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6270" windowHeight="6255" firstSheet="11" activeTab="32"/>
  </bookViews>
  <sheets>
    <sheet name="S1" sheetId="2" r:id="rId1"/>
    <sheet name="S2" sheetId="37" r:id="rId2"/>
    <sheet name="S3" sheetId="38" r:id="rId3"/>
    <sheet name="S4" sheetId="28" r:id="rId4"/>
    <sheet name="S5" sheetId="29" r:id="rId5"/>
    <sheet name="S6" sheetId="30" r:id="rId6"/>
    <sheet name="S7" sheetId="31" r:id="rId7"/>
    <sheet name="S8" sheetId="32" r:id="rId8"/>
    <sheet name="S9" sheetId="33" r:id="rId9"/>
    <sheet name="S10" sheetId="34" r:id="rId10"/>
    <sheet name="S11" sheetId="35" r:id="rId11"/>
    <sheet name="S12" sheetId="36" r:id="rId12"/>
    <sheet name="S13" sheetId="39" r:id="rId13"/>
    <sheet name="S14" sheetId="40" r:id="rId14"/>
    <sheet name="S15" sheetId="41" r:id="rId15"/>
    <sheet name="S16" sheetId="42" r:id="rId16"/>
    <sheet name="S17" sheetId="43" r:id="rId17"/>
    <sheet name="S18" sheetId="44" r:id="rId18"/>
    <sheet name="S19" sheetId="45" r:id="rId19"/>
    <sheet name="S20" sheetId="46" r:id="rId20"/>
    <sheet name="S21" sheetId="47" r:id="rId21"/>
    <sheet name="S22" sheetId="48" r:id="rId22"/>
    <sheet name="S23" sheetId="49" r:id="rId23"/>
    <sheet name="S24" sheetId="50" r:id="rId24"/>
    <sheet name="S25" sheetId="51" r:id="rId25"/>
    <sheet name="S26" sheetId="52" r:id="rId26"/>
    <sheet name="S27" sheetId="53" r:id="rId27"/>
    <sheet name="S28" sheetId="54" r:id="rId28"/>
    <sheet name="S29" sheetId="55" r:id="rId29"/>
    <sheet name="S30" sheetId="56" r:id="rId30"/>
    <sheet name="S31" sheetId="57" r:id="rId31"/>
    <sheet name="S32" sheetId="58" r:id="rId32"/>
    <sheet name="Summary" sheetId="8" r:id="rId33"/>
    <sheet name="Parameters" sheetId="3" r:id="rId34"/>
  </sheets>
  <definedNames>
    <definedName name="_xlnm._FilterDatabase" localSheetId="32" hidden="1">Summary!$A$1:$M$40</definedName>
    <definedName name="Output_1" localSheetId="0" hidden="1">'S1'!$A$1:$M$40</definedName>
    <definedName name="Output_10" localSheetId="9" hidden="1">'S10'!$A$1:$M$40</definedName>
    <definedName name="Output_11" localSheetId="10" hidden="1">'S11'!$A$1:$M$40</definedName>
    <definedName name="Output_12" localSheetId="11" hidden="1">'S12'!$A$1:$M$40</definedName>
    <definedName name="Output_13" localSheetId="12" hidden="1">'S13'!$A$1:$M$40</definedName>
    <definedName name="Output_14" localSheetId="13" hidden="1">'S14'!$A$1:$M$40</definedName>
    <definedName name="Output_15" localSheetId="14" hidden="1">'S15'!$A$1:$M$40</definedName>
    <definedName name="Output_16" localSheetId="15" hidden="1">'S16'!$A$1:$M$40</definedName>
    <definedName name="Output_17" localSheetId="16" hidden="1">'S17'!$A$1:$M$40</definedName>
    <definedName name="Output_18" localSheetId="17" hidden="1">'S18'!$A$1:$M$40</definedName>
    <definedName name="Output_19" localSheetId="18" hidden="1">'S19'!$A$1:$M$40</definedName>
    <definedName name="Output_2_1" localSheetId="1" hidden="1">'S2'!$A$1:$M$40</definedName>
    <definedName name="Output_20" localSheetId="19" hidden="1">'S20'!$A$1:$M$40</definedName>
    <definedName name="Output_21" localSheetId="20" hidden="1">'S21'!$A$1:$M$40</definedName>
    <definedName name="Output_22" localSheetId="21" hidden="1">'S22'!$A$1:$M$40</definedName>
    <definedName name="Output_23" localSheetId="22" hidden="1">'S23'!$A$1:$M$40</definedName>
    <definedName name="Output_24" localSheetId="23" hidden="1">'S24'!$A$1:$M$40</definedName>
    <definedName name="Output_25" localSheetId="24" hidden="1">'S25'!$A$1:$M$40</definedName>
    <definedName name="Output_26" localSheetId="25" hidden="1">'S26'!$A$1:$M$40</definedName>
    <definedName name="Output_27" localSheetId="26" hidden="1">'S27'!$A$1:$M$40</definedName>
    <definedName name="Output_28" localSheetId="27" hidden="1">'S28'!$A$1:$M$40</definedName>
    <definedName name="Output_29" localSheetId="28" hidden="1">'S29'!$A$1:$M$40</definedName>
    <definedName name="Output_3" localSheetId="2" hidden="1">'S3'!$A$1:$M$40</definedName>
    <definedName name="Output_30" localSheetId="29" hidden="1">'S30'!$A$1:$M$40</definedName>
    <definedName name="Output_31" localSheetId="30" hidden="1">'S31'!$A$1:$M$40</definedName>
    <definedName name="Output_32" localSheetId="31" hidden="1">'S32'!$A$1:$M$40</definedName>
    <definedName name="Output_4" localSheetId="3" hidden="1">'S4'!$A$1:$M$40</definedName>
    <definedName name="Output_5" localSheetId="4" hidden="1">'S5'!$A$1:$M$40</definedName>
    <definedName name="Output_6" localSheetId="5" hidden="1">'S6'!$A$1:$M$40</definedName>
    <definedName name="Output_7" localSheetId="6" hidden="1">'S7'!$A$1:$M$40</definedName>
    <definedName name="Output_8" localSheetId="7" hidden="1">'S8'!$A$1:$M$40</definedName>
    <definedName name="Output_9" localSheetId="8" hidden="1">'S9'!$A$1:$M$40</definedName>
  </definedNames>
  <calcPr calcId="145621"/>
</workbook>
</file>

<file path=xl/calcChain.xml><?xml version="1.0" encoding="utf-8"?>
<calcChain xmlns="http://schemas.openxmlformats.org/spreadsheetml/2006/main">
  <c r="M62" i="58" l="1"/>
  <c r="L62" i="58"/>
  <c r="K62" i="58"/>
  <c r="J62" i="58"/>
  <c r="I62" i="58"/>
  <c r="H62" i="58"/>
  <c r="G62" i="58"/>
  <c r="F62" i="58"/>
  <c r="E62" i="58"/>
  <c r="D62" i="58"/>
  <c r="C62" i="58"/>
  <c r="B62" i="58"/>
  <c r="M61" i="58"/>
  <c r="L61" i="58"/>
  <c r="K61" i="58"/>
  <c r="J61" i="58"/>
  <c r="I61" i="58"/>
  <c r="H61" i="58"/>
  <c r="G61" i="58"/>
  <c r="F61" i="58"/>
  <c r="E61" i="58"/>
  <c r="D61" i="58"/>
  <c r="C61" i="58"/>
  <c r="B61" i="58"/>
  <c r="M60" i="58"/>
  <c r="L60" i="58"/>
  <c r="K60" i="58"/>
  <c r="J60" i="58"/>
  <c r="I60" i="58"/>
  <c r="H60" i="58"/>
  <c r="G60" i="58"/>
  <c r="F60" i="58"/>
  <c r="E60" i="58"/>
  <c r="D60" i="58"/>
  <c r="C60" i="58"/>
  <c r="B60" i="58"/>
  <c r="M59" i="58"/>
  <c r="L59" i="58"/>
  <c r="K59" i="58"/>
  <c r="J59" i="58"/>
  <c r="I59" i="58"/>
  <c r="H59" i="58"/>
  <c r="G59" i="58"/>
  <c r="F59" i="58"/>
  <c r="E59" i="58"/>
  <c r="D59" i="58"/>
  <c r="C59" i="58"/>
  <c r="B59" i="58"/>
  <c r="M58" i="58"/>
  <c r="L58" i="58"/>
  <c r="K58" i="58"/>
  <c r="J58" i="58"/>
  <c r="I58" i="58"/>
  <c r="H58" i="58"/>
  <c r="G58" i="58"/>
  <c r="F58" i="58"/>
  <c r="E58" i="58"/>
  <c r="D58" i="58"/>
  <c r="C58" i="58"/>
  <c r="B58" i="58"/>
  <c r="M57" i="58"/>
  <c r="L57" i="58"/>
  <c r="K57" i="58"/>
  <c r="J57" i="58"/>
  <c r="I57" i="58"/>
  <c r="H57" i="58"/>
  <c r="G57" i="58"/>
  <c r="F57" i="58"/>
  <c r="E57" i="58"/>
  <c r="D57" i="58"/>
  <c r="C57" i="58"/>
  <c r="B57" i="58"/>
  <c r="M56" i="58"/>
  <c r="L56" i="58"/>
  <c r="K56" i="58"/>
  <c r="J56" i="58"/>
  <c r="I56" i="58"/>
  <c r="H56" i="58"/>
  <c r="G56" i="58"/>
  <c r="F56" i="58"/>
  <c r="E56" i="58"/>
  <c r="D56" i="58"/>
  <c r="C56" i="58"/>
  <c r="B56" i="58"/>
  <c r="M55" i="58"/>
  <c r="L55" i="58"/>
  <c r="K55" i="58"/>
  <c r="J55" i="58"/>
  <c r="I55" i="58"/>
  <c r="H55" i="58"/>
  <c r="G55" i="58"/>
  <c r="F55" i="58"/>
  <c r="E55" i="58"/>
  <c r="D55" i="58"/>
  <c r="C55" i="58"/>
  <c r="B55" i="58"/>
  <c r="M62" i="57"/>
  <c r="L62" i="57"/>
  <c r="K62" i="57"/>
  <c r="J62" i="57"/>
  <c r="I62" i="57"/>
  <c r="H62" i="57"/>
  <c r="G62" i="57"/>
  <c r="F62" i="57"/>
  <c r="E62" i="57"/>
  <c r="D62" i="57"/>
  <c r="C62" i="57"/>
  <c r="B62" i="57"/>
  <c r="M61" i="57"/>
  <c r="L61" i="57"/>
  <c r="K61" i="57"/>
  <c r="J61" i="57"/>
  <c r="I61" i="57"/>
  <c r="H61" i="57"/>
  <c r="G61" i="57"/>
  <c r="F61" i="57"/>
  <c r="E61" i="57"/>
  <c r="D61" i="57"/>
  <c r="C61" i="57"/>
  <c r="B61" i="57"/>
  <c r="M60" i="57"/>
  <c r="L60" i="57"/>
  <c r="K60" i="57"/>
  <c r="J60" i="57"/>
  <c r="I60" i="57"/>
  <c r="H60" i="57"/>
  <c r="G60" i="57"/>
  <c r="F60" i="57"/>
  <c r="E60" i="57"/>
  <c r="D60" i="57"/>
  <c r="C60" i="57"/>
  <c r="B60" i="57"/>
  <c r="M59" i="57"/>
  <c r="L59" i="57"/>
  <c r="K59" i="57"/>
  <c r="J59" i="57"/>
  <c r="I59" i="57"/>
  <c r="H59" i="57"/>
  <c r="G59" i="57"/>
  <c r="F59" i="57"/>
  <c r="E59" i="57"/>
  <c r="D59" i="57"/>
  <c r="C59" i="57"/>
  <c r="B59" i="57"/>
  <c r="M58" i="57"/>
  <c r="L58" i="57"/>
  <c r="K58" i="57"/>
  <c r="J58" i="57"/>
  <c r="I58" i="57"/>
  <c r="H58" i="57"/>
  <c r="G58" i="57"/>
  <c r="F58" i="57"/>
  <c r="E58" i="57"/>
  <c r="D58" i="57"/>
  <c r="C58" i="57"/>
  <c r="B58" i="57"/>
  <c r="M57" i="57"/>
  <c r="L57" i="57"/>
  <c r="K57" i="57"/>
  <c r="J57" i="57"/>
  <c r="I57" i="57"/>
  <c r="H57" i="57"/>
  <c r="G57" i="57"/>
  <c r="F57" i="57"/>
  <c r="E57" i="57"/>
  <c r="D57" i="57"/>
  <c r="C57" i="57"/>
  <c r="B57" i="57"/>
  <c r="M56" i="57"/>
  <c r="L56" i="57"/>
  <c r="K56" i="57"/>
  <c r="J56" i="57"/>
  <c r="I56" i="57"/>
  <c r="H56" i="57"/>
  <c r="G56" i="57"/>
  <c r="F56" i="57"/>
  <c r="E56" i="57"/>
  <c r="D56" i="57"/>
  <c r="C56" i="57"/>
  <c r="B56" i="57"/>
  <c r="M55" i="57"/>
  <c r="L55" i="57"/>
  <c r="K55" i="57"/>
  <c r="J55" i="57"/>
  <c r="I55" i="57"/>
  <c r="H55" i="57"/>
  <c r="G55" i="57"/>
  <c r="F55" i="57"/>
  <c r="E55" i="57"/>
  <c r="D55" i="57"/>
  <c r="C55" i="57"/>
  <c r="B55" i="57"/>
  <c r="M62" i="56"/>
  <c r="L62" i="56"/>
  <c r="K62" i="56"/>
  <c r="J62" i="56"/>
  <c r="I62" i="56"/>
  <c r="H62" i="56"/>
  <c r="G62" i="56"/>
  <c r="F62" i="56"/>
  <c r="E62" i="56"/>
  <c r="D62" i="56"/>
  <c r="C62" i="56"/>
  <c r="B62" i="56"/>
  <c r="M61" i="56"/>
  <c r="L61" i="56"/>
  <c r="K61" i="56"/>
  <c r="J61" i="56"/>
  <c r="I61" i="56"/>
  <c r="H61" i="56"/>
  <c r="G61" i="56"/>
  <c r="F61" i="56"/>
  <c r="E61" i="56"/>
  <c r="D61" i="56"/>
  <c r="C61" i="56"/>
  <c r="B61" i="56"/>
  <c r="M60" i="56"/>
  <c r="L60" i="56"/>
  <c r="K60" i="56"/>
  <c r="J60" i="56"/>
  <c r="I60" i="56"/>
  <c r="H60" i="56"/>
  <c r="G60" i="56"/>
  <c r="F60" i="56"/>
  <c r="E60" i="56"/>
  <c r="D60" i="56"/>
  <c r="C60" i="56"/>
  <c r="B60" i="56"/>
  <c r="M59" i="56"/>
  <c r="L59" i="56"/>
  <c r="K59" i="56"/>
  <c r="J59" i="56"/>
  <c r="I59" i="56"/>
  <c r="H59" i="56"/>
  <c r="G59" i="56"/>
  <c r="F59" i="56"/>
  <c r="E59" i="56"/>
  <c r="D59" i="56"/>
  <c r="C59" i="56"/>
  <c r="B59" i="56"/>
  <c r="M58" i="56"/>
  <c r="L58" i="56"/>
  <c r="K58" i="56"/>
  <c r="J58" i="56"/>
  <c r="I58" i="56"/>
  <c r="H58" i="56"/>
  <c r="G58" i="56"/>
  <c r="F58" i="56"/>
  <c r="E58" i="56"/>
  <c r="D58" i="56"/>
  <c r="C58" i="56"/>
  <c r="B58" i="56"/>
  <c r="M57" i="56"/>
  <c r="L57" i="56"/>
  <c r="K57" i="56"/>
  <c r="J57" i="56"/>
  <c r="I57" i="56"/>
  <c r="H57" i="56"/>
  <c r="G57" i="56"/>
  <c r="F57" i="56"/>
  <c r="E57" i="56"/>
  <c r="D57" i="56"/>
  <c r="C57" i="56"/>
  <c r="B57" i="56"/>
  <c r="M56" i="56"/>
  <c r="L56" i="56"/>
  <c r="K56" i="56"/>
  <c r="J56" i="56"/>
  <c r="I56" i="56"/>
  <c r="H56" i="56"/>
  <c r="G56" i="56"/>
  <c r="F56" i="56"/>
  <c r="E56" i="56"/>
  <c r="D56" i="56"/>
  <c r="C56" i="56"/>
  <c r="B56" i="56"/>
  <c r="M55" i="56"/>
  <c r="L55" i="56"/>
  <c r="K55" i="56"/>
  <c r="J55" i="56"/>
  <c r="I55" i="56"/>
  <c r="H55" i="56"/>
  <c r="G55" i="56"/>
  <c r="F55" i="56"/>
  <c r="E55" i="56"/>
  <c r="D55" i="56"/>
  <c r="C55" i="56"/>
  <c r="B55" i="56"/>
  <c r="M62" i="55"/>
  <c r="L62" i="55"/>
  <c r="K62" i="55"/>
  <c r="J62" i="55"/>
  <c r="I62" i="55"/>
  <c r="H62" i="55"/>
  <c r="G62" i="55"/>
  <c r="F62" i="55"/>
  <c r="E62" i="55"/>
  <c r="D62" i="55"/>
  <c r="C62" i="55"/>
  <c r="B62" i="55"/>
  <c r="M61" i="55"/>
  <c r="L61" i="55"/>
  <c r="K61" i="55"/>
  <c r="J61" i="55"/>
  <c r="I61" i="55"/>
  <c r="H61" i="55"/>
  <c r="G61" i="55"/>
  <c r="F61" i="55"/>
  <c r="E61" i="55"/>
  <c r="D61" i="55"/>
  <c r="C61" i="55"/>
  <c r="B61" i="55"/>
  <c r="M60" i="55"/>
  <c r="L60" i="55"/>
  <c r="K60" i="55"/>
  <c r="J60" i="55"/>
  <c r="I60" i="55"/>
  <c r="H60" i="55"/>
  <c r="G60" i="55"/>
  <c r="F60" i="55"/>
  <c r="E60" i="55"/>
  <c r="D60" i="55"/>
  <c r="C60" i="55"/>
  <c r="B60" i="55"/>
  <c r="M59" i="55"/>
  <c r="L59" i="55"/>
  <c r="K59" i="55"/>
  <c r="J59" i="55"/>
  <c r="I59" i="55"/>
  <c r="H59" i="55"/>
  <c r="G59" i="55"/>
  <c r="F59" i="55"/>
  <c r="E59" i="55"/>
  <c r="D59" i="55"/>
  <c r="C59" i="55"/>
  <c r="B59" i="55"/>
  <c r="M58" i="55"/>
  <c r="L58" i="55"/>
  <c r="K58" i="55"/>
  <c r="J58" i="55"/>
  <c r="I58" i="55"/>
  <c r="H58" i="55"/>
  <c r="G58" i="55"/>
  <c r="F58" i="55"/>
  <c r="E58" i="55"/>
  <c r="D58" i="55"/>
  <c r="C58" i="55"/>
  <c r="B58" i="55"/>
  <c r="M57" i="55"/>
  <c r="L57" i="55"/>
  <c r="K57" i="55"/>
  <c r="J57" i="55"/>
  <c r="I57" i="55"/>
  <c r="H57" i="55"/>
  <c r="G57" i="55"/>
  <c r="F57" i="55"/>
  <c r="E57" i="55"/>
  <c r="D57" i="55"/>
  <c r="C57" i="55"/>
  <c r="B57" i="55"/>
  <c r="M56" i="55"/>
  <c r="L56" i="55"/>
  <c r="K56" i="55"/>
  <c r="J56" i="55"/>
  <c r="I56" i="55"/>
  <c r="H56" i="55"/>
  <c r="G56" i="55"/>
  <c r="F56" i="55"/>
  <c r="E56" i="55"/>
  <c r="D56" i="55"/>
  <c r="C56" i="55"/>
  <c r="B56" i="55"/>
  <c r="M55" i="55"/>
  <c r="L55" i="55"/>
  <c r="K55" i="55"/>
  <c r="J55" i="55"/>
  <c r="I55" i="55"/>
  <c r="H55" i="55"/>
  <c r="G55" i="55"/>
  <c r="F55" i="55"/>
  <c r="E55" i="55"/>
  <c r="D55" i="55"/>
  <c r="C55" i="55"/>
  <c r="B55" i="55"/>
  <c r="M62" i="54"/>
  <c r="L62" i="54"/>
  <c r="K62" i="54"/>
  <c r="J62" i="54"/>
  <c r="I62" i="54"/>
  <c r="H62" i="54"/>
  <c r="G62" i="54"/>
  <c r="F62" i="54"/>
  <c r="E62" i="54"/>
  <c r="D62" i="54"/>
  <c r="C62" i="54"/>
  <c r="B62" i="54"/>
  <c r="M61" i="54"/>
  <c r="L61" i="54"/>
  <c r="K61" i="54"/>
  <c r="J61" i="54"/>
  <c r="I61" i="54"/>
  <c r="H61" i="54"/>
  <c r="G61" i="54"/>
  <c r="F61" i="54"/>
  <c r="E61" i="54"/>
  <c r="D61" i="54"/>
  <c r="C61" i="54"/>
  <c r="B61" i="54"/>
  <c r="M60" i="54"/>
  <c r="L60" i="54"/>
  <c r="K60" i="54"/>
  <c r="J60" i="54"/>
  <c r="I60" i="54"/>
  <c r="H60" i="54"/>
  <c r="G60" i="54"/>
  <c r="F60" i="54"/>
  <c r="E60" i="54"/>
  <c r="D60" i="54"/>
  <c r="C60" i="54"/>
  <c r="B60" i="54"/>
  <c r="M59" i="54"/>
  <c r="L59" i="54"/>
  <c r="K59" i="54"/>
  <c r="J59" i="54"/>
  <c r="I59" i="54"/>
  <c r="H59" i="54"/>
  <c r="G59" i="54"/>
  <c r="F59" i="54"/>
  <c r="E59" i="54"/>
  <c r="D59" i="54"/>
  <c r="C59" i="54"/>
  <c r="B59" i="54"/>
  <c r="M58" i="54"/>
  <c r="L58" i="54"/>
  <c r="K58" i="54"/>
  <c r="J58" i="54"/>
  <c r="I58" i="54"/>
  <c r="H58" i="54"/>
  <c r="G58" i="54"/>
  <c r="F58" i="54"/>
  <c r="E58" i="54"/>
  <c r="D58" i="54"/>
  <c r="C58" i="54"/>
  <c r="B58" i="54"/>
  <c r="M57" i="54"/>
  <c r="L57" i="54"/>
  <c r="K57" i="54"/>
  <c r="J57" i="54"/>
  <c r="I57" i="54"/>
  <c r="H57" i="54"/>
  <c r="G57" i="54"/>
  <c r="F57" i="54"/>
  <c r="E57" i="54"/>
  <c r="D57" i="54"/>
  <c r="C57" i="54"/>
  <c r="B57" i="54"/>
  <c r="M56" i="54"/>
  <c r="L56" i="54"/>
  <c r="K56" i="54"/>
  <c r="J56" i="54"/>
  <c r="I56" i="54"/>
  <c r="H56" i="54"/>
  <c r="G56" i="54"/>
  <c r="F56" i="54"/>
  <c r="E56" i="54"/>
  <c r="D56" i="54"/>
  <c r="C56" i="54"/>
  <c r="B56" i="54"/>
  <c r="M55" i="54"/>
  <c r="L55" i="54"/>
  <c r="K55" i="54"/>
  <c r="J55" i="54"/>
  <c r="I55" i="54"/>
  <c r="H55" i="54"/>
  <c r="G55" i="54"/>
  <c r="F55" i="54"/>
  <c r="E55" i="54"/>
  <c r="D55" i="54"/>
  <c r="C55" i="54"/>
  <c r="B55" i="54"/>
  <c r="M62" i="53"/>
  <c r="L62" i="53"/>
  <c r="K62" i="53"/>
  <c r="J62" i="53"/>
  <c r="I62" i="53"/>
  <c r="H62" i="53"/>
  <c r="G62" i="53"/>
  <c r="F62" i="53"/>
  <c r="E62" i="53"/>
  <c r="D62" i="53"/>
  <c r="C62" i="53"/>
  <c r="B62" i="53"/>
  <c r="M61" i="53"/>
  <c r="L61" i="53"/>
  <c r="K61" i="53"/>
  <c r="J61" i="53"/>
  <c r="I61" i="53"/>
  <c r="H61" i="53"/>
  <c r="G61" i="53"/>
  <c r="F61" i="53"/>
  <c r="E61" i="53"/>
  <c r="D61" i="53"/>
  <c r="C61" i="53"/>
  <c r="B61" i="53"/>
  <c r="M60" i="53"/>
  <c r="L60" i="53"/>
  <c r="K60" i="53"/>
  <c r="J60" i="53"/>
  <c r="I60" i="53"/>
  <c r="H60" i="53"/>
  <c r="G60" i="53"/>
  <c r="F60" i="53"/>
  <c r="E60" i="53"/>
  <c r="D60" i="53"/>
  <c r="C60" i="53"/>
  <c r="B60" i="53"/>
  <c r="M59" i="53"/>
  <c r="L59" i="53"/>
  <c r="K59" i="53"/>
  <c r="J59" i="53"/>
  <c r="I59" i="53"/>
  <c r="H59" i="53"/>
  <c r="G59" i="53"/>
  <c r="F59" i="53"/>
  <c r="E59" i="53"/>
  <c r="D59" i="53"/>
  <c r="C59" i="53"/>
  <c r="B59" i="53"/>
  <c r="M58" i="53"/>
  <c r="L58" i="53"/>
  <c r="K58" i="53"/>
  <c r="J58" i="53"/>
  <c r="I58" i="53"/>
  <c r="H58" i="53"/>
  <c r="G58" i="53"/>
  <c r="F58" i="53"/>
  <c r="E58" i="53"/>
  <c r="D58" i="53"/>
  <c r="C58" i="53"/>
  <c r="B58" i="53"/>
  <c r="M57" i="53"/>
  <c r="L57" i="53"/>
  <c r="K57" i="53"/>
  <c r="J57" i="53"/>
  <c r="I57" i="53"/>
  <c r="H57" i="53"/>
  <c r="G57" i="53"/>
  <c r="F57" i="53"/>
  <c r="E57" i="53"/>
  <c r="D57" i="53"/>
  <c r="C57" i="53"/>
  <c r="B57" i="53"/>
  <c r="M56" i="53"/>
  <c r="L56" i="53"/>
  <c r="K56" i="53"/>
  <c r="J56" i="53"/>
  <c r="I56" i="53"/>
  <c r="H56" i="53"/>
  <c r="G56" i="53"/>
  <c r="F56" i="53"/>
  <c r="E56" i="53"/>
  <c r="D56" i="53"/>
  <c r="C56" i="53"/>
  <c r="B56" i="53"/>
  <c r="M55" i="53"/>
  <c r="L55" i="53"/>
  <c r="K55" i="53"/>
  <c r="J55" i="53"/>
  <c r="I55" i="53"/>
  <c r="H55" i="53"/>
  <c r="G55" i="53"/>
  <c r="F55" i="53"/>
  <c r="E55" i="53"/>
  <c r="D55" i="53"/>
  <c r="C55" i="53"/>
  <c r="B55" i="53"/>
  <c r="M62" i="52"/>
  <c r="L62" i="52"/>
  <c r="K62" i="52"/>
  <c r="J62" i="52"/>
  <c r="I62" i="52"/>
  <c r="H62" i="52"/>
  <c r="G62" i="52"/>
  <c r="F62" i="52"/>
  <c r="E62" i="52"/>
  <c r="D62" i="52"/>
  <c r="C62" i="52"/>
  <c r="B62" i="52"/>
  <c r="M61" i="52"/>
  <c r="L61" i="52"/>
  <c r="K61" i="52"/>
  <c r="J61" i="52"/>
  <c r="I61" i="52"/>
  <c r="H61" i="52"/>
  <c r="G61" i="52"/>
  <c r="F61" i="52"/>
  <c r="E61" i="52"/>
  <c r="D61" i="52"/>
  <c r="C61" i="52"/>
  <c r="B61" i="52"/>
  <c r="M60" i="52"/>
  <c r="L60" i="52"/>
  <c r="K60" i="52"/>
  <c r="J60" i="52"/>
  <c r="I60" i="52"/>
  <c r="H60" i="52"/>
  <c r="G60" i="52"/>
  <c r="F60" i="52"/>
  <c r="E60" i="52"/>
  <c r="D60" i="52"/>
  <c r="C60" i="52"/>
  <c r="B60" i="52"/>
  <c r="M59" i="52"/>
  <c r="L59" i="52"/>
  <c r="K59" i="52"/>
  <c r="J59" i="52"/>
  <c r="I59" i="52"/>
  <c r="H59" i="52"/>
  <c r="G59" i="52"/>
  <c r="F59" i="52"/>
  <c r="E59" i="52"/>
  <c r="D59" i="52"/>
  <c r="C59" i="52"/>
  <c r="B59" i="52"/>
  <c r="M58" i="52"/>
  <c r="L58" i="52"/>
  <c r="K58" i="52"/>
  <c r="J58" i="52"/>
  <c r="I58" i="52"/>
  <c r="H58" i="52"/>
  <c r="G58" i="52"/>
  <c r="F58" i="52"/>
  <c r="E58" i="52"/>
  <c r="D58" i="52"/>
  <c r="C58" i="52"/>
  <c r="B58" i="52"/>
  <c r="M57" i="52"/>
  <c r="L57" i="52"/>
  <c r="K57" i="52"/>
  <c r="J57" i="52"/>
  <c r="I57" i="52"/>
  <c r="H57" i="52"/>
  <c r="G57" i="52"/>
  <c r="F57" i="52"/>
  <c r="E57" i="52"/>
  <c r="D57" i="52"/>
  <c r="C57" i="52"/>
  <c r="B57" i="52"/>
  <c r="M56" i="52"/>
  <c r="L56" i="52"/>
  <c r="K56" i="52"/>
  <c r="J56" i="52"/>
  <c r="I56" i="52"/>
  <c r="H56" i="52"/>
  <c r="G56" i="52"/>
  <c r="F56" i="52"/>
  <c r="E56" i="52"/>
  <c r="D56" i="52"/>
  <c r="C56" i="52"/>
  <c r="B56" i="52"/>
  <c r="M55" i="52"/>
  <c r="L55" i="52"/>
  <c r="K55" i="52"/>
  <c r="J55" i="52"/>
  <c r="I55" i="52"/>
  <c r="H55" i="52"/>
  <c r="G55" i="52"/>
  <c r="F55" i="52"/>
  <c r="E55" i="52"/>
  <c r="D55" i="52"/>
  <c r="C55" i="52"/>
  <c r="B55" i="52"/>
  <c r="M62" i="51"/>
  <c r="L62" i="51"/>
  <c r="K62" i="51"/>
  <c r="J62" i="51"/>
  <c r="I62" i="51"/>
  <c r="H62" i="51"/>
  <c r="G62" i="51"/>
  <c r="F62" i="51"/>
  <c r="E62" i="51"/>
  <c r="D62" i="51"/>
  <c r="C62" i="51"/>
  <c r="B62" i="51"/>
  <c r="M61" i="51"/>
  <c r="L61" i="51"/>
  <c r="K61" i="51"/>
  <c r="J61" i="51"/>
  <c r="I61" i="51"/>
  <c r="H61" i="51"/>
  <c r="G61" i="51"/>
  <c r="F61" i="51"/>
  <c r="E61" i="51"/>
  <c r="D61" i="51"/>
  <c r="C61" i="51"/>
  <c r="B61" i="51"/>
  <c r="M60" i="51"/>
  <c r="L60" i="51"/>
  <c r="K60" i="51"/>
  <c r="J60" i="51"/>
  <c r="I60" i="51"/>
  <c r="H60" i="51"/>
  <c r="G60" i="51"/>
  <c r="F60" i="51"/>
  <c r="E60" i="51"/>
  <c r="D60" i="51"/>
  <c r="C60" i="51"/>
  <c r="B60" i="51"/>
  <c r="M59" i="51"/>
  <c r="L59" i="51"/>
  <c r="K59" i="51"/>
  <c r="J59" i="51"/>
  <c r="I59" i="51"/>
  <c r="H59" i="51"/>
  <c r="G59" i="51"/>
  <c r="F59" i="51"/>
  <c r="E59" i="51"/>
  <c r="D59" i="51"/>
  <c r="C59" i="51"/>
  <c r="B59" i="51"/>
  <c r="M58" i="51"/>
  <c r="L58" i="51"/>
  <c r="K58" i="51"/>
  <c r="J58" i="51"/>
  <c r="I58" i="51"/>
  <c r="H58" i="51"/>
  <c r="G58" i="51"/>
  <c r="F58" i="51"/>
  <c r="E58" i="51"/>
  <c r="D58" i="51"/>
  <c r="C58" i="51"/>
  <c r="B58" i="51"/>
  <c r="M57" i="51"/>
  <c r="L57" i="51"/>
  <c r="K57" i="51"/>
  <c r="J57" i="51"/>
  <c r="I57" i="51"/>
  <c r="H57" i="51"/>
  <c r="G57" i="51"/>
  <c r="F57" i="51"/>
  <c r="E57" i="51"/>
  <c r="D57" i="51"/>
  <c r="C57" i="51"/>
  <c r="B57" i="51"/>
  <c r="M56" i="51"/>
  <c r="L56" i="51"/>
  <c r="K56" i="51"/>
  <c r="J56" i="51"/>
  <c r="I56" i="51"/>
  <c r="H56" i="51"/>
  <c r="G56" i="51"/>
  <c r="F56" i="51"/>
  <c r="E56" i="51"/>
  <c r="D56" i="51"/>
  <c r="C56" i="51"/>
  <c r="B56" i="51"/>
  <c r="M55" i="51"/>
  <c r="L55" i="51"/>
  <c r="K55" i="51"/>
  <c r="J55" i="51"/>
  <c r="I55" i="51"/>
  <c r="H55" i="51"/>
  <c r="G55" i="51"/>
  <c r="F55" i="51"/>
  <c r="E55" i="51"/>
  <c r="D55" i="51"/>
  <c r="C55" i="51"/>
  <c r="B55" i="51"/>
  <c r="M62" i="50"/>
  <c r="L62" i="50"/>
  <c r="K62" i="50"/>
  <c r="J62" i="50"/>
  <c r="I62" i="50"/>
  <c r="H62" i="50"/>
  <c r="G62" i="50"/>
  <c r="F62" i="50"/>
  <c r="E62" i="50"/>
  <c r="D62" i="50"/>
  <c r="C62" i="50"/>
  <c r="B62" i="50"/>
  <c r="M61" i="50"/>
  <c r="L61" i="50"/>
  <c r="K61" i="50"/>
  <c r="J61" i="50"/>
  <c r="I61" i="50"/>
  <c r="H61" i="50"/>
  <c r="G61" i="50"/>
  <c r="F61" i="50"/>
  <c r="E61" i="50"/>
  <c r="D61" i="50"/>
  <c r="C61" i="50"/>
  <c r="B61" i="50"/>
  <c r="M60" i="50"/>
  <c r="L60" i="50"/>
  <c r="K60" i="50"/>
  <c r="J60" i="50"/>
  <c r="I60" i="50"/>
  <c r="H60" i="50"/>
  <c r="G60" i="50"/>
  <c r="F60" i="50"/>
  <c r="E60" i="50"/>
  <c r="D60" i="50"/>
  <c r="C60" i="50"/>
  <c r="B60" i="50"/>
  <c r="M59" i="50"/>
  <c r="L59" i="50"/>
  <c r="K59" i="50"/>
  <c r="J59" i="50"/>
  <c r="I59" i="50"/>
  <c r="H59" i="50"/>
  <c r="G59" i="50"/>
  <c r="F59" i="50"/>
  <c r="E59" i="50"/>
  <c r="D59" i="50"/>
  <c r="C59" i="50"/>
  <c r="B59" i="50"/>
  <c r="M58" i="50"/>
  <c r="L58" i="50"/>
  <c r="K58" i="50"/>
  <c r="J58" i="50"/>
  <c r="I58" i="50"/>
  <c r="H58" i="50"/>
  <c r="G58" i="50"/>
  <c r="F58" i="50"/>
  <c r="E58" i="50"/>
  <c r="D58" i="50"/>
  <c r="C58" i="50"/>
  <c r="B58" i="50"/>
  <c r="M57" i="50"/>
  <c r="L57" i="50"/>
  <c r="K57" i="50"/>
  <c r="J57" i="50"/>
  <c r="I57" i="50"/>
  <c r="H57" i="50"/>
  <c r="G57" i="50"/>
  <c r="F57" i="50"/>
  <c r="E57" i="50"/>
  <c r="D57" i="50"/>
  <c r="C57" i="50"/>
  <c r="B57" i="50"/>
  <c r="M56" i="50"/>
  <c r="L56" i="50"/>
  <c r="K56" i="50"/>
  <c r="J56" i="50"/>
  <c r="I56" i="50"/>
  <c r="H56" i="50"/>
  <c r="G56" i="50"/>
  <c r="F56" i="50"/>
  <c r="E56" i="50"/>
  <c r="D56" i="50"/>
  <c r="C56" i="50"/>
  <c r="B56" i="50"/>
  <c r="M55" i="50"/>
  <c r="L55" i="50"/>
  <c r="K55" i="50"/>
  <c r="J55" i="50"/>
  <c r="I55" i="50"/>
  <c r="H55" i="50"/>
  <c r="G55" i="50"/>
  <c r="F55" i="50"/>
  <c r="E55" i="50"/>
  <c r="D55" i="50"/>
  <c r="C55" i="50"/>
  <c r="B55" i="50"/>
  <c r="M62" i="49"/>
  <c r="L62" i="49"/>
  <c r="K62" i="49"/>
  <c r="J62" i="49"/>
  <c r="I62" i="49"/>
  <c r="H62" i="49"/>
  <c r="G62" i="49"/>
  <c r="F62" i="49"/>
  <c r="E62" i="49"/>
  <c r="D62" i="49"/>
  <c r="C62" i="49"/>
  <c r="B62" i="49"/>
  <c r="M61" i="49"/>
  <c r="L61" i="49"/>
  <c r="K61" i="49"/>
  <c r="J61" i="49"/>
  <c r="I61" i="49"/>
  <c r="H61" i="49"/>
  <c r="G61" i="49"/>
  <c r="F61" i="49"/>
  <c r="E61" i="49"/>
  <c r="D61" i="49"/>
  <c r="C61" i="49"/>
  <c r="B61" i="49"/>
  <c r="M60" i="49"/>
  <c r="L60" i="49"/>
  <c r="K60" i="49"/>
  <c r="J60" i="49"/>
  <c r="I60" i="49"/>
  <c r="H60" i="49"/>
  <c r="G60" i="49"/>
  <c r="F60" i="49"/>
  <c r="E60" i="49"/>
  <c r="D60" i="49"/>
  <c r="C60" i="49"/>
  <c r="B60" i="49"/>
  <c r="M59" i="49"/>
  <c r="L59" i="49"/>
  <c r="K59" i="49"/>
  <c r="J59" i="49"/>
  <c r="I59" i="49"/>
  <c r="H59" i="49"/>
  <c r="G59" i="49"/>
  <c r="F59" i="49"/>
  <c r="E59" i="49"/>
  <c r="D59" i="49"/>
  <c r="C59" i="49"/>
  <c r="B59" i="49"/>
  <c r="M58" i="49"/>
  <c r="L58" i="49"/>
  <c r="K58" i="49"/>
  <c r="J58" i="49"/>
  <c r="I58" i="49"/>
  <c r="H58" i="49"/>
  <c r="G58" i="49"/>
  <c r="F58" i="49"/>
  <c r="E58" i="49"/>
  <c r="D58" i="49"/>
  <c r="C58" i="49"/>
  <c r="B58" i="49"/>
  <c r="M57" i="49"/>
  <c r="L57" i="49"/>
  <c r="K57" i="49"/>
  <c r="J57" i="49"/>
  <c r="I57" i="49"/>
  <c r="H57" i="49"/>
  <c r="G57" i="49"/>
  <c r="F57" i="49"/>
  <c r="E57" i="49"/>
  <c r="D57" i="49"/>
  <c r="C57" i="49"/>
  <c r="B57" i="49"/>
  <c r="M56" i="49"/>
  <c r="L56" i="49"/>
  <c r="K56" i="49"/>
  <c r="J56" i="49"/>
  <c r="I56" i="49"/>
  <c r="H56" i="49"/>
  <c r="G56" i="49"/>
  <c r="F56" i="49"/>
  <c r="E56" i="49"/>
  <c r="D56" i="49"/>
  <c r="C56" i="49"/>
  <c r="B56" i="49"/>
  <c r="M55" i="49"/>
  <c r="L55" i="49"/>
  <c r="K55" i="49"/>
  <c r="J55" i="49"/>
  <c r="I55" i="49"/>
  <c r="H55" i="49"/>
  <c r="G55" i="49"/>
  <c r="F55" i="49"/>
  <c r="E55" i="49"/>
  <c r="D55" i="49"/>
  <c r="C55" i="49"/>
  <c r="B55" i="49"/>
  <c r="M62" i="48"/>
  <c r="L62" i="48"/>
  <c r="K62" i="48"/>
  <c r="J62" i="48"/>
  <c r="I62" i="48"/>
  <c r="H62" i="48"/>
  <c r="G62" i="48"/>
  <c r="F62" i="48"/>
  <c r="E62" i="48"/>
  <c r="D62" i="48"/>
  <c r="C62" i="48"/>
  <c r="B62" i="48"/>
  <c r="M61" i="48"/>
  <c r="L61" i="48"/>
  <c r="K61" i="48"/>
  <c r="J61" i="48"/>
  <c r="I61" i="48"/>
  <c r="H61" i="48"/>
  <c r="G61" i="48"/>
  <c r="F61" i="48"/>
  <c r="E61" i="48"/>
  <c r="D61" i="48"/>
  <c r="C61" i="48"/>
  <c r="B61" i="48"/>
  <c r="M60" i="48"/>
  <c r="L60" i="48"/>
  <c r="K60" i="48"/>
  <c r="J60" i="48"/>
  <c r="I60" i="48"/>
  <c r="H60" i="48"/>
  <c r="G60" i="48"/>
  <c r="F60" i="48"/>
  <c r="E60" i="48"/>
  <c r="D60" i="48"/>
  <c r="C60" i="48"/>
  <c r="B60" i="48"/>
  <c r="M59" i="48"/>
  <c r="L59" i="48"/>
  <c r="K59" i="48"/>
  <c r="J59" i="48"/>
  <c r="I59" i="48"/>
  <c r="H59" i="48"/>
  <c r="G59" i="48"/>
  <c r="F59" i="48"/>
  <c r="E59" i="48"/>
  <c r="D59" i="48"/>
  <c r="C59" i="48"/>
  <c r="B59" i="48"/>
  <c r="M58" i="48"/>
  <c r="L58" i="48"/>
  <c r="K58" i="48"/>
  <c r="J58" i="48"/>
  <c r="I58" i="48"/>
  <c r="H58" i="48"/>
  <c r="G58" i="48"/>
  <c r="F58" i="48"/>
  <c r="E58" i="48"/>
  <c r="D58" i="48"/>
  <c r="C58" i="48"/>
  <c r="B58" i="48"/>
  <c r="M57" i="48"/>
  <c r="L57" i="48"/>
  <c r="K57" i="48"/>
  <c r="J57" i="48"/>
  <c r="I57" i="48"/>
  <c r="H57" i="48"/>
  <c r="G57" i="48"/>
  <c r="F57" i="48"/>
  <c r="E57" i="48"/>
  <c r="D57" i="48"/>
  <c r="C57" i="48"/>
  <c r="B57" i="48"/>
  <c r="M56" i="48"/>
  <c r="L56" i="48"/>
  <c r="K56" i="48"/>
  <c r="J56" i="48"/>
  <c r="I56" i="48"/>
  <c r="H56" i="48"/>
  <c r="G56" i="48"/>
  <c r="F56" i="48"/>
  <c r="E56" i="48"/>
  <c r="D56" i="48"/>
  <c r="C56" i="48"/>
  <c r="B56" i="48"/>
  <c r="M55" i="48"/>
  <c r="L55" i="48"/>
  <c r="K55" i="48"/>
  <c r="J55" i="48"/>
  <c r="I55" i="48"/>
  <c r="H55" i="48"/>
  <c r="G55" i="48"/>
  <c r="F55" i="48"/>
  <c r="E55" i="48"/>
  <c r="D55" i="48"/>
  <c r="C55" i="48"/>
  <c r="B55" i="48"/>
  <c r="M62" i="47"/>
  <c r="L62" i="47"/>
  <c r="K62" i="47"/>
  <c r="J62" i="47"/>
  <c r="I62" i="47"/>
  <c r="H62" i="47"/>
  <c r="G62" i="47"/>
  <c r="F62" i="47"/>
  <c r="E62" i="47"/>
  <c r="D62" i="47"/>
  <c r="C62" i="47"/>
  <c r="B62" i="47"/>
  <c r="M61" i="47"/>
  <c r="L61" i="47"/>
  <c r="K61" i="47"/>
  <c r="J61" i="47"/>
  <c r="I61" i="47"/>
  <c r="H61" i="47"/>
  <c r="G61" i="47"/>
  <c r="F61" i="47"/>
  <c r="E61" i="47"/>
  <c r="D61" i="47"/>
  <c r="C61" i="47"/>
  <c r="B61" i="47"/>
  <c r="M60" i="47"/>
  <c r="L60" i="47"/>
  <c r="K60" i="47"/>
  <c r="J60" i="47"/>
  <c r="I60" i="47"/>
  <c r="H60" i="47"/>
  <c r="G60" i="47"/>
  <c r="F60" i="47"/>
  <c r="E60" i="47"/>
  <c r="D60" i="47"/>
  <c r="C60" i="47"/>
  <c r="B60" i="47"/>
  <c r="M59" i="47"/>
  <c r="L59" i="47"/>
  <c r="K59" i="47"/>
  <c r="J59" i="47"/>
  <c r="I59" i="47"/>
  <c r="H59" i="47"/>
  <c r="G59" i="47"/>
  <c r="F59" i="47"/>
  <c r="E59" i="47"/>
  <c r="D59" i="47"/>
  <c r="C59" i="47"/>
  <c r="B59" i="47"/>
  <c r="M58" i="47"/>
  <c r="L58" i="47"/>
  <c r="K58" i="47"/>
  <c r="J58" i="47"/>
  <c r="I58" i="47"/>
  <c r="H58" i="47"/>
  <c r="G58" i="47"/>
  <c r="F58" i="47"/>
  <c r="E58" i="47"/>
  <c r="D58" i="47"/>
  <c r="C58" i="47"/>
  <c r="B58" i="47"/>
  <c r="M57" i="47"/>
  <c r="L57" i="47"/>
  <c r="K57" i="47"/>
  <c r="J57" i="47"/>
  <c r="I57" i="47"/>
  <c r="H57" i="47"/>
  <c r="G57" i="47"/>
  <c r="F57" i="47"/>
  <c r="E57" i="47"/>
  <c r="D57" i="47"/>
  <c r="C57" i="47"/>
  <c r="B57" i="47"/>
  <c r="M56" i="47"/>
  <c r="L56" i="47"/>
  <c r="K56" i="47"/>
  <c r="J56" i="47"/>
  <c r="I56" i="47"/>
  <c r="H56" i="47"/>
  <c r="G56" i="47"/>
  <c r="F56" i="47"/>
  <c r="E56" i="47"/>
  <c r="D56" i="47"/>
  <c r="C56" i="47"/>
  <c r="B56" i="47"/>
  <c r="M55" i="47"/>
  <c r="L55" i="47"/>
  <c r="K55" i="47"/>
  <c r="J55" i="47"/>
  <c r="I55" i="47"/>
  <c r="H55" i="47"/>
  <c r="G55" i="47"/>
  <c r="F55" i="47"/>
  <c r="E55" i="47"/>
  <c r="D55" i="47"/>
  <c r="C55" i="47"/>
  <c r="B55" i="47"/>
  <c r="M62" i="46"/>
  <c r="L62" i="46"/>
  <c r="K62" i="46"/>
  <c r="J62" i="46"/>
  <c r="I62" i="46"/>
  <c r="H62" i="46"/>
  <c r="G62" i="46"/>
  <c r="F62" i="46"/>
  <c r="E62" i="46"/>
  <c r="D62" i="46"/>
  <c r="C62" i="46"/>
  <c r="B62" i="46"/>
  <c r="M61" i="46"/>
  <c r="L61" i="46"/>
  <c r="K61" i="46"/>
  <c r="J61" i="46"/>
  <c r="I61" i="46"/>
  <c r="H61" i="46"/>
  <c r="G61" i="46"/>
  <c r="F61" i="46"/>
  <c r="E61" i="46"/>
  <c r="D61" i="46"/>
  <c r="C61" i="46"/>
  <c r="B61" i="46"/>
  <c r="M60" i="46"/>
  <c r="L60" i="46"/>
  <c r="K60" i="46"/>
  <c r="J60" i="46"/>
  <c r="I60" i="46"/>
  <c r="H60" i="46"/>
  <c r="G60" i="46"/>
  <c r="F60" i="46"/>
  <c r="E60" i="46"/>
  <c r="D60" i="46"/>
  <c r="C60" i="46"/>
  <c r="B60" i="46"/>
  <c r="M59" i="46"/>
  <c r="L59" i="46"/>
  <c r="K59" i="46"/>
  <c r="J59" i="46"/>
  <c r="I59" i="46"/>
  <c r="H59" i="46"/>
  <c r="G59" i="46"/>
  <c r="F59" i="46"/>
  <c r="E59" i="46"/>
  <c r="D59" i="46"/>
  <c r="C59" i="46"/>
  <c r="B59" i="46"/>
  <c r="M58" i="46"/>
  <c r="L58" i="46"/>
  <c r="K58" i="46"/>
  <c r="J58" i="46"/>
  <c r="I58" i="46"/>
  <c r="H58" i="46"/>
  <c r="G58" i="46"/>
  <c r="F58" i="46"/>
  <c r="E58" i="46"/>
  <c r="D58" i="46"/>
  <c r="C58" i="46"/>
  <c r="B58" i="46"/>
  <c r="M57" i="46"/>
  <c r="L57" i="46"/>
  <c r="K57" i="46"/>
  <c r="J57" i="46"/>
  <c r="I57" i="46"/>
  <c r="H57" i="46"/>
  <c r="G57" i="46"/>
  <c r="F57" i="46"/>
  <c r="E57" i="46"/>
  <c r="D57" i="46"/>
  <c r="C57" i="46"/>
  <c r="B57" i="46"/>
  <c r="M56" i="46"/>
  <c r="L56" i="46"/>
  <c r="K56" i="46"/>
  <c r="J56" i="46"/>
  <c r="I56" i="46"/>
  <c r="H56" i="46"/>
  <c r="G56" i="46"/>
  <c r="F56" i="46"/>
  <c r="E56" i="46"/>
  <c r="D56" i="46"/>
  <c r="C56" i="46"/>
  <c r="B56" i="46"/>
  <c r="M55" i="46"/>
  <c r="L55" i="46"/>
  <c r="K55" i="46"/>
  <c r="J55" i="46"/>
  <c r="I55" i="46"/>
  <c r="H55" i="46"/>
  <c r="G55" i="46"/>
  <c r="F55" i="46"/>
  <c r="E55" i="46"/>
  <c r="D55" i="46"/>
  <c r="C55" i="46"/>
  <c r="B55" i="46"/>
  <c r="M62" i="45"/>
  <c r="L62" i="45"/>
  <c r="K62" i="45"/>
  <c r="J62" i="45"/>
  <c r="I62" i="45"/>
  <c r="H62" i="45"/>
  <c r="G62" i="45"/>
  <c r="F62" i="45"/>
  <c r="E62" i="45"/>
  <c r="D62" i="45"/>
  <c r="C62" i="45"/>
  <c r="B62" i="45"/>
  <c r="M61" i="45"/>
  <c r="L61" i="45"/>
  <c r="K61" i="45"/>
  <c r="J61" i="45"/>
  <c r="I61" i="45"/>
  <c r="H61" i="45"/>
  <c r="G61" i="45"/>
  <c r="F61" i="45"/>
  <c r="E61" i="45"/>
  <c r="D61" i="45"/>
  <c r="C61" i="45"/>
  <c r="B61" i="45"/>
  <c r="M60" i="45"/>
  <c r="L60" i="45"/>
  <c r="K60" i="45"/>
  <c r="J60" i="45"/>
  <c r="I60" i="45"/>
  <c r="H60" i="45"/>
  <c r="G60" i="45"/>
  <c r="F60" i="45"/>
  <c r="E60" i="45"/>
  <c r="D60" i="45"/>
  <c r="C60" i="45"/>
  <c r="B60" i="45"/>
  <c r="M59" i="45"/>
  <c r="L59" i="45"/>
  <c r="K59" i="45"/>
  <c r="J59" i="45"/>
  <c r="I59" i="45"/>
  <c r="H59" i="45"/>
  <c r="G59" i="45"/>
  <c r="F59" i="45"/>
  <c r="E59" i="45"/>
  <c r="D59" i="45"/>
  <c r="C59" i="45"/>
  <c r="B59" i="45"/>
  <c r="M58" i="45"/>
  <c r="L58" i="45"/>
  <c r="K58" i="45"/>
  <c r="J58" i="45"/>
  <c r="I58" i="45"/>
  <c r="H58" i="45"/>
  <c r="G58" i="45"/>
  <c r="F58" i="45"/>
  <c r="E58" i="45"/>
  <c r="D58" i="45"/>
  <c r="C58" i="45"/>
  <c r="B58" i="45"/>
  <c r="M57" i="45"/>
  <c r="L57" i="45"/>
  <c r="K57" i="45"/>
  <c r="J57" i="45"/>
  <c r="I57" i="45"/>
  <c r="H57" i="45"/>
  <c r="G57" i="45"/>
  <c r="F57" i="45"/>
  <c r="E57" i="45"/>
  <c r="D57" i="45"/>
  <c r="C57" i="45"/>
  <c r="B57" i="45"/>
  <c r="M56" i="45"/>
  <c r="L56" i="45"/>
  <c r="K56" i="45"/>
  <c r="J56" i="45"/>
  <c r="I56" i="45"/>
  <c r="H56" i="45"/>
  <c r="G56" i="45"/>
  <c r="F56" i="45"/>
  <c r="E56" i="45"/>
  <c r="D56" i="45"/>
  <c r="C56" i="45"/>
  <c r="B56" i="45"/>
  <c r="M55" i="45"/>
  <c r="L55" i="45"/>
  <c r="K55" i="45"/>
  <c r="J55" i="45"/>
  <c r="I55" i="45"/>
  <c r="H55" i="45"/>
  <c r="G55" i="45"/>
  <c r="F55" i="45"/>
  <c r="E55" i="45"/>
  <c r="D55" i="45"/>
  <c r="C55" i="45"/>
  <c r="B55" i="45"/>
  <c r="M62" i="44"/>
  <c r="L62" i="44"/>
  <c r="K62" i="44"/>
  <c r="J62" i="44"/>
  <c r="I62" i="44"/>
  <c r="H62" i="44"/>
  <c r="G62" i="44"/>
  <c r="F62" i="44"/>
  <c r="E62" i="44"/>
  <c r="D62" i="44"/>
  <c r="C62" i="44"/>
  <c r="B62" i="44"/>
  <c r="M61" i="44"/>
  <c r="L61" i="44"/>
  <c r="K61" i="44"/>
  <c r="J61" i="44"/>
  <c r="I61" i="44"/>
  <c r="H61" i="44"/>
  <c r="G61" i="44"/>
  <c r="F61" i="44"/>
  <c r="E61" i="44"/>
  <c r="D61" i="44"/>
  <c r="C61" i="44"/>
  <c r="B61" i="44"/>
  <c r="M60" i="44"/>
  <c r="L60" i="44"/>
  <c r="K60" i="44"/>
  <c r="J60" i="44"/>
  <c r="I60" i="44"/>
  <c r="H60" i="44"/>
  <c r="G60" i="44"/>
  <c r="F60" i="44"/>
  <c r="E60" i="44"/>
  <c r="D60" i="44"/>
  <c r="C60" i="44"/>
  <c r="B60" i="44"/>
  <c r="M59" i="44"/>
  <c r="L59" i="44"/>
  <c r="K59" i="44"/>
  <c r="J59" i="44"/>
  <c r="I59" i="44"/>
  <c r="H59" i="44"/>
  <c r="G59" i="44"/>
  <c r="F59" i="44"/>
  <c r="E59" i="44"/>
  <c r="D59" i="44"/>
  <c r="C59" i="44"/>
  <c r="B59" i="44"/>
  <c r="M58" i="44"/>
  <c r="L58" i="44"/>
  <c r="K58" i="44"/>
  <c r="J58" i="44"/>
  <c r="I58" i="44"/>
  <c r="H58" i="44"/>
  <c r="G58" i="44"/>
  <c r="F58" i="44"/>
  <c r="E58" i="44"/>
  <c r="D58" i="44"/>
  <c r="C58" i="44"/>
  <c r="B58" i="44"/>
  <c r="M57" i="44"/>
  <c r="L57" i="44"/>
  <c r="K57" i="44"/>
  <c r="J57" i="44"/>
  <c r="I57" i="44"/>
  <c r="H57" i="44"/>
  <c r="G57" i="44"/>
  <c r="F57" i="44"/>
  <c r="E57" i="44"/>
  <c r="D57" i="44"/>
  <c r="C57" i="44"/>
  <c r="B57" i="44"/>
  <c r="M56" i="44"/>
  <c r="L56" i="44"/>
  <c r="K56" i="44"/>
  <c r="J56" i="44"/>
  <c r="I56" i="44"/>
  <c r="H56" i="44"/>
  <c r="G56" i="44"/>
  <c r="F56" i="44"/>
  <c r="E56" i="44"/>
  <c r="D56" i="44"/>
  <c r="C56" i="44"/>
  <c r="B56" i="44"/>
  <c r="M55" i="44"/>
  <c r="L55" i="44"/>
  <c r="K55" i="44"/>
  <c r="J55" i="44"/>
  <c r="I55" i="44"/>
  <c r="H55" i="44"/>
  <c r="G55" i="44"/>
  <c r="F55" i="44"/>
  <c r="E55" i="44"/>
  <c r="D55" i="44"/>
  <c r="C55" i="44"/>
  <c r="B55" i="44"/>
  <c r="M62" i="43"/>
  <c r="L62" i="43"/>
  <c r="K62" i="43"/>
  <c r="J62" i="43"/>
  <c r="I62" i="43"/>
  <c r="H62" i="43"/>
  <c r="G62" i="43"/>
  <c r="F62" i="43"/>
  <c r="E62" i="43"/>
  <c r="D62" i="43"/>
  <c r="C62" i="43"/>
  <c r="B62" i="43"/>
  <c r="M61" i="43"/>
  <c r="L61" i="43"/>
  <c r="K61" i="43"/>
  <c r="J61" i="43"/>
  <c r="I61" i="43"/>
  <c r="H61" i="43"/>
  <c r="G61" i="43"/>
  <c r="F61" i="43"/>
  <c r="E61" i="43"/>
  <c r="D61" i="43"/>
  <c r="C61" i="43"/>
  <c r="B61" i="43"/>
  <c r="M60" i="43"/>
  <c r="L60" i="43"/>
  <c r="K60" i="43"/>
  <c r="J60" i="43"/>
  <c r="I60" i="43"/>
  <c r="H60" i="43"/>
  <c r="G60" i="43"/>
  <c r="F60" i="43"/>
  <c r="E60" i="43"/>
  <c r="D60" i="43"/>
  <c r="C60" i="43"/>
  <c r="B60" i="43"/>
  <c r="M59" i="43"/>
  <c r="L59" i="43"/>
  <c r="K59" i="43"/>
  <c r="J59" i="43"/>
  <c r="I59" i="43"/>
  <c r="H59" i="43"/>
  <c r="G59" i="43"/>
  <c r="F59" i="43"/>
  <c r="E59" i="43"/>
  <c r="D59" i="43"/>
  <c r="C59" i="43"/>
  <c r="B59" i="43"/>
  <c r="M58" i="43"/>
  <c r="L58" i="43"/>
  <c r="K58" i="43"/>
  <c r="J58" i="43"/>
  <c r="I58" i="43"/>
  <c r="H58" i="43"/>
  <c r="G58" i="43"/>
  <c r="F58" i="43"/>
  <c r="E58" i="43"/>
  <c r="D58" i="43"/>
  <c r="C58" i="43"/>
  <c r="B58" i="43"/>
  <c r="M57" i="43"/>
  <c r="L57" i="43"/>
  <c r="K57" i="43"/>
  <c r="J57" i="43"/>
  <c r="I57" i="43"/>
  <c r="H57" i="43"/>
  <c r="G57" i="43"/>
  <c r="F57" i="43"/>
  <c r="E57" i="43"/>
  <c r="D57" i="43"/>
  <c r="C57" i="43"/>
  <c r="B57" i="43"/>
  <c r="M56" i="43"/>
  <c r="L56" i="43"/>
  <c r="K56" i="43"/>
  <c r="J56" i="43"/>
  <c r="I56" i="43"/>
  <c r="H56" i="43"/>
  <c r="G56" i="43"/>
  <c r="F56" i="43"/>
  <c r="E56" i="43"/>
  <c r="D56" i="43"/>
  <c r="C56" i="43"/>
  <c r="B56" i="43"/>
  <c r="M55" i="43"/>
  <c r="L55" i="43"/>
  <c r="K55" i="43"/>
  <c r="J55" i="43"/>
  <c r="I55" i="43"/>
  <c r="H55" i="43"/>
  <c r="G55" i="43"/>
  <c r="F55" i="43"/>
  <c r="E55" i="43"/>
  <c r="D55" i="43"/>
  <c r="C55" i="43"/>
  <c r="B55" i="43"/>
  <c r="M62" i="42"/>
  <c r="L62" i="42"/>
  <c r="K62" i="42"/>
  <c r="J62" i="42"/>
  <c r="I62" i="42"/>
  <c r="H62" i="42"/>
  <c r="G62" i="42"/>
  <c r="F62" i="42"/>
  <c r="E62" i="42"/>
  <c r="D62" i="42"/>
  <c r="C62" i="42"/>
  <c r="B62" i="42"/>
  <c r="M61" i="42"/>
  <c r="L61" i="42"/>
  <c r="K61" i="42"/>
  <c r="J61" i="42"/>
  <c r="I61" i="42"/>
  <c r="H61" i="42"/>
  <c r="G61" i="42"/>
  <c r="F61" i="42"/>
  <c r="E61" i="42"/>
  <c r="D61" i="42"/>
  <c r="C61" i="42"/>
  <c r="B61" i="42"/>
  <c r="M60" i="42"/>
  <c r="L60" i="42"/>
  <c r="K60" i="42"/>
  <c r="J60" i="42"/>
  <c r="I60" i="42"/>
  <c r="H60" i="42"/>
  <c r="G60" i="42"/>
  <c r="F60" i="42"/>
  <c r="E60" i="42"/>
  <c r="D60" i="42"/>
  <c r="C60" i="42"/>
  <c r="B60" i="42"/>
  <c r="M59" i="42"/>
  <c r="L59" i="42"/>
  <c r="K59" i="42"/>
  <c r="J59" i="42"/>
  <c r="I59" i="42"/>
  <c r="H59" i="42"/>
  <c r="G59" i="42"/>
  <c r="F59" i="42"/>
  <c r="E59" i="42"/>
  <c r="D59" i="42"/>
  <c r="C59" i="42"/>
  <c r="B59" i="42"/>
  <c r="M58" i="42"/>
  <c r="L58" i="42"/>
  <c r="K58" i="42"/>
  <c r="J58" i="42"/>
  <c r="I58" i="42"/>
  <c r="H58" i="42"/>
  <c r="G58" i="42"/>
  <c r="F58" i="42"/>
  <c r="E58" i="42"/>
  <c r="D58" i="42"/>
  <c r="C58" i="42"/>
  <c r="B58" i="42"/>
  <c r="M57" i="42"/>
  <c r="L57" i="42"/>
  <c r="K57" i="42"/>
  <c r="J57" i="42"/>
  <c r="I57" i="42"/>
  <c r="H57" i="42"/>
  <c r="G57" i="42"/>
  <c r="F57" i="42"/>
  <c r="E57" i="42"/>
  <c r="D57" i="42"/>
  <c r="C57" i="42"/>
  <c r="B57" i="42"/>
  <c r="M56" i="42"/>
  <c r="L56" i="42"/>
  <c r="K56" i="42"/>
  <c r="J56" i="42"/>
  <c r="I56" i="42"/>
  <c r="H56" i="42"/>
  <c r="G56" i="42"/>
  <c r="F56" i="42"/>
  <c r="E56" i="42"/>
  <c r="D56" i="42"/>
  <c r="C56" i="42"/>
  <c r="B56" i="42"/>
  <c r="M55" i="42"/>
  <c r="L55" i="42"/>
  <c r="K55" i="42"/>
  <c r="J55" i="42"/>
  <c r="I55" i="42"/>
  <c r="H55" i="42"/>
  <c r="G55" i="42"/>
  <c r="F55" i="42"/>
  <c r="E55" i="42"/>
  <c r="D55" i="42"/>
  <c r="C55" i="42"/>
  <c r="B55" i="42"/>
  <c r="M62" i="41"/>
  <c r="L62" i="41"/>
  <c r="K62" i="41"/>
  <c r="J62" i="41"/>
  <c r="I62" i="41"/>
  <c r="H62" i="41"/>
  <c r="G62" i="41"/>
  <c r="F62" i="41"/>
  <c r="E62" i="41"/>
  <c r="D62" i="41"/>
  <c r="C62" i="41"/>
  <c r="B62" i="41"/>
  <c r="M61" i="41"/>
  <c r="L61" i="41"/>
  <c r="K61" i="41"/>
  <c r="J61" i="41"/>
  <c r="I61" i="41"/>
  <c r="H61" i="41"/>
  <c r="G61" i="41"/>
  <c r="F61" i="41"/>
  <c r="E61" i="41"/>
  <c r="D61" i="41"/>
  <c r="C61" i="41"/>
  <c r="B61" i="41"/>
  <c r="M60" i="41"/>
  <c r="L60" i="41"/>
  <c r="K60" i="41"/>
  <c r="J60" i="41"/>
  <c r="I60" i="41"/>
  <c r="H60" i="41"/>
  <c r="G60" i="41"/>
  <c r="F60" i="41"/>
  <c r="E60" i="41"/>
  <c r="D60" i="41"/>
  <c r="C60" i="41"/>
  <c r="B60" i="41"/>
  <c r="M59" i="41"/>
  <c r="L59" i="41"/>
  <c r="K59" i="41"/>
  <c r="J59" i="41"/>
  <c r="I59" i="41"/>
  <c r="H59" i="41"/>
  <c r="G59" i="41"/>
  <c r="F59" i="41"/>
  <c r="E59" i="41"/>
  <c r="D59" i="41"/>
  <c r="C59" i="41"/>
  <c r="B59" i="41"/>
  <c r="M58" i="41"/>
  <c r="L58" i="41"/>
  <c r="K58" i="41"/>
  <c r="J58" i="41"/>
  <c r="I58" i="41"/>
  <c r="H58" i="41"/>
  <c r="G58" i="41"/>
  <c r="F58" i="41"/>
  <c r="E58" i="41"/>
  <c r="D58" i="41"/>
  <c r="C58" i="41"/>
  <c r="B58" i="41"/>
  <c r="M57" i="41"/>
  <c r="L57" i="41"/>
  <c r="K57" i="41"/>
  <c r="J57" i="41"/>
  <c r="I57" i="41"/>
  <c r="H57" i="41"/>
  <c r="G57" i="41"/>
  <c r="F57" i="41"/>
  <c r="E57" i="41"/>
  <c r="D57" i="41"/>
  <c r="C57" i="41"/>
  <c r="B57" i="41"/>
  <c r="M56" i="41"/>
  <c r="L56" i="41"/>
  <c r="K56" i="41"/>
  <c r="J56" i="41"/>
  <c r="I56" i="41"/>
  <c r="H56" i="41"/>
  <c r="G56" i="41"/>
  <c r="F56" i="41"/>
  <c r="E56" i="41"/>
  <c r="D56" i="41"/>
  <c r="C56" i="41"/>
  <c r="B56" i="41"/>
  <c r="M55" i="41"/>
  <c r="L55" i="41"/>
  <c r="K55" i="41"/>
  <c r="J55" i="41"/>
  <c r="I55" i="41"/>
  <c r="H55" i="41"/>
  <c r="G55" i="41"/>
  <c r="F55" i="41"/>
  <c r="E55" i="41"/>
  <c r="D55" i="41"/>
  <c r="C55" i="41"/>
  <c r="B55" i="41"/>
  <c r="M62" i="40"/>
  <c r="L62" i="40"/>
  <c r="K62" i="40"/>
  <c r="J62" i="40"/>
  <c r="I62" i="40"/>
  <c r="H62" i="40"/>
  <c r="G62" i="40"/>
  <c r="F62" i="40"/>
  <c r="E62" i="40"/>
  <c r="D62" i="40"/>
  <c r="C62" i="40"/>
  <c r="B62" i="40"/>
  <c r="M61" i="40"/>
  <c r="L61" i="40"/>
  <c r="K61" i="40"/>
  <c r="J61" i="40"/>
  <c r="I61" i="40"/>
  <c r="H61" i="40"/>
  <c r="G61" i="40"/>
  <c r="F61" i="40"/>
  <c r="E61" i="40"/>
  <c r="D61" i="40"/>
  <c r="C61" i="40"/>
  <c r="B61" i="40"/>
  <c r="M60" i="40"/>
  <c r="L60" i="40"/>
  <c r="K60" i="40"/>
  <c r="J60" i="40"/>
  <c r="I60" i="40"/>
  <c r="H60" i="40"/>
  <c r="G60" i="40"/>
  <c r="F60" i="40"/>
  <c r="E60" i="40"/>
  <c r="D60" i="40"/>
  <c r="C60" i="40"/>
  <c r="B60" i="40"/>
  <c r="M59" i="40"/>
  <c r="L59" i="40"/>
  <c r="K59" i="40"/>
  <c r="J59" i="40"/>
  <c r="I59" i="40"/>
  <c r="H59" i="40"/>
  <c r="G59" i="40"/>
  <c r="F59" i="40"/>
  <c r="E59" i="40"/>
  <c r="D59" i="40"/>
  <c r="C59" i="40"/>
  <c r="B59" i="40"/>
  <c r="M58" i="40"/>
  <c r="L58" i="40"/>
  <c r="K58" i="40"/>
  <c r="J58" i="40"/>
  <c r="I58" i="40"/>
  <c r="H58" i="40"/>
  <c r="G58" i="40"/>
  <c r="F58" i="40"/>
  <c r="E58" i="40"/>
  <c r="D58" i="40"/>
  <c r="C58" i="40"/>
  <c r="B58" i="40"/>
  <c r="M57" i="40"/>
  <c r="L57" i="40"/>
  <c r="K57" i="40"/>
  <c r="J57" i="40"/>
  <c r="I57" i="40"/>
  <c r="H57" i="40"/>
  <c r="G57" i="40"/>
  <c r="F57" i="40"/>
  <c r="E57" i="40"/>
  <c r="D57" i="40"/>
  <c r="C57" i="40"/>
  <c r="B57" i="40"/>
  <c r="M56" i="40"/>
  <c r="L56" i="40"/>
  <c r="K56" i="40"/>
  <c r="J56" i="40"/>
  <c r="I56" i="40"/>
  <c r="H56" i="40"/>
  <c r="G56" i="40"/>
  <c r="F56" i="40"/>
  <c r="E56" i="40"/>
  <c r="D56" i="40"/>
  <c r="C56" i="40"/>
  <c r="B56" i="40"/>
  <c r="M55" i="40"/>
  <c r="L55" i="40"/>
  <c r="K55" i="40"/>
  <c r="J55" i="40"/>
  <c r="I55" i="40"/>
  <c r="H55" i="40"/>
  <c r="G55" i="40"/>
  <c r="F55" i="40"/>
  <c r="E55" i="40"/>
  <c r="D55" i="40"/>
  <c r="C55" i="40"/>
  <c r="B55" i="40"/>
  <c r="M62" i="39"/>
  <c r="L62" i="39"/>
  <c r="K62" i="39"/>
  <c r="J62" i="39"/>
  <c r="I62" i="39"/>
  <c r="H62" i="39"/>
  <c r="G62" i="39"/>
  <c r="F62" i="39"/>
  <c r="E62" i="39"/>
  <c r="D62" i="39"/>
  <c r="C62" i="39"/>
  <c r="B62" i="39"/>
  <c r="M61" i="39"/>
  <c r="L61" i="39"/>
  <c r="K61" i="39"/>
  <c r="J61" i="39"/>
  <c r="I61" i="39"/>
  <c r="H61" i="39"/>
  <c r="G61" i="39"/>
  <c r="F61" i="39"/>
  <c r="E61" i="39"/>
  <c r="D61" i="39"/>
  <c r="C61" i="39"/>
  <c r="B61" i="39"/>
  <c r="M60" i="39"/>
  <c r="L60" i="39"/>
  <c r="K60" i="39"/>
  <c r="J60" i="39"/>
  <c r="I60" i="39"/>
  <c r="H60" i="39"/>
  <c r="G60" i="39"/>
  <c r="F60" i="39"/>
  <c r="E60" i="39"/>
  <c r="D60" i="39"/>
  <c r="C60" i="39"/>
  <c r="B60" i="39"/>
  <c r="M59" i="39"/>
  <c r="L59" i="39"/>
  <c r="K59" i="39"/>
  <c r="J59" i="39"/>
  <c r="I59" i="39"/>
  <c r="H59" i="39"/>
  <c r="G59" i="39"/>
  <c r="F59" i="39"/>
  <c r="E59" i="39"/>
  <c r="D59" i="39"/>
  <c r="C59" i="39"/>
  <c r="B59" i="39"/>
  <c r="M58" i="39"/>
  <c r="L58" i="39"/>
  <c r="K58" i="39"/>
  <c r="J58" i="39"/>
  <c r="I58" i="39"/>
  <c r="H58" i="39"/>
  <c r="G58" i="39"/>
  <c r="F58" i="39"/>
  <c r="E58" i="39"/>
  <c r="D58" i="39"/>
  <c r="C58" i="39"/>
  <c r="B58" i="39"/>
  <c r="M57" i="39"/>
  <c r="L57" i="39"/>
  <c r="K57" i="39"/>
  <c r="J57" i="39"/>
  <c r="I57" i="39"/>
  <c r="H57" i="39"/>
  <c r="G57" i="39"/>
  <c r="F57" i="39"/>
  <c r="E57" i="39"/>
  <c r="D57" i="39"/>
  <c r="C57" i="39"/>
  <c r="B57" i="39"/>
  <c r="M56" i="39"/>
  <c r="L56" i="39"/>
  <c r="K56" i="39"/>
  <c r="J56" i="39"/>
  <c r="I56" i="39"/>
  <c r="H56" i="39"/>
  <c r="G56" i="39"/>
  <c r="F56" i="39"/>
  <c r="E56" i="39"/>
  <c r="D56" i="39"/>
  <c r="C56" i="39"/>
  <c r="B56" i="39"/>
  <c r="M55" i="39"/>
  <c r="L55" i="39"/>
  <c r="K55" i="39"/>
  <c r="J55" i="39"/>
  <c r="I55" i="39"/>
  <c r="H55" i="39"/>
  <c r="G55" i="39"/>
  <c r="F55" i="39"/>
  <c r="E55" i="39"/>
  <c r="D55" i="39"/>
  <c r="C55" i="39"/>
  <c r="B55" i="39"/>
  <c r="P51" i="51" l="1"/>
  <c r="F66" i="51" s="1"/>
  <c r="P51" i="57"/>
  <c r="F72" i="57" s="1"/>
  <c r="P51" i="56"/>
  <c r="B67" i="56" s="1"/>
  <c r="P51" i="55"/>
  <c r="B69" i="55" s="1"/>
  <c r="P51" i="54"/>
  <c r="B67" i="54" s="1"/>
  <c r="P51" i="53"/>
  <c r="J71" i="53" s="1"/>
  <c r="P51" i="52"/>
  <c r="F66" i="52" s="1"/>
  <c r="P51" i="50"/>
  <c r="B71" i="50" s="1"/>
  <c r="P51" i="49"/>
  <c r="J69" i="49" s="1"/>
  <c r="P51" i="48"/>
  <c r="F68" i="48" s="1"/>
  <c r="P51" i="45"/>
  <c r="J69" i="45" s="1"/>
  <c r="P51" i="44"/>
  <c r="F66" i="44" s="1"/>
  <c r="P51" i="58"/>
  <c r="E69" i="58" s="1"/>
  <c r="P51" i="47"/>
  <c r="B71" i="47" s="1"/>
  <c r="P51" i="46"/>
  <c r="K68" i="46" s="1"/>
  <c r="P51" i="43"/>
  <c r="P51" i="42"/>
  <c r="J67" i="42" s="1"/>
  <c r="P51" i="41"/>
  <c r="C67" i="41" s="1"/>
  <c r="P51" i="40"/>
  <c r="P51" i="39"/>
  <c r="C72" i="39" s="1"/>
  <c r="AO7" i="8"/>
  <c r="BA6" i="8"/>
  <c r="AZ6" i="8"/>
  <c r="AY6" i="8"/>
  <c r="AX6" i="8"/>
  <c r="AW6" i="8"/>
  <c r="AV6" i="8"/>
  <c r="AU6" i="8"/>
  <c r="AT6" i="8"/>
  <c r="AS6" i="8"/>
  <c r="AR6" i="8"/>
  <c r="AQ6" i="8"/>
  <c r="AP6" i="8"/>
  <c r="AO6" i="8"/>
  <c r="M62" i="36"/>
  <c r="L62" i="36"/>
  <c r="K62" i="36"/>
  <c r="J62" i="36"/>
  <c r="I62" i="36"/>
  <c r="H62" i="36"/>
  <c r="G62" i="36"/>
  <c r="F62" i="36"/>
  <c r="E62" i="36"/>
  <c r="D62" i="36"/>
  <c r="C62" i="36"/>
  <c r="B62" i="36"/>
  <c r="M61" i="36"/>
  <c r="L61" i="36"/>
  <c r="K61" i="36"/>
  <c r="J61" i="36"/>
  <c r="I61" i="36"/>
  <c r="H61" i="36"/>
  <c r="G61" i="36"/>
  <c r="F61" i="36"/>
  <c r="E61" i="36"/>
  <c r="D61" i="36"/>
  <c r="C61" i="36"/>
  <c r="B61" i="36"/>
  <c r="M60" i="36"/>
  <c r="L60" i="36"/>
  <c r="K60" i="36"/>
  <c r="J60" i="36"/>
  <c r="I60" i="36"/>
  <c r="H60" i="36"/>
  <c r="G60" i="36"/>
  <c r="F60" i="36"/>
  <c r="E60" i="36"/>
  <c r="D60" i="36"/>
  <c r="C60" i="36"/>
  <c r="B60" i="36"/>
  <c r="M59" i="36"/>
  <c r="L59" i="36"/>
  <c r="K59" i="36"/>
  <c r="J59" i="36"/>
  <c r="I59" i="36"/>
  <c r="H59" i="36"/>
  <c r="G59" i="36"/>
  <c r="F59" i="36"/>
  <c r="E59" i="36"/>
  <c r="D59" i="36"/>
  <c r="C59" i="36"/>
  <c r="B59" i="36"/>
  <c r="M58" i="36"/>
  <c r="L58" i="36"/>
  <c r="K58" i="36"/>
  <c r="J58" i="36"/>
  <c r="I58" i="36"/>
  <c r="H58" i="36"/>
  <c r="G58" i="36"/>
  <c r="F58" i="36"/>
  <c r="E58" i="36"/>
  <c r="D58" i="36"/>
  <c r="C58" i="36"/>
  <c r="B58" i="36"/>
  <c r="M57" i="36"/>
  <c r="L57" i="36"/>
  <c r="K57" i="36"/>
  <c r="J57" i="36"/>
  <c r="I57" i="36"/>
  <c r="H57" i="36"/>
  <c r="G57" i="36"/>
  <c r="F57" i="36"/>
  <c r="E57" i="36"/>
  <c r="D57" i="36"/>
  <c r="C57" i="36"/>
  <c r="B57" i="36"/>
  <c r="M56" i="36"/>
  <c r="L56" i="36"/>
  <c r="K56" i="36"/>
  <c r="J56" i="36"/>
  <c r="I56" i="36"/>
  <c r="H56" i="36"/>
  <c r="G56" i="36"/>
  <c r="F56" i="36"/>
  <c r="E56" i="36"/>
  <c r="D56" i="36"/>
  <c r="C56" i="36"/>
  <c r="B56" i="36"/>
  <c r="M55" i="36"/>
  <c r="L55" i="36"/>
  <c r="K55" i="36"/>
  <c r="J55" i="36"/>
  <c r="I55" i="36"/>
  <c r="H55" i="36"/>
  <c r="G55" i="36"/>
  <c r="F55" i="36"/>
  <c r="E55" i="36"/>
  <c r="D55" i="36"/>
  <c r="C55" i="36"/>
  <c r="B55" i="36"/>
  <c r="M62" i="35"/>
  <c r="L62" i="35"/>
  <c r="K62" i="35"/>
  <c r="J62" i="35"/>
  <c r="I62" i="35"/>
  <c r="H62" i="35"/>
  <c r="G62" i="35"/>
  <c r="F62" i="35"/>
  <c r="E62" i="35"/>
  <c r="D62" i="35"/>
  <c r="C62" i="35"/>
  <c r="B62" i="35"/>
  <c r="M61" i="35"/>
  <c r="L61" i="35"/>
  <c r="K61" i="35"/>
  <c r="J61" i="35"/>
  <c r="I61" i="35"/>
  <c r="H61" i="35"/>
  <c r="G61" i="35"/>
  <c r="F61" i="35"/>
  <c r="E61" i="35"/>
  <c r="D61" i="35"/>
  <c r="C61" i="35"/>
  <c r="B61" i="35"/>
  <c r="M60" i="35"/>
  <c r="L60" i="35"/>
  <c r="K60" i="35"/>
  <c r="J60" i="35"/>
  <c r="I60" i="35"/>
  <c r="H60" i="35"/>
  <c r="G60" i="35"/>
  <c r="F60" i="35"/>
  <c r="E60" i="35"/>
  <c r="D60" i="35"/>
  <c r="C60" i="35"/>
  <c r="B60" i="35"/>
  <c r="M59" i="35"/>
  <c r="L59" i="35"/>
  <c r="K59" i="35"/>
  <c r="J59" i="35"/>
  <c r="I59" i="35"/>
  <c r="H59" i="35"/>
  <c r="G59" i="35"/>
  <c r="F59" i="35"/>
  <c r="E59" i="35"/>
  <c r="D59" i="35"/>
  <c r="C59" i="35"/>
  <c r="B59" i="35"/>
  <c r="M58" i="35"/>
  <c r="L58" i="35"/>
  <c r="K58" i="35"/>
  <c r="J58" i="35"/>
  <c r="I58" i="35"/>
  <c r="H58" i="35"/>
  <c r="G58" i="35"/>
  <c r="F58" i="35"/>
  <c r="E58" i="35"/>
  <c r="D58" i="35"/>
  <c r="C58" i="35"/>
  <c r="B58" i="35"/>
  <c r="M57" i="35"/>
  <c r="L57" i="35"/>
  <c r="K57" i="35"/>
  <c r="J57" i="35"/>
  <c r="I57" i="35"/>
  <c r="H57" i="35"/>
  <c r="G57" i="35"/>
  <c r="F57" i="35"/>
  <c r="E57" i="35"/>
  <c r="D57" i="35"/>
  <c r="C57" i="35"/>
  <c r="B57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M55" i="35"/>
  <c r="L55" i="35"/>
  <c r="K55" i="35"/>
  <c r="J55" i="35"/>
  <c r="I55" i="35"/>
  <c r="H55" i="35"/>
  <c r="G55" i="35"/>
  <c r="F55" i="35"/>
  <c r="E55" i="35"/>
  <c r="D55" i="35"/>
  <c r="C55" i="35"/>
  <c r="B55" i="35"/>
  <c r="M62" i="34"/>
  <c r="L62" i="34"/>
  <c r="K62" i="34"/>
  <c r="J62" i="34"/>
  <c r="I62" i="34"/>
  <c r="H62" i="34"/>
  <c r="G62" i="34"/>
  <c r="F62" i="34"/>
  <c r="E62" i="34"/>
  <c r="D62" i="34"/>
  <c r="C62" i="34"/>
  <c r="B62" i="34"/>
  <c r="M61" i="34"/>
  <c r="L61" i="34"/>
  <c r="K61" i="34"/>
  <c r="J61" i="34"/>
  <c r="I61" i="34"/>
  <c r="H61" i="34"/>
  <c r="G61" i="34"/>
  <c r="F61" i="34"/>
  <c r="E61" i="34"/>
  <c r="D61" i="34"/>
  <c r="C61" i="34"/>
  <c r="B61" i="34"/>
  <c r="M60" i="34"/>
  <c r="L60" i="34"/>
  <c r="K60" i="34"/>
  <c r="J60" i="34"/>
  <c r="I60" i="34"/>
  <c r="H60" i="34"/>
  <c r="G60" i="34"/>
  <c r="F60" i="34"/>
  <c r="E60" i="34"/>
  <c r="D60" i="34"/>
  <c r="C60" i="34"/>
  <c r="B60" i="34"/>
  <c r="M59" i="34"/>
  <c r="L59" i="34"/>
  <c r="K59" i="34"/>
  <c r="J59" i="34"/>
  <c r="I59" i="34"/>
  <c r="H59" i="34"/>
  <c r="G59" i="34"/>
  <c r="F59" i="34"/>
  <c r="E59" i="34"/>
  <c r="D59" i="34"/>
  <c r="C59" i="34"/>
  <c r="B59" i="34"/>
  <c r="M58" i="34"/>
  <c r="L58" i="34"/>
  <c r="K58" i="34"/>
  <c r="J58" i="34"/>
  <c r="I58" i="34"/>
  <c r="H58" i="34"/>
  <c r="G58" i="34"/>
  <c r="F58" i="34"/>
  <c r="E58" i="34"/>
  <c r="D58" i="34"/>
  <c r="C58" i="34"/>
  <c r="B58" i="34"/>
  <c r="M57" i="34"/>
  <c r="L57" i="34"/>
  <c r="K57" i="34"/>
  <c r="J57" i="34"/>
  <c r="I57" i="34"/>
  <c r="H57" i="34"/>
  <c r="G57" i="34"/>
  <c r="F57" i="34"/>
  <c r="E57" i="34"/>
  <c r="D57" i="34"/>
  <c r="C57" i="34"/>
  <c r="B57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M55" i="34"/>
  <c r="L55" i="34"/>
  <c r="K55" i="34"/>
  <c r="J55" i="34"/>
  <c r="I55" i="34"/>
  <c r="H55" i="34"/>
  <c r="G55" i="34"/>
  <c r="F55" i="34"/>
  <c r="E55" i="34"/>
  <c r="D55" i="34"/>
  <c r="C55" i="34"/>
  <c r="B55" i="34"/>
  <c r="M62" i="33"/>
  <c r="L62" i="33"/>
  <c r="K62" i="33"/>
  <c r="J62" i="33"/>
  <c r="I62" i="33"/>
  <c r="H62" i="33"/>
  <c r="G62" i="33"/>
  <c r="F62" i="33"/>
  <c r="E62" i="33"/>
  <c r="D62" i="33"/>
  <c r="C62" i="33"/>
  <c r="B62" i="33"/>
  <c r="M61" i="33"/>
  <c r="L61" i="33"/>
  <c r="K61" i="33"/>
  <c r="J61" i="33"/>
  <c r="I61" i="33"/>
  <c r="H61" i="33"/>
  <c r="G61" i="33"/>
  <c r="F61" i="33"/>
  <c r="E61" i="33"/>
  <c r="D61" i="33"/>
  <c r="C61" i="33"/>
  <c r="B61" i="33"/>
  <c r="M60" i="33"/>
  <c r="L60" i="33"/>
  <c r="K60" i="33"/>
  <c r="J60" i="33"/>
  <c r="I60" i="33"/>
  <c r="H60" i="33"/>
  <c r="G60" i="33"/>
  <c r="F60" i="33"/>
  <c r="E60" i="33"/>
  <c r="D60" i="33"/>
  <c r="C60" i="33"/>
  <c r="B60" i="33"/>
  <c r="M59" i="33"/>
  <c r="L59" i="33"/>
  <c r="K59" i="33"/>
  <c r="J59" i="33"/>
  <c r="I59" i="33"/>
  <c r="H59" i="33"/>
  <c r="G59" i="33"/>
  <c r="F59" i="33"/>
  <c r="E59" i="33"/>
  <c r="D59" i="33"/>
  <c r="C59" i="33"/>
  <c r="B59" i="33"/>
  <c r="M58" i="33"/>
  <c r="L58" i="33"/>
  <c r="K58" i="33"/>
  <c r="J58" i="33"/>
  <c r="I58" i="33"/>
  <c r="H58" i="33"/>
  <c r="G58" i="33"/>
  <c r="F58" i="33"/>
  <c r="E58" i="33"/>
  <c r="D58" i="33"/>
  <c r="C58" i="33"/>
  <c r="B58" i="33"/>
  <c r="M57" i="33"/>
  <c r="L57" i="33"/>
  <c r="K57" i="33"/>
  <c r="J57" i="33"/>
  <c r="I57" i="33"/>
  <c r="H57" i="33"/>
  <c r="G57" i="33"/>
  <c r="F57" i="33"/>
  <c r="E57" i="33"/>
  <c r="D57" i="33"/>
  <c r="C57" i="33"/>
  <c r="B57" i="33"/>
  <c r="M56" i="33"/>
  <c r="L56" i="33"/>
  <c r="K56" i="33"/>
  <c r="J56" i="33"/>
  <c r="I56" i="33"/>
  <c r="H56" i="33"/>
  <c r="G56" i="33"/>
  <c r="F56" i="33"/>
  <c r="E56" i="33"/>
  <c r="D56" i="33"/>
  <c r="C56" i="33"/>
  <c r="B56" i="33"/>
  <c r="M55" i="33"/>
  <c r="L55" i="33"/>
  <c r="K55" i="33"/>
  <c r="J55" i="33"/>
  <c r="I55" i="33"/>
  <c r="H55" i="33"/>
  <c r="G55" i="33"/>
  <c r="F55" i="33"/>
  <c r="E55" i="33"/>
  <c r="D55" i="33"/>
  <c r="C55" i="33"/>
  <c r="B55" i="33"/>
  <c r="M62" i="32"/>
  <c r="L62" i="32"/>
  <c r="K62" i="32"/>
  <c r="J62" i="32"/>
  <c r="I62" i="32"/>
  <c r="H62" i="32"/>
  <c r="G62" i="32"/>
  <c r="F62" i="32"/>
  <c r="E62" i="32"/>
  <c r="D62" i="32"/>
  <c r="C62" i="32"/>
  <c r="B62" i="32"/>
  <c r="M61" i="32"/>
  <c r="L61" i="32"/>
  <c r="K61" i="32"/>
  <c r="J61" i="32"/>
  <c r="I61" i="32"/>
  <c r="H61" i="32"/>
  <c r="G61" i="32"/>
  <c r="F61" i="32"/>
  <c r="E61" i="32"/>
  <c r="D61" i="32"/>
  <c r="C61" i="32"/>
  <c r="B61" i="32"/>
  <c r="M60" i="32"/>
  <c r="L60" i="32"/>
  <c r="K60" i="32"/>
  <c r="J60" i="32"/>
  <c r="I60" i="32"/>
  <c r="H60" i="32"/>
  <c r="G60" i="32"/>
  <c r="F60" i="32"/>
  <c r="E60" i="32"/>
  <c r="D60" i="32"/>
  <c r="C60" i="32"/>
  <c r="B60" i="32"/>
  <c r="M59" i="32"/>
  <c r="L59" i="32"/>
  <c r="K59" i="32"/>
  <c r="J59" i="32"/>
  <c r="I59" i="32"/>
  <c r="H59" i="32"/>
  <c r="G59" i="32"/>
  <c r="F59" i="32"/>
  <c r="E59" i="32"/>
  <c r="D59" i="32"/>
  <c r="C59" i="32"/>
  <c r="B59" i="32"/>
  <c r="M58" i="32"/>
  <c r="L58" i="32"/>
  <c r="K58" i="32"/>
  <c r="J58" i="32"/>
  <c r="I58" i="32"/>
  <c r="H58" i="32"/>
  <c r="G58" i="32"/>
  <c r="F58" i="32"/>
  <c r="E58" i="32"/>
  <c r="D58" i="32"/>
  <c r="C58" i="32"/>
  <c r="B58" i="32"/>
  <c r="M57" i="32"/>
  <c r="L57" i="32"/>
  <c r="K57" i="32"/>
  <c r="J57" i="32"/>
  <c r="I57" i="32"/>
  <c r="H57" i="32"/>
  <c r="G57" i="32"/>
  <c r="F57" i="32"/>
  <c r="E57" i="32"/>
  <c r="D57" i="32"/>
  <c r="C57" i="32"/>
  <c r="B57" i="32"/>
  <c r="M56" i="32"/>
  <c r="L56" i="32"/>
  <c r="K56" i="32"/>
  <c r="J56" i="32"/>
  <c r="I56" i="32"/>
  <c r="H56" i="32"/>
  <c r="G56" i="32"/>
  <c r="F56" i="32"/>
  <c r="E56" i="32"/>
  <c r="D56" i="32"/>
  <c r="C56" i="32"/>
  <c r="B56" i="32"/>
  <c r="M55" i="32"/>
  <c r="L55" i="32"/>
  <c r="K55" i="32"/>
  <c r="J55" i="32"/>
  <c r="I55" i="32"/>
  <c r="H55" i="32"/>
  <c r="G55" i="32"/>
  <c r="F55" i="32"/>
  <c r="E55" i="32"/>
  <c r="D55" i="32"/>
  <c r="C55" i="32"/>
  <c r="B55" i="32"/>
  <c r="M62" i="31"/>
  <c r="L62" i="31"/>
  <c r="K62" i="31"/>
  <c r="J62" i="31"/>
  <c r="I62" i="31"/>
  <c r="H62" i="31"/>
  <c r="G62" i="31"/>
  <c r="F62" i="31"/>
  <c r="E62" i="31"/>
  <c r="D62" i="31"/>
  <c r="C62" i="31"/>
  <c r="B62" i="31"/>
  <c r="M61" i="31"/>
  <c r="L61" i="31"/>
  <c r="K61" i="31"/>
  <c r="J61" i="31"/>
  <c r="I61" i="31"/>
  <c r="H61" i="31"/>
  <c r="G61" i="31"/>
  <c r="F61" i="31"/>
  <c r="E61" i="31"/>
  <c r="D61" i="31"/>
  <c r="C61" i="31"/>
  <c r="B61" i="31"/>
  <c r="M60" i="31"/>
  <c r="L60" i="31"/>
  <c r="K60" i="31"/>
  <c r="J60" i="31"/>
  <c r="I60" i="31"/>
  <c r="H60" i="31"/>
  <c r="G60" i="31"/>
  <c r="F60" i="31"/>
  <c r="E60" i="31"/>
  <c r="D60" i="31"/>
  <c r="C60" i="31"/>
  <c r="B60" i="31"/>
  <c r="M59" i="31"/>
  <c r="L59" i="31"/>
  <c r="K59" i="31"/>
  <c r="J59" i="31"/>
  <c r="I59" i="31"/>
  <c r="H59" i="31"/>
  <c r="G59" i="31"/>
  <c r="F59" i="31"/>
  <c r="E59" i="31"/>
  <c r="D59" i="31"/>
  <c r="C59" i="31"/>
  <c r="B59" i="31"/>
  <c r="M58" i="31"/>
  <c r="L58" i="31"/>
  <c r="K58" i="31"/>
  <c r="J58" i="31"/>
  <c r="I58" i="31"/>
  <c r="H58" i="31"/>
  <c r="G58" i="31"/>
  <c r="F58" i="31"/>
  <c r="E58" i="31"/>
  <c r="D58" i="31"/>
  <c r="C58" i="31"/>
  <c r="B58" i="31"/>
  <c r="M57" i="31"/>
  <c r="L57" i="31"/>
  <c r="K57" i="31"/>
  <c r="J57" i="31"/>
  <c r="I57" i="31"/>
  <c r="H57" i="31"/>
  <c r="G57" i="31"/>
  <c r="F57" i="31"/>
  <c r="E57" i="31"/>
  <c r="D57" i="31"/>
  <c r="C57" i="31"/>
  <c r="B57" i="31"/>
  <c r="M56" i="31"/>
  <c r="L56" i="31"/>
  <c r="K56" i="31"/>
  <c r="J56" i="31"/>
  <c r="I56" i="31"/>
  <c r="H56" i="31"/>
  <c r="G56" i="31"/>
  <c r="F56" i="31"/>
  <c r="E56" i="31"/>
  <c r="D56" i="31"/>
  <c r="C56" i="31"/>
  <c r="B56" i="31"/>
  <c r="M55" i="31"/>
  <c r="L55" i="31"/>
  <c r="K55" i="31"/>
  <c r="J55" i="31"/>
  <c r="I55" i="31"/>
  <c r="H55" i="31"/>
  <c r="G55" i="31"/>
  <c r="F55" i="31"/>
  <c r="E55" i="31"/>
  <c r="D55" i="31"/>
  <c r="C55" i="31"/>
  <c r="B55" i="31"/>
  <c r="M62" i="30"/>
  <c r="L62" i="30"/>
  <c r="K62" i="30"/>
  <c r="J62" i="30"/>
  <c r="I62" i="30"/>
  <c r="H62" i="30"/>
  <c r="G62" i="30"/>
  <c r="F62" i="30"/>
  <c r="E62" i="30"/>
  <c r="D62" i="30"/>
  <c r="C62" i="30"/>
  <c r="B62" i="30"/>
  <c r="M61" i="30"/>
  <c r="L61" i="30"/>
  <c r="K61" i="30"/>
  <c r="J61" i="30"/>
  <c r="I61" i="30"/>
  <c r="H61" i="30"/>
  <c r="G61" i="30"/>
  <c r="F61" i="30"/>
  <c r="E61" i="30"/>
  <c r="D61" i="30"/>
  <c r="C61" i="30"/>
  <c r="B61" i="30"/>
  <c r="M60" i="30"/>
  <c r="L60" i="30"/>
  <c r="K60" i="30"/>
  <c r="J60" i="30"/>
  <c r="I60" i="30"/>
  <c r="H60" i="30"/>
  <c r="G60" i="30"/>
  <c r="F60" i="30"/>
  <c r="E60" i="30"/>
  <c r="D60" i="30"/>
  <c r="C60" i="30"/>
  <c r="B60" i="30"/>
  <c r="M59" i="30"/>
  <c r="L59" i="30"/>
  <c r="K59" i="30"/>
  <c r="J59" i="30"/>
  <c r="I59" i="30"/>
  <c r="H59" i="30"/>
  <c r="G59" i="30"/>
  <c r="F59" i="30"/>
  <c r="E59" i="30"/>
  <c r="D59" i="30"/>
  <c r="C59" i="30"/>
  <c r="B59" i="30"/>
  <c r="M58" i="30"/>
  <c r="L58" i="30"/>
  <c r="K58" i="30"/>
  <c r="J58" i="30"/>
  <c r="I58" i="30"/>
  <c r="H58" i="30"/>
  <c r="G58" i="30"/>
  <c r="F58" i="30"/>
  <c r="E58" i="30"/>
  <c r="D58" i="30"/>
  <c r="C58" i="30"/>
  <c r="B58" i="30"/>
  <c r="M57" i="30"/>
  <c r="L57" i="30"/>
  <c r="K57" i="30"/>
  <c r="J57" i="30"/>
  <c r="I57" i="30"/>
  <c r="H57" i="30"/>
  <c r="G57" i="30"/>
  <c r="F57" i="30"/>
  <c r="E57" i="30"/>
  <c r="D57" i="30"/>
  <c r="C57" i="30"/>
  <c r="B57" i="30"/>
  <c r="M56" i="30"/>
  <c r="L56" i="30"/>
  <c r="K56" i="30"/>
  <c r="J56" i="30"/>
  <c r="I56" i="30"/>
  <c r="H56" i="30"/>
  <c r="G56" i="30"/>
  <c r="F56" i="30"/>
  <c r="E56" i="30"/>
  <c r="D56" i="30"/>
  <c r="C56" i="30"/>
  <c r="B56" i="30"/>
  <c r="M55" i="30"/>
  <c r="L55" i="30"/>
  <c r="K55" i="30"/>
  <c r="J55" i="30"/>
  <c r="I55" i="30"/>
  <c r="H55" i="30"/>
  <c r="G55" i="30"/>
  <c r="F55" i="30"/>
  <c r="E55" i="30"/>
  <c r="D55" i="30"/>
  <c r="C55" i="30"/>
  <c r="B55" i="30"/>
  <c r="M62" i="29"/>
  <c r="L62" i="29"/>
  <c r="K62" i="29"/>
  <c r="J62" i="29"/>
  <c r="I62" i="29"/>
  <c r="H62" i="29"/>
  <c r="G62" i="29"/>
  <c r="F62" i="29"/>
  <c r="E62" i="29"/>
  <c r="D62" i="29"/>
  <c r="C62" i="29"/>
  <c r="B62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M62" i="28"/>
  <c r="L62" i="28"/>
  <c r="K62" i="28"/>
  <c r="J62" i="28"/>
  <c r="I62" i="28"/>
  <c r="H62" i="28"/>
  <c r="G62" i="28"/>
  <c r="F62" i="28"/>
  <c r="E62" i="28"/>
  <c r="D62" i="28"/>
  <c r="C62" i="28"/>
  <c r="B62" i="28"/>
  <c r="M61" i="28"/>
  <c r="L61" i="28"/>
  <c r="K61" i="28"/>
  <c r="J61" i="28"/>
  <c r="I61" i="28"/>
  <c r="H61" i="28"/>
  <c r="G61" i="28"/>
  <c r="F61" i="28"/>
  <c r="E61" i="28"/>
  <c r="D61" i="28"/>
  <c r="C61" i="28"/>
  <c r="B61" i="28"/>
  <c r="M60" i="28"/>
  <c r="L60" i="28"/>
  <c r="K60" i="28"/>
  <c r="J60" i="28"/>
  <c r="I60" i="28"/>
  <c r="H60" i="28"/>
  <c r="G60" i="28"/>
  <c r="F60" i="28"/>
  <c r="E60" i="28"/>
  <c r="D60" i="28"/>
  <c r="C60" i="28"/>
  <c r="B60" i="28"/>
  <c r="M59" i="28"/>
  <c r="L59" i="28"/>
  <c r="K59" i="28"/>
  <c r="J59" i="28"/>
  <c r="I59" i="28"/>
  <c r="H59" i="28"/>
  <c r="G59" i="28"/>
  <c r="F59" i="28"/>
  <c r="E59" i="28"/>
  <c r="D59" i="28"/>
  <c r="C59" i="28"/>
  <c r="B59" i="28"/>
  <c r="M58" i="28"/>
  <c r="L58" i="28"/>
  <c r="K58" i="28"/>
  <c r="J58" i="28"/>
  <c r="I58" i="28"/>
  <c r="H58" i="28"/>
  <c r="G58" i="28"/>
  <c r="F58" i="28"/>
  <c r="E58" i="28"/>
  <c r="D58" i="28"/>
  <c r="C58" i="28"/>
  <c r="B58" i="28"/>
  <c r="M57" i="28"/>
  <c r="L57" i="28"/>
  <c r="K57" i="28"/>
  <c r="J57" i="28"/>
  <c r="I57" i="28"/>
  <c r="H57" i="28"/>
  <c r="G57" i="28"/>
  <c r="F57" i="28"/>
  <c r="E57" i="28"/>
  <c r="D57" i="28"/>
  <c r="C57" i="28"/>
  <c r="B57" i="28"/>
  <c r="M56" i="28"/>
  <c r="L56" i="28"/>
  <c r="K56" i="28"/>
  <c r="J56" i="28"/>
  <c r="I56" i="28"/>
  <c r="H56" i="28"/>
  <c r="G56" i="28"/>
  <c r="F56" i="28"/>
  <c r="E56" i="28"/>
  <c r="D56" i="28"/>
  <c r="C56" i="28"/>
  <c r="B56" i="28"/>
  <c r="M55" i="28"/>
  <c r="L55" i="28"/>
  <c r="K55" i="28"/>
  <c r="J55" i="28"/>
  <c r="I55" i="28"/>
  <c r="H55" i="28"/>
  <c r="G55" i="28"/>
  <c r="F55" i="28"/>
  <c r="E55" i="28"/>
  <c r="D55" i="28"/>
  <c r="C55" i="28"/>
  <c r="B55" i="28"/>
  <c r="M62" i="38"/>
  <c r="L62" i="38"/>
  <c r="K62" i="38"/>
  <c r="J62" i="38"/>
  <c r="I62" i="38"/>
  <c r="H62" i="38"/>
  <c r="G62" i="38"/>
  <c r="F62" i="38"/>
  <c r="E62" i="38"/>
  <c r="D62" i="38"/>
  <c r="C62" i="38"/>
  <c r="B62" i="38"/>
  <c r="M61" i="38"/>
  <c r="L61" i="38"/>
  <c r="K61" i="38"/>
  <c r="J61" i="38"/>
  <c r="I61" i="38"/>
  <c r="H61" i="38"/>
  <c r="G61" i="38"/>
  <c r="F61" i="38"/>
  <c r="E61" i="38"/>
  <c r="D61" i="38"/>
  <c r="C61" i="38"/>
  <c r="B61" i="38"/>
  <c r="M60" i="38"/>
  <c r="L60" i="38"/>
  <c r="K60" i="38"/>
  <c r="J60" i="38"/>
  <c r="I60" i="38"/>
  <c r="H60" i="38"/>
  <c r="G60" i="38"/>
  <c r="F60" i="38"/>
  <c r="E60" i="38"/>
  <c r="D60" i="38"/>
  <c r="C60" i="38"/>
  <c r="B60" i="38"/>
  <c r="M59" i="38"/>
  <c r="L59" i="38"/>
  <c r="K59" i="38"/>
  <c r="J59" i="38"/>
  <c r="I59" i="38"/>
  <c r="H59" i="38"/>
  <c r="G59" i="38"/>
  <c r="F59" i="38"/>
  <c r="E59" i="38"/>
  <c r="D59" i="38"/>
  <c r="C59" i="38"/>
  <c r="B59" i="38"/>
  <c r="M58" i="38"/>
  <c r="L58" i="38"/>
  <c r="K58" i="38"/>
  <c r="J58" i="38"/>
  <c r="I58" i="38"/>
  <c r="H58" i="38"/>
  <c r="G58" i="38"/>
  <c r="F58" i="38"/>
  <c r="E58" i="38"/>
  <c r="D58" i="38"/>
  <c r="C58" i="38"/>
  <c r="B58" i="38"/>
  <c r="M57" i="38"/>
  <c r="L57" i="38"/>
  <c r="K57" i="38"/>
  <c r="J57" i="38"/>
  <c r="I57" i="38"/>
  <c r="H57" i="38"/>
  <c r="G57" i="38"/>
  <c r="F57" i="38"/>
  <c r="E57" i="38"/>
  <c r="D57" i="38"/>
  <c r="C57" i="38"/>
  <c r="B57" i="38"/>
  <c r="M56" i="38"/>
  <c r="L56" i="38"/>
  <c r="K56" i="38"/>
  <c r="J56" i="38"/>
  <c r="I56" i="38"/>
  <c r="H56" i="38"/>
  <c r="G56" i="38"/>
  <c r="F56" i="38"/>
  <c r="E56" i="38"/>
  <c r="D56" i="38"/>
  <c r="C56" i="38"/>
  <c r="B56" i="38"/>
  <c r="M55" i="38"/>
  <c r="L55" i="38"/>
  <c r="K55" i="38"/>
  <c r="J55" i="38"/>
  <c r="I55" i="38"/>
  <c r="H55" i="38"/>
  <c r="G55" i="38"/>
  <c r="F55" i="38"/>
  <c r="E55" i="38"/>
  <c r="D55" i="38"/>
  <c r="C55" i="38"/>
  <c r="B55" i="38"/>
  <c r="M62" i="37"/>
  <c r="L62" i="37"/>
  <c r="K62" i="37"/>
  <c r="J62" i="37"/>
  <c r="I62" i="37"/>
  <c r="H62" i="37"/>
  <c r="G62" i="37"/>
  <c r="F62" i="37"/>
  <c r="E62" i="37"/>
  <c r="D62" i="37"/>
  <c r="C62" i="37"/>
  <c r="B62" i="37"/>
  <c r="M61" i="37"/>
  <c r="L61" i="37"/>
  <c r="K61" i="37"/>
  <c r="J61" i="37"/>
  <c r="I61" i="37"/>
  <c r="H61" i="37"/>
  <c r="G61" i="37"/>
  <c r="F61" i="37"/>
  <c r="E61" i="37"/>
  <c r="D61" i="37"/>
  <c r="C61" i="37"/>
  <c r="B61" i="37"/>
  <c r="M60" i="37"/>
  <c r="L60" i="37"/>
  <c r="K60" i="37"/>
  <c r="J60" i="37"/>
  <c r="I60" i="37"/>
  <c r="H60" i="37"/>
  <c r="G60" i="37"/>
  <c r="F60" i="37"/>
  <c r="E60" i="37"/>
  <c r="D60" i="37"/>
  <c r="C60" i="37"/>
  <c r="B60" i="37"/>
  <c r="M59" i="37"/>
  <c r="L59" i="37"/>
  <c r="K59" i="37"/>
  <c r="J59" i="37"/>
  <c r="I59" i="37"/>
  <c r="H59" i="37"/>
  <c r="G59" i="37"/>
  <c r="F59" i="37"/>
  <c r="E59" i="37"/>
  <c r="D59" i="37"/>
  <c r="C59" i="37"/>
  <c r="B59" i="37"/>
  <c r="M58" i="37"/>
  <c r="L58" i="37"/>
  <c r="K58" i="37"/>
  <c r="J58" i="37"/>
  <c r="I58" i="37"/>
  <c r="H58" i="37"/>
  <c r="G58" i="37"/>
  <c r="F58" i="37"/>
  <c r="E58" i="37"/>
  <c r="D58" i="37"/>
  <c r="C58" i="37"/>
  <c r="B58" i="37"/>
  <c r="M57" i="37"/>
  <c r="L57" i="37"/>
  <c r="K57" i="37"/>
  <c r="J57" i="37"/>
  <c r="I57" i="37"/>
  <c r="H57" i="37"/>
  <c r="G57" i="37"/>
  <c r="F57" i="37"/>
  <c r="E57" i="37"/>
  <c r="D57" i="37"/>
  <c r="C57" i="37"/>
  <c r="B57" i="37"/>
  <c r="M56" i="37"/>
  <c r="L56" i="37"/>
  <c r="K56" i="37"/>
  <c r="J56" i="37"/>
  <c r="I56" i="37"/>
  <c r="H56" i="37"/>
  <c r="G56" i="37"/>
  <c r="F56" i="37"/>
  <c r="E56" i="37"/>
  <c r="D56" i="37"/>
  <c r="C56" i="37"/>
  <c r="B56" i="37"/>
  <c r="M55" i="37"/>
  <c r="L55" i="37"/>
  <c r="K55" i="37"/>
  <c r="J55" i="37"/>
  <c r="I55" i="37"/>
  <c r="H55" i="37"/>
  <c r="G55" i="37"/>
  <c r="F55" i="37"/>
  <c r="E55" i="37"/>
  <c r="D55" i="37"/>
  <c r="C55" i="37"/>
  <c r="B55" i="37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L55" i="2"/>
  <c r="K55" i="2"/>
  <c r="J55" i="2"/>
  <c r="I55" i="2"/>
  <c r="H55" i="2"/>
  <c r="G55" i="2"/>
  <c r="F55" i="2"/>
  <c r="E55" i="2"/>
  <c r="D55" i="2"/>
  <c r="C55" i="2"/>
  <c r="B55" i="2"/>
  <c r="B46" i="2"/>
  <c r="C7" i="8" s="1"/>
  <c r="AP7" i="8" s="1"/>
  <c r="L66" i="51" l="1"/>
  <c r="D67" i="51"/>
  <c r="AA26" i="8" s="1"/>
  <c r="B83" i="47"/>
  <c r="W14" i="8"/>
  <c r="E81" i="58"/>
  <c r="AH36" i="8"/>
  <c r="F84" i="57"/>
  <c r="AG47" i="8"/>
  <c r="B79" i="56"/>
  <c r="AF10" i="8"/>
  <c r="B81" i="55"/>
  <c r="AE12" i="8"/>
  <c r="B79" i="54"/>
  <c r="AD10" i="8"/>
  <c r="J83" i="53"/>
  <c r="AC78" i="8"/>
  <c r="F78" i="52"/>
  <c r="AB41" i="8"/>
  <c r="D66" i="51"/>
  <c r="D78" i="51" s="1"/>
  <c r="G71" i="51"/>
  <c r="G83" i="51" s="1"/>
  <c r="G68" i="51"/>
  <c r="G66" i="51"/>
  <c r="L78" i="51"/>
  <c r="AA89" i="8"/>
  <c r="F78" i="51"/>
  <c r="AA41" i="8"/>
  <c r="B83" i="50"/>
  <c r="Z14" i="8"/>
  <c r="J81" i="49"/>
  <c r="Y76" i="8"/>
  <c r="F80" i="48"/>
  <c r="X43" i="8"/>
  <c r="J81" i="45"/>
  <c r="U76" i="8"/>
  <c r="F78" i="44"/>
  <c r="T41" i="8"/>
  <c r="J79" i="42"/>
  <c r="R74" i="8"/>
  <c r="C79" i="41"/>
  <c r="Q18" i="8"/>
  <c r="I72" i="39"/>
  <c r="C84" i="39"/>
  <c r="O23" i="8"/>
  <c r="K80" i="46"/>
  <c r="V83" i="8"/>
  <c r="I67" i="57"/>
  <c r="K66" i="57"/>
  <c r="E71" i="56"/>
  <c r="I71" i="56"/>
  <c r="F68" i="56"/>
  <c r="L67" i="56"/>
  <c r="D68" i="56"/>
  <c r="H65" i="53"/>
  <c r="D68" i="53"/>
  <c r="K65" i="51"/>
  <c r="F71" i="51"/>
  <c r="M70" i="51"/>
  <c r="J66" i="51"/>
  <c r="M68" i="51"/>
  <c r="B66" i="51"/>
  <c r="H71" i="51"/>
  <c r="I70" i="51"/>
  <c r="J69" i="51"/>
  <c r="L68" i="51"/>
  <c r="M69" i="51"/>
  <c r="B65" i="51"/>
  <c r="H71" i="44"/>
  <c r="F71" i="44"/>
  <c r="K65" i="53"/>
  <c r="E68" i="51"/>
  <c r="G69" i="51"/>
  <c r="E65" i="51"/>
  <c r="K71" i="51"/>
  <c r="I65" i="51"/>
  <c r="K68" i="51"/>
  <c r="J71" i="51"/>
  <c r="C71" i="51"/>
  <c r="D72" i="51"/>
  <c r="B72" i="51"/>
  <c r="L67" i="51"/>
  <c r="F68" i="51"/>
  <c r="E66" i="48"/>
  <c r="B70" i="57"/>
  <c r="E71" i="57"/>
  <c r="L66" i="57"/>
  <c r="K67" i="57"/>
  <c r="G72" i="57"/>
  <c r="K72" i="56"/>
  <c r="B70" i="56"/>
  <c r="H66" i="56"/>
  <c r="L66" i="56"/>
  <c r="F70" i="56"/>
  <c r="G71" i="56"/>
  <c r="I69" i="56"/>
  <c r="L71" i="56"/>
  <c r="I67" i="56"/>
  <c r="G65" i="56"/>
  <c r="M69" i="56"/>
  <c r="M71" i="56"/>
  <c r="M65" i="56"/>
  <c r="D71" i="56"/>
  <c r="E66" i="56"/>
  <c r="F66" i="56"/>
  <c r="K67" i="56"/>
  <c r="M70" i="56"/>
  <c r="C66" i="56"/>
  <c r="L69" i="56"/>
  <c r="L68" i="56"/>
  <c r="F71" i="56"/>
  <c r="C67" i="56"/>
  <c r="L70" i="54"/>
  <c r="C72" i="54"/>
  <c r="G66" i="54"/>
  <c r="I69" i="54"/>
  <c r="F70" i="54"/>
  <c r="C70" i="54"/>
  <c r="D69" i="54"/>
  <c r="G72" i="54"/>
  <c r="I69" i="53"/>
  <c r="G65" i="53"/>
  <c r="E67" i="53"/>
  <c r="F67" i="53"/>
  <c r="M65" i="53"/>
  <c r="B66" i="53"/>
  <c r="M72" i="53"/>
  <c r="K72" i="53"/>
  <c r="H66" i="53"/>
  <c r="E70" i="53"/>
  <c r="G67" i="53"/>
  <c r="L65" i="53"/>
  <c r="M71" i="53"/>
  <c r="J72" i="53"/>
  <c r="C66" i="51"/>
  <c r="J68" i="51"/>
  <c r="I72" i="51"/>
  <c r="E67" i="51"/>
  <c r="L69" i="51"/>
  <c r="B71" i="51"/>
  <c r="C65" i="51"/>
  <c r="K67" i="51"/>
  <c r="E70" i="51"/>
  <c r="H66" i="51"/>
  <c r="D68" i="51"/>
  <c r="K70" i="51"/>
  <c r="G65" i="51"/>
  <c r="B68" i="51"/>
  <c r="M71" i="51"/>
  <c r="I66" i="51"/>
  <c r="D69" i="51"/>
  <c r="B69" i="51"/>
  <c r="G72" i="51"/>
  <c r="C67" i="51"/>
  <c r="I69" i="51"/>
  <c r="L72" i="51"/>
  <c r="H67" i="51"/>
  <c r="C70" i="51"/>
  <c r="J72" i="51"/>
  <c r="F67" i="51"/>
  <c r="E71" i="51"/>
  <c r="M65" i="51"/>
  <c r="H68" i="51"/>
  <c r="F70" i="51"/>
  <c r="J67" i="51"/>
  <c r="G70" i="51"/>
  <c r="M72" i="51"/>
  <c r="I67" i="51"/>
  <c r="L70" i="51"/>
  <c r="H65" i="51"/>
  <c r="C68" i="51"/>
  <c r="J70" i="51"/>
  <c r="F65" i="51"/>
  <c r="E69" i="51"/>
  <c r="L71" i="51"/>
  <c r="L65" i="51"/>
  <c r="J65" i="51"/>
  <c r="K69" i="51"/>
  <c r="E72" i="51"/>
  <c r="M66" i="51"/>
  <c r="D70" i="51"/>
  <c r="K72" i="51"/>
  <c r="G67" i="51"/>
  <c r="B70" i="51"/>
  <c r="F72" i="51"/>
  <c r="I68" i="51"/>
  <c r="D71" i="51"/>
  <c r="H72" i="51"/>
  <c r="C69" i="51"/>
  <c r="I71" i="51"/>
  <c r="E66" i="51"/>
  <c r="H69" i="51"/>
  <c r="C72" i="51"/>
  <c r="K66" i="51"/>
  <c r="F69" i="51"/>
  <c r="B67" i="51"/>
  <c r="M67" i="51"/>
  <c r="H70" i="51"/>
  <c r="D65" i="51"/>
  <c r="G72" i="50"/>
  <c r="J67" i="50"/>
  <c r="M72" i="50"/>
  <c r="C72" i="50"/>
  <c r="K68" i="50"/>
  <c r="D71" i="50"/>
  <c r="K70" i="50"/>
  <c r="I67" i="50"/>
  <c r="F69" i="50"/>
  <c r="G71" i="50"/>
  <c r="J65" i="50"/>
  <c r="C70" i="50"/>
  <c r="L71" i="50"/>
  <c r="E72" i="50"/>
  <c r="D67" i="50"/>
  <c r="C68" i="50"/>
  <c r="M66" i="50"/>
  <c r="B68" i="50"/>
  <c r="F67" i="50"/>
  <c r="H69" i="50"/>
  <c r="K66" i="50"/>
  <c r="E69" i="50"/>
  <c r="L65" i="50"/>
  <c r="B70" i="50"/>
  <c r="L70" i="50"/>
  <c r="M67" i="50"/>
  <c r="H66" i="50"/>
  <c r="E66" i="50"/>
  <c r="C65" i="50"/>
  <c r="J68" i="50"/>
  <c r="D70" i="50"/>
  <c r="E65" i="50"/>
  <c r="I66" i="49"/>
  <c r="C72" i="49"/>
  <c r="G70" i="49"/>
  <c r="F69" i="49"/>
  <c r="F71" i="48"/>
  <c r="G70" i="48"/>
  <c r="D71" i="48"/>
  <c r="F69" i="48"/>
  <c r="K67" i="48"/>
  <c r="E72" i="48"/>
  <c r="K68" i="48"/>
  <c r="H70" i="48"/>
  <c r="M70" i="48"/>
  <c r="G67" i="48"/>
  <c r="D67" i="48"/>
  <c r="B66" i="48"/>
  <c r="D70" i="48"/>
  <c r="I72" i="48"/>
  <c r="J71" i="48"/>
  <c r="H71" i="48"/>
  <c r="G72" i="48"/>
  <c r="D66" i="48"/>
  <c r="I68" i="48"/>
  <c r="L71" i="48"/>
  <c r="C72" i="48"/>
  <c r="I66" i="48"/>
  <c r="F66" i="45"/>
  <c r="J68" i="45"/>
  <c r="H68" i="45"/>
  <c r="B68" i="45"/>
  <c r="L67" i="45"/>
  <c r="F70" i="45"/>
  <c r="F72" i="45"/>
  <c r="E68" i="45"/>
  <c r="I67" i="45"/>
  <c r="M69" i="45"/>
  <c r="D72" i="45"/>
  <c r="B69" i="45"/>
  <c r="H71" i="45"/>
  <c r="J65" i="45"/>
  <c r="C70" i="45"/>
  <c r="K68" i="44"/>
  <c r="I68" i="44"/>
  <c r="D69" i="44"/>
  <c r="G72" i="44"/>
  <c r="J67" i="44"/>
  <c r="H66" i="39"/>
  <c r="H72" i="39"/>
  <c r="F67" i="39"/>
  <c r="L71" i="39"/>
  <c r="K69" i="39"/>
  <c r="M70" i="39"/>
  <c r="M66" i="39"/>
  <c r="F71" i="39"/>
  <c r="J67" i="58"/>
  <c r="D65" i="58"/>
  <c r="G66" i="58"/>
  <c r="F71" i="58"/>
  <c r="H67" i="58"/>
  <c r="D70" i="58"/>
  <c r="L71" i="58"/>
  <c r="D71" i="58"/>
  <c r="G72" i="58"/>
  <c r="K65" i="58"/>
  <c r="B65" i="58"/>
  <c r="G71" i="58"/>
  <c r="J68" i="58"/>
  <c r="D66" i="58"/>
  <c r="C65" i="58"/>
  <c r="H66" i="58"/>
  <c r="C69" i="58"/>
  <c r="J69" i="58"/>
  <c r="E66" i="58"/>
  <c r="G65" i="58"/>
  <c r="I70" i="58"/>
  <c r="H72" i="58"/>
  <c r="L65" i="58"/>
  <c r="C67" i="58"/>
  <c r="F68" i="58"/>
  <c r="L68" i="58"/>
  <c r="B72" i="58"/>
  <c r="L70" i="58"/>
  <c r="H70" i="58"/>
  <c r="K70" i="58"/>
  <c r="H68" i="58"/>
  <c r="C71" i="58"/>
  <c r="M72" i="58"/>
  <c r="E70" i="58"/>
  <c r="G69" i="58"/>
  <c r="J66" i="58"/>
  <c r="M69" i="58"/>
  <c r="B68" i="58"/>
  <c r="L67" i="58"/>
  <c r="G70" i="58"/>
  <c r="L72" i="58"/>
  <c r="I69" i="58"/>
  <c r="K68" i="58"/>
  <c r="B66" i="58"/>
  <c r="E67" i="58"/>
  <c r="K71" i="58"/>
  <c r="I71" i="58"/>
  <c r="M67" i="58"/>
  <c r="D67" i="58"/>
  <c r="K69" i="58"/>
  <c r="F70" i="58"/>
  <c r="M66" i="58"/>
  <c r="C66" i="58"/>
  <c r="E71" i="58"/>
  <c r="H70" i="57"/>
  <c r="C71" i="57"/>
  <c r="L72" i="57"/>
  <c r="G66" i="57"/>
  <c r="H66" i="57"/>
  <c r="I69" i="57"/>
  <c r="L68" i="57"/>
  <c r="G69" i="57"/>
  <c r="B72" i="57"/>
  <c r="J69" i="57"/>
  <c r="F70" i="57"/>
  <c r="D65" i="57"/>
  <c r="M68" i="57"/>
  <c r="H67" i="57"/>
  <c r="C68" i="57"/>
  <c r="J70" i="57"/>
  <c r="I72" i="57"/>
  <c r="J67" i="57"/>
  <c r="L71" i="57"/>
  <c r="E66" i="57"/>
  <c r="M69" i="57"/>
  <c r="B71" i="57"/>
  <c r="D69" i="57"/>
  <c r="M72" i="57"/>
  <c r="D72" i="57"/>
  <c r="C72" i="57"/>
  <c r="J66" i="57"/>
  <c r="I68" i="57"/>
  <c r="J65" i="57"/>
  <c r="G65" i="57"/>
  <c r="B68" i="57"/>
  <c r="H68" i="57"/>
  <c r="I71" i="57"/>
  <c r="H71" i="57"/>
  <c r="K70" i="57"/>
  <c r="F65" i="57"/>
  <c r="E67" i="57"/>
  <c r="B65" i="57"/>
  <c r="K71" i="57"/>
  <c r="D66" i="57"/>
  <c r="F69" i="57"/>
  <c r="E69" i="57"/>
  <c r="L67" i="57"/>
  <c r="E70" i="57"/>
  <c r="D70" i="57"/>
  <c r="C70" i="57"/>
  <c r="K69" i="57"/>
  <c r="M65" i="57"/>
  <c r="G68" i="57"/>
  <c r="L69" i="57"/>
  <c r="C65" i="57"/>
  <c r="M70" i="57"/>
  <c r="I65" i="57"/>
  <c r="D68" i="57"/>
  <c r="G71" i="57"/>
  <c r="C66" i="57"/>
  <c r="F71" i="57"/>
  <c r="B66" i="57"/>
  <c r="I70" i="57"/>
  <c r="E65" i="57"/>
  <c r="F68" i="57"/>
  <c r="H72" i="57"/>
  <c r="D67" i="57"/>
  <c r="G70" i="57"/>
  <c r="E68" i="57"/>
  <c r="L70" i="57"/>
  <c r="H65" i="57"/>
  <c r="K68" i="57"/>
  <c r="J68" i="57"/>
  <c r="B67" i="57"/>
  <c r="M67" i="57"/>
  <c r="C67" i="57"/>
  <c r="C69" i="57"/>
  <c r="K65" i="57"/>
  <c r="B69" i="57"/>
  <c r="D71" i="57"/>
  <c r="L65" i="57"/>
  <c r="E72" i="57"/>
  <c r="M66" i="57"/>
  <c r="H69" i="57"/>
  <c r="K72" i="57"/>
  <c r="G67" i="57"/>
  <c r="J72" i="57"/>
  <c r="F67" i="57"/>
  <c r="M71" i="57"/>
  <c r="I66" i="57"/>
  <c r="J71" i="57"/>
  <c r="F66" i="57"/>
  <c r="C65" i="56"/>
  <c r="D72" i="56"/>
  <c r="G69" i="56"/>
  <c r="B68" i="56"/>
  <c r="I66" i="56"/>
  <c r="M72" i="56"/>
  <c r="D70" i="56"/>
  <c r="G67" i="56"/>
  <c r="B66" i="56"/>
  <c r="K69" i="56"/>
  <c r="L65" i="56"/>
  <c r="I65" i="56"/>
  <c r="K70" i="56"/>
  <c r="F69" i="56"/>
  <c r="E69" i="56"/>
  <c r="J67" i="56"/>
  <c r="H72" i="56"/>
  <c r="D67" i="56"/>
  <c r="E72" i="56"/>
  <c r="M66" i="56"/>
  <c r="H69" i="56"/>
  <c r="C72" i="56"/>
  <c r="K66" i="56"/>
  <c r="J70" i="56"/>
  <c r="F65" i="56"/>
  <c r="I72" i="56"/>
  <c r="C69" i="56"/>
  <c r="J69" i="56"/>
  <c r="H70" i="56"/>
  <c r="D65" i="56"/>
  <c r="E70" i="56"/>
  <c r="L72" i="56"/>
  <c r="H67" i="56"/>
  <c r="C70" i="56"/>
  <c r="B69" i="56"/>
  <c r="J68" i="56"/>
  <c r="I70" i="56"/>
  <c r="M67" i="56"/>
  <c r="G66" i="56"/>
  <c r="J71" i="56"/>
  <c r="C71" i="56"/>
  <c r="K65" i="56"/>
  <c r="J65" i="56"/>
  <c r="D69" i="56"/>
  <c r="G72" i="56"/>
  <c r="M68" i="56"/>
  <c r="H71" i="56"/>
  <c r="D66" i="56"/>
  <c r="K68" i="56"/>
  <c r="J72" i="56"/>
  <c r="F67" i="56"/>
  <c r="I68" i="56"/>
  <c r="E65" i="56"/>
  <c r="F72" i="56"/>
  <c r="B65" i="56"/>
  <c r="H68" i="56"/>
  <c r="K71" i="56"/>
  <c r="E68" i="56"/>
  <c r="L70" i="56"/>
  <c r="H65" i="56"/>
  <c r="C68" i="56"/>
  <c r="B72" i="56"/>
  <c r="J66" i="56"/>
  <c r="E67" i="56"/>
  <c r="G70" i="56"/>
  <c r="B71" i="56"/>
  <c r="G68" i="56"/>
  <c r="E65" i="55"/>
  <c r="B67" i="55"/>
  <c r="C72" i="55"/>
  <c r="K66" i="55"/>
  <c r="M65" i="55"/>
  <c r="B68" i="55"/>
  <c r="M67" i="55"/>
  <c r="D69" i="55"/>
  <c r="K71" i="55"/>
  <c r="G66" i="55"/>
  <c r="F68" i="55"/>
  <c r="I71" i="55"/>
  <c r="E66" i="55"/>
  <c r="L68" i="55"/>
  <c r="G71" i="55"/>
  <c r="C66" i="55"/>
  <c r="J72" i="55"/>
  <c r="F67" i="55"/>
  <c r="I66" i="55"/>
  <c r="H68" i="55"/>
  <c r="C71" i="55"/>
  <c r="K65" i="55"/>
  <c r="J67" i="55"/>
  <c r="M70" i="55"/>
  <c r="I65" i="55"/>
  <c r="D68" i="55"/>
  <c r="L66" i="55"/>
  <c r="G69" i="55"/>
  <c r="E71" i="55"/>
  <c r="J70" i="55"/>
  <c r="F65" i="55"/>
  <c r="L71" i="55"/>
  <c r="H66" i="55"/>
  <c r="C69" i="55"/>
  <c r="F72" i="55"/>
  <c r="J65" i="55"/>
  <c r="M68" i="55"/>
  <c r="H71" i="55"/>
  <c r="D66" i="55"/>
  <c r="G65" i="55"/>
  <c r="G70" i="55"/>
  <c r="L72" i="55"/>
  <c r="F71" i="55"/>
  <c r="D67" i="55"/>
  <c r="I69" i="55"/>
  <c r="K68" i="55"/>
  <c r="M69" i="55"/>
  <c r="B70" i="55"/>
  <c r="I72" i="55"/>
  <c r="D71" i="55"/>
  <c r="L65" i="55"/>
  <c r="G68" i="55"/>
  <c r="J71" i="55"/>
  <c r="B65" i="55"/>
  <c r="E68" i="55"/>
  <c r="L70" i="55"/>
  <c r="H65" i="55"/>
  <c r="K70" i="55"/>
  <c r="J66" i="55"/>
  <c r="E70" i="55"/>
  <c r="M71" i="55"/>
  <c r="H72" i="55"/>
  <c r="D72" i="55"/>
  <c r="C65" i="55"/>
  <c r="C68" i="55"/>
  <c r="I68" i="55"/>
  <c r="F69" i="55"/>
  <c r="I70" i="55"/>
  <c r="H70" i="55"/>
  <c r="D65" i="55"/>
  <c r="K67" i="55"/>
  <c r="B71" i="55"/>
  <c r="M72" i="55"/>
  <c r="I67" i="55"/>
  <c r="D70" i="55"/>
  <c r="J69" i="55"/>
  <c r="B72" i="55"/>
  <c r="L67" i="55"/>
  <c r="H67" i="55"/>
  <c r="C70" i="55"/>
  <c r="B66" i="55"/>
  <c r="K69" i="55"/>
  <c r="F66" i="55"/>
  <c r="K72" i="55"/>
  <c r="G67" i="55"/>
  <c r="E67" i="55"/>
  <c r="J68" i="55"/>
  <c r="E69" i="55"/>
  <c r="L69" i="55"/>
  <c r="G72" i="55"/>
  <c r="C67" i="55"/>
  <c r="F70" i="55"/>
  <c r="E72" i="55"/>
  <c r="M66" i="55"/>
  <c r="H69" i="55"/>
  <c r="K71" i="54"/>
  <c r="M68" i="54"/>
  <c r="D70" i="54"/>
  <c r="B69" i="54"/>
  <c r="D71" i="54"/>
  <c r="C71" i="54"/>
  <c r="E68" i="54"/>
  <c r="H69" i="54"/>
  <c r="F71" i="54"/>
  <c r="B65" i="54"/>
  <c r="H70" i="54"/>
  <c r="K67" i="54"/>
  <c r="K72" i="54"/>
  <c r="D66" i="54"/>
  <c r="I66" i="54"/>
  <c r="J70" i="54"/>
  <c r="L69" i="54"/>
  <c r="C67" i="54"/>
  <c r="G71" i="54"/>
  <c r="H65" i="54"/>
  <c r="E65" i="54"/>
  <c r="J66" i="54"/>
  <c r="I70" i="54"/>
  <c r="H68" i="54"/>
  <c r="K65" i="54"/>
  <c r="K68" i="54"/>
  <c r="K70" i="54"/>
  <c r="B70" i="54"/>
  <c r="M67" i="54"/>
  <c r="D65" i="54"/>
  <c r="E70" i="54"/>
  <c r="H71" i="54"/>
  <c r="B71" i="54"/>
  <c r="F67" i="54"/>
  <c r="J69" i="54"/>
  <c r="F69" i="54"/>
  <c r="J72" i="54"/>
  <c r="C65" i="54"/>
  <c r="L67" i="54"/>
  <c r="G70" i="54"/>
  <c r="M72" i="54"/>
  <c r="I67" i="54"/>
  <c r="G67" i="54"/>
  <c r="L68" i="54"/>
  <c r="G69" i="54"/>
  <c r="J68" i="54"/>
  <c r="F65" i="54"/>
  <c r="F68" i="54"/>
  <c r="M71" i="54"/>
  <c r="E71" i="54"/>
  <c r="H72" i="54"/>
  <c r="D67" i="54"/>
  <c r="K69" i="54"/>
  <c r="E72" i="54"/>
  <c r="M66" i="54"/>
  <c r="C66" i="54"/>
  <c r="D68" i="54"/>
  <c r="C68" i="54"/>
  <c r="B66" i="54"/>
  <c r="E67" i="54"/>
  <c r="J67" i="54"/>
  <c r="I68" i="54"/>
  <c r="E69" i="54"/>
  <c r="L71" i="54"/>
  <c r="H66" i="54"/>
  <c r="C69" i="54"/>
  <c r="I71" i="54"/>
  <c r="E66" i="54"/>
  <c r="L72" i="54"/>
  <c r="H67" i="54"/>
  <c r="K66" i="54"/>
  <c r="I72" i="54"/>
  <c r="F72" i="54"/>
  <c r="F66" i="54"/>
  <c r="B72" i="54"/>
  <c r="M65" i="54"/>
  <c r="L65" i="54"/>
  <c r="G68" i="54"/>
  <c r="M70" i="54"/>
  <c r="I65" i="54"/>
  <c r="D72" i="54"/>
  <c r="L66" i="54"/>
  <c r="G65" i="54"/>
  <c r="M69" i="54"/>
  <c r="J71" i="54"/>
  <c r="J65" i="54"/>
  <c r="B68" i="54"/>
  <c r="H68" i="53"/>
  <c r="E72" i="53"/>
  <c r="I70" i="53"/>
  <c r="D66" i="53"/>
  <c r="C66" i="53"/>
  <c r="J66" i="53"/>
  <c r="L67" i="53"/>
  <c r="B72" i="53"/>
  <c r="G72" i="53"/>
  <c r="I67" i="53"/>
  <c r="L70" i="53"/>
  <c r="K70" i="53"/>
  <c r="F71" i="53"/>
  <c r="E69" i="53"/>
  <c r="K67" i="53"/>
  <c r="B71" i="53"/>
  <c r="H71" i="53"/>
  <c r="I72" i="53"/>
  <c r="K71" i="53"/>
  <c r="M66" i="53"/>
  <c r="D70" i="53"/>
  <c r="K68" i="53"/>
  <c r="B70" i="53"/>
  <c r="M67" i="53"/>
  <c r="L71" i="53"/>
  <c r="J69" i="53"/>
  <c r="M68" i="53"/>
  <c r="G71" i="53"/>
  <c r="C67" i="53"/>
  <c r="C71" i="53"/>
  <c r="F72" i="53"/>
  <c r="L68" i="53"/>
  <c r="C68" i="53"/>
  <c r="F69" i="53"/>
  <c r="I66" i="53"/>
  <c r="D71" i="53"/>
  <c r="J67" i="53"/>
  <c r="G70" i="53"/>
  <c r="E68" i="53"/>
  <c r="I68" i="53"/>
  <c r="H69" i="53"/>
  <c r="C72" i="53"/>
  <c r="K66" i="53"/>
  <c r="J70" i="53"/>
  <c r="F65" i="53"/>
  <c r="E65" i="53"/>
  <c r="H72" i="53"/>
  <c r="D67" i="53"/>
  <c r="F70" i="53"/>
  <c r="I71" i="53"/>
  <c r="E66" i="53"/>
  <c r="L72" i="53"/>
  <c r="H67" i="53"/>
  <c r="C70" i="53"/>
  <c r="B69" i="53"/>
  <c r="J68" i="53"/>
  <c r="E71" i="53"/>
  <c r="H70" i="53"/>
  <c r="D65" i="53"/>
  <c r="B67" i="53"/>
  <c r="C65" i="53"/>
  <c r="M70" i="53"/>
  <c r="I65" i="53"/>
  <c r="D72" i="53"/>
  <c r="L66" i="53"/>
  <c r="G69" i="53"/>
  <c r="F66" i="53"/>
  <c r="B68" i="53"/>
  <c r="M69" i="53"/>
  <c r="L69" i="53"/>
  <c r="K69" i="53"/>
  <c r="B65" i="53"/>
  <c r="C69" i="53"/>
  <c r="D69" i="53"/>
  <c r="G66" i="53"/>
  <c r="G68" i="53"/>
  <c r="F68" i="53"/>
  <c r="J65" i="53"/>
  <c r="L71" i="52"/>
  <c r="C65" i="52"/>
  <c r="L67" i="52"/>
  <c r="G70" i="52"/>
  <c r="F72" i="52"/>
  <c r="E70" i="52"/>
  <c r="L72" i="52"/>
  <c r="H67" i="52"/>
  <c r="C70" i="52"/>
  <c r="J67" i="52"/>
  <c r="B68" i="52"/>
  <c r="E71" i="52"/>
  <c r="M65" i="52"/>
  <c r="H72" i="52"/>
  <c r="D67" i="52"/>
  <c r="K69" i="52"/>
  <c r="B71" i="52"/>
  <c r="I69" i="52"/>
  <c r="D72" i="52"/>
  <c r="L66" i="52"/>
  <c r="G69" i="52"/>
  <c r="J72" i="52"/>
  <c r="F67" i="52"/>
  <c r="I70" i="52"/>
  <c r="E65" i="52"/>
  <c r="F70" i="52"/>
  <c r="B72" i="52"/>
  <c r="D71" i="52"/>
  <c r="C68" i="52"/>
  <c r="J71" i="52"/>
  <c r="H70" i="52"/>
  <c r="D65" i="52"/>
  <c r="K67" i="52"/>
  <c r="M72" i="52"/>
  <c r="I67" i="52"/>
  <c r="D70" i="52"/>
  <c r="K72" i="52"/>
  <c r="G67" i="52"/>
  <c r="J70" i="52"/>
  <c r="F65" i="52"/>
  <c r="I68" i="52"/>
  <c r="B69" i="52"/>
  <c r="H66" i="52"/>
  <c r="M68" i="52"/>
  <c r="D66" i="52"/>
  <c r="J66" i="52"/>
  <c r="G68" i="52"/>
  <c r="E68" i="52"/>
  <c r="F71" i="52"/>
  <c r="L69" i="52"/>
  <c r="G72" i="52"/>
  <c r="C67" i="52"/>
  <c r="E72" i="52"/>
  <c r="M66" i="52"/>
  <c r="H69" i="52"/>
  <c r="C72" i="52"/>
  <c r="K66" i="52"/>
  <c r="B70" i="52"/>
  <c r="B67" i="52"/>
  <c r="M67" i="52"/>
  <c r="F68" i="52"/>
  <c r="C69" i="52"/>
  <c r="H71" i="52"/>
  <c r="K68" i="52"/>
  <c r="M69" i="52"/>
  <c r="L65" i="52"/>
  <c r="L70" i="52"/>
  <c r="B66" i="52"/>
  <c r="D69" i="52"/>
  <c r="K71" i="52"/>
  <c r="G66" i="52"/>
  <c r="I71" i="52"/>
  <c r="E66" i="52"/>
  <c r="L68" i="52"/>
  <c r="G71" i="52"/>
  <c r="C66" i="52"/>
  <c r="F69" i="52"/>
  <c r="I72" i="52"/>
  <c r="E67" i="52"/>
  <c r="J65" i="52"/>
  <c r="J69" i="52"/>
  <c r="H65" i="52"/>
  <c r="E69" i="52"/>
  <c r="H68" i="52"/>
  <c r="C71" i="52"/>
  <c r="K65" i="52"/>
  <c r="M70" i="52"/>
  <c r="I65" i="52"/>
  <c r="D68" i="52"/>
  <c r="K70" i="52"/>
  <c r="G65" i="52"/>
  <c r="J68" i="52"/>
  <c r="M71" i="52"/>
  <c r="I66" i="52"/>
  <c r="B65" i="52"/>
  <c r="H72" i="50"/>
  <c r="D65" i="50"/>
  <c r="G69" i="50"/>
  <c r="I68" i="50"/>
  <c r="H71" i="50"/>
  <c r="G67" i="50"/>
  <c r="H70" i="50"/>
  <c r="K71" i="50"/>
  <c r="J72" i="50"/>
  <c r="I71" i="50"/>
  <c r="L68" i="50"/>
  <c r="J66" i="50"/>
  <c r="G70" i="50"/>
  <c r="L67" i="50"/>
  <c r="B67" i="50"/>
  <c r="F71" i="50"/>
  <c r="E68" i="50"/>
  <c r="D68" i="50"/>
  <c r="F65" i="50"/>
  <c r="K69" i="50"/>
  <c r="I65" i="50"/>
  <c r="C66" i="50"/>
  <c r="C69" i="50"/>
  <c r="L69" i="50"/>
  <c r="G68" i="50"/>
  <c r="H67" i="50"/>
  <c r="G65" i="50"/>
  <c r="B66" i="50"/>
  <c r="E70" i="50"/>
  <c r="J69" i="50"/>
  <c r="L66" i="50"/>
  <c r="B69" i="50"/>
  <c r="I72" i="50"/>
  <c r="B65" i="50"/>
  <c r="K67" i="50"/>
  <c r="F70" i="50"/>
  <c r="D69" i="50"/>
  <c r="M69" i="50"/>
  <c r="D66" i="50"/>
  <c r="J71" i="50"/>
  <c r="C71" i="50"/>
  <c r="I69" i="50"/>
  <c r="L72" i="50"/>
  <c r="H65" i="50"/>
  <c r="B72" i="50"/>
  <c r="M71" i="50"/>
  <c r="I66" i="50"/>
  <c r="C67" i="50"/>
  <c r="M70" i="50"/>
  <c r="K65" i="50"/>
  <c r="F68" i="50"/>
  <c r="H68" i="50"/>
  <c r="E67" i="50"/>
  <c r="F72" i="50"/>
  <c r="F66" i="50"/>
  <c r="I70" i="50"/>
  <c r="M68" i="50"/>
  <c r="D72" i="50"/>
  <c r="K72" i="50"/>
  <c r="J70" i="50"/>
  <c r="E71" i="50"/>
  <c r="M65" i="50"/>
  <c r="G66" i="50"/>
  <c r="I71" i="49"/>
  <c r="E71" i="49"/>
  <c r="L65" i="49"/>
  <c r="E70" i="49"/>
  <c r="J72" i="49"/>
  <c r="M69" i="49"/>
  <c r="M66" i="49"/>
  <c r="D68" i="49"/>
  <c r="D69" i="49"/>
  <c r="C66" i="49"/>
  <c r="I69" i="49"/>
  <c r="D70" i="49"/>
  <c r="G72" i="49"/>
  <c r="I67" i="49"/>
  <c r="F71" i="49"/>
  <c r="I68" i="49"/>
  <c r="H67" i="49"/>
  <c r="K69" i="49"/>
  <c r="J68" i="49"/>
  <c r="G68" i="49"/>
  <c r="C70" i="49"/>
  <c r="F67" i="49"/>
  <c r="L69" i="49"/>
  <c r="F70" i="49"/>
  <c r="D66" i="49"/>
  <c r="G71" i="49"/>
  <c r="M65" i="49"/>
  <c r="H72" i="49"/>
  <c r="C67" i="49"/>
  <c r="K68" i="49"/>
  <c r="B66" i="49"/>
  <c r="D67" i="49"/>
  <c r="L72" i="49"/>
  <c r="F68" i="49"/>
  <c r="H70" i="49"/>
  <c r="F72" i="49"/>
  <c r="K66" i="49"/>
  <c r="M71" i="49"/>
  <c r="M72" i="49"/>
  <c r="H71" i="49"/>
  <c r="B67" i="49"/>
  <c r="L67" i="49"/>
  <c r="C69" i="49"/>
  <c r="M70" i="49"/>
  <c r="K70" i="49"/>
  <c r="G65" i="49"/>
  <c r="B68" i="49"/>
  <c r="I70" i="49"/>
  <c r="E65" i="49"/>
  <c r="E68" i="49"/>
  <c r="D72" i="49"/>
  <c r="L66" i="49"/>
  <c r="J67" i="49"/>
  <c r="C65" i="49"/>
  <c r="E72" i="49"/>
  <c r="K67" i="49"/>
  <c r="M68" i="49"/>
  <c r="G69" i="49"/>
  <c r="B72" i="49"/>
  <c r="J66" i="49"/>
  <c r="E69" i="49"/>
  <c r="H68" i="49"/>
  <c r="I65" i="49"/>
  <c r="L70" i="49"/>
  <c r="H65" i="49"/>
  <c r="F66" i="49"/>
  <c r="J65" i="49"/>
  <c r="L71" i="49"/>
  <c r="K71" i="49"/>
  <c r="G66" i="49"/>
  <c r="E66" i="49"/>
  <c r="C68" i="49"/>
  <c r="J70" i="49"/>
  <c r="F65" i="49"/>
  <c r="M67" i="49"/>
  <c r="H66" i="49"/>
  <c r="H69" i="49"/>
  <c r="J71" i="49"/>
  <c r="B65" i="49"/>
  <c r="D71" i="49"/>
  <c r="C71" i="49"/>
  <c r="K65" i="49"/>
  <c r="K72" i="49"/>
  <c r="G67" i="49"/>
  <c r="B70" i="49"/>
  <c r="I72" i="49"/>
  <c r="E67" i="49"/>
  <c r="D65" i="49"/>
  <c r="L68" i="49"/>
  <c r="B71" i="49"/>
  <c r="B69" i="49"/>
  <c r="M66" i="48"/>
  <c r="B71" i="48"/>
  <c r="K72" i="48"/>
  <c r="B70" i="48"/>
  <c r="E67" i="48"/>
  <c r="C69" i="48"/>
  <c r="L65" i="48"/>
  <c r="L72" i="48"/>
  <c r="C70" i="48"/>
  <c r="F67" i="48"/>
  <c r="J65" i="48"/>
  <c r="C67" i="48"/>
  <c r="E70" i="48"/>
  <c r="H69" i="48"/>
  <c r="K66" i="48"/>
  <c r="M71" i="48"/>
  <c r="D65" i="48"/>
  <c r="J69" i="48"/>
  <c r="E68" i="48"/>
  <c r="H67" i="48"/>
  <c r="J72" i="48"/>
  <c r="M69" i="48"/>
  <c r="B69" i="48"/>
  <c r="K71" i="48"/>
  <c r="I71" i="48"/>
  <c r="I65" i="48"/>
  <c r="L70" i="48"/>
  <c r="H65" i="48"/>
  <c r="C68" i="48"/>
  <c r="J70" i="48"/>
  <c r="F65" i="48"/>
  <c r="M67" i="48"/>
  <c r="H68" i="48"/>
  <c r="G68" i="48"/>
  <c r="F70" i="48"/>
  <c r="L69" i="48"/>
  <c r="I69" i="48"/>
  <c r="D69" i="48"/>
  <c r="L68" i="48"/>
  <c r="G71" i="48"/>
  <c r="C66" i="48"/>
  <c r="J68" i="48"/>
  <c r="E71" i="48"/>
  <c r="M65" i="48"/>
  <c r="G66" i="48"/>
  <c r="J67" i="48"/>
  <c r="L67" i="48"/>
  <c r="M68" i="48"/>
  <c r="H66" i="48"/>
  <c r="D68" i="48"/>
  <c r="K70" i="48"/>
  <c r="G65" i="48"/>
  <c r="B68" i="48"/>
  <c r="I70" i="48"/>
  <c r="E65" i="48"/>
  <c r="C71" i="48"/>
  <c r="K65" i="48"/>
  <c r="B67" i="48"/>
  <c r="F66" i="48"/>
  <c r="C65" i="48"/>
  <c r="M72" i="48"/>
  <c r="I67" i="48"/>
  <c r="D72" i="48"/>
  <c r="L66" i="48"/>
  <c r="G69" i="48"/>
  <c r="B72" i="48"/>
  <c r="J66" i="48"/>
  <c r="E69" i="48"/>
  <c r="H72" i="48"/>
  <c r="K69" i="48"/>
  <c r="F72" i="48"/>
  <c r="B65" i="48"/>
  <c r="H66" i="47"/>
  <c r="K66" i="47"/>
  <c r="E66" i="47"/>
  <c r="K70" i="47"/>
  <c r="F70" i="47"/>
  <c r="L65" i="47"/>
  <c r="J70" i="47"/>
  <c r="I65" i="47"/>
  <c r="B72" i="47"/>
  <c r="J69" i="47"/>
  <c r="D65" i="47"/>
  <c r="J68" i="47"/>
  <c r="F71" i="47"/>
  <c r="H72" i="47"/>
  <c r="M67" i="47"/>
  <c r="E72" i="47"/>
  <c r="D70" i="47"/>
  <c r="B70" i="47"/>
  <c r="L71" i="47"/>
  <c r="E65" i="47"/>
  <c r="I71" i="47"/>
  <c r="H69" i="47"/>
  <c r="I68" i="47"/>
  <c r="D71" i="47"/>
  <c r="L68" i="47"/>
  <c r="H70" i="47"/>
  <c r="C70" i="47"/>
  <c r="E70" i="47"/>
  <c r="K72" i="47"/>
  <c r="G70" i="47"/>
  <c r="G72" i="47"/>
  <c r="M70" i="47"/>
  <c r="M65" i="47"/>
  <c r="D67" i="47"/>
  <c r="I66" i="47"/>
  <c r="M66" i="47"/>
  <c r="C72" i="47"/>
  <c r="I72" i="46"/>
  <c r="D65" i="46"/>
  <c r="L66" i="46"/>
  <c r="M71" i="46"/>
  <c r="G72" i="46"/>
  <c r="C68" i="46"/>
  <c r="M67" i="46"/>
  <c r="G67" i="46"/>
  <c r="K72" i="46"/>
  <c r="E67" i="46"/>
  <c r="G68" i="46"/>
  <c r="J70" i="46"/>
  <c r="I66" i="46"/>
  <c r="C65" i="46"/>
  <c r="H70" i="46"/>
  <c r="F69" i="46"/>
  <c r="L69" i="46"/>
  <c r="I69" i="46"/>
  <c r="B70" i="46"/>
  <c r="E70" i="46"/>
  <c r="F65" i="46"/>
  <c r="D69" i="46"/>
  <c r="H67" i="46"/>
  <c r="G72" i="45"/>
  <c r="L66" i="45"/>
  <c r="K71" i="45"/>
  <c r="D66" i="45"/>
  <c r="E69" i="45"/>
  <c r="M72" i="45"/>
  <c r="G69" i="45"/>
  <c r="M67" i="45"/>
  <c r="L71" i="45"/>
  <c r="H66" i="45"/>
  <c r="G70" i="45"/>
  <c r="I71" i="45"/>
  <c r="E66" i="45"/>
  <c r="D70" i="45"/>
  <c r="B71" i="45"/>
  <c r="C68" i="45"/>
  <c r="B72" i="45"/>
  <c r="J66" i="45"/>
  <c r="K65" i="45"/>
  <c r="I68" i="45"/>
  <c r="H72" i="45"/>
  <c r="D67" i="45"/>
  <c r="C71" i="45"/>
  <c r="E72" i="45"/>
  <c r="M66" i="45"/>
  <c r="L70" i="45"/>
  <c r="H65" i="45"/>
  <c r="K68" i="45"/>
  <c r="J72" i="45"/>
  <c r="F67" i="45"/>
  <c r="I72" i="45"/>
  <c r="E67" i="45"/>
  <c r="D71" i="45"/>
  <c r="L65" i="45"/>
  <c r="K69" i="45"/>
  <c r="M70" i="45"/>
  <c r="I65" i="45"/>
  <c r="H69" i="45"/>
  <c r="K72" i="45"/>
  <c r="G67" i="45"/>
  <c r="F71" i="45"/>
  <c r="B66" i="45"/>
  <c r="J67" i="45"/>
  <c r="M71" i="45"/>
  <c r="H70" i="45"/>
  <c r="C69" i="45"/>
  <c r="J71" i="45"/>
  <c r="C72" i="45"/>
  <c r="J70" i="45"/>
  <c r="E71" i="45"/>
  <c r="M65" i="45"/>
  <c r="L69" i="45"/>
  <c r="F68" i="45"/>
  <c r="G68" i="45"/>
  <c r="I69" i="45"/>
  <c r="B67" i="45"/>
  <c r="D68" i="45"/>
  <c r="G71" i="45"/>
  <c r="C66" i="45"/>
  <c r="B70" i="45"/>
  <c r="C67" i="45"/>
  <c r="I66" i="45"/>
  <c r="D65" i="45"/>
  <c r="E70" i="45"/>
  <c r="L68" i="45"/>
  <c r="K66" i="45"/>
  <c r="F65" i="45"/>
  <c r="G66" i="45"/>
  <c r="I70" i="45"/>
  <c r="E65" i="45"/>
  <c r="D69" i="45"/>
  <c r="C65" i="45"/>
  <c r="K67" i="45"/>
  <c r="M68" i="45"/>
  <c r="L72" i="45"/>
  <c r="H67" i="45"/>
  <c r="K70" i="45"/>
  <c r="G65" i="45"/>
  <c r="F69" i="45"/>
  <c r="B65" i="45"/>
  <c r="M68" i="44"/>
  <c r="D66" i="44"/>
  <c r="B66" i="44"/>
  <c r="B67" i="44"/>
  <c r="H68" i="44"/>
  <c r="K71" i="44"/>
  <c r="E68" i="44"/>
  <c r="C68" i="44"/>
  <c r="J70" i="44"/>
  <c r="F65" i="44"/>
  <c r="M67" i="44"/>
  <c r="B65" i="44"/>
  <c r="G70" i="44"/>
  <c r="L67" i="44"/>
  <c r="M72" i="44"/>
  <c r="I67" i="44"/>
  <c r="D70" i="44"/>
  <c r="K72" i="44"/>
  <c r="G67" i="44"/>
  <c r="B70" i="44"/>
  <c r="I72" i="44"/>
  <c r="E67" i="44"/>
  <c r="K69" i="44"/>
  <c r="C71" i="44"/>
  <c r="K67" i="44"/>
  <c r="L70" i="44"/>
  <c r="H72" i="44"/>
  <c r="D67" i="44"/>
  <c r="E72" i="44"/>
  <c r="M66" i="44"/>
  <c r="H69" i="44"/>
  <c r="C72" i="44"/>
  <c r="K66" i="44"/>
  <c r="F69" i="44"/>
  <c r="M71" i="44"/>
  <c r="I66" i="44"/>
  <c r="J71" i="44"/>
  <c r="C69" i="44"/>
  <c r="C67" i="44"/>
  <c r="L71" i="44"/>
  <c r="H66" i="44"/>
  <c r="I71" i="44"/>
  <c r="E66" i="44"/>
  <c r="L68" i="44"/>
  <c r="G71" i="44"/>
  <c r="C66" i="44"/>
  <c r="J68" i="44"/>
  <c r="E71" i="44"/>
  <c r="M65" i="44"/>
  <c r="F68" i="44"/>
  <c r="G66" i="44"/>
  <c r="K65" i="44"/>
  <c r="H65" i="44"/>
  <c r="D71" i="44"/>
  <c r="L65" i="44"/>
  <c r="M70" i="44"/>
  <c r="I65" i="44"/>
  <c r="D68" i="44"/>
  <c r="K70" i="44"/>
  <c r="G65" i="44"/>
  <c r="B68" i="44"/>
  <c r="I70" i="44"/>
  <c r="E65" i="44"/>
  <c r="J65" i="44"/>
  <c r="F70" i="44"/>
  <c r="H70" i="44"/>
  <c r="D65" i="44"/>
  <c r="E70" i="44"/>
  <c r="L72" i="44"/>
  <c r="H67" i="44"/>
  <c r="C70" i="44"/>
  <c r="J72" i="44"/>
  <c r="F67" i="44"/>
  <c r="M69" i="44"/>
  <c r="G68" i="44"/>
  <c r="F72" i="44"/>
  <c r="B69" i="44"/>
  <c r="L69" i="44"/>
  <c r="C65" i="44"/>
  <c r="I69" i="44"/>
  <c r="D72" i="44"/>
  <c r="L66" i="44"/>
  <c r="G69" i="44"/>
  <c r="B72" i="44"/>
  <c r="J66" i="44"/>
  <c r="E69" i="44"/>
  <c r="B71" i="44"/>
  <c r="J69" i="44"/>
  <c r="E68" i="42"/>
  <c r="E67" i="42"/>
  <c r="I66" i="42"/>
  <c r="D67" i="42"/>
  <c r="D66" i="42"/>
  <c r="H71" i="42"/>
  <c r="B68" i="42"/>
  <c r="E69" i="42"/>
  <c r="H72" i="42"/>
  <c r="G71" i="42"/>
  <c r="B71" i="42"/>
  <c r="H68" i="41"/>
  <c r="I65" i="41"/>
  <c r="E71" i="41"/>
  <c r="B69" i="41"/>
  <c r="L67" i="41"/>
  <c r="K66" i="41"/>
  <c r="F68" i="41"/>
  <c r="I66" i="41"/>
  <c r="M66" i="41"/>
  <c r="C72" i="41"/>
  <c r="I72" i="41"/>
  <c r="G66" i="41"/>
  <c r="H72" i="41"/>
  <c r="E66" i="41"/>
  <c r="G71" i="41"/>
  <c r="M71" i="41"/>
  <c r="J69" i="41"/>
  <c r="D67" i="41"/>
  <c r="E72" i="41"/>
  <c r="H69" i="41"/>
  <c r="B70" i="41"/>
  <c r="M65" i="41"/>
  <c r="G67" i="41"/>
  <c r="D70" i="41"/>
  <c r="I71" i="41"/>
  <c r="L68" i="41"/>
  <c r="F69" i="41"/>
  <c r="K67" i="41"/>
  <c r="E67" i="41"/>
  <c r="C66" i="41"/>
  <c r="M70" i="41"/>
  <c r="K72" i="41"/>
  <c r="J68" i="41"/>
  <c r="G72" i="39"/>
  <c r="L68" i="39"/>
  <c r="K71" i="39"/>
  <c r="B72" i="39"/>
  <c r="E66" i="39"/>
  <c r="J71" i="39"/>
  <c r="I65" i="39"/>
  <c r="F70" i="39"/>
  <c r="J69" i="39"/>
  <c r="L65" i="39"/>
  <c r="E70" i="39"/>
  <c r="J72" i="39"/>
  <c r="G68" i="39"/>
  <c r="J66" i="39"/>
  <c r="B65" i="39"/>
  <c r="E69" i="39"/>
  <c r="L67" i="39"/>
  <c r="E72" i="39"/>
  <c r="D70" i="39"/>
  <c r="B66" i="39"/>
  <c r="K72" i="39"/>
  <c r="D71" i="39"/>
  <c r="D67" i="39"/>
  <c r="I71" i="39"/>
  <c r="H69" i="39"/>
  <c r="G70" i="39"/>
  <c r="P51" i="29"/>
  <c r="D69" i="29" s="1"/>
  <c r="B69" i="58"/>
  <c r="M70" i="58"/>
  <c r="I65" i="58"/>
  <c r="C70" i="58"/>
  <c r="J72" i="58"/>
  <c r="F67" i="58"/>
  <c r="H71" i="58"/>
  <c r="I68" i="58"/>
  <c r="L69" i="58"/>
  <c r="E72" i="58"/>
  <c r="G68" i="58"/>
  <c r="F72" i="58"/>
  <c r="B67" i="58"/>
  <c r="M68" i="58"/>
  <c r="H65" i="58"/>
  <c r="C68" i="58"/>
  <c r="J70" i="58"/>
  <c r="F65" i="58"/>
  <c r="H69" i="58"/>
  <c r="M65" i="58"/>
  <c r="D69" i="58"/>
  <c r="D72" i="58"/>
  <c r="K67" i="58"/>
  <c r="J71" i="58"/>
  <c r="F66" i="58"/>
  <c r="E68" i="58"/>
  <c r="K72" i="58"/>
  <c r="G67" i="58"/>
  <c r="B70" i="58"/>
  <c r="I72" i="58"/>
  <c r="D68" i="58"/>
  <c r="E65" i="58"/>
  <c r="B71" i="58"/>
  <c r="J65" i="58"/>
  <c r="I67" i="58"/>
  <c r="C72" i="58"/>
  <c r="K66" i="58"/>
  <c r="F69" i="58"/>
  <c r="M71" i="58"/>
  <c r="L66" i="58"/>
  <c r="I66" i="58"/>
  <c r="F66" i="47"/>
  <c r="K65" i="47"/>
  <c r="J71" i="47"/>
  <c r="G68" i="47"/>
  <c r="C69" i="47"/>
  <c r="B69" i="47"/>
  <c r="C71" i="47"/>
  <c r="K71" i="47"/>
  <c r="G66" i="47"/>
  <c r="D68" i="47"/>
  <c r="G69" i="47"/>
  <c r="B68" i="47"/>
  <c r="K69" i="47"/>
  <c r="F68" i="47"/>
  <c r="L69" i="47"/>
  <c r="G71" i="47"/>
  <c r="G65" i="47"/>
  <c r="B66" i="47"/>
  <c r="I69" i="47"/>
  <c r="L72" i="47"/>
  <c r="H67" i="47"/>
  <c r="K68" i="47"/>
  <c r="F65" i="47"/>
  <c r="K67" i="47"/>
  <c r="J67" i="47"/>
  <c r="D69" i="47"/>
  <c r="G67" i="47"/>
  <c r="F69" i="47"/>
  <c r="M69" i="47"/>
  <c r="M68" i="47"/>
  <c r="D72" i="47"/>
  <c r="L66" i="47"/>
  <c r="C68" i="47"/>
  <c r="I72" i="47"/>
  <c r="C67" i="47"/>
  <c r="B67" i="47"/>
  <c r="H68" i="47"/>
  <c r="F67" i="47"/>
  <c r="J66" i="47"/>
  <c r="E67" i="47"/>
  <c r="E68" i="47"/>
  <c r="H71" i="47"/>
  <c r="D66" i="47"/>
  <c r="C66" i="47"/>
  <c r="M71" i="47"/>
  <c r="C65" i="47"/>
  <c r="J65" i="47"/>
  <c r="L67" i="47"/>
  <c r="I70" i="47"/>
  <c r="E69" i="47"/>
  <c r="M72" i="47"/>
  <c r="I67" i="47"/>
  <c r="L70" i="47"/>
  <c r="H65" i="47"/>
  <c r="J72" i="47"/>
  <c r="E71" i="47"/>
  <c r="F72" i="47"/>
  <c r="B65" i="47"/>
  <c r="J72" i="46"/>
  <c r="F67" i="46"/>
  <c r="M69" i="46"/>
  <c r="H72" i="46"/>
  <c r="D67" i="46"/>
  <c r="H71" i="46"/>
  <c r="F66" i="46"/>
  <c r="H69" i="46"/>
  <c r="C70" i="46"/>
  <c r="B72" i="46"/>
  <c r="J66" i="46"/>
  <c r="E69" i="46"/>
  <c r="L71" i="46"/>
  <c r="H66" i="46"/>
  <c r="L70" i="46"/>
  <c r="B65" i="46"/>
  <c r="L68" i="46"/>
  <c r="G69" i="46"/>
  <c r="F71" i="46"/>
  <c r="B66" i="46"/>
  <c r="I68" i="46"/>
  <c r="D71" i="46"/>
  <c r="L65" i="46"/>
  <c r="G70" i="46"/>
  <c r="E72" i="46"/>
  <c r="D68" i="46"/>
  <c r="C71" i="46"/>
  <c r="M68" i="46"/>
  <c r="K67" i="46"/>
  <c r="J65" i="46"/>
  <c r="B71" i="46"/>
  <c r="K69" i="46"/>
  <c r="J67" i="46"/>
  <c r="I65" i="46"/>
  <c r="M72" i="46"/>
  <c r="M70" i="46"/>
  <c r="J69" i="46"/>
  <c r="I67" i="46"/>
  <c r="G66" i="46"/>
  <c r="K71" i="46"/>
  <c r="C67" i="46"/>
  <c r="J71" i="46"/>
  <c r="C69" i="46"/>
  <c r="B67" i="46"/>
  <c r="I71" i="46"/>
  <c r="B69" i="46"/>
  <c r="M66" i="46"/>
  <c r="K65" i="46"/>
  <c r="F72" i="46"/>
  <c r="E68" i="46"/>
  <c r="D66" i="46"/>
  <c r="K66" i="46"/>
  <c r="C72" i="46"/>
  <c r="J68" i="46"/>
  <c r="E71" i="46"/>
  <c r="M65" i="46"/>
  <c r="H68" i="46"/>
  <c r="L72" i="46"/>
  <c r="F70" i="46"/>
  <c r="E66" i="46"/>
  <c r="H65" i="46"/>
  <c r="C66" i="46"/>
  <c r="G71" i="46"/>
  <c r="B68" i="46"/>
  <c r="I70" i="46"/>
  <c r="E65" i="46"/>
  <c r="L67" i="46"/>
  <c r="D72" i="46"/>
  <c r="F68" i="46"/>
  <c r="D70" i="46"/>
  <c r="K70" i="46"/>
  <c r="G65" i="46"/>
  <c r="J71" i="43"/>
  <c r="G68" i="43"/>
  <c r="K65" i="43"/>
  <c r="F66" i="43"/>
  <c r="C71" i="43"/>
  <c r="B69" i="43"/>
  <c r="B71" i="43"/>
  <c r="L69" i="43"/>
  <c r="B70" i="43"/>
  <c r="M71" i="43"/>
  <c r="F65" i="43"/>
  <c r="I69" i="43"/>
  <c r="L72" i="43"/>
  <c r="H67" i="43"/>
  <c r="F70" i="43"/>
  <c r="D69" i="43"/>
  <c r="F67" i="43"/>
  <c r="E69" i="43"/>
  <c r="I70" i="43"/>
  <c r="M68" i="43"/>
  <c r="D72" i="43"/>
  <c r="L66" i="43"/>
  <c r="K68" i="43"/>
  <c r="B66" i="43"/>
  <c r="C69" i="43"/>
  <c r="J69" i="43"/>
  <c r="H68" i="43"/>
  <c r="E71" i="43"/>
  <c r="I66" i="43"/>
  <c r="E67" i="43"/>
  <c r="E68" i="43"/>
  <c r="H71" i="43"/>
  <c r="D66" i="43"/>
  <c r="C68" i="43"/>
  <c r="I72" i="43"/>
  <c r="K67" i="43"/>
  <c r="F68" i="43"/>
  <c r="L67" i="43"/>
  <c r="M67" i="43"/>
  <c r="G69" i="43"/>
  <c r="M72" i="43"/>
  <c r="I67" i="43"/>
  <c r="L70" i="43"/>
  <c r="H65" i="43"/>
  <c r="G67" i="43"/>
  <c r="M69" i="43"/>
  <c r="C67" i="43"/>
  <c r="J67" i="43"/>
  <c r="D65" i="43"/>
  <c r="E70" i="43"/>
  <c r="K70" i="43"/>
  <c r="K69" i="43"/>
  <c r="H72" i="43"/>
  <c r="D67" i="43"/>
  <c r="E65" i="43"/>
  <c r="C66" i="43"/>
  <c r="E72" i="43"/>
  <c r="M66" i="43"/>
  <c r="D70" i="43"/>
  <c r="K72" i="43"/>
  <c r="K66" i="43"/>
  <c r="I68" i="43"/>
  <c r="G66" i="43"/>
  <c r="B67" i="43"/>
  <c r="H70" i="43"/>
  <c r="J66" i="43"/>
  <c r="G70" i="43"/>
  <c r="C70" i="43"/>
  <c r="L71" i="43"/>
  <c r="H66" i="43"/>
  <c r="G72" i="43"/>
  <c r="F71" i="43"/>
  <c r="I71" i="43"/>
  <c r="E66" i="43"/>
  <c r="H69" i="43"/>
  <c r="C72" i="43"/>
  <c r="G65" i="43"/>
  <c r="M65" i="43"/>
  <c r="C65" i="43"/>
  <c r="J65" i="43"/>
  <c r="B68" i="43"/>
  <c r="D68" i="43"/>
  <c r="J70" i="43"/>
  <c r="J68" i="43"/>
  <c r="D71" i="43"/>
  <c r="L65" i="43"/>
  <c r="B72" i="43"/>
  <c r="F69" i="43"/>
  <c r="M70" i="43"/>
  <c r="I65" i="43"/>
  <c r="L68" i="43"/>
  <c r="G71" i="43"/>
  <c r="J72" i="43"/>
  <c r="K71" i="43"/>
  <c r="F72" i="43"/>
  <c r="B65" i="43"/>
  <c r="L71" i="42"/>
  <c r="H66" i="42"/>
  <c r="B66" i="42"/>
  <c r="G69" i="42"/>
  <c r="K68" i="42"/>
  <c r="M72" i="42"/>
  <c r="I67" i="42"/>
  <c r="L70" i="42"/>
  <c r="H65" i="42"/>
  <c r="M65" i="42"/>
  <c r="F70" i="42"/>
  <c r="D71" i="42"/>
  <c r="L65" i="42"/>
  <c r="I70" i="42"/>
  <c r="G67" i="42"/>
  <c r="K66" i="42"/>
  <c r="E72" i="42"/>
  <c r="M66" i="42"/>
  <c r="D70" i="42"/>
  <c r="C70" i="42"/>
  <c r="G70" i="42"/>
  <c r="J69" i="42"/>
  <c r="H70" i="42"/>
  <c r="D65" i="42"/>
  <c r="M67" i="42"/>
  <c r="G65" i="42"/>
  <c r="F71" i="42"/>
  <c r="I71" i="42"/>
  <c r="E66" i="42"/>
  <c r="H69" i="42"/>
  <c r="J72" i="42"/>
  <c r="K69" i="42"/>
  <c r="F68" i="42"/>
  <c r="L69" i="42"/>
  <c r="K70" i="42"/>
  <c r="E65" i="42"/>
  <c r="F69" i="42"/>
  <c r="J68" i="42"/>
  <c r="M70" i="42"/>
  <c r="I65" i="42"/>
  <c r="L68" i="42"/>
  <c r="B72" i="42"/>
  <c r="K67" i="42"/>
  <c r="C69" i="42"/>
  <c r="B69" i="42"/>
  <c r="C71" i="42"/>
  <c r="K71" i="42"/>
  <c r="J71" i="42"/>
  <c r="K65" i="42"/>
  <c r="G66" i="42"/>
  <c r="F66" i="42"/>
  <c r="G68" i="42"/>
  <c r="D68" i="42"/>
  <c r="B70" i="42"/>
  <c r="C67" i="42"/>
  <c r="B67" i="42"/>
  <c r="D69" i="42"/>
  <c r="G72" i="42"/>
  <c r="E70" i="42"/>
  <c r="H68" i="42"/>
  <c r="C66" i="42"/>
  <c r="K72" i="42"/>
  <c r="M71" i="42"/>
  <c r="E71" i="42"/>
  <c r="I69" i="42"/>
  <c r="L72" i="42"/>
  <c r="H67" i="42"/>
  <c r="F67" i="42"/>
  <c r="C65" i="42"/>
  <c r="J65" i="42"/>
  <c r="C68" i="42"/>
  <c r="J66" i="42"/>
  <c r="F65" i="42"/>
  <c r="L67" i="42"/>
  <c r="J70" i="42"/>
  <c r="C72" i="42"/>
  <c r="M69" i="42"/>
  <c r="I68" i="42"/>
  <c r="M68" i="42"/>
  <c r="D72" i="42"/>
  <c r="L66" i="42"/>
  <c r="I72" i="42"/>
  <c r="F72" i="42"/>
  <c r="B65" i="42"/>
  <c r="C71" i="41"/>
  <c r="G68" i="41"/>
  <c r="K65" i="41"/>
  <c r="D68" i="41"/>
  <c r="K70" i="41"/>
  <c r="G65" i="41"/>
  <c r="B68" i="41"/>
  <c r="I70" i="41"/>
  <c r="E65" i="41"/>
  <c r="C65" i="41"/>
  <c r="J67" i="41"/>
  <c r="D71" i="41"/>
  <c r="L65" i="41"/>
  <c r="I69" i="41"/>
  <c r="L72" i="41"/>
  <c r="H67" i="41"/>
  <c r="C70" i="41"/>
  <c r="J72" i="41"/>
  <c r="F67" i="41"/>
  <c r="M69" i="41"/>
  <c r="K71" i="41"/>
  <c r="F72" i="41"/>
  <c r="B67" i="41"/>
  <c r="H66" i="41"/>
  <c r="H70" i="41"/>
  <c r="D65" i="41"/>
  <c r="M68" i="41"/>
  <c r="D72" i="41"/>
  <c r="L66" i="41"/>
  <c r="G69" i="41"/>
  <c r="B72" i="41"/>
  <c r="J66" i="41"/>
  <c r="E69" i="41"/>
  <c r="G70" i="41"/>
  <c r="J71" i="41"/>
  <c r="F66" i="41"/>
  <c r="L71" i="41"/>
  <c r="L69" i="41"/>
  <c r="G72" i="41"/>
  <c r="E68" i="41"/>
  <c r="H71" i="41"/>
  <c r="D66" i="41"/>
  <c r="K68" i="41"/>
  <c r="F71" i="41"/>
  <c r="B66" i="41"/>
  <c r="I68" i="41"/>
  <c r="K69" i="41"/>
  <c r="B71" i="41"/>
  <c r="J65" i="41"/>
  <c r="E70" i="41"/>
  <c r="D69" i="41"/>
  <c r="M72" i="41"/>
  <c r="I67" i="41"/>
  <c r="L70" i="41"/>
  <c r="H65" i="41"/>
  <c r="C68" i="41"/>
  <c r="J70" i="41"/>
  <c r="F65" i="41"/>
  <c r="M67" i="41"/>
  <c r="C69" i="41"/>
  <c r="F70" i="41"/>
  <c r="B65" i="41"/>
  <c r="C69" i="40"/>
  <c r="B69" i="40"/>
  <c r="C71" i="40"/>
  <c r="G66" i="40"/>
  <c r="F66" i="40"/>
  <c r="K65" i="40"/>
  <c r="K71" i="40"/>
  <c r="J71" i="40"/>
  <c r="G68" i="40"/>
  <c r="E69" i="40"/>
  <c r="L71" i="40"/>
  <c r="F71" i="40"/>
  <c r="I68" i="40"/>
  <c r="L72" i="40"/>
  <c r="F72" i="40"/>
  <c r="D71" i="40"/>
  <c r="F69" i="40"/>
  <c r="K68" i="40"/>
  <c r="M65" i="40"/>
  <c r="M68" i="40"/>
  <c r="D72" i="40"/>
  <c r="J69" i="40"/>
  <c r="H70" i="40"/>
  <c r="D65" i="40"/>
  <c r="J66" i="40"/>
  <c r="K66" i="40"/>
  <c r="C70" i="40"/>
  <c r="E67" i="40"/>
  <c r="E68" i="40"/>
  <c r="H71" i="40"/>
  <c r="D66" i="40"/>
  <c r="F70" i="40"/>
  <c r="F68" i="40"/>
  <c r="L69" i="40"/>
  <c r="K72" i="40"/>
  <c r="E71" i="40"/>
  <c r="G65" i="40"/>
  <c r="G67" i="40"/>
  <c r="M72" i="40"/>
  <c r="I67" i="40"/>
  <c r="L70" i="40"/>
  <c r="H65" i="40"/>
  <c r="G70" i="40"/>
  <c r="J67" i="40"/>
  <c r="D68" i="40"/>
  <c r="H67" i="40"/>
  <c r="L66" i="40"/>
  <c r="G71" i="40"/>
  <c r="J70" i="40"/>
  <c r="M66" i="40"/>
  <c r="K69" i="40"/>
  <c r="H72" i="40"/>
  <c r="D67" i="40"/>
  <c r="C66" i="40"/>
  <c r="C72" i="40"/>
  <c r="I70" i="40"/>
  <c r="F67" i="40"/>
  <c r="C65" i="40"/>
  <c r="H66" i="40"/>
  <c r="K70" i="40"/>
  <c r="I72" i="40"/>
  <c r="I66" i="40"/>
  <c r="L65" i="40"/>
  <c r="B71" i="40"/>
  <c r="D69" i="40"/>
  <c r="M67" i="40"/>
  <c r="J72" i="40"/>
  <c r="E72" i="40"/>
  <c r="D70" i="40"/>
  <c r="J68" i="40"/>
  <c r="B67" i="40"/>
  <c r="H68" i="40"/>
  <c r="G69" i="40"/>
  <c r="E65" i="40"/>
  <c r="B68" i="40"/>
  <c r="B72" i="40"/>
  <c r="I71" i="40"/>
  <c r="E66" i="40"/>
  <c r="H69" i="40"/>
  <c r="B66" i="40"/>
  <c r="K67" i="40"/>
  <c r="J65" i="40"/>
  <c r="E70" i="40"/>
  <c r="I69" i="40"/>
  <c r="M69" i="40"/>
  <c r="L67" i="40"/>
  <c r="C68" i="40"/>
  <c r="G72" i="40"/>
  <c r="F65" i="40"/>
  <c r="B70" i="40"/>
  <c r="M70" i="40"/>
  <c r="I65" i="40"/>
  <c r="L68" i="40"/>
  <c r="M71" i="40"/>
  <c r="C67" i="40"/>
  <c r="B65" i="40"/>
  <c r="K70" i="39"/>
  <c r="C67" i="39"/>
  <c r="G65" i="39"/>
  <c r="K66" i="39"/>
  <c r="C71" i="39"/>
  <c r="G69" i="39"/>
  <c r="B71" i="39"/>
  <c r="C69" i="39"/>
  <c r="G67" i="39"/>
  <c r="J65" i="39"/>
  <c r="D68" i="39"/>
  <c r="J70" i="39"/>
  <c r="F65" i="39"/>
  <c r="K67" i="39"/>
  <c r="B69" i="39"/>
  <c r="G71" i="39"/>
  <c r="H70" i="39"/>
  <c r="D65" i="39"/>
  <c r="E67" i="39"/>
  <c r="I69" i="39"/>
  <c r="L72" i="39"/>
  <c r="H67" i="39"/>
  <c r="B70" i="39"/>
  <c r="M71" i="39"/>
  <c r="G66" i="39"/>
  <c r="F68" i="39"/>
  <c r="C70" i="39"/>
  <c r="L69" i="39"/>
  <c r="E71" i="39"/>
  <c r="I70" i="39"/>
  <c r="M68" i="39"/>
  <c r="D72" i="39"/>
  <c r="L66" i="39"/>
  <c r="F69" i="39"/>
  <c r="M69" i="39"/>
  <c r="K65" i="39"/>
  <c r="J67" i="39"/>
  <c r="K68" i="39"/>
  <c r="D69" i="39"/>
  <c r="M67" i="39"/>
  <c r="M65" i="39"/>
  <c r="E68" i="39"/>
  <c r="H71" i="39"/>
  <c r="D66" i="39"/>
  <c r="J68" i="39"/>
  <c r="I68" i="39"/>
  <c r="C65" i="39"/>
  <c r="B67" i="39"/>
  <c r="C68" i="39"/>
  <c r="H68" i="39"/>
  <c r="E65" i="39"/>
  <c r="M72" i="39"/>
  <c r="I67" i="39"/>
  <c r="L70" i="39"/>
  <c r="H65" i="39"/>
  <c r="B68" i="39"/>
  <c r="I66" i="39"/>
  <c r="F72" i="39"/>
  <c r="F66" i="39"/>
  <c r="C66" i="39"/>
  <c r="P51" i="36"/>
  <c r="L69" i="36" s="1"/>
  <c r="P51" i="35"/>
  <c r="C70" i="35" s="1"/>
  <c r="P51" i="34"/>
  <c r="D69" i="34" s="1"/>
  <c r="P51" i="33"/>
  <c r="D70" i="33" s="1"/>
  <c r="P51" i="32"/>
  <c r="F67" i="32" s="1"/>
  <c r="P51" i="31"/>
  <c r="E68" i="31" s="1"/>
  <c r="I35" i="8" s="1"/>
  <c r="AV35" i="8" s="1"/>
  <c r="P51" i="30"/>
  <c r="H68" i="30" s="1"/>
  <c r="P51" i="28"/>
  <c r="E66" i="28" s="1"/>
  <c r="P51" i="38"/>
  <c r="K70" i="38" s="1"/>
  <c r="P51" i="37"/>
  <c r="E71" i="37" s="1"/>
  <c r="D38" i="8" s="1"/>
  <c r="AQ38" i="8" s="1"/>
  <c r="P51" i="2"/>
  <c r="K70" i="2" s="1"/>
  <c r="B46" i="37"/>
  <c r="D79" i="51" l="1"/>
  <c r="AA25" i="8"/>
  <c r="H83" i="47"/>
  <c r="W62" i="8"/>
  <c r="D80" i="47"/>
  <c r="W27" i="8"/>
  <c r="L77" i="47"/>
  <c r="W88" i="8"/>
  <c r="F84" i="47"/>
  <c r="W47" i="8"/>
  <c r="J84" i="47"/>
  <c r="W79" i="8"/>
  <c r="J77" i="47"/>
  <c r="W72" i="8"/>
  <c r="J78" i="47"/>
  <c r="W73" i="8"/>
  <c r="D84" i="47"/>
  <c r="W31" i="8"/>
  <c r="F77" i="47"/>
  <c r="W40" i="8"/>
  <c r="L81" i="47"/>
  <c r="W92" i="8"/>
  <c r="C83" i="47"/>
  <c r="W22" i="8"/>
  <c r="I78" i="47"/>
  <c r="W65" i="8"/>
  <c r="C82" i="47"/>
  <c r="W21" i="8"/>
  <c r="L83" i="47"/>
  <c r="W94" i="8"/>
  <c r="D77" i="47"/>
  <c r="W24" i="8"/>
  <c r="E78" i="47"/>
  <c r="W33" i="8"/>
  <c r="I84" i="47"/>
  <c r="W71" i="8"/>
  <c r="K77" i="47"/>
  <c r="W80" i="8"/>
  <c r="H81" i="47"/>
  <c r="W60" i="8"/>
  <c r="I82" i="47"/>
  <c r="W69" i="8"/>
  <c r="C80" i="47"/>
  <c r="W19" i="8"/>
  <c r="G77" i="47"/>
  <c r="W48" i="8"/>
  <c r="K84" i="47"/>
  <c r="W87" i="8"/>
  <c r="F83" i="47"/>
  <c r="W46" i="8"/>
  <c r="E83" i="47"/>
  <c r="W38" i="8"/>
  <c r="L79" i="47"/>
  <c r="W90" i="8"/>
  <c r="E79" i="47"/>
  <c r="W34" i="8"/>
  <c r="L78" i="47"/>
  <c r="W89" i="8"/>
  <c r="K79" i="47"/>
  <c r="W82" i="8"/>
  <c r="G83" i="47"/>
  <c r="W54" i="8"/>
  <c r="K83" i="47"/>
  <c r="W86" i="8"/>
  <c r="M78" i="47"/>
  <c r="W97" i="8"/>
  <c r="E82" i="47"/>
  <c r="W37" i="8"/>
  <c r="E77" i="47"/>
  <c r="W32" i="8"/>
  <c r="J80" i="47"/>
  <c r="W75" i="8"/>
  <c r="K82" i="47"/>
  <c r="W85" i="8"/>
  <c r="H77" i="47"/>
  <c r="W56" i="8"/>
  <c r="C77" i="47"/>
  <c r="W16" i="8"/>
  <c r="F79" i="47"/>
  <c r="W42" i="8"/>
  <c r="M80" i="47"/>
  <c r="W99" i="8"/>
  <c r="K80" i="47"/>
  <c r="W83" i="8"/>
  <c r="F80" i="47"/>
  <c r="W43" i="8"/>
  <c r="B81" i="47"/>
  <c r="W12" i="8"/>
  <c r="D79" i="47"/>
  <c r="W26" i="8"/>
  <c r="H82" i="47"/>
  <c r="W61" i="8"/>
  <c r="B82" i="47"/>
  <c r="W13" i="8"/>
  <c r="J81" i="47"/>
  <c r="W76" i="8"/>
  <c r="K78" i="47"/>
  <c r="W81" i="8"/>
  <c r="B77" i="47"/>
  <c r="W8" i="8"/>
  <c r="D81" i="47"/>
  <c r="W28" i="8"/>
  <c r="G82" i="47"/>
  <c r="W53" i="8"/>
  <c r="E80" i="47"/>
  <c r="W35" i="8"/>
  <c r="J79" i="47"/>
  <c r="W74" i="8"/>
  <c r="F78" i="47"/>
  <c r="W41" i="8"/>
  <c r="I83" i="47"/>
  <c r="W70" i="8"/>
  <c r="F82" i="47"/>
  <c r="W45" i="8"/>
  <c r="L82" i="47"/>
  <c r="W93" i="8"/>
  <c r="H80" i="47"/>
  <c r="W59" i="8"/>
  <c r="H79" i="47"/>
  <c r="W58" i="8"/>
  <c r="C81" i="47"/>
  <c r="W20" i="8"/>
  <c r="L80" i="47"/>
  <c r="W91" i="8"/>
  <c r="B84" i="47"/>
  <c r="W15" i="8"/>
  <c r="I79" i="47"/>
  <c r="W66" i="8"/>
  <c r="C78" i="47"/>
  <c r="W17" i="8"/>
  <c r="B79" i="47"/>
  <c r="W10" i="8"/>
  <c r="F81" i="47"/>
  <c r="W44" i="8"/>
  <c r="L84" i="47"/>
  <c r="W95" i="8"/>
  <c r="B80" i="47"/>
  <c r="W11" i="8"/>
  <c r="G80" i="47"/>
  <c r="W51" i="8"/>
  <c r="M82" i="47"/>
  <c r="W101" i="8"/>
  <c r="D83" i="47"/>
  <c r="W30" i="8"/>
  <c r="E84" i="47"/>
  <c r="W39" i="8"/>
  <c r="I77" i="47"/>
  <c r="W64" i="8"/>
  <c r="E81" i="47"/>
  <c r="W36" i="8"/>
  <c r="B78" i="47"/>
  <c r="W9" i="8"/>
  <c r="H84" i="47"/>
  <c r="W63" i="8"/>
  <c r="G78" i="47"/>
  <c r="W49" i="8"/>
  <c r="C84" i="47"/>
  <c r="W23" i="8"/>
  <c r="M83" i="47"/>
  <c r="W102" i="8"/>
  <c r="M81" i="47"/>
  <c r="W100" i="8"/>
  <c r="K81" i="47"/>
  <c r="W84" i="8"/>
  <c r="M77" i="47"/>
  <c r="W96" i="8"/>
  <c r="D82" i="47"/>
  <c r="W29" i="8"/>
  <c r="H78" i="47"/>
  <c r="W57" i="8"/>
  <c r="M84" i="47"/>
  <c r="W103" i="8"/>
  <c r="D78" i="47"/>
  <c r="W25" i="8"/>
  <c r="C79" i="47"/>
  <c r="W18" i="8"/>
  <c r="G79" i="47"/>
  <c r="W50" i="8"/>
  <c r="I81" i="47"/>
  <c r="W68" i="8"/>
  <c r="G81" i="47"/>
  <c r="W52" i="8"/>
  <c r="J83" i="47"/>
  <c r="W78" i="8"/>
  <c r="G84" i="47"/>
  <c r="W55" i="8"/>
  <c r="I80" i="47"/>
  <c r="W67" i="8"/>
  <c r="M79" i="47"/>
  <c r="W98" i="8"/>
  <c r="J82" i="47"/>
  <c r="W77" i="8"/>
  <c r="AA54" i="8"/>
  <c r="C80" i="58"/>
  <c r="AH19" i="8"/>
  <c r="L84" i="58"/>
  <c r="AH95" i="8"/>
  <c r="J79" i="58"/>
  <c r="AH74" i="8"/>
  <c r="J77" i="58"/>
  <c r="AH72" i="8"/>
  <c r="E80" i="58"/>
  <c r="AH35" i="8"/>
  <c r="F77" i="58"/>
  <c r="AH40" i="8"/>
  <c r="E84" i="58"/>
  <c r="AH39" i="8"/>
  <c r="M82" i="58"/>
  <c r="AH101" i="8"/>
  <c r="F82" i="58"/>
  <c r="AH45" i="8"/>
  <c r="K80" i="58"/>
  <c r="AH83" i="8"/>
  <c r="G81" i="58"/>
  <c r="AH52" i="8"/>
  <c r="B84" i="58"/>
  <c r="AH15" i="8"/>
  <c r="E78" i="58"/>
  <c r="AH33" i="8"/>
  <c r="B77" i="58"/>
  <c r="AH8" i="8"/>
  <c r="G78" i="58"/>
  <c r="AH49" i="8"/>
  <c r="I78" i="58"/>
  <c r="AH65" i="8"/>
  <c r="B83" i="58"/>
  <c r="AH14" i="8"/>
  <c r="F78" i="58"/>
  <c r="AH41" i="8"/>
  <c r="J82" i="58"/>
  <c r="AH77" i="8"/>
  <c r="L81" i="58"/>
  <c r="AH92" i="8"/>
  <c r="B81" i="58"/>
  <c r="AH12" i="8"/>
  <c r="K81" i="58"/>
  <c r="AH84" i="8"/>
  <c r="I81" i="58"/>
  <c r="AH68" i="8"/>
  <c r="E82" i="58"/>
  <c r="AH37" i="8"/>
  <c r="L80" i="58"/>
  <c r="AH91" i="8"/>
  <c r="J81" i="58"/>
  <c r="AH76" i="8"/>
  <c r="K77" i="58"/>
  <c r="AH80" i="8"/>
  <c r="D77" i="58"/>
  <c r="AH24" i="8"/>
  <c r="L78" i="58"/>
  <c r="AH89" i="8"/>
  <c r="I80" i="58"/>
  <c r="AH67" i="8"/>
  <c r="M84" i="58"/>
  <c r="AH103" i="8"/>
  <c r="F80" i="58"/>
  <c r="AH43" i="8"/>
  <c r="D80" i="58"/>
  <c r="AH27" i="8"/>
  <c r="H83" i="58"/>
  <c r="AH62" i="8"/>
  <c r="C83" i="58"/>
  <c r="AH22" i="8"/>
  <c r="H78" i="58"/>
  <c r="AH57" i="8"/>
  <c r="F81" i="58"/>
  <c r="AH44" i="8"/>
  <c r="M80" i="58"/>
  <c r="AH99" i="8"/>
  <c r="I83" i="58"/>
  <c r="AH70" i="8"/>
  <c r="L77" i="58"/>
  <c r="AH88" i="8"/>
  <c r="K78" i="58"/>
  <c r="AH81" i="8"/>
  <c r="B82" i="58"/>
  <c r="AH13" i="8"/>
  <c r="D81" i="58"/>
  <c r="AH28" i="8"/>
  <c r="B79" i="58"/>
  <c r="AH10" i="8"/>
  <c r="J84" i="58"/>
  <c r="AH79" i="8"/>
  <c r="E83" i="58"/>
  <c r="AH38" i="8"/>
  <c r="K83" i="58"/>
  <c r="AH86" i="8"/>
  <c r="B80" i="58"/>
  <c r="AH11" i="8"/>
  <c r="K82" i="58"/>
  <c r="AH85" i="8"/>
  <c r="H84" i="58"/>
  <c r="AH63" i="8"/>
  <c r="D78" i="58"/>
  <c r="AH25" i="8"/>
  <c r="D82" i="58"/>
  <c r="AH29" i="8"/>
  <c r="J83" i="58"/>
  <c r="AH78" i="8"/>
  <c r="D79" i="58"/>
  <c r="AH26" i="8"/>
  <c r="G84" i="58"/>
  <c r="AH55" i="8"/>
  <c r="M83" i="58"/>
  <c r="AH102" i="8"/>
  <c r="H77" i="58"/>
  <c r="AH56" i="8"/>
  <c r="M79" i="58"/>
  <c r="AH98" i="8"/>
  <c r="C79" i="58"/>
  <c r="AH18" i="8"/>
  <c r="I84" i="58"/>
  <c r="AH71" i="8"/>
  <c r="F79" i="58"/>
  <c r="AH42" i="8"/>
  <c r="L79" i="58"/>
  <c r="AH90" i="8"/>
  <c r="L83" i="58"/>
  <c r="AH94" i="8"/>
  <c r="C84" i="58"/>
  <c r="AH23" i="8"/>
  <c r="G79" i="58"/>
  <c r="AH50" i="8"/>
  <c r="M77" i="58"/>
  <c r="AH96" i="8"/>
  <c r="F84" i="58"/>
  <c r="AH47" i="8"/>
  <c r="C82" i="58"/>
  <c r="AH21" i="8"/>
  <c r="C78" i="58"/>
  <c r="AH17" i="8"/>
  <c r="E79" i="58"/>
  <c r="AH34" i="8"/>
  <c r="M81" i="58"/>
  <c r="AH100" i="8"/>
  <c r="H82" i="58"/>
  <c r="AH61" i="8"/>
  <c r="I82" i="58"/>
  <c r="AH69" i="8"/>
  <c r="J80" i="58"/>
  <c r="AH75" i="8"/>
  <c r="H79" i="58"/>
  <c r="AH58" i="8"/>
  <c r="E77" i="58"/>
  <c r="AH32" i="8"/>
  <c r="C81" i="58"/>
  <c r="AH20" i="8"/>
  <c r="K79" i="58"/>
  <c r="AH82" i="8"/>
  <c r="G82" i="58"/>
  <c r="AH53" i="8"/>
  <c r="D83" i="58"/>
  <c r="AH30" i="8"/>
  <c r="D84" i="58"/>
  <c r="AH31" i="8"/>
  <c r="H80" i="58"/>
  <c r="AH59" i="8"/>
  <c r="C77" i="58"/>
  <c r="AH16" i="8"/>
  <c r="I79" i="58"/>
  <c r="AH66" i="8"/>
  <c r="K84" i="58"/>
  <c r="AH87" i="8"/>
  <c r="H81" i="58"/>
  <c r="AH60" i="8"/>
  <c r="G80" i="58"/>
  <c r="AH51" i="8"/>
  <c r="I77" i="58"/>
  <c r="AH64" i="8"/>
  <c r="M78" i="58"/>
  <c r="AH97" i="8"/>
  <c r="B78" i="58"/>
  <c r="AH9" i="8"/>
  <c r="J78" i="58"/>
  <c r="AH73" i="8"/>
  <c r="L82" i="58"/>
  <c r="AH93" i="8"/>
  <c r="G77" i="58"/>
  <c r="AH48" i="8"/>
  <c r="G83" i="58"/>
  <c r="AH54" i="8"/>
  <c r="F83" i="58"/>
  <c r="AH46" i="8"/>
  <c r="L77" i="57"/>
  <c r="AG88" i="8"/>
  <c r="D82" i="57"/>
  <c r="AG29" i="8"/>
  <c r="M80" i="57"/>
  <c r="AG99" i="8"/>
  <c r="J83" i="57"/>
  <c r="AG78" i="8"/>
  <c r="M78" i="57"/>
  <c r="AG97" i="8"/>
  <c r="M79" i="57"/>
  <c r="AG98" i="8"/>
  <c r="D79" i="57"/>
  <c r="AG26" i="8"/>
  <c r="G83" i="57"/>
  <c r="AG54" i="8"/>
  <c r="K81" i="57"/>
  <c r="AG84" i="8"/>
  <c r="K83" i="57"/>
  <c r="AG86" i="8"/>
  <c r="B80" i="57"/>
  <c r="AG11" i="8"/>
  <c r="D81" i="57"/>
  <c r="AG28" i="8"/>
  <c r="C80" i="57"/>
  <c r="AG19" i="8"/>
  <c r="L80" i="57"/>
  <c r="AG91" i="8"/>
  <c r="I78" i="57"/>
  <c r="AG65" i="8"/>
  <c r="E84" i="57"/>
  <c r="AG39" i="8"/>
  <c r="B79" i="57"/>
  <c r="AG10" i="8"/>
  <c r="H84" i="57"/>
  <c r="AG63" i="8"/>
  <c r="D80" i="57"/>
  <c r="AG27" i="8"/>
  <c r="C82" i="57"/>
  <c r="AG21" i="8"/>
  <c r="B77" i="57"/>
  <c r="AG8" i="8"/>
  <c r="G77" i="57"/>
  <c r="AG48" i="8"/>
  <c r="B83" i="57"/>
  <c r="AG14" i="8"/>
  <c r="H79" i="57"/>
  <c r="AG58" i="8"/>
  <c r="I81" i="57"/>
  <c r="AG68" i="8"/>
  <c r="G84" i="57"/>
  <c r="AG55" i="8"/>
  <c r="K78" i="57"/>
  <c r="AG81" i="8"/>
  <c r="F80" i="57"/>
  <c r="AG43" i="8"/>
  <c r="J77" i="57"/>
  <c r="AG72" i="8"/>
  <c r="K79" i="57"/>
  <c r="AG82" i="8"/>
  <c r="F79" i="57"/>
  <c r="AG42" i="8"/>
  <c r="M82" i="57"/>
  <c r="AG101" i="8"/>
  <c r="E78" i="57"/>
  <c r="AG33" i="8"/>
  <c r="L78" i="57"/>
  <c r="AG89" i="8"/>
  <c r="H77" i="57"/>
  <c r="AG56" i="8"/>
  <c r="L79" i="57"/>
  <c r="AG90" i="8"/>
  <c r="L83" i="57"/>
  <c r="AG94" i="8"/>
  <c r="E83" i="57"/>
  <c r="AG38" i="8"/>
  <c r="G79" i="57"/>
  <c r="AG50" i="8"/>
  <c r="K77" i="57"/>
  <c r="AG80" i="8"/>
  <c r="L82" i="57"/>
  <c r="AG93" i="8"/>
  <c r="B78" i="57"/>
  <c r="AG9" i="8"/>
  <c r="L81" i="57"/>
  <c r="AG92" i="8"/>
  <c r="E81" i="57"/>
  <c r="AG36" i="8"/>
  <c r="H83" i="57"/>
  <c r="AG62" i="8"/>
  <c r="C84" i="57"/>
  <c r="AG23" i="8"/>
  <c r="J79" i="57"/>
  <c r="AG74" i="8"/>
  <c r="J81" i="57"/>
  <c r="AG76" i="8"/>
  <c r="C83" i="57"/>
  <c r="AG22" i="8"/>
  <c r="B82" i="57"/>
  <c r="AG13" i="8"/>
  <c r="M83" i="57"/>
  <c r="AG102" i="8"/>
  <c r="I77" i="57"/>
  <c r="AG64" i="8"/>
  <c r="M81" i="57"/>
  <c r="AG100" i="8"/>
  <c r="I79" i="57"/>
  <c r="AG66" i="8"/>
  <c r="K80" i="57"/>
  <c r="AG83" i="8"/>
  <c r="E77" i="57"/>
  <c r="AG32" i="8"/>
  <c r="F77" i="57"/>
  <c r="AG40" i="8"/>
  <c r="D77" i="57"/>
  <c r="AG24" i="8"/>
  <c r="J84" i="57"/>
  <c r="AG79" i="8"/>
  <c r="I82" i="57"/>
  <c r="AG69" i="8"/>
  <c r="K82" i="57"/>
  <c r="AG85" i="8"/>
  <c r="F82" i="57"/>
  <c r="AG45" i="8"/>
  <c r="K84" i="57"/>
  <c r="AG87" i="8"/>
  <c r="C81" i="57"/>
  <c r="AG20" i="8"/>
  <c r="E80" i="57"/>
  <c r="AG35" i="8"/>
  <c r="F83" i="57"/>
  <c r="AG46" i="8"/>
  <c r="G80" i="57"/>
  <c r="AG51" i="8"/>
  <c r="F81" i="57"/>
  <c r="AG44" i="8"/>
  <c r="I83" i="57"/>
  <c r="AG70" i="8"/>
  <c r="D84" i="57"/>
  <c r="AG31" i="8"/>
  <c r="I84" i="57"/>
  <c r="AG71" i="8"/>
  <c r="B84" i="57"/>
  <c r="AG15" i="8"/>
  <c r="H82" i="57"/>
  <c r="AG61" i="8"/>
  <c r="J80" i="57"/>
  <c r="AG75" i="8"/>
  <c r="E79" i="57"/>
  <c r="AG34" i="8"/>
  <c r="H78" i="57"/>
  <c r="AG57" i="8"/>
  <c r="D83" i="57"/>
  <c r="AG30" i="8"/>
  <c r="E82" i="57"/>
  <c r="AG37" i="8"/>
  <c r="I80" i="57"/>
  <c r="AG67" i="8"/>
  <c r="G78" i="57"/>
  <c r="AG49" i="8"/>
  <c r="B81" i="57"/>
  <c r="AG12" i="8"/>
  <c r="C77" i="57"/>
  <c r="AG16" i="8"/>
  <c r="J78" i="57"/>
  <c r="AG73" i="8"/>
  <c r="L84" i="57"/>
  <c r="AG95" i="8"/>
  <c r="F78" i="57"/>
  <c r="AG41" i="8"/>
  <c r="H81" i="57"/>
  <c r="AG60" i="8"/>
  <c r="C79" i="57"/>
  <c r="AG18" i="8"/>
  <c r="G82" i="57"/>
  <c r="AG53" i="8"/>
  <c r="C78" i="57"/>
  <c r="AG17" i="8"/>
  <c r="M77" i="57"/>
  <c r="AG96" i="8"/>
  <c r="D78" i="57"/>
  <c r="AG25" i="8"/>
  <c r="H80" i="57"/>
  <c r="AG59" i="8"/>
  <c r="M84" i="57"/>
  <c r="AG103" i="8"/>
  <c r="J82" i="57"/>
  <c r="AG77" i="8"/>
  <c r="G81" i="57"/>
  <c r="AG52" i="8"/>
  <c r="J78" i="56"/>
  <c r="AF73" i="8"/>
  <c r="E81" i="56"/>
  <c r="AF36" i="8"/>
  <c r="G82" i="56"/>
  <c r="AF53" i="8"/>
  <c r="K83" i="56"/>
  <c r="AF86" i="8"/>
  <c r="K80" i="56"/>
  <c r="AF83" i="8"/>
  <c r="C83" i="56"/>
  <c r="AF22" i="8"/>
  <c r="H79" i="56"/>
  <c r="AF58" i="8"/>
  <c r="F77" i="56"/>
  <c r="AF40" i="8"/>
  <c r="H84" i="56"/>
  <c r="AF63" i="8"/>
  <c r="B78" i="56"/>
  <c r="AF9" i="8"/>
  <c r="C77" i="56"/>
  <c r="AF16" i="8"/>
  <c r="C78" i="56"/>
  <c r="AF17" i="8"/>
  <c r="M81" i="56"/>
  <c r="AF100" i="8"/>
  <c r="H78" i="56"/>
  <c r="AF57" i="8"/>
  <c r="F80" i="56"/>
  <c r="AF43" i="8"/>
  <c r="E79" i="56"/>
  <c r="AF34" i="8"/>
  <c r="H80" i="56"/>
  <c r="AF59" i="8"/>
  <c r="D78" i="56"/>
  <c r="AF25" i="8"/>
  <c r="J83" i="56"/>
  <c r="AF78" i="8"/>
  <c r="L84" i="56"/>
  <c r="AF95" i="8"/>
  <c r="J82" i="56"/>
  <c r="AF77" i="8"/>
  <c r="J79" i="56"/>
  <c r="AF74" i="8"/>
  <c r="G79" i="56"/>
  <c r="AF50" i="8"/>
  <c r="M82" i="56"/>
  <c r="AF101" i="8"/>
  <c r="G77" i="56"/>
  <c r="AF48" i="8"/>
  <c r="B82" i="56"/>
  <c r="AF13" i="8"/>
  <c r="I83" i="56"/>
  <c r="AF70" i="8"/>
  <c r="H83" i="56"/>
  <c r="AF62" i="8"/>
  <c r="K78" i="56"/>
  <c r="AF81" i="8"/>
  <c r="I79" i="56"/>
  <c r="AF66" i="8"/>
  <c r="B84" i="56"/>
  <c r="AF15" i="8"/>
  <c r="F84" i="56"/>
  <c r="AF47" i="8"/>
  <c r="M80" i="56"/>
  <c r="AF99" i="8"/>
  <c r="M79" i="56"/>
  <c r="AF98" i="8"/>
  <c r="D77" i="56"/>
  <c r="AF24" i="8"/>
  <c r="C84" i="56"/>
  <c r="AF23" i="8"/>
  <c r="F81" i="56"/>
  <c r="AF44" i="8"/>
  <c r="M84" i="56"/>
  <c r="AF103" i="8"/>
  <c r="F78" i="56"/>
  <c r="AF41" i="8"/>
  <c r="L83" i="56"/>
  <c r="AF94" i="8"/>
  <c r="C80" i="56"/>
  <c r="AF19" i="8"/>
  <c r="E77" i="56"/>
  <c r="AF32" i="8"/>
  <c r="G84" i="56"/>
  <c r="AF55" i="8"/>
  <c r="I82" i="56"/>
  <c r="AF69" i="8"/>
  <c r="H82" i="56"/>
  <c r="AF61" i="8"/>
  <c r="H81" i="56"/>
  <c r="AF60" i="8"/>
  <c r="K82" i="56"/>
  <c r="AF85" i="8"/>
  <c r="I78" i="56"/>
  <c r="AF65" i="8"/>
  <c r="C79" i="56"/>
  <c r="AF18" i="8"/>
  <c r="E78" i="56"/>
  <c r="AF33" i="8"/>
  <c r="I81" i="56"/>
  <c r="AF68" i="8"/>
  <c r="G78" i="56"/>
  <c r="AF49" i="8"/>
  <c r="D82" i="56"/>
  <c r="AF29" i="8"/>
  <c r="K84" i="56"/>
  <c r="AF87" i="8"/>
  <c r="H77" i="56"/>
  <c r="AF56" i="8"/>
  <c r="D81" i="56"/>
  <c r="AF28" i="8"/>
  <c r="J81" i="56"/>
  <c r="AF76" i="8"/>
  <c r="B80" i="56"/>
  <c r="AF11" i="8"/>
  <c r="F83" i="56"/>
  <c r="AF46" i="8"/>
  <c r="G83" i="56"/>
  <c r="AF54" i="8"/>
  <c r="G80" i="56"/>
  <c r="AF51" i="8"/>
  <c r="L82" i="56"/>
  <c r="AF93" i="8"/>
  <c r="F79" i="56"/>
  <c r="AF42" i="8"/>
  <c r="J77" i="56"/>
  <c r="AF72" i="8"/>
  <c r="B81" i="56"/>
  <c r="AF12" i="8"/>
  <c r="C81" i="56"/>
  <c r="AF20" i="8"/>
  <c r="E84" i="56"/>
  <c r="AF39" i="8"/>
  <c r="L77" i="56"/>
  <c r="AF88" i="8"/>
  <c r="G81" i="56"/>
  <c r="AF52" i="8"/>
  <c r="L80" i="56"/>
  <c r="AF91" i="8"/>
  <c r="M77" i="56"/>
  <c r="AF96" i="8"/>
  <c r="F82" i="56"/>
  <c r="AF45" i="8"/>
  <c r="D80" i="56"/>
  <c r="AF27" i="8"/>
  <c r="B77" i="56"/>
  <c r="AF8" i="8"/>
  <c r="E82" i="56"/>
  <c r="AF37" i="8"/>
  <c r="K79" i="56"/>
  <c r="AF82" i="8"/>
  <c r="E83" i="56"/>
  <c r="AF38" i="8"/>
  <c r="I80" i="56"/>
  <c r="AF67" i="8"/>
  <c r="J80" i="56"/>
  <c r="AF75" i="8"/>
  <c r="M78" i="56"/>
  <c r="AF97" i="8"/>
  <c r="I77" i="56"/>
  <c r="AF64" i="8"/>
  <c r="D83" i="56"/>
  <c r="AF30" i="8"/>
  <c r="B83" i="56"/>
  <c r="AF14" i="8"/>
  <c r="E80" i="56"/>
  <c r="AF35" i="8"/>
  <c r="J84" i="56"/>
  <c r="AF79" i="8"/>
  <c r="K77" i="56"/>
  <c r="AF80" i="8"/>
  <c r="C82" i="56"/>
  <c r="AF21" i="8"/>
  <c r="I84" i="56"/>
  <c r="AF71" i="8"/>
  <c r="D79" i="56"/>
  <c r="AF26" i="8"/>
  <c r="K81" i="56"/>
  <c r="AF84" i="8"/>
  <c r="D84" i="56"/>
  <c r="AF31" i="8"/>
  <c r="L81" i="56"/>
  <c r="AF92" i="8"/>
  <c r="M83" i="56"/>
  <c r="AF102" i="8"/>
  <c r="L78" i="56"/>
  <c r="AF89" i="8"/>
  <c r="L79" i="56"/>
  <c r="AF90" i="8"/>
  <c r="D77" i="55"/>
  <c r="AE24" i="8"/>
  <c r="H83" i="55"/>
  <c r="AE62" i="8"/>
  <c r="L80" i="55"/>
  <c r="AE91" i="8"/>
  <c r="E81" i="55"/>
  <c r="AE36" i="8"/>
  <c r="C82" i="55"/>
  <c r="AE21" i="8"/>
  <c r="B83" i="55"/>
  <c r="AE14" i="8"/>
  <c r="C77" i="55"/>
  <c r="AE16" i="8"/>
  <c r="L82" i="55"/>
  <c r="AE93" i="8"/>
  <c r="B82" i="55"/>
  <c r="AE13" i="8"/>
  <c r="G77" i="55"/>
  <c r="AE48" i="8"/>
  <c r="L83" i="55"/>
  <c r="AE94" i="8"/>
  <c r="M82" i="55"/>
  <c r="AE101" i="8"/>
  <c r="C78" i="55"/>
  <c r="AE17" i="8"/>
  <c r="D81" i="55"/>
  <c r="AE28" i="8"/>
  <c r="H81" i="55"/>
  <c r="AE60" i="8"/>
  <c r="J80" i="55"/>
  <c r="AE75" i="8"/>
  <c r="H79" i="55"/>
  <c r="AE58" i="8"/>
  <c r="K79" i="55"/>
  <c r="AE82" i="8"/>
  <c r="D84" i="55"/>
  <c r="AE31" i="8"/>
  <c r="E80" i="55"/>
  <c r="AE35" i="8"/>
  <c r="M81" i="55"/>
  <c r="AE100" i="8"/>
  <c r="D78" i="55"/>
  <c r="AE25" i="8"/>
  <c r="F77" i="55"/>
  <c r="AE40" i="8"/>
  <c r="J79" i="55"/>
  <c r="AE74" i="8"/>
  <c r="G83" i="55"/>
  <c r="AE54" i="8"/>
  <c r="M79" i="55"/>
  <c r="AE98" i="8"/>
  <c r="M78" i="55"/>
  <c r="AE97" i="8"/>
  <c r="H84" i="55"/>
  <c r="AE63" i="8"/>
  <c r="J82" i="55"/>
  <c r="AE77" i="8"/>
  <c r="E84" i="55"/>
  <c r="AE39" i="8"/>
  <c r="G79" i="55"/>
  <c r="AE50" i="8"/>
  <c r="B84" i="55"/>
  <c r="AE15" i="8"/>
  <c r="H82" i="55"/>
  <c r="AE61" i="8"/>
  <c r="M83" i="55"/>
  <c r="AE102" i="8"/>
  <c r="J83" i="55"/>
  <c r="AE78" i="8"/>
  <c r="I81" i="55"/>
  <c r="AE68" i="8"/>
  <c r="M80" i="55"/>
  <c r="AE99" i="8"/>
  <c r="E83" i="55"/>
  <c r="AE38" i="8"/>
  <c r="C83" i="55"/>
  <c r="AE22" i="8"/>
  <c r="E78" i="55"/>
  <c r="AE33" i="8"/>
  <c r="M77" i="55"/>
  <c r="AE96" i="8"/>
  <c r="F82" i="55"/>
  <c r="AE45" i="8"/>
  <c r="K84" i="55"/>
  <c r="AE87" i="8"/>
  <c r="J81" i="55"/>
  <c r="AE76" i="8"/>
  <c r="I82" i="55"/>
  <c r="AE69" i="8"/>
  <c r="E82" i="55"/>
  <c r="AE37" i="8"/>
  <c r="G80" i="55"/>
  <c r="AE51" i="8"/>
  <c r="D79" i="55"/>
  <c r="AE26" i="8"/>
  <c r="J77" i="55"/>
  <c r="AE72" i="8"/>
  <c r="G81" i="55"/>
  <c r="AE52" i="8"/>
  <c r="H80" i="55"/>
  <c r="AE59" i="8"/>
  <c r="I83" i="55"/>
  <c r="AE70" i="8"/>
  <c r="K78" i="55"/>
  <c r="AE81" i="8"/>
  <c r="L79" i="55"/>
  <c r="AE90" i="8"/>
  <c r="K80" i="55"/>
  <c r="AE83" i="8"/>
  <c r="B80" i="55"/>
  <c r="AE11" i="8"/>
  <c r="F78" i="55"/>
  <c r="AE41" i="8"/>
  <c r="F81" i="55"/>
  <c r="AE44" i="8"/>
  <c r="L77" i="55"/>
  <c r="AE88" i="8"/>
  <c r="F84" i="55"/>
  <c r="AE47" i="8"/>
  <c r="L78" i="55"/>
  <c r="AE89" i="8"/>
  <c r="F80" i="55"/>
  <c r="AE43" i="8"/>
  <c r="G84" i="55"/>
  <c r="AE55" i="8"/>
  <c r="K81" i="55"/>
  <c r="AE84" i="8"/>
  <c r="I79" i="55"/>
  <c r="AE66" i="8"/>
  <c r="I80" i="55"/>
  <c r="AE67" i="8"/>
  <c r="K82" i="55"/>
  <c r="AE85" i="8"/>
  <c r="D83" i="55"/>
  <c r="AE30" i="8"/>
  <c r="L84" i="55"/>
  <c r="AE95" i="8"/>
  <c r="C81" i="55"/>
  <c r="AE20" i="8"/>
  <c r="D80" i="55"/>
  <c r="AE27" i="8"/>
  <c r="F79" i="55"/>
  <c r="AE42" i="8"/>
  <c r="G78" i="55"/>
  <c r="AE49" i="8"/>
  <c r="B79" i="55"/>
  <c r="AE10" i="8"/>
  <c r="E79" i="55"/>
  <c r="AE34" i="8"/>
  <c r="B77" i="55"/>
  <c r="AE8" i="8"/>
  <c r="K77" i="55"/>
  <c r="AE80" i="8"/>
  <c r="C79" i="55"/>
  <c r="AE18" i="8"/>
  <c r="D82" i="55"/>
  <c r="AE29" i="8"/>
  <c r="J78" i="55"/>
  <c r="AE73" i="8"/>
  <c r="F83" i="55"/>
  <c r="AE46" i="8"/>
  <c r="I78" i="55"/>
  <c r="AE65" i="8"/>
  <c r="C84" i="55"/>
  <c r="AE23" i="8"/>
  <c r="L81" i="55"/>
  <c r="AE92" i="8"/>
  <c r="B78" i="55"/>
  <c r="AE9" i="8"/>
  <c r="M84" i="55"/>
  <c r="AE103" i="8"/>
  <c r="C80" i="55"/>
  <c r="AE19" i="8"/>
  <c r="H77" i="55"/>
  <c r="AE56" i="8"/>
  <c r="I84" i="55"/>
  <c r="AE71" i="8"/>
  <c r="G82" i="55"/>
  <c r="AE53" i="8"/>
  <c r="H78" i="55"/>
  <c r="AE57" i="8"/>
  <c r="I77" i="55"/>
  <c r="AE64" i="8"/>
  <c r="J84" i="55"/>
  <c r="AE79" i="8"/>
  <c r="K83" i="55"/>
  <c r="AE86" i="8"/>
  <c r="E77" i="55"/>
  <c r="AE32" i="8"/>
  <c r="F84" i="54"/>
  <c r="AD47" i="8"/>
  <c r="M84" i="54"/>
  <c r="AD103" i="8"/>
  <c r="F83" i="54"/>
  <c r="AD46" i="8"/>
  <c r="G77" i="54"/>
  <c r="AD48" i="8"/>
  <c r="B84" i="54"/>
  <c r="AD15" i="8"/>
  <c r="I83" i="54"/>
  <c r="AD70" i="8"/>
  <c r="B78" i="54"/>
  <c r="AD9" i="8"/>
  <c r="H84" i="54"/>
  <c r="AD63" i="8"/>
  <c r="G79" i="54"/>
  <c r="AD50" i="8"/>
  <c r="J81" i="54"/>
  <c r="AD76" i="8"/>
  <c r="K82" i="54"/>
  <c r="AD85" i="8"/>
  <c r="G83" i="54"/>
  <c r="AD54" i="8"/>
  <c r="H82" i="54"/>
  <c r="AD61" i="8"/>
  <c r="D82" i="54"/>
  <c r="AD29" i="8"/>
  <c r="G84" i="54"/>
  <c r="AD55" i="8"/>
  <c r="L78" i="54"/>
  <c r="AD89" i="8"/>
  <c r="F78" i="54"/>
  <c r="AD41" i="8"/>
  <c r="C81" i="54"/>
  <c r="AD20" i="8"/>
  <c r="C80" i="54"/>
  <c r="AD19" i="8"/>
  <c r="E83" i="54"/>
  <c r="AD38" i="8"/>
  <c r="I79" i="54"/>
  <c r="AD66" i="8"/>
  <c r="F79" i="54"/>
  <c r="AD42" i="8"/>
  <c r="K80" i="54"/>
  <c r="AD83" i="8"/>
  <c r="C79" i="54"/>
  <c r="AD18" i="8"/>
  <c r="B77" i="54"/>
  <c r="AD8" i="8"/>
  <c r="M80" i="54"/>
  <c r="AD99" i="8"/>
  <c r="D81" i="54"/>
  <c r="AD28" i="8"/>
  <c r="D84" i="54"/>
  <c r="AD31" i="8"/>
  <c r="M83" i="54"/>
  <c r="AD102" i="8"/>
  <c r="L81" i="54"/>
  <c r="AD92" i="8"/>
  <c r="I77" i="54"/>
  <c r="AD64" i="8"/>
  <c r="I84" i="54"/>
  <c r="AD71" i="8"/>
  <c r="L83" i="54"/>
  <c r="AD94" i="8"/>
  <c r="C78" i="54"/>
  <c r="AD17" i="8"/>
  <c r="F80" i="54"/>
  <c r="AD43" i="8"/>
  <c r="G82" i="54"/>
  <c r="AD53" i="8"/>
  <c r="H83" i="54"/>
  <c r="AD62" i="8"/>
  <c r="H80" i="54"/>
  <c r="AD59" i="8"/>
  <c r="J82" i="54"/>
  <c r="AD77" i="8"/>
  <c r="H81" i="54"/>
  <c r="AD60" i="8"/>
  <c r="F82" i="54"/>
  <c r="AD45" i="8"/>
  <c r="B80" i="54"/>
  <c r="AD11" i="8"/>
  <c r="M82" i="54"/>
  <c r="AD101" i="8"/>
  <c r="K78" i="54"/>
  <c r="AD81" i="8"/>
  <c r="E81" i="54"/>
  <c r="AD36" i="8"/>
  <c r="M78" i="54"/>
  <c r="AD97" i="8"/>
  <c r="F77" i="54"/>
  <c r="AD40" i="8"/>
  <c r="L79" i="54"/>
  <c r="AD90" i="8"/>
  <c r="E82" i="54"/>
  <c r="AD37" i="8"/>
  <c r="I82" i="54"/>
  <c r="AD69" i="8"/>
  <c r="I78" i="54"/>
  <c r="AD65" i="8"/>
  <c r="E80" i="54"/>
  <c r="AD35" i="8"/>
  <c r="I81" i="54"/>
  <c r="AD68" i="8"/>
  <c r="D80" i="54"/>
  <c r="AD27" i="8"/>
  <c r="K77" i="54"/>
  <c r="AD80" i="8"/>
  <c r="C82" i="54"/>
  <c r="AD21" i="8"/>
  <c r="G80" i="54"/>
  <c r="AD51" i="8"/>
  <c r="I80" i="54"/>
  <c r="AD67" i="8"/>
  <c r="J80" i="54"/>
  <c r="AD75" i="8"/>
  <c r="D77" i="54"/>
  <c r="AD24" i="8"/>
  <c r="D78" i="54"/>
  <c r="AD25" i="8"/>
  <c r="G78" i="54"/>
  <c r="AD49" i="8"/>
  <c r="J83" i="54"/>
  <c r="AD78" i="8"/>
  <c r="L77" i="54"/>
  <c r="AD88" i="8"/>
  <c r="L84" i="54"/>
  <c r="AD95" i="8"/>
  <c r="J79" i="54"/>
  <c r="AD74" i="8"/>
  <c r="K81" i="54"/>
  <c r="AD84" i="8"/>
  <c r="G81" i="54"/>
  <c r="AD52" i="8"/>
  <c r="J84" i="54"/>
  <c r="AD79" i="8"/>
  <c r="M79" i="54"/>
  <c r="AD98" i="8"/>
  <c r="E77" i="54"/>
  <c r="AD32" i="8"/>
  <c r="K84" i="54"/>
  <c r="AD87" i="8"/>
  <c r="D83" i="54"/>
  <c r="AD30" i="8"/>
  <c r="C84" i="54"/>
  <c r="AD23" i="8"/>
  <c r="H78" i="54"/>
  <c r="AD57" i="8"/>
  <c r="B83" i="54"/>
  <c r="AD14" i="8"/>
  <c r="K83" i="54"/>
  <c r="AD86" i="8"/>
  <c r="J77" i="54"/>
  <c r="AD72" i="8"/>
  <c r="H79" i="54"/>
  <c r="AD58" i="8"/>
  <c r="E84" i="54"/>
  <c r="AD39" i="8"/>
  <c r="C77" i="54"/>
  <c r="AD16" i="8"/>
  <c r="J78" i="54"/>
  <c r="AD73" i="8"/>
  <c r="C83" i="54"/>
  <c r="AD22" i="8"/>
  <c r="M81" i="54"/>
  <c r="AD100" i="8"/>
  <c r="M77" i="54"/>
  <c r="AD96" i="8"/>
  <c r="E78" i="54"/>
  <c r="AD33" i="8"/>
  <c r="E79" i="54"/>
  <c r="AD34" i="8"/>
  <c r="D79" i="54"/>
  <c r="AD26" i="8"/>
  <c r="L80" i="54"/>
  <c r="AD91" i="8"/>
  <c r="F81" i="54"/>
  <c r="AD44" i="8"/>
  <c r="B82" i="54"/>
  <c r="AD13" i="8"/>
  <c r="H77" i="54"/>
  <c r="AD56" i="8"/>
  <c r="K79" i="54"/>
  <c r="AD82" i="8"/>
  <c r="B81" i="54"/>
  <c r="AD12" i="8"/>
  <c r="L82" i="54"/>
  <c r="AD93" i="8"/>
  <c r="B79" i="53"/>
  <c r="AC10" i="8"/>
  <c r="G83" i="53"/>
  <c r="AC54" i="8"/>
  <c r="K84" i="53"/>
  <c r="AC87" i="8"/>
  <c r="M80" i="53"/>
  <c r="AC99" i="8"/>
  <c r="J77" i="53"/>
  <c r="AC72" i="8"/>
  <c r="L81" i="53"/>
  <c r="AC92" i="8"/>
  <c r="M82" i="53"/>
  <c r="AC101" i="8"/>
  <c r="C82" i="53"/>
  <c r="AC21" i="8"/>
  <c r="E77" i="53"/>
  <c r="AC32" i="8"/>
  <c r="G82" i="53"/>
  <c r="AC53" i="8"/>
  <c r="C83" i="53"/>
  <c r="AC22" i="8"/>
  <c r="K80" i="53"/>
  <c r="AC83" i="8"/>
  <c r="E81" i="53"/>
  <c r="AC36" i="8"/>
  <c r="J78" i="53"/>
  <c r="AC73" i="8"/>
  <c r="E82" i="53"/>
  <c r="AC37" i="8"/>
  <c r="G77" i="53"/>
  <c r="AC48" i="8"/>
  <c r="F80" i="53"/>
  <c r="AC43" i="8"/>
  <c r="M81" i="53"/>
  <c r="AC100" i="8"/>
  <c r="C77" i="53"/>
  <c r="AC16" i="8"/>
  <c r="H79" i="53"/>
  <c r="AC58" i="8"/>
  <c r="F77" i="53"/>
  <c r="AC40" i="8"/>
  <c r="J79" i="53"/>
  <c r="AC74" i="8"/>
  <c r="C79" i="53"/>
  <c r="AC18" i="8"/>
  <c r="D82" i="53"/>
  <c r="AC29" i="8"/>
  <c r="F83" i="53"/>
  <c r="AC46" i="8"/>
  <c r="C78" i="53"/>
  <c r="AC17" i="8"/>
  <c r="H78" i="53"/>
  <c r="AC57" i="8"/>
  <c r="I81" i="53"/>
  <c r="AC68" i="8"/>
  <c r="B80" i="53"/>
  <c r="AC11" i="8"/>
  <c r="J82" i="53"/>
  <c r="AC77" i="8"/>
  <c r="K82" i="53"/>
  <c r="AC85" i="8"/>
  <c r="F78" i="53"/>
  <c r="AC41" i="8"/>
  <c r="E78" i="53"/>
  <c r="AC33" i="8"/>
  <c r="K83" i="53"/>
  <c r="AC86" i="8"/>
  <c r="K77" i="53"/>
  <c r="AC80" i="8"/>
  <c r="G81" i="53"/>
  <c r="AC52" i="8"/>
  <c r="C84" i="53"/>
  <c r="AC23" i="8"/>
  <c r="E84" i="53"/>
  <c r="AC39" i="8"/>
  <c r="C81" i="53"/>
  <c r="AC20" i="8"/>
  <c r="L78" i="53"/>
  <c r="AC89" i="8"/>
  <c r="E83" i="53"/>
  <c r="AC38" i="8"/>
  <c r="F82" i="53"/>
  <c r="AC45" i="8"/>
  <c r="H81" i="53"/>
  <c r="AC60" i="8"/>
  <c r="C80" i="53"/>
  <c r="AC19" i="8"/>
  <c r="L83" i="53"/>
  <c r="AC94" i="8"/>
  <c r="H83" i="53"/>
  <c r="AC62" i="8"/>
  <c r="G84" i="53"/>
  <c r="AC55" i="8"/>
  <c r="H80" i="53"/>
  <c r="AC59" i="8"/>
  <c r="M83" i="53"/>
  <c r="AC102" i="8"/>
  <c r="M77" i="53"/>
  <c r="AC96" i="8"/>
  <c r="G80" i="53"/>
  <c r="AC51" i="8"/>
  <c r="D83" i="53"/>
  <c r="AC30" i="8"/>
  <c r="D78" i="53"/>
  <c r="AC25" i="8"/>
  <c r="G78" i="53"/>
  <c r="AC49" i="8"/>
  <c r="K78" i="53"/>
  <c r="AC81" i="8"/>
  <c r="I82" i="53"/>
  <c r="AC69" i="8"/>
  <c r="M84" i="53"/>
  <c r="AC103" i="8"/>
  <c r="I83" i="53"/>
  <c r="AC70" i="8"/>
  <c r="J81" i="53"/>
  <c r="AC76" i="8"/>
  <c r="B78" i="53"/>
  <c r="AC9" i="8"/>
  <c r="B77" i="53"/>
  <c r="AC8" i="8"/>
  <c r="D84" i="53"/>
  <c r="AC31" i="8"/>
  <c r="J80" i="53"/>
  <c r="AC75" i="8"/>
  <c r="D79" i="53"/>
  <c r="AC26" i="8"/>
  <c r="I80" i="53"/>
  <c r="AC67" i="8"/>
  <c r="L80" i="53"/>
  <c r="AC91" i="8"/>
  <c r="M79" i="53"/>
  <c r="AC98" i="8"/>
  <c r="B83" i="53"/>
  <c r="AC14" i="8"/>
  <c r="B84" i="53"/>
  <c r="AC15" i="8"/>
  <c r="L77" i="53"/>
  <c r="AC88" i="8"/>
  <c r="F79" i="53"/>
  <c r="AC42" i="8"/>
  <c r="L84" i="53"/>
  <c r="AC95" i="8"/>
  <c r="M78" i="53"/>
  <c r="AC97" i="8"/>
  <c r="D80" i="53"/>
  <c r="AC27" i="8"/>
  <c r="D77" i="53"/>
  <c r="AC24" i="8"/>
  <c r="I78" i="53"/>
  <c r="AC65" i="8"/>
  <c r="L82" i="53"/>
  <c r="AC93" i="8"/>
  <c r="H77" i="53"/>
  <c r="AC56" i="8"/>
  <c r="D81" i="53"/>
  <c r="AC28" i="8"/>
  <c r="H82" i="53"/>
  <c r="AC61" i="8"/>
  <c r="F81" i="53"/>
  <c r="AC44" i="8"/>
  <c r="I84" i="53"/>
  <c r="AC71" i="8"/>
  <c r="I79" i="53"/>
  <c r="AC66" i="8"/>
  <c r="J84" i="53"/>
  <c r="AC79" i="8"/>
  <c r="K81" i="53"/>
  <c r="AC84" i="8"/>
  <c r="I77" i="53"/>
  <c r="AC64" i="8"/>
  <c r="B81" i="53"/>
  <c r="AC12" i="8"/>
  <c r="H84" i="53"/>
  <c r="AC63" i="8"/>
  <c r="E80" i="53"/>
  <c r="AC35" i="8"/>
  <c r="F84" i="53"/>
  <c r="AC47" i="8"/>
  <c r="B82" i="53"/>
  <c r="AC13" i="8"/>
  <c r="K79" i="53"/>
  <c r="AC82" i="8"/>
  <c r="L79" i="53"/>
  <c r="AC90" i="8"/>
  <c r="G79" i="53"/>
  <c r="AC50" i="8"/>
  <c r="E79" i="53"/>
  <c r="AC34" i="8"/>
  <c r="H77" i="52"/>
  <c r="AB56" i="8"/>
  <c r="B81" i="52"/>
  <c r="AB12" i="8"/>
  <c r="J79" i="52"/>
  <c r="AB74" i="8"/>
  <c r="M81" i="52"/>
  <c r="AB100" i="8"/>
  <c r="K79" i="52"/>
  <c r="AB82" i="8"/>
  <c r="L83" i="52"/>
  <c r="AB94" i="8"/>
  <c r="I77" i="52"/>
  <c r="AB64" i="8"/>
  <c r="J77" i="52"/>
  <c r="AB72" i="8"/>
  <c r="I83" i="52"/>
  <c r="AB70" i="8"/>
  <c r="K80" i="52"/>
  <c r="AB83" i="8"/>
  <c r="C84" i="52"/>
  <c r="AB23" i="8"/>
  <c r="E80" i="52"/>
  <c r="AB35" i="8"/>
  <c r="F77" i="52"/>
  <c r="AB40" i="8"/>
  <c r="D77" i="52"/>
  <c r="AB24" i="8"/>
  <c r="I82" i="52"/>
  <c r="AB69" i="8"/>
  <c r="K81" i="52"/>
  <c r="AB84" i="8"/>
  <c r="H79" i="52"/>
  <c r="AB58" i="8"/>
  <c r="B77" i="52"/>
  <c r="AB8" i="8"/>
  <c r="M82" i="52"/>
  <c r="AB101" i="8"/>
  <c r="E79" i="52"/>
  <c r="AB34" i="8"/>
  <c r="G78" i="52"/>
  <c r="AB49" i="8"/>
  <c r="H83" i="52"/>
  <c r="AB62" i="8"/>
  <c r="H81" i="52"/>
  <c r="AB60" i="8"/>
  <c r="G80" i="52"/>
  <c r="AB51" i="8"/>
  <c r="J82" i="52"/>
  <c r="AB77" i="8"/>
  <c r="H82" i="52"/>
  <c r="AB61" i="8"/>
  <c r="F79" i="52"/>
  <c r="AB42" i="8"/>
  <c r="D79" i="52"/>
  <c r="AB26" i="8"/>
  <c r="L84" i="52"/>
  <c r="AB95" i="8"/>
  <c r="L80" i="52"/>
  <c r="AB91" i="8"/>
  <c r="L81" i="52"/>
  <c r="AB92" i="8"/>
  <c r="I81" i="52"/>
  <c r="AB68" i="8"/>
  <c r="J81" i="52"/>
  <c r="AB76" i="8"/>
  <c r="I80" i="52"/>
  <c r="AB67" i="8"/>
  <c r="B83" i="52"/>
  <c r="AB14" i="8"/>
  <c r="I78" i="52"/>
  <c r="AB65" i="8"/>
  <c r="K83" i="52"/>
  <c r="AB86" i="8"/>
  <c r="J78" i="52"/>
  <c r="AB73" i="8"/>
  <c r="J84" i="52"/>
  <c r="AB79" i="8"/>
  <c r="M83" i="52"/>
  <c r="AB102" i="8"/>
  <c r="C83" i="52"/>
  <c r="AB22" i="8"/>
  <c r="F81" i="52"/>
  <c r="AB44" i="8"/>
  <c r="D81" i="52"/>
  <c r="AB28" i="8"/>
  <c r="F80" i="52"/>
  <c r="AB43" i="8"/>
  <c r="E84" i="52"/>
  <c r="AB39" i="8"/>
  <c r="D78" i="52"/>
  <c r="AB25" i="8"/>
  <c r="K84" i="52"/>
  <c r="AB87" i="8"/>
  <c r="C80" i="52"/>
  <c r="AB19" i="8"/>
  <c r="G81" i="52"/>
  <c r="AB52" i="8"/>
  <c r="M77" i="52"/>
  <c r="AB96" i="8"/>
  <c r="F84" i="52"/>
  <c r="AB47" i="8"/>
  <c r="K82" i="52"/>
  <c r="AB85" i="8"/>
  <c r="B82" i="52"/>
  <c r="AB13" i="8"/>
  <c r="F82" i="52"/>
  <c r="AB45" i="8"/>
  <c r="D80" i="52"/>
  <c r="AB27" i="8"/>
  <c r="K78" i="52"/>
  <c r="AB81" i="8"/>
  <c r="C82" i="52"/>
  <c r="AB21" i="8"/>
  <c r="I84" i="52"/>
  <c r="AB71" i="8"/>
  <c r="M78" i="52"/>
  <c r="AB97" i="8"/>
  <c r="J83" i="52"/>
  <c r="AB78" i="8"/>
  <c r="E82" i="52"/>
  <c r="AB37" i="8"/>
  <c r="J80" i="52"/>
  <c r="AB75" i="8"/>
  <c r="H80" i="52"/>
  <c r="AB59" i="8"/>
  <c r="C78" i="52"/>
  <c r="AB17" i="8"/>
  <c r="B78" i="52"/>
  <c r="AB9" i="8"/>
  <c r="M79" i="52"/>
  <c r="AB98" i="8"/>
  <c r="C79" i="52"/>
  <c r="AB18" i="8"/>
  <c r="M80" i="52"/>
  <c r="AB99" i="8"/>
  <c r="D82" i="52"/>
  <c r="AB29" i="8"/>
  <c r="D83" i="52"/>
  <c r="AB30" i="8"/>
  <c r="L78" i="52"/>
  <c r="AB89" i="8"/>
  <c r="E83" i="52"/>
  <c r="AB38" i="8"/>
  <c r="G82" i="52"/>
  <c r="AB53" i="8"/>
  <c r="L77" i="52"/>
  <c r="AB88" i="8"/>
  <c r="M84" i="52"/>
  <c r="AB103" i="8"/>
  <c r="C77" i="52"/>
  <c r="AB16" i="8"/>
  <c r="E78" i="52"/>
  <c r="AB33" i="8"/>
  <c r="F83" i="52"/>
  <c r="AB46" i="8"/>
  <c r="E77" i="52"/>
  <c r="AB32" i="8"/>
  <c r="K77" i="52"/>
  <c r="AB80" i="8"/>
  <c r="C81" i="52"/>
  <c r="AB20" i="8"/>
  <c r="G79" i="52"/>
  <c r="AB50" i="8"/>
  <c r="H84" i="52"/>
  <c r="AB63" i="8"/>
  <c r="G77" i="52"/>
  <c r="AB48" i="8"/>
  <c r="E81" i="52"/>
  <c r="AB36" i="8"/>
  <c r="G83" i="52"/>
  <c r="AB54" i="8"/>
  <c r="L82" i="52"/>
  <c r="AB93" i="8"/>
  <c r="B79" i="52"/>
  <c r="AB10" i="8"/>
  <c r="G84" i="52"/>
  <c r="AB55" i="8"/>
  <c r="H78" i="52"/>
  <c r="AB57" i="8"/>
  <c r="I79" i="52"/>
  <c r="AB66" i="8"/>
  <c r="B84" i="52"/>
  <c r="AB15" i="8"/>
  <c r="D84" i="52"/>
  <c r="AB31" i="8"/>
  <c r="B80" i="52"/>
  <c r="AB11" i="8"/>
  <c r="L79" i="52"/>
  <c r="AB90" i="8"/>
  <c r="I79" i="51"/>
  <c r="AA66" i="8"/>
  <c r="J80" i="51"/>
  <c r="AA75" i="8"/>
  <c r="I82" i="51"/>
  <c r="AA69" i="8"/>
  <c r="G79" i="51"/>
  <c r="AA50" i="8"/>
  <c r="E82" i="51"/>
  <c r="AA37" i="8"/>
  <c r="K84" i="51"/>
  <c r="AA87" i="8"/>
  <c r="I78" i="51"/>
  <c r="AA65" i="8"/>
  <c r="B78" i="51"/>
  <c r="AA9" i="8"/>
  <c r="M79" i="51"/>
  <c r="AA98" i="8"/>
  <c r="F77" i="51"/>
  <c r="AA40" i="8"/>
  <c r="C77" i="51"/>
  <c r="AA16" i="8"/>
  <c r="B79" i="51"/>
  <c r="AA10" i="8"/>
  <c r="H84" i="51"/>
  <c r="AA63" i="8"/>
  <c r="M78" i="51"/>
  <c r="AA97" i="8"/>
  <c r="J82" i="51"/>
  <c r="AA77" i="8"/>
  <c r="F82" i="51"/>
  <c r="AA45" i="8"/>
  <c r="L84" i="51"/>
  <c r="AA95" i="8"/>
  <c r="B80" i="51"/>
  <c r="AA11" i="8"/>
  <c r="B83" i="51"/>
  <c r="AA14" i="8"/>
  <c r="I77" i="51"/>
  <c r="AA64" i="8"/>
  <c r="B77" i="51"/>
  <c r="AA8" i="8"/>
  <c r="J78" i="51"/>
  <c r="AA73" i="8"/>
  <c r="H81" i="51"/>
  <c r="AA60" i="8"/>
  <c r="F79" i="51"/>
  <c r="AA42" i="8"/>
  <c r="D84" i="51"/>
  <c r="AA31" i="8"/>
  <c r="E78" i="51"/>
  <c r="AA33" i="8"/>
  <c r="J84" i="51"/>
  <c r="AA79" i="8"/>
  <c r="C83" i="51"/>
  <c r="AA22" i="8"/>
  <c r="I83" i="51"/>
  <c r="AA70" i="8"/>
  <c r="G82" i="51"/>
  <c r="AA53" i="8"/>
  <c r="J83" i="51"/>
  <c r="AA78" i="8"/>
  <c r="H79" i="51"/>
  <c r="AA58" i="8"/>
  <c r="F81" i="51"/>
  <c r="AA44" i="8"/>
  <c r="D83" i="51"/>
  <c r="AA30" i="8"/>
  <c r="E84" i="51"/>
  <c r="AA39" i="8"/>
  <c r="C80" i="51"/>
  <c r="AA19" i="8"/>
  <c r="H80" i="51"/>
  <c r="AA59" i="8"/>
  <c r="I81" i="51"/>
  <c r="AA68" i="8"/>
  <c r="G77" i="51"/>
  <c r="AA48" i="8"/>
  <c r="L81" i="51"/>
  <c r="AA92" i="8"/>
  <c r="F80" i="51"/>
  <c r="AA43" i="8"/>
  <c r="K83" i="51"/>
  <c r="AA86" i="8"/>
  <c r="M81" i="51"/>
  <c r="AA100" i="8"/>
  <c r="M82" i="51"/>
  <c r="AA101" i="8"/>
  <c r="G80" i="51"/>
  <c r="AA51" i="8"/>
  <c r="L77" i="51"/>
  <c r="AA88" i="8"/>
  <c r="H78" i="51"/>
  <c r="AA57" i="8"/>
  <c r="L83" i="51"/>
  <c r="AA94" i="8"/>
  <c r="D81" i="51"/>
  <c r="AA28" i="8"/>
  <c r="H83" i="51"/>
  <c r="AA62" i="8"/>
  <c r="H82" i="51"/>
  <c r="AA61" i="8"/>
  <c r="C82" i="51"/>
  <c r="AA21" i="8"/>
  <c r="G78" i="51"/>
  <c r="AA49" i="8"/>
  <c r="D82" i="51"/>
  <c r="AA29" i="8"/>
  <c r="M83" i="51"/>
  <c r="AA102" i="8"/>
  <c r="M80" i="51"/>
  <c r="AA99" i="8"/>
  <c r="K78" i="51"/>
  <c r="AA81" i="8"/>
  <c r="I80" i="51"/>
  <c r="AA67" i="8"/>
  <c r="K81" i="51"/>
  <c r="AA84" i="8"/>
  <c r="H77" i="51"/>
  <c r="AA56" i="8"/>
  <c r="M77" i="51"/>
  <c r="AA96" i="8"/>
  <c r="C79" i="51"/>
  <c r="AA18" i="8"/>
  <c r="K82" i="51"/>
  <c r="AA85" i="8"/>
  <c r="E79" i="51"/>
  <c r="AA34" i="8"/>
  <c r="L79" i="51"/>
  <c r="AA90" i="8"/>
  <c r="E77" i="51"/>
  <c r="AA32" i="8"/>
  <c r="L80" i="51"/>
  <c r="AA91" i="8"/>
  <c r="F83" i="51"/>
  <c r="AA46" i="8"/>
  <c r="B82" i="51"/>
  <c r="AA13" i="8"/>
  <c r="B81" i="51"/>
  <c r="AA12" i="8"/>
  <c r="E80" i="51"/>
  <c r="AA35" i="8"/>
  <c r="D77" i="51"/>
  <c r="AA24" i="8"/>
  <c r="M84" i="51"/>
  <c r="AA103" i="8"/>
  <c r="C78" i="51"/>
  <c r="AA17" i="8"/>
  <c r="E81" i="51"/>
  <c r="AA36" i="8"/>
  <c r="K79" i="51"/>
  <c r="AA82" i="8"/>
  <c r="C81" i="51"/>
  <c r="AA20" i="8"/>
  <c r="J79" i="51"/>
  <c r="AA74" i="8"/>
  <c r="K80" i="51"/>
  <c r="AA83" i="8"/>
  <c r="C84" i="51"/>
  <c r="AA23" i="8"/>
  <c r="F84" i="51"/>
  <c r="AA47" i="8"/>
  <c r="J77" i="51"/>
  <c r="AA72" i="8"/>
  <c r="L82" i="51"/>
  <c r="AA93" i="8"/>
  <c r="E83" i="51"/>
  <c r="AA38" i="8"/>
  <c r="G84" i="51"/>
  <c r="AA55" i="8"/>
  <c r="D80" i="51"/>
  <c r="AA27" i="8"/>
  <c r="I84" i="51"/>
  <c r="AA71" i="8"/>
  <c r="B84" i="51"/>
  <c r="AA15" i="8"/>
  <c r="G81" i="51"/>
  <c r="AA52" i="8"/>
  <c r="J81" i="51"/>
  <c r="AA76" i="8"/>
  <c r="K77" i="51"/>
  <c r="AA80" i="8"/>
  <c r="I84" i="50"/>
  <c r="Z71" i="8"/>
  <c r="H84" i="50"/>
  <c r="Z63" i="8"/>
  <c r="F79" i="50"/>
  <c r="Z42" i="8"/>
  <c r="K84" i="50"/>
  <c r="Z87" i="8"/>
  <c r="F80" i="50"/>
  <c r="Z43" i="8"/>
  <c r="L84" i="50"/>
  <c r="Z95" i="8"/>
  <c r="K79" i="50"/>
  <c r="Z82" i="8"/>
  <c r="G77" i="50"/>
  <c r="Z48" i="8"/>
  <c r="F77" i="50"/>
  <c r="Z40" i="8"/>
  <c r="L80" i="50"/>
  <c r="Z91" i="8"/>
  <c r="G81" i="50"/>
  <c r="Z52" i="8"/>
  <c r="C77" i="50"/>
  <c r="Z16" i="8"/>
  <c r="K78" i="50"/>
  <c r="Z81" i="8"/>
  <c r="L83" i="50"/>
  <c r="Z94" i="8"/>
  <c r="K80" i="50"/>
  <c r="Z83" i="8"/>
  <c r="D84" i="50"/>
  <c r="Z31" i="8"/>
  <c r="K77" i="50"/>
  <c r="Z80" i="8"/>
  <c r="I81" i="50"/>
  <c r="Z68" i="8"/>
  <c r="B77" i="50"/>
  <c r="Z8" i="8"/>
  <c r="H79" i="50"/>
  <c r="Z58" i="8"/>
  <c r="D80" i="50"/>
  <c r="Z27" i="8"/>
  <c r="I83" i="50"/>
  <c r="Z70" i="8"/>
  <c r="D77" i="50"/>
  <c r="Z24" i="8"/>
  <c r="E78" i="50"/>
  <c r="Z33" i="8"/>
  <c r="H81" i="50"/>
  <c r="Z60" i="8"/>
  <c r="C82" i="50"/>
  <c r="Z21" i="8"/>
  <c r="C84" i="50"/>
  <c r="Z23" i="8"/>
  <c r="M82" i="50"/>
  <c r="Z101" i="8"/>
  <c r="E80" i="50"/>
  <c r="Z35" i="8"/>
  <c r="J77" i="50"/>
  <c r="Z72" i="8"/>
  <c r="I82" i="50"/>
  <c r="Z69" i="8"/>
  <c r="C79" i="50"/>
  <c r="Z18" i="8"/>
  <c r="J83" i="50"/>
  <c r="Z78" i="8"/>
  <c r="B81" i="50"/>
  <c r="Z12" i="8"/>
  <c r="L81" i="50"/>
  <c r="Z92" i="8"/>
  <c r="F83" i="50"/>
  <c r="Z46" i="8"/>
  <c r="K83" i="50"/>
  <c r="Z86" i="8"/>
  <c r="M79" i="50"/>
  <c r="Z98" i="8"/>
  <c r="B80" i="50"/>
  <c r="Z11" i="8"/>
  <c r="G83" i="50"/>
  <c r="Z54" i="8"/>
  <c r="J79" i="50"/>
  <c r="Z74" i="8"/>
  <c r="G78" i="50"/>
  <c r="Z49" i="8"/>
  <c r="F78" i="50"/>
  <c r="Z41" i="8"/>
  <c r="I78" i="50"/>
  <c r="Z65" i="8"/>
  <c r="D78" i="50"/>
  <c r="Z25" i="8"/>
  <c r="L78" i="50"/>
  <c r="Z89" i="8"/>
  <c r="C81" i="50"/>
  <c r="Z20" i="8"/>
  <c r="B79" i="50"/>
  <c r="Z10" i="8"/>
  <c r="H82" i="50"/>
  <c r="Z61" i="8"/>
  <c r="L82" i="50"/>
  <c r="Z93" i="8"/>
  <c r="M78" i="50"/>
  <c r="Z97" i="8"/>
  <c r="F81" i="50"/>
  <c r="Z44" i="8"/>
  <c r="G84" i="50"/>
  <c r="Z55" i="8"/>
  <c r="C83" i="50"/>
  <c r="Z22" i="8"/>
  <c r="J84" i="50"/>
  <c r="Z79" i="8"/>
  <c r="H78" i="50"/>
  <c r="Z57" i="8"/>
  <c r="M77" i="50"/>
  <c r="Z96" i="8"/>
  <c r="M83" i="50"/>
  <c r="Z102" i="8"/>
  <c r="J81" i="50"/>
  <c r="Z76" i="8"/>
  <c r="L79" i="50"/>
  <c r="Z90" i="8"/>
  <c r="I79" i="50"/>
  <c r="Z66" i="8"/>
  <c r="E83" i="50"/>
  <c r="Z38" i="8"/>
  <c r="E79" i="50"/>
  <c r="Z34" i="8"/>
  <c r="B84" i="50"/>
  <c r="Z15" i="8"/>
  <c r="D81" i="50"/>
  <c r="Z28" i="8"/>
  <c r="E82" i="50"/>
  <c r="Z37" i="8"/>
  <c r="I77" i="50"/>
  <c r="Z64" i="8"/>
  <c r="G82" i="50"/>
  <c r="Z53" i="8"/>
  <c r="H83" i="50"/>
  <c r="Z62" i="8"/>
  <c r="D82" i="50"/>
  <c r="Z29" i="8"/>
  <c r="L77" i="50"/>
  <c r="Z88" i="8"/>
  <c r="D79" i="50"/>
  <c r="Z26" i="8"/>
  <c r="K82" i="50"/>
  <c r="Z85" i="8"/>
  <c r="M80" i="50"/>
  <c r="Z99" i="8"/>
  <c r="G80" i="50"/>
  <c r="Z51" i="8"/>
  <c r="M84" i="50"/>
  <c r="Z103" i="8"/>
  <c r="F84" i="50"/>
  <c r="Z47" i="8"/>
  <c r="M81" i="50"/>
  <c r="Z100" i="8"/>
  <c r="C78" i="50"/>
  <c r="Z17" i="8"/>
  <c r="G79" i="50"/>
  <c r="Z50" i="8"/>
  <c r="E77" i="50"/>
  <c r="Z32" i="8"/>
  <c r="B82" i="50"/>
  <c r="Z13" i="8"/>
  <c r="C80" i="50"/>
  <c r="Z19" i="8"/>
  <c r="J82" i="50"/>
  <c r="Z77" i="8"/>
  <c r="H80" i="50"/>
  <c r="Z59" i="8"/>
  <c r="H77" i="50"/>
  <c r="Z56" i="8"/>
  <c r="F82" i="50"/>
  <c r="Z45" i="8"/>
  <c r="B78" i="50"/>
  <c r="Z9" i="8"/>
  <c r="K81" i="50"/>
  <c r="Z84" i="8"/>
  <c r="J78" i="50"/>
  <c r="Z73" i="8"/>
  <c r="I80" i="50"/>
  <c r="Z67" i="8"/>
  <c r="J80" i="50"/>
  <c r="Z75" i="8"/>
  <c r="E81" i="50"/>
  <c r="Z36" i="8"/>
  <c r="E84" i="50"/>
  <c r="Z39" i="8"/>
  <c r="D83" i="50"/>
  <c r="Z30" i="8"/>
  <c r="L83" i="49"/>
  <c r="Y94" i="8"/>
  <c r="M82" i="49"/>
  <c r="Y101" i="8"/>
  <c r="G80" i="49"/>
  <c r="Y51" i="8"/>
  <c r="J80" i="49"/>
  <c r="Y75" i="8"/>
  <c r="I84" i="49"/>
  <c r="Y71" i="8"/>
  <c r="J83" i="49"/>
  <c r="Y78" i="8"/>
  <c r="G78" i="49"/>
  <c r="Y49" i="8"/>
  <c r="H80" i="49"/>
  <c r="Y59" i="8"/>
  <c r="C77" i="49"/>
  <c r="Y16" i="8"/>
  <c r="G77" i="49"/>
  <c r="Y48" i="8"/>
  <c r="M83" i="49"/>
  <c r="Y102" i="8"/>
  <c r="K80" i="49"/>
  <c r="Y83" i="8"/>
  <c r="F79" i="49"/>
  <c r="Y42" i="8"/>
  <c r="I79" i="49"/>
  <c r="Y66" i="8"/>
  <c r="M81" i="49"/>
  <c r="Y100" i="8"/>
  <c r="B82" i="49"/>
  <c r="Y13" i="8"/>
  <c r="H81" i="49"/>
  <c r="Y60" i="8"/>
  <c r="K83" i="49"/>
  <c r="Y86" i="8"/>
  <c r="E81" i="49"/>
  <c r="Y36" i="8"/>
  <c r="J79" i="49"/>
  <c r="Y74" i="8"/>
  <c r="K82" i="49"/>
  <c r="Y85" i="8"/>
  <c r="K78" i="49"/>
  <c r="Y81" i="8"/>
  <c r="C79" i="49"/>
  <c r="Y18" i="8"/>
  <c r="C82" i="49"/>
  <c r="Y21" i="8"/>
  <c r="G84" i="49"/>
  <c r="Y55" i="8"/>
  <c r="J84" i="49"/>
  <c r="Y79" i="8"/>
  <c r="H78" i="49"/>
  <c r="Y57" i="8"/>
  <c r="F84" i="49"/>
  <c r="Y47" i="8"/>
  <c r="D82" i="49"/>
  <c r="Y29" i="8"/>
  <c r="K84" i="49"/>
  <c r="Y87" i="8"/>
  <c r="B84" i="49"/>
  <c r="Y15" i="8"/>
  <c r="C81" i="49"/>
  <c r="Y20" i="8"/>
  <c r="I81" i="49"/>
  <c r="Y68" i="8"/>
  <c r="B83" i="49"/>
  <c r="Y14" i="8"/>
  <c r="F78" i="49"/>
  <c r="Y41" i="8"/>
  <c r="L79" i="49"/>
  <c r="Y90" i="8"/>
  <c r="K81" i="49"/>
  <c r="Y84" i="8"/>
  <c r="G82" i="49"/>
  <c r="Y53" i="8"/>
  <c r="L80" i="49"/>
  <c r="Y91" i="8"/>
  <c r="C83" i="49"/>
  <c r="Y22" i="8"/>
  <c r="J82" i="49"/>
  <c r="Y77" i="8"/>
  <c r="H77" i="49"/>
  <c r="Y56" i="8"/>
  <c r="M80" i="49"/>
  <c r="Y99" i="8"/>
  <c r="E77" i="49"/>
  <c r="Y32" i="8"/>
  <c r="B79" i="49"/>
  <c r="Y10" i="8"/>
  <c r="L84" i="49"/>
  <c r="Y95" i="8"/>
  <c r="D78" i="49"/>
  <c r="Y25" i="8"/>
  <c r="H79" i="49"/>
  <c r="Y58" i="8"/>
  <c r="D81" i="49"/>
  <c r="Y28" i="8"/>
  <c r="I83" i="49"/>
  <c r="Y70" i="8"/>
  <c r="C84" i="49"/>
  <c r="Y23" i="8"/>
  <c r="G79" i="49"/>
  <c r="Y50" i="8"/>
  <c r="J78" i="49"/>
  <c r="Y73" i="8"/>
  <c r="H84" i="49"/>
  <c r="Y63" i="8"/>
  <c r="M79" i="49"/>
  <c r="Y98" i="8"/>
  <c r="D84" i="49"/>
  <c r="Y31" i="8"/>
  <c r="M77" i="49"/>
  <c r="Y96" i="8"/>
  <c r="F81" i="49"/>
  <c r="Y44" i="8"/>
  <c r="F77" i="49"/>
  <c r="Y40" i="8"/>
  <c r="E80" i="49"/>
  <c r="Y35" i="8"/>
  <c r="G83" i="49"/>
  <c r="Y54" i="8"/>
  <c r="E83" i="49"/>
  <c r="Y38" i="8"/>
  <c r="D77" i="49"/>
  <c r="Y24" i="8"/>
  <c r="D83" i="49"/>
  <c r="Y30" i="8"/>
  <c r="C80" i="49"/>
  <c r="Y19" i="8"/>
  <c r="L82" i="49"/>
  <c r="Y93" i="8"/>
  <c r="K79" i="49"/>
  <c r="Y82" i="8"/>
  <c r="I82" i="49"/>
  <c r="Y69" i="8"/>
  <c r="H83" i="49"/>
  <c r="Y62" i="8"/>
  <c r="D79" i="49"/>
  <c r="Y26" i="8"/>
  <c r="F82" i="49"/>
  <c r="Y45" i="8"/>
  <c r="I80" i="49"/>
  <c r="Y67" i="8"/>
  <c r="D80" i="49"/>
  <c r="Y27" i="8"/>
  <c r="I78" i="49"/>
  <c r="Y65" i="8"/>
  <c r="L78" i="49"/>
  <c r="Y89" i="8"/>
  <c r="E82" i="49"/>
  <c r="Y37" i="8"/>
  <c r="B81" i="49"/>
  <c r="Y12" i="8"/>
  <c r="J77" i="49"/>
  <c r="Y72" i="8"/>
  <c r="H82" i="49"/>
  <c r="Y61" i="8"/>
  <c r="L77" i="49"/>
  <c r="Y88" i="8"/>
  <c r="K77" i="49"/>
  <c r="Y80" i="8"/>
  <c r="G81" i="49"/>
  <c r="Y52" i="8"/>
  <c r="F80" i="49"/>
  <c r="Y43" i="8"/>
  <c r="C78" i="49"/>
  <c r="Y17" i="8"/>
  <c r="E79" i="49"/>
  <c r="Y34" i="8"/>
  <c r="B77" i="49"/>
  <c r="Y8" i="8"/>
  <c r="E78" i="49"/>
  <c r="Y33" i="8"/>
  <c r="I77" i="49"/>
  <c r="Y64" i="8"/>
  <c r="E84" i="49"/>
  <c r="Y39" i="8"/>
  <c r="B80" i="49"/>
  <c r="Y11" i="8"/>
  <c r="M84" i="49"/>
  <c r="Y103" i="8"/>
  <c r="B78" i="49"/>
  <c r="Y9" i="8"/>
  <c r="L81" i="49"/>
  <c r="Y92" i="8"/>
  <c r="F83" i="49"/>
  <c r="Y46" i="8"/>
  <c r="M78" i="49"/>
  <c r="Y97" i="8"/>
  <c r="M84" i="48"/>
  <c r="X103" i="8"/>
  <c r="B80" i="48"/>
  <c r="X11" i="8"/>
  <c r="J84" i="48"/>
  <c r="X79" i="8"/>
  <c r="E82" i="48"/>
  <c r="X37" i="8"/>
  <c r="E79" i="48"/>
  <c r="X34" i="8"/>
  <c r="C84" i="48"/>
  <c r="X23" i="8"/>
  <c r="D82" i="48"/>
  <c r="X29" i="8"/>
  <c r="K79" i="48"/>
  <c r="X82" i="8"/>
  <c r="E81" i="48"/>
  <c r="X36" i="8"/>
  <c r="C77" i="48"/>
  <c r="X16" i="8"/>
  <c r="G77" i="48"/>
  <c r="X48" i="8"/>
  <c r="M77" i="48"/>
  <c r="X96" i="8"/>
  <c r="L81" i="48"/>
  <c r="X92" i="8"/>
  <c r="H77" i="48"/>
  <c r="X56" i="8"/>
  <c r="H79" i="48"/>
  <c r="X58" i="8"/>
  <c r="C79" i="48"/>
  <c r="X18" i="8"/>
  <c r="B82" i="48"/>
  <c r="X13" i="8"/>
  <c r="L83" i="48"/>
  <c r="X94" i="8"/>
  <c r="B78" i="48"/>
  <c r="X9" i="8"/>
  <c r="F81" i="48"/>
  <c r="X44" i="8"/>
  <c r="G78" i="48"/>
  <c r="X49" i="8"/>
  <c r="K82" i="48"/>
  <c r="X85" i="8"/>
  <c r="L82" i="48"/>
  <c r="X93" i="8"/>
  <c r="K84" i="48"/>
  <c r="X87" i="8"/>
  <c r="D79" i="48"/>
  <c r="X26" i="8"/>
  <c r="D80" i="48"/>
  <c r="X27" i="8"/>
  <c r="I77" i="48"/>
  <c r="X64" i="8"/>
  <c r="B83" i="48"/>
  <c r="X14" i="8"/>
  <c r="G79" i="48"/>
  <c r="X50" i="8"/>
  <c r="K77" i="48"/>
  <c r="X80" i="8"/>
  <c r="I83" i="48"/>
  <c r="X70" i="8"/>
  <c r="M78" i="48"/>
  <c r="X97" i="8"/>
  <c r="F83" i="48"/>
  <c r="X46" i="8"/>
  <c r="E78" i="48"/>
  <c r="X33" i="8"/>
  <c r="B77" i="48"/>
  <c r="X8" i="8"/>
  <c r="L78" i="48"/>
  <c r="X89" i="8"/>
  <c r="C83" i="48"/>
  <c r="X22" i="8"/>
  <c r="M80" i="48"/>
  <c r="X99" i="8"/>
  <c r="G83" i="48"/>
  <c r="X54" i="8"/>
  <c r="M79" i="48"/>
  <c r="X98" i="8"/>
  <c r="K83" i="48"/>
  <c r="X86" i="8"/>
  <c r="M83" i="48"/>
  <c r="X102" i="8"/>
  <c r="L84" i="48"/>
  <c r="X95" i="8"/>
  <c r="H83" i="48"/>
  <c r="X62" i="8"/>
  <c r="H82" i="48"/>
  <c r="X61" i="8"/>
  <c r="H84" i="48"/>
  <c r="X63" i="8"/>
  <c r="C80" i="48"/>
  <c r="X19" i="8"/>
  <c r="J78" i="48"/>
  <c r="X73" i="8"/>
  <c r="F82" i="48"/>
  <c r="X45" i="8"/>
  <c r="J77" i="48"/>
  <c r="X72" i="8"/>
  <c r="I80" i="48"/>
  <c r="X67" i="8"/>
  <c r="B84" i="48"/>
  <c r="X15" i="8"/>
  <c r="J80" i="48"/>
  <c r="X75" i="8"/>
  <c r="J81" i="48"/>
  <c r="X76" i="8"/>
  <c r="G82" i="48"/>
  <c r="X53" i="8"/>
  <c r="G81" i="48"/>
  <c r="X52" i="8"/>
  <c r="C78" i="48"/>
  <c r="X17" i="8"/>
  <c r="D77" i="48"/>
  <c r="X24" i="8"/>
  <c r="G84" i="48"/>
  <c r="X55" i="8"/>
  <c r="F84" i="48"/>
  <c r="X47" i="8"/>
  <c r="D84" i="48"/>
  <c r="X31" i="8"/>
  <c r="E77" i="48"/>
  <c r="X32" i="8"/>
  <c r="L79" i="48"/>
  <c r="X90" i="8"/>
  <c r="L80" i="48"/>
  <c r="X91" i="8"/>
  <c r="F77" i="48"/>
  <c r="X40" i="8"/>
  <c r="B81" i="48"/>
  <c r="X12" i="8"/>
  <c r="K78" i="48"/>
  <c r="X81" i="8"/>
  <c r="L77" i="48"/>
  <c r="X88" i="8"/>
  <c r="J83" i="48"/>
  <c r="X78" i="8"/>
  <c r="K80" i="48"/>
  <c r="X83" i="8"/>
  <c r="I81" i="48"/>
  <c r="X68" i="8"/>
  <c r="F78" i="48"/>
  <c r="X41" i="8"/>
  <c r="E83" i="48"/>
  <c r="X38" i="8"/>
  <c r="E80" i="48"/>
  <c r="X35" i="8"/>
  <c r="D83" i="48"/>
  <c r="X30" i="8"/>
  <c r="B79" i="48"/>
  <c r="X10" i="8"/>
  <c r="G80" i="48"/>
  <c r="X51" i="8"/>
  <c r="F79" i="48"/>
  <c r="X42" i="8"/>
  <c r="D78" i="48"/>
  <c r="X25" i="8"/>
  <c r="H78" i="48"/>
  <c r="X57" i="8"/>
  <c r="H80" i="48"/>
  <c r="X59" i="8"/>
  <c r="C82" i="48"/>
  <c r="X21" i="8"/>
  <c r="M82" i="48"/>
  <c r="X101" i="8"/>
  <c r="K81" i="48"/>
  <c r="X84" i="8"/>
  <c r="I79" i="48"/>
  <c r="X66" i="8"/>
  <c r="I82" i="48"/>
  <c r="X69" i="8"/>
  <c r="J79" i="48"/>
  <c r="X74" i="8"/>
  <c r="D81" i="48"/>
  <c r="X28" i="8"/>
  <c r="J82" i="48"/>
  <c r="X77" i="8"/>
  <c r="M81" i="48"/>
  <c r="X100" i="8"/>
  <c r="H81" i="48"/>
  <c r="X60" i="8"/>
  <c r="C81" i="48"/>
  <c r="X20" i="8"/>
  <c r="I78" i="48"/>
  <c r="X65" i="8"/>
  <c r="I84" i="48"/>
  <c r="X71" i="8"/>
  <c r="E84" i="48"/>
  <c r="X39" i="8"/>
  <c r="D80" i="45"/>
  <c r="U27" i="8"/>
  <c r="M78" i="45"/>
  <c r="U97" i="8"/>
  <c r="E79" i="45"/>
  <c r="U34" i="8"/>
  <c r="L84" i="45"/>
  <c r="U95" i="8"/>
  <c r="F77" i="45"/>
  <c r="U40" i="8"/>
  <c r="C78" i="45"/>
  <c r="U17" i="8"/>
  <c r="M77" i="45"/>
  <c r="U96" i="8"/>
  <c r="J79" i="45"/>
  <c r="U74" i="8"/>
  <c r="K81" i="45"/>
  <c r="U84" i="8"/>
  <c r="H77" i="45"/>
  <c r="U56" i="8"/>
  <c r="K77" i="45"/>
  <c r="U80" i="8"/>
  <c r="G82" i="45"/>
  <c r="U53" i="8"/>
  <c r="K83" i="45"/>
  <c r="U86" i="8"/>
  <c r="I79" i="45"/>
  <c r="U66" i="8"/>
  <c r="F78" i="45"/>
  <c r="U41" i="8"/>
  <c r="M80" i="45"/>
  <c r="U99" i="8"/>
  <c r="K78" i="45"/>
  <c r="U81" i="8"/>
  <c r="G83" i="45"/>
  <c r="U54" i="8"/>
  <c r="E83" i="45"/>
  <c r="U38" i="8"/>
  <c r="B78" i="45"/>
  <c r="U9" i="8"/>
  <c r="L77" i="45"/>
  <c r="U88" i="8"/>
  <c r="L82" i="45"/>
  <c r="U93" i="8"/>
  <c r="J78" i="45"/>
  <c r="U73" i="8"/>
  <c r="H78" i="45"/>
  <c r="U57" i="8"/>
  <c r="L78" i="45"/>
  <c r="U89" i="8"/>
  <c r="E80" i="45"/>
  <c r="U35" i="8"/>
  <c r="J82" i="45"/>
  <c r="U77" i="8"/>
  <c r="G84" i="45"/>
  <c r="U55" i="8"/>
  <c r="C82" i="45"/>
  <c r="U21" i="8"/>
  <c r="B77" i="45"/>
  <c r="U8" i="8"/>
  <c r="B79" i="45"/>
  <c r="U10" i="8"/>
  <c r="E84" i="45"/>
  <c r="U39" i="8"/>
  <c r="F82" i="45"/>
  <c r="U45" i="8"/>
  <c r="D77" i="45"/>
  <c r="U24" i="8"/>
  <c r="K84" i="45"/>
  <c r="U87" i="8"/>
  <c r="B83" i="45"/>
  <c r="U14" i="8"/>
  <c r="L79" i="45"/>
  <c r="U90" i="8"/>
  <c r="G77" i="45"/>
  <c r="U48" i="8"/>
  <c r="E77" i="45"/>
  <c r="U32" i="8"/>
  <c r="I78" i="45"/>
  <c r="U65" i="8"/>
  <c r="G80" i="45"/>
  <c r="U51" i="8"/>
  <c r="C81" i="45"/>
  <c r="U20" i="8"/>
  <c r="H81" i="45"/>
  <c r="U60" i="8"/>
  <c r="F79" i="45"/>
  <c r="U42" i="8"/>
  <c r="D79" i="45"/>
  <c r="U26" i="8"/>
  <c r="D82" i="45"/>
  <c r="U29" i="8"/>
  <c r="M84" i="45"/>
  <c r="U103" i="8"/>
  <c r="B81" i="45"/>
  <c r="U12" i="8"/>
  <c r="B80" i="45"/>
  <c r="U11" i="8"/>
  <c r="L80" i="45"/>
  <c r="U91" i="8"/>
  <c r="D83" i="45"/>
  <c r="U30" i="8"/>
  <c r="L83" i="45"/>
  <c r="U94" i="8"/>
  <c r="F84" i="45"/>
  <c r="U47" i="8"/>
  <c r="E82" i="45"/>
  <c r="U37" i="8"/>
  <c r="G79" i="45"/>
  <c r="U50" i="8"/>
  <c r="M79" i="45"/>
  <c r="U98" i="8"/>
  <c r="D81" i="45"/>
  <c r="U28" i="8"/>
  <c r="J83" i="45"/>
  <c r="U78" i="8"/>
  <c r="C83" i="45"/>
  <c r="U22" i="8"/>
  <c r="H83" i="45"/>
  <c r="U62" i="8"/>
  <c r="K82" i="45"/>
  <c r="U85" i="8"/>
  <c r="I82" i="45"/>
  <c r="U69" i="8"/>
  <c r="C79" i="45"/>
  <c r="U18" i="8"/>
  <c r="F80" i="45"/>
  <c r="U43" i="8"/>
  <c r="H82" i="45"/>
  <c r="U61" i="8"/>
  <c r="I77" i="45"/>
  <c r="U64" i="8"/>
  <c r="J84" i="45"/>
  <c r="U79" i="8"/>
  <c r="H84" i="45"/>
  <c r="U63" i="8"/>
  <c r="E78" i="45"/>
  <c r="U33" i="8"/>
  <c r="E81" i="45"/>
  <c r="U36" i="8"/>
  <c r="D84" i="45"/>
  <c r="U31" i="8"/>
  <c r="H80" i="45"/>
  <c r="U59" i="8"/>
  <c r="K79" i="45"/>
  <c r="U82" i="8"/>
  <c r="F83" i="45"/>
  <c r="U46" i="8"/>
  <c r="B84" i="45"/>
  <c r="U15" i="8"/>
  <c r="C77" i="45"/>
  <c r="U16" i="8"/>
  <c r="C84" i="45"/>
  <c r="U23" i="8"/>
  <c r="C80" i="45"/>
  <c r="U19" i="8"/>
  <c r="J77" i="45"/>
  <c r="U72" i="8"/>
  <c r="F81" i="45"/>
  <c r="U44" i="8"/>
  <c r="I81" i="45"/>
  <c r="U68" i="8"/>
  <c r="I84" i="45"/>
  <c r="U71" i="8"/>
  <c r="G81" i="45"/>
  <c r="U52" i="8"/>
  <c r="H79" i="45"/>
  <c r="U58" i="8"/>
  <c r="G78" i="45"/>
  <c r="U49" i="8"/>
  <c r="B82" i="45"/>
  <c r="U13" i="8"/>
  <c r="L81" i="45"/>
  <c r="U92" i="8"/>
  <c r="M83" i="45"/>
  <c r="U102" i="8"/>
  <c r="M82" i="45"/>
  <c r="U101" i="8"/>
  <c r="K80" i="45"/>
  <c r="U83" i="8"/>
  <c r="I80" i="45"/>
  <c r="U67" i="8"/>
  <c r="I83" i="45"/>
  <c r="U70" i="8"/>
  <c r="D78" i="45"/>
  <c r="U25" i="8"/>
  <c r="M81" i="45"/>
  <c r="U100" i="8"/>
  <c r="J80" i="45"/>
  <c r="U75" i="8"/>
  <c r="B81" i="44"/>
  <c r="T12" i="8"/>
  <c r="G83" i="44"/>
  <c r="T54" i="8"/>
  <c r="G82" i="44"/>
  <c r="T53" i="8"/>
  <c r="F84" i="44"/>
  <c r="T47" i="8"/>
  <c r="D79" i="44"/>
  <c r="T26" i="8"/>
  <c r="D81" i="44"/>
  <c r="T28" i="8"/>
  <c r="K82" i="44"/>
  <c r="T85" i="8"/>
  <c r="E78" i="44"/>
  <c r="T33" i="8"/>
  <c r="M79" i="44"/>
  <c r="T98" i="8"/>
  <c r="H82" i="44"/>
  <c r="T61" i="8"/>
  <c r="F81" i="44"/>
  <c r="T44" i="8"/>
  <c r="D78" i="44"/>
  <c r="T25" i="8"/>
  <c r="D84" i="44"/>
  <c r="T31" i="8"/>
  <c r="F79" i="44"/>
  <c r="T42" i="8"/>
  <c r="F82" i="44"/>
  <c r="T45" i="8"/>
  <c r="I77" i="44"/>
  <c r="T64" i="8"/>
  <c r="M77" i="44"/>
  <c r="T96" i="8"/>
  <c r="H78" i="44"/>
  <c r="T57" i="8"/>
  <c r="K78" i="44"/>
  <c r="T81" i="8"/>
  <c r="K79" i="44"/>
  <c r="T82" i="8"/>
  <c r="D82" i="44"/>
  <c r="T29" i="8"/>
  <c r="J82" i="44"/>
  <c r="T77" i="8"/>
  <c r="M80" i="44"/>
  <c r="T99" i="8"/>
  <c r="J78" i="44"/>
  <c r="T73" i="8"/>
  <c r="H77" i="44"/>
  <c r="T56" i="8"/>
  <c r="I84" i="44"/>
  <c r="T71" i="8"/>
  <c r="B84" i="44"/>
  <c r="T15" i="8"/>
  <c r="K77" i="44"/>
  <c r="T80" i="8"/>
  <c r="B82" i="44"/>
  <c r="T13" i="8"/>
  <c r="G81" i="44"/>
  <c r="T52" i="8"/>
  <c r="G78" i="44"/>
  <c r="T49" i="8"/>
  <c r="G79" i="44"/>
  <c r="T50" i="8"/>
  <c r="L78" i="44"/>
  <c r="T89" i="8"/>
  <c r="F80" i="44"/>
  <c r="T43" i="8"/>
  <c r="L82" i="44"/>
  <c r="T93" i="8"/>
  <c r="J81" i="44"/>
  <c r="T76" i="8"/>
  <c r="I81" i="44"/>
  <c r="T68" i="8"/>
  <c r="J84" i="44"/>
  <c r="T79" i="8"/>
  <c r="J77" i="44"/>
  <c r="T72" i="8"/>
  <c r="M82" i="44"/>
  <c r="T101" i="8"/>
  <c r="E83" i="44"/>
  <c r="T38" i="8"/>
  <c r="L83" i="44"/>
  <c r="T94" i="8"/>
  <c r="C84" i="44"/>
  <c r="T23" i="8"/>
  <c r="C83" i="44"/>
  <c r="T22" i="8"/>
  <c r="I79" i="44"/>
  <c r="T66" i="8"/>
  <c r="C80" i="44"/>
  <c r="T19" i="8"/>
  <c r="L84" i="44"/>
  <c r="T95" i="8"/>
  <c r="J83" i="44"/>
  <c r="T78" i="8"/>
  <c r="H80" i="44"/>
  <c r="T59" i="8"/>
  <c r="G77" i="44"/>
  <c r="T48" i="8"/>
  <c r="L80" i="44"/>
  <c r="T91" i="8"/>
  <c r="B77" i="44"/>
  <c r="T8" i="8"/>
  <c r="D77" i="44"/>
  <c r="T24" i="8"/>
  <c r="H84" i="44"/>
  <c r="T63" i="8"/>
  <c r="I80" i="44"/>
  <c r="T67" i="8"/>
  <c r="M81" i="44"/>
  <c r="T100" i="8"/>
  <c r="I83" i="44"/>
  <c r="T70" i="8"/>
  <c r="F77" i="44"/>
  <c r="T40" i="8"/>
  <c r="B83" i="44"/>
  <c r="T14" i="8"/>
  <c r="C77" i="44"/>
  <c r="T16" i="8"/>
  <c r="C82" i="44"/>
  <c r="T21" i="8"/>
  <c r="E77" i="44"/>
  <c r="T32" i="8"/>
  <c r="L77" i="44"/>
  <c r="T88" i="8"/>
  <c r="J80" i="44"/>
  <c r="T75" i="8"/>
  <c r="C79" i="44"/>
  <c r="T18" i="8"/>
  <c r="H81" i="44"/>
  <c r="T60" i="8"/>
  <c r="K81" i="44"/>
  <c r="T84" i="8"/>
  <c r="M84" i="44"/>
  <c r="T103" i="8"/>
  <c r="E80" i="44"/>
  <c r="T35" i="8"/>
  <c r="F83" i="44"/>
  <c r="T46" i="8"/>
  <c r="B80" i="44"/>
  <c r="T11" i="8"/>
  <c r="E84" i="44"/>
  <c r="T39" i="8"/>
  <c r="G84" i="44"/>
  <c r="T55" i="8"/>
  <c r="E82" i="44"/>
  <c r="T37" i="8"/>
  <c r="I78" i="44"/>
  <c r="T65" i="8"/>
  <c r="B79" i="44"/>
  <c r="T10" i="8"/>
  <c r="G80" i="44"/>
  <c r="T51" i="8"/>
  <c r="M83" i="44"/>
  <c r="T102" i="8"/>
  <c r="B78" i="44"/>
  <c r="T9" i="8"/>
  <c r="D80" i="44"/>
  <c r="T27" i="8"/>
  <c r="K84" i="44"/>
  <c r="T87" i="8"/>
  <c r="K80" i="44"/>
  <c r="T83" i="8"/>
  <c r="E81" i="44"/>
  <c r="T36" i="8"/>
  <c r="L81" i="44"/>
  <c r="T92" i="8"/>
  <c r="H79" i="44"/>
  <c r="T58" i="8"/>
  <c r="I82" i="44"/>
  <c r="T69" i="8"/>
  <c r="D83" i="44"/>
  <c r="T30" i="8"/>
  <c r="C78" i="44"/>
  <c r="T17" i="8"/>
  <c r="C81" i="44"/>
  <c r="T20" i="8"/>
  <c r="M78" i="44"/>
  <c r="T97" i="8"/>
  <c r="E79" i="44"/>
  <c r="T34" i="8"/>
  <c r="L79" i="44"/>
  <c r="T90" i="8"/>
  <c r="K83" i="44"/>
  <c r="T86" i="8"/>
  <c r="J79" i="44"/>
  <c r="T74" i="8"/>
  <c r="H83" i="44"/>
  <c r="T62" i="8"/>
  <c r="H81" i="43"/>
  <c r="S60" i="8"/>
  <c r="L82" i="43"/>
  <c r="S93" i="8"/>
  <c r="F77" i="43"/>
  <c r="S40" i="8"/>
  <c r="E82" i="43"/>
  <c r="S37" i="8"/>
  <c r="J84" i="43"/>
  <c r="S79" i="8"/>
  <c r="D83" i="43"/>
  <c r="S30" i="8"/>
  <c r="G77" i="43"/>
  <c r="S48" i="8"/>
  <c r="L83" i="43"/>
  <c r="S94" i="8"/>
  <c r="K78" i="43"/>
  <c r="S81" i="8"/>
  <c r="H84" i="43"/>
  <c r="S63" i="8"/>
  <c r="G79" i="43"/>
  <c r="S50" i="8"/>
  <c r="F80" i="43"/>
  <c r="S43" i="8"/>
  <c r="I78" i="43"/>
  <c r="S65" i="8"/>
  <c r="D84" i="43"/>
  <c r="S31" i="8"/>
  <c r="L84" i="43"/>
  <c r="S95" i="8"/>
  <c r="C83" i="43"/>
  <c r="S22" i="8"/>
  <c r="G83" i="43"/>
  <c r="S54" i="8"/>
  <c r="J80" i="43"/>
  <c r="S75" i="8"/>
  <c r="C84" i="43"/>
  <c r="S23" i="8"/>
  <c r="C82" i="43"/>
  <c r="S21" i="8"/>
  <c r="K84" i="43"/>
  <c r="S87" i="8"/>
  <c r="K81" i="43"/>
  <c r="S84" i="8"/>
  <c r="H77" i="43"/>
  <c r="S56" i="8"/>
  <c r="K79" i="43"/>
  <c r="S82" i="8"/>
  <c r="E83" i="43"/>
  <c r="S38" i="8"/>
  <c r="M80" i="43"/>
  <c r="S99" i="8"/>
  <c r="I81" i="43"/>
  <c r="S68" i="8"/>
  <c r="F78" i="43"/>
  <c r="S41" i="8"/>
  <c r="G82" i="43"/>
  <c r="S53" i="8"/>
  <c r="I84" i="43"/>
  <c r="S71" i="8"/>
  <c r="K77" i="43"/>
  <c r="S80" i="8"/>
  <c r="I77" i="43"/>
  <c r="S64" i="8"/>
  <c r="J78" i="43"/>
  <c r="S73" i="8"/>
  <c r="I79" i="43"/>
  <c r="S66" i="8"/>
  <c r="E81" i="43"/>
  <c r="S36" i="8"/>
  <c r="I83" i="43"/>
  <c r="S70" i="8"/>
  <c r="D77" i="43"/>
  <c r="S24" i="8"/>
  <c r="C81" i="43"/>
  <c r="S20" i="8"/>
  <c r="J83" i="43"/>
  <c r="S78" i="8"/>
  <c r="B77" i="43"/>
  <c r="S8" i="8"/>
  <c r="F81" i="43"/>
  <c r="S44" i="8"/>
  <c r="J77" i="43"/>
  <c r="S72" i="8"/>
  <c r="F83" i="43"/>
  <c r="S46" i="8"/>
  <c r="B79" i="43"/>
  <c r="S10" i="8"/>
  <c r="C78" i="43"/>
  <c r="S17" i="8"/>
  <c r="J79" i="43"/>
  <c r="S74" i="8"/>
  <c r="G81" i="43"/>
  <c r="S52" i="8"/>
  <c r="H83" i="43"/>
  <c r="S62" i="8"/>
  <c r="B78" i="43"/>
  <c r="S9" i="8"/>
  <c r="D81" i="43"/>
  <c r="S28" i="8"/>
  <c r="L81" i="43"/>
  <c r="S92" i="8"/>
  <c r="J82" i="43"/>
  <c r="S77" i="8"/>
  <c r="K82" i="43"/>
  <c r="S85" i="8"/>
  <c r="I82" i="43"/>
  <c r="S69" i="8"/>
  <c r="E78" i="43"/>
  <c r="S33" i="8"/>
  <c r="C80" i="43"/>
  <c r="S19" i="8"/>
  <c r="G80" i="43"/>
  <c r="S51" i="8"/>
  <c r="M82" i="43"/>
  <c r="S101" i="8"/>
  <c r="H82" i="43"/>
  <c r="S61" i="8"/>
  <c r="M84" i="43"/>
  <c r="S103" i="8"/>
  <c r="F79" i="43"/>
  <c r="S42" i="8"/>
  <c r="F84" i="43"/>
  <c r="S47" i="8"/>
  <c r="B84" i="43"/>
  <c r="S15" i="8"/>
  <c r="C77" i="43"/>
  <c r="S16" i="8"/>
  <c r="G84" i="43"/>
  <c r="S55" i="8"/>
  <c r="G78" i="43"/>
  <c r="S49" i="8"/>
  <c r="E77" i="43"/>
  <c r="S32" i="8"/>
  <c r="C79" i="43"/>
  <c r="S18" i="8"/>
  <c r="M79" i="43"/>
  <c r="S98" i="8"/>
  <c r="E80" i="43"/>
  <c r="S35" i="8"/>
  <c r="K80" i="43"/>
  <c r="S83" i="8"/>
  <c r="F82" i="43"/>
  <c r="S45" i="8"/>
  <c r="B83" i="43"/>
  <c r="S14" i="8"/>
  <c r="L80" i="43"/>
  <c r="S91" i="8"/>
  <c r="D82" i="43"/>
  <c r="S29" i="8"/>
  <c r="H80" i="43"/>
  <c r="S59" i="8"/>
  <c r="D80" i="43"/>
  <c r="S27" i="8"/>
  <c r="M78" i="43"/>
  <c r="S97" i="8"/>
  <c r="J81" i="43"/>
  <c r="S76" i="8"/>
  <c r="M83" i="43"/>
  <c r="S102" i="8"/>
  <c r="B80" i="43"/>
  <c r="S11" i="8"/>
  <c r="E84" i="43"/>
  <c r="S39" i="8"/>
  <c r="D78" i="43"/>
  <c r="S25" i="8"/>
  <c r="B82" i="43"/>
  <c r="S13" i="8"/>
  <c r="K83" i="43"/>
  <c r="S86" i="8"/>
  <c r="L77" i="43"/>
  <c r="S88" i="8"/>
  <c r="M77" i="43"/>
  <c r="S96" i="8"/>
  <c r="H78" i="43"/>
  <c r="S57" i="8"/>
  <c r="I80" i="43"/>
  <c r="S67" i="8"/>
  <c r="D79" i="43"/>
  <c r="S26" i="8"/>
  <c r="M81" i="43"/>
  <c r="S100" i="8"/>
  <c r="L79" i="43"/>
  <c r="S90" i="8"/>
  <c r="E79" i="43"/>
  <c r="S34" i="8"/>
  <c r="L78" i="43"/>
  <c r="S89" i="8"/>
  <c r="H79" i="43"/>
  <c r="S58" i="8"/>
  <c r="B81" i="43"/>
  <c r="S12" i="8"/>
  <c r="H79" i="42"/>
  <c r="R58" i="8"/>
  <c r="K82" i="42"/>
  <c r="R85" i="8"/>
  <c r="B78" i="42"/>
  <c r="R9" i="8"/>
  <c r="M81" i="42"/>
  <c r="R100" i="8"/>
  <c r="C77" i="42"/>
  <c r="R16" i="8"/>
  <c r="C78" i="42"/>
  <c r="R17" i="8"/>
  <c r="D80" i="42"/>
  <c r="R27" i="8"/>
  <c r="B81" i="42"/>
  <c r="R12" i="8"/>
  <c r="F81" i="42"/>
  <c r="R44" i="8"/>
  <c r="E78" i="42"/>
  <c r="R33" i="8"/>
  <c r="G82" i="42"/>
  <c r="R53" i="8"/>
  <c r="L77" i="42"/>
  <c r="R88" i="8"/>
  <c r="K80" i="42"/>
  <c r="R83" i="8"/>
  <c r="B80" i="42"/>
  <c r="R11" i="8"/>
  <c r="B77" i="42"/>
  <c r="R8" i="8"/>
  <c r="C84" i="42"/>
  <c r="R23" i="8"/>
  <c r="F79" i="42"/>
  <c r="R42" i="8"/>
  <c r="H80" i="42"/>
  <c r="R59" i="8"/>
  <c r="G80" i="42"/>
  <c r="R51" i="8"/>
  <c r="C81" i="42"/>
  <c r="R20" i="8"/>
  <c r="E77" i="42"/>
  <c r="R32" i="8"/>
  <c r="I83" i="42"/>
  <c r="R70" i="8"/>
  <c r="C82" i="42"/>
  <c r="R21" i="8"/>
  <c r="D83" i="42"/>
  <c r="R30" i="8"/>
  <c r="G81" i="42"/>
  <c r="R52" i="8"/>
  <c r="H83" i="42"/>
  <c r="R62" i="8"/>
  <c r="J82" i="42"/>
  <c r="R77" i="8"/>
  <c r="K79" i="42"/>
  <c r="R82" i="8"/>
  <c r="F82" i="42"/>
  <c r="R45" i="8"/>
  <c r="I84" i="42"/>
  <c r="R71" i="8"/>
  <c r="G84" i="42"/>
  <c r="R55" i="8"/>
  <c r="G78" i="42"/>
  <c r="R49" i="8"/>
  <c r="B84" i="42"/>
  <c r="R15" i="8"/>
  <c r="L81" i="42"/>
  <c r="R92" i="8"/>
  <c r="G77" i="42"/>
  <c r="R48" i="8"/>
  <c r="M78" i="42"/>
  <c r="R97" i="8"/>
  <c r="M77" i="42"/>
  <c r="R96" i="8"/>
  <c r="H78" i="42"/>
  <c r="R57" i="8"/>
  <c r="D79" i="42"/>
  <c r="R26" i="8"/>
  <c r="L78" i="42"/>
  <c r="R89" i="8"/>
  <c r="F77" i="42"/>
  <c r="R40" i="8"/>
  <c r="I81" i="42"/>
  <c r="R68" i="8"/>
  <c r="D81" i="42"/>
  <c r="R28" i="8"/>
  <c r="K77" i="42"/>
  <c r="R80" i="8"/>
  <c r="L80" i="42"/>
  <c r="R91" i="8"/>
  <c r="F80" i="42"/>
  <c r="R43" i="8"/>
  <c r="M79" i="42"/>
  <c r="R98" i="8"/>
  <c r="E84" i="42"/>
  <c r="R39" i="8"/>
  <c r="H77" i="42"/>
  <c r="R56" i="8"/>
  <c r="L83" i="42"/>
  <c r="R94" i="8"/>
  <c r="B83" i="42"/>
  <c r="R14" i="8"/>
  <c r="I78" i="42"/>
  <c r="R65" i="8"/>
  <c r="E82" i="42"/>
  <c r="R37" i="8"/>
  <c r="F83" i="42"/>
  <c r="R46" i="8"/>
  <c r="D78" i="42"/>
  <c r="R25" i="8"/>
  <c r="L79" i="42"/>
  <c r="R90" i="8"/>
  <c r="D84" i="42"/>
  <c r="R31" i="8"/>
  <c r="E83" i="42"/>
  <c r="R38" i="8"/>
  <c r="J83" i="42"/>
  <c r="R78" i="8"/>
  <c r="K81" i="42"/>
  <c r="R84" i="8"/>
  <c r="L82" i="42"/>
  <c r="R93" i="8"/>
  <c r="G83" i="42"/>
  <c r="R54" i="8"/>
  <c r="M80" i="42"/>
  <c r="R99" i="8"/>
  <c r="C80" i="42"/>
  <c r="R19" i="8"/>
  <c r="M83" i="42"/>
  <c r="R102" i="8"/>
  <c r="C79" i="42"/>
  <c r="R18" i="8"/>
  <c r="K83" i="42"/>
  <c r="R86" i="8"/>
  <c r="M82" i="42"/>
  <c r="R101" i="8"/>
  <c r="J84" i="42"/>
  <c r="R79" i="8"/>
  <c r="H82" i="42"/>
  <c r="R61" i="8"/>
  <c r="G79" i="42"/>
  <c r="R50" i="8"/>
  <c r="I79" i="42"/>
  <c r="R66" i="8"/>
  <c r="H84" i="42"/>
  <c r="R63" i="8"/>
  <c r="E80" i="42"/>
  <c r="R35" i="8"/>
  <c r="F84" i="42"/>
  <c r="R47" i="8"/>
  <c r="F78" i="42"/>
  <c r="R41" i="8"/>
  <c r="D82" i="42"/>
  <c r="R29" i="8"/>
  <c r="L84" i="42"/>
  <c r="R95" i="8"/>
  <c r="J78" i="42"/>
  <c r="R73" i="8"/>
  <c r="B79" i="42"/>
  <c r="R10" i="8"/>
  <c r="I77" i="42"/>
  <c r="R64" i="8"/>
  <c r="D77" i="42"/>
  <c r="R24" i="8"/>
  <c r="K78" i="42"/>
  <c r="R81" i="8"/>
  <c r="E79" i="42"/>
  <c r="R34" i="8"/>
  <c r="I80" i="42"/>
  <c r="R67" i="8"/>
  <c r="J77" i="42"/>
  <c r="R72" i="8"/>
  <c r="K84" i="42"/>
  <c r="R87" i="8"/>
  <c r="B82" i="42"/>
  <c r="R13" i="8"/>
  <c r="C83" i="42"/>
  <c r="R22" i="8"/>
  <c r="J80" i="42"/>
  <c r="R75" i="8"/>
  <c r="H81" i="42"/>
  <c r="R60" i="8"/>
  <c r="J81" i="42"/>
  <c r="R76" i="8"/>
  <c r="I82" i="42"/>
  <c r="R69" i="8"/>
  <c r="M84" i="42"/>
  <c r="R103" i="8"/>
  <c r="E81" i="42"/>
  <c r="R36" i="8"/>
  <c r="J77" i="41"/>
  <c r="Q72" i="8"/>
  <c r="C82" i="41"/>
  <c r="Q21" i="8"/>
  <c r="K79" i="41"/>
  <c r="Q82" i="8"/>
  <c r="M79" i="41"/>
  <c r="Q98" i="8"/>
  <c r="D81" i="41"/>
  <c r="Q28" i="8"/>
  <c r="K80" i="41"/>
  <c r="Q83" i="8"/>
  <c r="J83" i="41"/>
  <c r="Q78" i="8"/>
  <c r="M80" i="41"/>
  <c r="Q99" i="8"/>
  <c r="F79" i="41"/>
  <c r="Q42" i="8"/>
  <c r="J79" i="41"/>
  <c r="Q74" i="8"/>
  <c r="K77" i="41"/>
  <c r="Q80" i="8"/>
  <c r="C78" i="41"/>
  <c r="Q17" i="8"/>
  <c r="M77" i="41"/>
  <c r="Q96" i="8"/>
  <c r="E78" i="41"/>
  <c r="Q33" i="8"/>
  <c r="K78" i="41"/>
  <c r="Q81" i="8"/>
  <c r="F77" i="41"/>
  <c r="Q40" i="8"/>
  <c r="E82" i="41"/>
  <c r="Q37" i="8"/>
  <c r="D78" i="41"/>
  <c r="Q25" i="8"/>
  <c r="G82" i="41"/>
  <c r="Q53" i="8"/>
  <c r="D77" i="41"/>
  <c r="Q24" i="8"/>
  <c r="J84" i="41"/>
  <c r="Q79" i="8"/>
  <c r="C77" i="41"/>
  <c r="Q16" i="8"/>
  <c r="G80" i="41"/>
  <c r="Q51" i="8"/>
  <c r="E79" i="41"/>
  <c r="Q34" i="8"/>
  <c r="B82" i="41"/>
  <c r="Q13" i="8"/>
  <c r="H84" i="41"/>
  <c r="Q63" i="8"/>
  <c r="L79" i="41"/>
  <c r="Q90" i="8"/>
  <c r="E81" i="41"/>
  <c r="Q36" i="8"/>
  <c r="E77" i="41"/>
  <c r="Q32" i="8"/>
  <c r="G78" i="41"/>
  <c r="Q49" i="8"/>
  <c r="C80" i="41"/>
  <c r="Q19" i="8"/>
  <c r="J78" i="41"/>
  <c r="Q73" i="8"/>
  <c r="H78" i="41"/>
  <c r="Q57" i="8"/>
  <c r="H79" i="41"/>
  <c r="Q58" i="8"/>
  <c r="I82" i="41"/>
  <c r="Q69" i="8"/>
  <c r="F81" i="41"/>
  <c r="Q44" i="8"/>
  <c r="E84" i="41"/>
  <c r="Q39" i="8"/>
  <c r="I84" i="41"/>
  <c r="Q71" i="8"/>
  <c r="E83" i="41"/>
  <c r="Q38" i="8"/>
  <c r="H77" i="41"/>
  <c r="Q56" i="8"/>
  <c r="K81" i="41"/>
  <c r="Q84" i="8"/>
  <c r="G84" i="41"/>
  <c r="Q55" i="8"/>
  <c r="B84" i="41"/>
  <c r="Q15" i="8"/>
  <c r="B79" i="41"/>
  <c r="Q10" i="8"/>
  <c r="L84" i="41"/>
  <c r="Q95" i="8"/>
  <c r="B80" i="41"/>
  <c r="Q11" i="8"/>
  <c r="L80" i="41"/>
  <c r="Q91" i="8"/>
  <c r="D79" i="41"/>
  <c r="Q26" i="8"/>
  <c r="C84" i="41"/>
  <c r="Q23" i="8"/>
  <c r="I77" i="41"/>
  <c r="Q64" i="8"/>
  <c r="H83" i="41"/>
  <c r="Q62" i="8"/>
  <c r="C83" i="41"/>
  <c r="Q22" i="8"/>
  <c r="B81" i="41"/>
  <c r="Q12" i="8"/>
  <c r="B83" i="41"/>
  <c r="Q14" i="8"/>
  <c r="B77" i="41"/>
  <c r="Q8" i="8"/>
  <c r="I80" i="41"/>
  <c r="Q67" i="8"/>
  <c r="G81" i="41"/>
  <c r="Q52" i="8"/>
  <c r="I81" i="41"/>
  <c r="Q68" i="8"/>
  <c r="J80" i="41"/>
  <c r="Q75" i="8"/>
  <c r="J81" i="41"/>
  <c r="Q76" i="8"/>
  <c r="H80" i="41"/>
  <c r="Q59" i="8"/>
  <c r="F82" i="41"/>
  <c r="Q45" i="8"/>
  <c r="I79" i="41"/>
  <c r="Q66" i="8"/>
  <c r="B78" i="41"/>
  <c r="Q9" i="8"/>
  <c r="L83" i="41"/>
  <c r="Q94" i="8"/>
  <c r="L78" i="41"/>
  <c r="Q89" i="8"/>
  <c r="K83" i="41"/>
  <c r="Q86" i="8"/>
  <c r="L77" i="41"/>
  <c r="Q88" i="8"/>
  <c r="K82" i="41"/>
  <c r="Q85" i="8"/>
  <c r="K84" i="41"/>
  <c r="Q87" i="8"/>
  <c r="D82" i="41"/>
  <c r="Q29" i="8"/>
  <c r="M83" i="41"/>
  <c r="Q102" i="8"/>
  <c r="I78" i="41"/>
  <c r="Q65" i="8"/>
  <c r="J82" i="41"/>
  <c r="Q77" i="8"/>
  <c r="H82" i="41"/>
  <c r="Q61" i="8"/>
  <c r="H81" i="41"/>
  <c r="Q60" i="8"/>
  <c r="E80" i="41"/>
  <c r="Q35" i="8"/>
  <c r="L82" i="41"/>
  <c r="Q93" i="8"/>
  <c r="L81" i="41"/>
  <c r="Q92" i="8"/>
  <c r="F84" i="41"/>
  <c r="Q47" i="8"/>
  <c r="G77" i="41"/>
  <c r="Q48" i="8"/>
  <c r="I83" i="41"/>
  <c r="Q70" i="8"/>
  <c r="M78" i="41"/>
  <c r="Q97" i="8"/>
  <c r="C81" i="41"/>
  <c r="Q20" i="8"/>
  <c r="M84" i="41"/>
  <c r="Q103" i="8"/>
  <c r="F83" i="41"/>
  <c r="Q46" i="8"/>
  <c r="F78" i="41"/>
  <c r="Q41" i="8"/>
  <c r="D84" i="41"/>
  <c r="Q31" i="8"/>
  <c r="M81" i="41"/>
  <c r="Q100" i="8"/>
  <c r="D83" i="41"/>
  <c r="Q30" i="8"/>
  <c r="D80" i="41"/>
  <c r="Q27" i="8"/>
  <c r="M82" i="41"/>
  <c r="Q101" i="8"/>
  <c r="G79" i="41"/>
  <c r="Q50" i="8"/>
  <c r="G83" i="41"/>
  <c r="Q54" i="8"/>
  <c r="F80" i="41"/>
  <c r="Q43" i="8"/>
  <c r="L80" i="40"/>
  <c r="P91" i="8"/>
  <c r="I84" i="40"/>
  <c r="P71" i="8"/>
  <c r="I80" i="40"/>
  <c r="P67" i="8"/>
  <c r="C79" i="40"/>
  <c r="P18" i="8"/>
  <c r="C80" i="40"/>
  <c r="P19" i="8"/>
  <c r="H81" i="40"/>
  <c r="P60" i="8"/>
  <c r="B79" i="40"/>
  <c r="P10" i="8"/>
  <c r="L77" i="40"/>
  <c r="P88" i="8"/>
  <c r="C84" i="40"/>
  <c r="P23" i="8"/>
  <c r="L78" i="40"/>
  <c r="P89" i="8"/>
  <c r="M84" i="40"/>
  <c r="P103" i="8"/>
  <c r="D78" i="40"/>
  <c r="P25" i="8"/>
  <c r="H82" i="40"/>
  <c r="P61" i="8"/>
  <c r="F84" i="40"/>
  <c r="P47" i="8"/>
  <c r="K83" i="40"/>
  <c r="P86" i="8"/>
  <c r="M83" i="40"/>
  <c r="P102" i="8"/>
  <c r="L79" i="40"/>
  <c r="P90" i="8"/>
  <c r="E78" i="40"/>
  <c r="P33" i="8"/>
  <c r="J80" i="40"/>
  <c r="P75" i="8"/>
  <c r="I78" i="40"/>
  <c r="P65" i="8"/>
  <c r="C78" i="40"/>
  <c r="P17" i="8"/>
  <c r="H79" i="40"/>
  <c r="P58" i="8"/>
  <c r="G79" i="40"/>
  <c r="P50" i="8"/>
  <c r="H83" i="40"/>
  <c r="P62" i="8"/>
  <c r="J81" i="40"/>
  <c r="P76" i="8"/>
  <c r="L84" i="40"/>
  <c r="P95" i="8"/>
  <c r="K77" i="40"/>
  <c r="P80" i="8"/>
  <c r="I83" i="40"/>
  <c r="P70" i="8"/>
  <c r="D79" i="40"/>
  <c r="P26" i="8"/>
  <c r="E80" i="40"/>
  <c r="P35" i="8"/>
  <c r="I81" i="40"/>
  <c r="P68" i="8"/>
  <c r="E84" i="40"/>
  <c r="P39" i="8"/>
  <c r="H84" i="40"/>
  <c r="P63" i="8"/>
  <c r="J79" i="40"/>
  <c r="P74" i="8"/>
  <c r="E83" i="40"/>
  <c r="P38" i="8"/>
  <c r="E79" i="40"/>
  <c r="P34" i="8"/>
  <c r="M80" i="40"/>
  <c r="P99" i="8"/>
  <c r="F83" i="40"/>
  <c r="P46" i="8"/>
  <c r="G78" i="40"/>
  <c r="P49" i="8"/>
  <c r="M82" i="40"/>
  <c r="P101" i="8"/>
  <c r="E82" i="40"/>
  <c r="P37" i="8"/>
  <c r="B80" i="40"/>
  <c r="P11" i="8"/>
  <c r="J84" i="40"/>
  <c r="P79" i="8"/>
  <c r="H78" i="40"/>
  <c r="P57" i="8"/>
  <c r="K81" i="40"/>
  <c r="P84" i="8"/>
  <c r="G82" i="40"/>
  <c r="P53" i="8"/>
  <c r="K84" i="40"/>
  <c r="P87" i="8"/>
  <c r="C82" i="40"/>
  <c r="P21" i="8"/>
  <c r="M77" i="40"/>
  <c r="P96" i="8"/>
  <c r="L83" i="40"/>
  <c r="P94" i="8"/>
  <c r="C83" i="40"/>
  <c r="P22" i="8"/>
  <c r="M81" i="40"/>
  <c r="P100" i="8"/>
  <c r="D80" i="40"/>
  <c r="P27" i="8"/>
  <c r="D84" i="40"/>
  <c r="P31" i="8"/>
  <c r="B84" i="40"/>
  <c r="P15" i="8"/>
  <c r="B82" i="40"/>
  <c r="P13" i="8"/>
  <c r="M79" i="40"/>
  <c r="P98" i="8"/>
  <c r="M78" i="40"/>
  <c r="P97" i="8"/>
  <c r="L81" i="40"/>
  <c r="P92" i="8"/>
  <c r="K80" i="40"/>
  <c r="P83" i="8"/>
  <c r="B81" i="40"/>
  <c r="P12" i="8"/>
  <c r="K79" i="40"/>
  <c r="P82" i="8"/>
  <c r="G81" i="40"/>
  <c r="P52" i="8"/>
  <c r="D81" i="40"/>
  <c r="P28" i="8"/>
  <c r="F79" i="40"/>
  <c r="P42" i="8"/>
  <c r="J82" i="40"/>
  <c r="P77" i="8"/>
  <c r="L82" i="40"/>
  <c r="P93" i="8"/>
  <c r="F80" i="40"/>
  <c r="P43" i="8"/>
  <c r="J78" i="40"/>
  <c r="P73" i="8"/>
  <c r="F81" i="40"/>
  <c r="P44" i="8"/>
  <c r="G80" i="40"/>
  <c r="P51" i="8"/>
  <c r="C81" i="40"/>
  <c r="P20" i="8"/>
  <c r="D82" i="40"/>
  <c r="P29" i="8"/>
  <c r="G77" i="40"/>
  <c r="P48" i="8"/>
  <c r="F78" i="40"/>
  <c r="P41" i="8"/>
  <c r="I77" i="40"/>
  <c r="P64" i="8"/>
  <c r="K82" i="40"/>
  <c r="P85" i="8"/>
  <c r="J77" i="40"/>
  <c r="P72" i="8"/>
  <c r="E77" i="40"/>
  <c r="P32" i="8"/>
  <c r="C77" i="40"/>
  <c r="P16" i="8"/>
  <c r="H77" i="40"/>
  <c r="P56" i="8"/>
  <c r="K78" i="40"/>
  <c r="P81" i="8"/>
  <c r="E81" i="40"/>
  <c r="P36" i="8"/>
  <c r="F77" i="40"/>
  <c r="P40" i="8"/>
  <c r="B77" i="40"/>
  <c r="P8" i="8"/>
  <c r="G84" i="40"/>
  <c r="P55" i="8"/>
  <c r="B78" i="40"/>
  <c r="P9" i="8"/>
  <c r="H80" i="40"/>
  <c r="P59" i="8"/>
  <c r="B83" i="40"/>
  <c r="P14" i="8"/>
  <c r="I82" i="40"/>
  <c r="P69" i="8"/>
  <c r="G83" i="40"/>
  <c r="P54" i="8"/>
  <c r="I79" i="40"/>
  <c r="P66" i="8"/>
  <c r="F82" i="40"/>
  <c r="P45" i="8"/>
  <c r="D77" i="40"/>
  <c r="P24" i="8"/>
  <c r="D83" i="40"/>
  <c r="P30" i="8"/>
  <c r="J83" i="40"/>
  <c r="P78" i="8"/>
  <c r="C77" i="39"/>
  <c r="O16" i="8"/>
  <c r="B81" i="39"/>
  <c r="O12" i="8"/>
  <c r="B77" i="39"/>
  <c r="O8" i="8"/>
  <c r="L82" i="39"/>
  <c r="O93" i="8"/>
  <c r="H79" i="39"/>
  <c r="O58" i="8"/>
  <c r="J83" i="39"/>
  <c r="O78" i="8"/>
  <c r="J79" i="39"/>
  <c r="O74" i="8"/>
  <c r="C83" i="39"/>
  <c r="O22" i="8"/>
  <c r="F79" i="39"/>
  <c r="O42" i="8"/>
  <c r="D78" i="39"/>
  <c r="O25" i="8"/>
  <c r="J82" i="39"/>
  <c r="O77" i="8"/>
  <c r="H84" i="39"/>
  <c r="O63" i="8"/>
  <c r="F78" i="39"/>
  <c r="O41" i="8"/>
  <c r="E77" i="39"/>
  <c r="O32" i="8"/>
  <c r="H83" i="39"/>
  <c r="O62" i="8"/>
  <c r="M81" i="39"/>
  <c r="O100" i="8"/>
  <c r="C82" i="39"/>
  <c r="O21" i="8"/>
  <c r="E79" i="39"/>
  <c r="O34" i="8"/>
  <c r="D80" i="39"/>
  <c r="O27" i="8"/>
  <c r="G77" i="39"/>
  <c r="O48" i="8"/>
  <c r="D82" i="39"/>
  <c r="O29" i="8"/>
  <c r="E82" i="39"/>
  <c r="O37" i="8"/>
  <c r="K83" i="39"/>
  <c r="O86" i="8"/>
  <c r="H78" i="39"/>
  <c r="O57" i="8"/>
  <c r="D81" i="39"/>
  <c r="O28" i="8"/>
  <c r="B83" i="39"/>
  <c r="O14" i="8"/>
  <c r="D79" i="39"/>
  <c r="O26" i="8"/>
  <c r="I82" i="39"/>
  <c r="O69" i="8"/>
  <c r="D83" i="39"/>
  <c r="O30" i="8"/>
  <c r="I79" i="39"/>
  <c r="O66" i="8"/>
  <c r="L84" i="39"/>
  <c r="O95" i="8"/>
  <c r="K84" i="39"/>
  <c r="O87" i="8"/>
  <c r="C78" i="39"/>
  <c r="O17" i="8"/>
  <c r="L81" i="39"/>
  <c r="O92" i="8"/>
  <c r="J84" i="39"/>
  <c r="O79" i="8"/>
  <c r="F84" i="39"/>
  <c r="O47" i="8"/>
  <c r="H80" i="39"/>
  <c r="O59" i="8"/>
  <c r="E80" i="39"/>
  <c r="O35" i="8"/>
  <c r="F81" i="39"/>
  <c r="O44" i="8"/>
  <c r="F80" i="39"/>
  <c r="O43" i="8"/>
  <c r="D77" i="39"/>
  <c r="O24" i="8"/>
  <c r="J77" i="39"/>
  <c r="O72" i="8"/>
  <c r="C79" i="39"/>
  <c r="O18" i="8"/>
  <c r="G82" i="39"/>
  <c r="O53" i="8"/>
  <c r="E84" i="39"/>
  <c r="O39" i="8"/>
  <c r="L77" i="39"/>
  <c r="O88" i="8"/>
  <c r="L80" i="39"/>
  <c r="O91" i="8"/>
  <c r="F83" i="39"/>
  <c r="O46" i="8"/>
  <c r="H77" i="39"/>
  <c r="O56" i="8"/>
  <c r="B82" i="39"/>
  <c r="O13" i="8"/>
  <c r="K81" i="39"/>
  <c r="O84" i="8"/>
  <c r="K80" i="39"/>
  <c r="O83" i="8"/>
  <c r="G81" i="39"/>
  <c r="O52" i="8"/>
  <c r="L83" i="39"/>
  <c r="O94" i="8"/>
  <c r="E83" i="39"/>
  <c r="O38" i="8"/>
  <c r="G80" i="39"/>
  <c r="O51" i="8"/>
  <c r="K77" i="39"/>
  <c r="O80" i="8"/>
  <c r="K78" i="39"/>
  <c r="O81" i="8"/>
  <c r="B84" i="39"/>
  <c r="O15" i="8"/>
  <c r="I78" i="39"/>
  <c r="O65" i="8"/>
  <c r="C80" i="39"/>
  <c r="O19" i="8"/>
  <c r="M77" i="39"/>
  <c r="O96" i="8"/>
  <c r="L78" i="39"/>
  <c r="O89" i="8"/>
  <c r="G78" i="39"/>
  <c r="O49" i="8"/>
  <c r="H82" i="39"/>
  <c r="O61" i="8"/>
  <c r="G79" i="39"/>
  <c r="O50" i="8"/>
  <c r="K82" i="39"/>
  <c r="O85" i="8"/>
  <c r="H81" i="39"/>
  <c r="O60" i="8"/>
  <c r="L79" i="39"/>
  <c r="O90" i="8"/>
  <c r="J81" i="39"/>
  <c r="O76" i="8"/>
  <c r="G84" i="39"/>
  <c r="O55" i="8"/>
  <c r="M78" i="39"/>
  <c r="O97" i="8"/>
  <c r="M80" i="39"/>
  <c r="O99" i="8"/>
  <c r="I77" i="39"/>
  <c r="O64" i="8"/>
  <c r="I80" i="39"/>
  <c r="O67" i="8"/>
  <c r="K79" i="39"/>
  <c r="O82" i="8"/>
  <c r="J78" i="39"/>
  <c r="O73" i="8"/>
  <c r="J80" i="39"/>
  <c r="O75" i="8"/>
  <c r="F77" i="39"/>
  <c r="O40" i="8"/>
  <c r="E78" i="39"/>
  <c r="O33" i="8"/>
  <c r="M84" i="39"/>
  <c r="O103" i="8"/>
  <c r="I81" i="39"/>
  <c r="O68" i="8"/>
  <c r="B78" i="39"/>
  <c r="O9" i="8"/>
  <c r="B80" i="39"/>
  <c r="O11" i="8"/>
  <c r="B79" i="39"/>
  <c r="O10" i="8"/>
  <c r="M79" i="39"/>
  <c r="O98" i="8"/>
  <c r="D84" i="39"/>
  <c r="O31" i="8"/>
  <c r="M83" i="39"/>
  <c r="O102" i="8"/>
  <c r="G83" i="39"/>
  <c r="O54" i="8"/>
  <c r="C81" i="39"/>
  <c r="O20" i="8"/>
  <c r="I83" i="39"/>
  <c r="O70" i="8"/>
  <c r="E81" i="39"/>
  <c r="O36" i="8"/>
  <c r="F82" i="39"/>
  <c r="O45" i="8"/>
  <c r="M82" i="39"/>
  <c r="O101" i="8"/>
  <c r="I84" i="39"/>
  <c r="O71" i="8"/>
  <c r="E77" i="46"/>
  <c r="V32" i="8"/>
  <c r="J83" i="46"/>
  <c r="V78" i="8"/>
  <c r="G81" i="46"/>
  <c r="V52" i="8"/>
  <c r="B84" i="46"/>
  <c r="V15" i="8"/>
  <c r="L78" i="46"/>
  <c r="V89" i="8"/>
  <c r="H80" i="46"/>
  <c r="V59" i="8"/>
  <c r="C79" i="46"/>
  <c r="V18" i="8"/>
  <c r="L80" i="46"/>
  <c r="V91" i="8"/>
  <c r="J84" i="46"/>
  <c r="V79" i="8"/>
  <c r="E79" i="46"/>
  <c r="V34" i="8"/>
  <c r="D84" i="46"/>
  <c r="V31" i="8"/>
  <c r="E78" i="46"/>
  <c r="V33" i="8"/>
  <c r="K78" i="46"/>
  <c r="V81" i="8"/>
  <c r="B79" i="46"/>
  <c r="V10" i="8"/>
  <c r="M82" i="46"/>
  <c r="V101" i="8"/>
  <c r="M80" i="46"/>
  <c r="V99" i="8"/>
  <c r="B78" i="46"/>
  <c r="V9" i="8"/>
  <c r="E81" i="46"/>
  <c r="V36" i="8"/>
  <c r="H84" i="46"/>
  <c r="V63" i="8"/>
  <c r="F77" i="46"/>
  <c r="V40" i="8"/>
  <c r="I78" i="46"/>
  <c r="V65" i="8"/>
  <c r="G84" i="46"/>
  <c r="V55" i="8"/>
  <c r="L79" i="46"/>
  <c r="V90" i="8"/>
  <c r="F82" i="46"/>
  <c r="V45" i="8"/>
  <c r="D78" i="46"/>
  <c r="V25" i="8"/>
  <c r="C81" i="46"/>
  <c r="V20" i="8"/>
  <c r="M84" i="46"/>
  <c r="V103" i="8"/>
  <c r="C83" i="46"/>
  <c r="V22" i="8"/>
  <c r="F83" i="46"/>
  <c r="V46" i="8"/>
  <c r="J78" i="46"/>
  <c r="V73" i="8"/>
  <c r="M81" i="46"/>
  <c r="V100" i="8"/>
  <c r="E82" i="46"/>
  <c r="V37" i="8"/>
  <c r="J82" i="46"/>
  <c r="V77" i="8"/>
  <c r="M83" i="46"/>
  <c r="V102" i="8"/>
  <c r="E80" i="46"/>
  <c r="V35" i="8"/>
  <c r="D80" i="46"/>
  <c r="V27" i="8"/>
  <c r="F79" i="46"/>
  <c r="V42" i="8"/>
  <c r="G80" i="46"/>
  <c r="V51" i="8"/>
  <c r="I82" i="46"/>
  <c r="V69" i="8"/>
  <c r="F84" i="46"/>
  <c r="V47" i="8"/>
  <c r="J79" i="46"/>
  <c r="V74" i="8"/>
  <c r="C82" i="46"/>
  <c r="V21" i="8"/>
  <c r="I81" i="46"/>
  <c r="V68" i="8"/>
  <c r="D77" i="46"/>
  <c r="V24" i="8"/>
  <c r="G77" i="46"/>
  <c r="V48" i="8"/>
  <c r="K77" i="46"/>
  <c r="V80" i="8"/>
  <c r="K83" i="46"/>
  <c r="V86" i="8"/>
  <c r="K81" i="46"/>
  <c r="V84" i="8"/>
  <c r="G82" i="46"/>
  <c r="V53" i="8"/>
  <c r="B77" i="46"/>
  <c r="V8" i="8"/>
  <c r="H81" i="46"/>
  <c r="V60" i="8"/>
  <c r="K84" i="46"/>
  <c r="V87" i="8"/>
  <c r="I84" i="46"/>
  <c r="V71" i="8"/>
  <c r="K82" i="46"/>
  <c r="V85" i="8"/>
  <c r="G83" i="46"/>
  <c r="V54" i="8"/>
  <c r="E83" i="46"/>
  <c r="V38" i="8"/>
  <c r="M78" i="46"/>
  <c r="V97" i="8"/>
  <c r="G78" i="46"/>
  <c r="V49" i="8"/>
  <c r="B83" i="46"/>
  <c r="V14" i="8"/>
  <c r="L77" i="46"/>
  <c r="V88" i="8"/>
  <c r="L82" i="46"/>
  <c r="V93" i="8"/>
  <c r="F78" i="46"/>
  <c r="V41" i="8"/>
  <c r="F81" i="46"/>
  <c r="V44" i="8"/>
  <c r="G79" i="46"/>
  <c r="V50" i="8"/>
  <c r="I77" i="46"/>
  <c r="V64" i="8"/>
  <c r="M77" i="46"/>
  <c r="V96" i="8"/>
  <c r="D82" i="46"/>
  <c r="V29" i="8"/>
  <c r="C78" i="46"/>
  <c r="V17" i="8"/>
  <c r="J80" i="46"/>
  <c r="V75" i="8"/>
  <c r="B81" i="46"/>
  <c r="V12" i="8"/>
  <c r="I79" i="46"/>
  <c r="V66" i="8"/>
  <c r="J77" i="46"/>
  <c r="V72" i="8"/>
  <c r="D83" i="46"/>
  <c r="V30" i="8"/>
  <c r="H78" i="46"/>
  <c r="V57" i="8"/>
  <c r="H83" i="46"/>
  <c r="V62" i="8"/>
  <c r="H79" i="46"/>
  <c r="V58" i="8"/>
  <c r="H82" i="46"/>
  <c r="V61" i="8"/>
  <c r="M79" i="46"/>
  <c r="V98" i="8"/>
  <c r="L84" i="46"/>
  <c r="V95" i="8"/>
  <c r="B82" i="46"/>
  <c r="V13" i="8"/>
  <c r="E84" i="46"/>
  <c r="V39" i="8"/>
  <c r="B80" i="46"/>
  <c r="V11" i="8"/>
  <c r="L81" i="46"/>
  <c r="V92" i="8"/>
  <c r="F80" i="46"/>
  <c r="V43" i="8"/>
  <c r="H77" i="46"/>
  <c r="V56" i="8"/>
  <c r="C84" i="46"/>
  <c r="V23" i="8"/>
  <c r="I83" i="46"/>
  <c r="V70" i="8"/>
  <c r="J81" i="46"/>
  <c r="V76" i="8"/>
  <c r="K79" i="46"/>
  <c r="V82" i="8"/>
  <c r="I80" i="46"/>
  <c r="V67" i="8"/>
  <c r="L83" i="46"/>
  <c r="V94" i="8"/>
  <c r="D79" i="46"/>
  <c r="V26" i="8"/>
  <c r="D81" i="46"/>
  <c r="V28" i="8"/>
  <c r="C77" i="46"/>
  <c r="V16" i="8"/>
  <c r="C80" i="46"/>
  <c r="V19" i="8"/>
  <c r="H67" i="36"/>
  <c r="H79" i="36" s="1"/>
  <c r="J70" i="36"/>
  <c r="J82" i="36" s="1"/>
  <c r="C69" i="36"/>
  <c r="N20" i="8" s="1"/>
  <c r="BA20" i="8" s="1"/>
  <c r="G69" i="36"/>
  <c r="N52" i="8" s="1"/>
  <c r="BA52" i="8" s="1"/>
  <c r="B70" i="36"/>
  <c r="B82" i="36" s="1"/>
  <c r="G68" i="36"/>
  <c r="N51" i="8" s="1"/>
  <c r="BA51" i="8" s="1"/>
  <c r="F70" i="36"/>
  <c r="N45" i="8" s="1"/>
  <c r="BA45" i="8" s="1"/>
  <c r="F65" i="36"/>
  <c r="N40" i="8" s="1"/>
  <c r="BA40" i="8" s="1"/>
  <c r="J69" i="36"/>
  <c r="N76" i="8" s="1"/>
  <c r="BA76" i="8" s="1"/>
  <c r="L65" i="36"/>
  <c r="N88" i="8" s="1"/>
  <c r="BA88" i="8" s="1"/>
  <c r="B65" i="36"/>
  <c r="B77" i="36" s="1"/>
  <c r="H70" i="36"/>
  <c r="N61" i="8" s="1"/>
  <c r="BA61" i="8" s="1"/>
  <c r="L72" i="36"/>
  <c r="L84" i="36" s="1"/>
  <c r="D69" i="36"/>
  <c r="N28" i="8" s="1"/>
  <c r="BA28" i="8" s="1"/>
  <c r="M68" i="36"/>
  <c r="M80" i="36" s="1"/>
  <c r="D68" i="36"/>
  <c r="N27" i="8" s="1"/>
  <c r="BA27" i="8" s="1"/>
  <c r="K68" i="36"/>
  <c r="N83" i="8" s="1"/>
  <c r="BA83" i="8" s="1"/>
  <c r="E68" i="36"/>
  <c r="N35" i="8" s="1"/>
  <c r="BA35" i="8" s="1"/>
  <c r="C68" i="36"/>
  <c r="C80" i="36" s="1"/>
  <c r="E65" i="36"/>
  <c r="N32" i="8" s="1"/>
  <c r="BA32" i="8" s="1"/>
  <c r="G67" i="36"/>
  <c r="G79" i="36" s="1"/>
  <c r="I72" i="36"/>
  <c r="N71" i="8" s="1"/>
  <c r="BA71" i="8" s="1"/>
  <c r="L81" i="36"/>
  <c r="N92" i="8"/>
  <c r="BA92" i="8" s="1"/>
  <c r="J71" i="36"/>
  <c r="N78" i="8" s="1"/>
  <c r="BA78" i="8" s="1"/>
  <c r="F66" i="36"/>
  <c r="F78" i="36" s="1"/>
  <c r="H69" i="36"/>
  <c r="H81" i="36" s="1"/>
  <c r="B72" i="36"/>
  <c r="B84" i="36" s="1"/>
  <c r="J66" i="36"/>
  <c r="J78" i="36" s="1"/>
  <c r="M65" i="36"/>
  <c r="M77" i="36" s="1"/>
  <c r="G71" i="36"/>
  <c r="G83" i="36" s="1"/>
  <c r="G70" i="36"/>
  <c r="N53" i="8" s="1"/>
  <c r="BA53" i="8" s="1"/>
  <c r="C65" i="36"/>
  <c r="C77" i="36" s="1"/>
  <c r="M70" i="36"/>
  <c r="M82" i="36" s="1"/>
  <c r="G65" i="36"/>
  <c r="N48" i="8" s="1"/>
  <c r="BA48" i="8" s="1"/>
  <c r="H68" i="36"/>
  <c r="B71" i="36"/>
  <c r="N14" i="8" s="1"/>
  <c r="BA14" i="8" s="1"/>
  <c r="J65" i="36"/>
  <c r="J77" i="36" s="1"/>
  <c r="L68" i="36"/>
  <c r="L80" i="36" s="1"/>
  <c r="F71" i="36"/>
  <c r="N46" i="8" s="1"/>
  <c r="BA46" i="8" s="1"/>
  <c r="B66" i="36"/>
  <c r="N9" i="8" s="1"/>
  <c r="BA9" i="8" s="1"/>
  <c r="L71" i="36"/>
  <c r="N94" i="8" s="1"/>
  <c r="BA94" i="8" s="1"/>
  <c r="C70" i="36"/>
  <c r="N21" i="8" s="1"/>
  <c r="BA21" i="8" s="1"/>
  <c r="K69" i="36"/>
  <c r="N84" i="8" s="1"/>
  <c r="BA84" i="8" s="1"/>
  <c r="I69" i="36"/>
  <c r="N68" i="8" s="1"/>
  <c r="BA68" i="8" s="1"/>
  <c r="K70" i="36"/>
  <c r="K82" i="36" s="1"/>
  <c r="D67" i="36"/>
  <c r="B69" i="36"/>
  <c r="B81" i="36" s="1"/>
  <c r="F69" i="36"/>
  <c r="F81" i="36" s="1"/>
  <c r="L67" i="36"/>
  <c r="L79" i="36" s="1"/>
  <c r="I67" i="36"/>
  <c r="N66" i="8" s="1"/>
  <c r="BA66" i="8" s="1"/>
  <c r="I70" i="36"/>
  <c r="I82" i="36" s="1"/>
  <c r="F68" i="36"/>
  <c r="F80" i="36" s="1"/>
  <c r="H71" i="36"/>
  <c r="H83" i="36" s="1"/>
  <c r="D66" i="36"/>
  <c r="N25" i="8" s="1"/>
  <c r="BA25" i="8" s="1"/>
  <c r="J68" i="36"/>
  <c r="N75" i="8" s="1"/>
  <c r="BA75" i="8" s="1"/>
  <c r="M69" i="36"/>
  <c r="N100" i="8" s="1"/>
  <c r="BA100" i="8" s="1"/>
  <c r="H66" i="36"/>
  <c r="N57" i="8" s="1"/>
  <c r="BA57" i="8" s="1"/>
  <c r="G72" i="36"/>
  <c r="G84" i="36" s="1"/>
  <c r="C67" i="36"/>
  <c r="C79" i="36" s="1"/>
  <c r="M72" i="36"/>
  <c r="N103" i="8" s="1"/>
  <c r="BA103" i="8" s="1"/>
  <c r="M66" i="36"/>
  <c r="N97" i="8" s="1"/>
  <c r="BA97" i="8" s="1"/>
  <c r="E69" i="36"/>
  <c r="E81" i="36" s="1"/>
  <c r="H72" i="36"/>
  <c r="M67" i="36"/>
  <c r="K66" i="36"/>
  <c r="N81" i="8" s="1"/>
  <c r="BA81" i="8" s="1"/>
  <c r="L66" i="36"/>
  <c r="N89" i="8" s="1"/>
  <c r="BA89" i="8" s="1"/>
  <c r="C66" i="36"/>
  <c r="C78" i="36" s="1"/>
  <c r="I66" i="36"/>
  <c r="N65" i="8" s="1"/>
  <c r="BA65" i="8" s="1"/>
  <c r="E70" i="36"/>
  <c r="J67" i="36"/>
  <c r="J79" i="36" s="1"/>
  <c r="L70" i="36"/>
  <c r="N93" i="8" s="1"/>
  <c r="BA93" i="8" s="1"/>
  <c r="H65" i="36"/>
  <c r="N56" i="8" s="1"/>
  <c r="BA56" i="8" s="1"/>
  <c r="B68" i="36"/>
  <c r="N11" i="8" s="1"/>
  <c r="BA11" i="8" s="1"/>
  <c r="I68" i="36"/>
  <c r="N67" i="8" s="1"/>
  <c r="BA67" i="8" s="1"/>
  <c r="D65" i="36"/>
  <c r="D77" i="36" s="1"/>
  <c r="K71" i="36"/>
  <c r="K83" i="36" s="1"/>
  <c r="G66" i="36"/>
  <c r="N49" i="8" s="1"/>
  <c r="BA49" i="8" s="1"/>
  <c r="E72" i="36"/>
  <c r="E84" i="36" s="1"/>
  <c r="E66" i="36"/>
  <c r="N33" i="8" s="1"/>
  <c r="BA33" i="8" s="1"/>
  <c r="M71" i="36"/>
  <c r="M83" i="36" s="1"/>
  <c r="D71" i="36"/>
  <c r="C72" i="36"/>
  <c r="D72" i="36"/>
  <c r="D84" i="36" s="1"/>
  <c r="E71" i="36"/>
  <c r="E83" i="36" s="1"/>
  <c r="K67" i="36"/>
  <c r="K79" i="36" s="1"/>
  <c r="F72" i="36"/>
  <c r="N47" i="8" s="1"/>
  <c r="BA47" i="8" s="1"/>
  <c r="B67" i="36"/>
  <c r="B79" i="36" s="1"/>
  <c r="D70" i="36"/>
  <c r="D82" i="36" s="1"/>
  <c r="J72" i="36"/>
  <c r="N79" i="8" s="1"/>
  <c r="BA79" i="8" s="1"/>
  <c r="F67" i="36"/>
  <c r="N42" i="8" s="1"/>
  <c r="BA42" i="8" s="1"/>
  <c r="E67" i="36"/>
  <c r="N34" i="8" s="1"/>
  <c r="BA34" i="8" s="1"/>
  <c r="K72" i="36"/>
  <c r="N87" i="8" s="1"/>
  <c r="BA87" i="8" s="1"/>
  <c r="C71" i="36"/>
  <c r="N22" i="8" s="1"/>
  <c r="BA22" i="8" s="1"/>
  <c r="K65" i="36"/>
  <c r="N80" i="8" s="1"/>
  <c r="BA80" i="8" s="1"/>
  <c r="I71" i="36"/>
  <c r="N70" i="8" s="1"/>
  <c r="BA70" i="8" s="1"/>
  <c r="I65" i="36"/>
  <c r="I77" i="36" s="1"/>
  <c r="K78" i="36"/>
  <c r="C82" i="35"/>
  <c r="M21" i="8"/>
  <c r="AZ21" i="8" s="1"/>
  <c r="H72" i="35"/>
  <c r="M63" i="8" s="1"/>
  <c r="AZ63" i="8" s="1"/>
  <c r="J65" i="35"/>
  <c r="J77" i="35" s="1"/>
  <c r="J70" i="35"/>
  <c r="M77" i="8" s="1"/>
  <c r="AZ77" i="8" s="1"/>
  <c r="K69" i="35"/>
  <c r="M84" i="8" s="1"/>
  <c r="AZ84" i="8" s="1"/>
  <c r="G67" i="35"/>
  <c r="G79" i="35" s="1"/>
  <c r="C67" i="35"/>
  <c r="M65" i="35"/>
  <c r="M96" i="8" s="1"/>
  <c r="AZ96" i="8" s="1"/>
  <c r="F71" i="35"/>
  <c r="M46" i="8" s="1"/>
  <c r="AZ46" i="8" s="1"/>
  <c r="D69" i="35"/>
  <c r="M28" i="8" s="1"/>
  <c r="AZ28" i="8" s="1"/>
  <c r="F72" i="35"/>
  <c r="M47" i="8" s="1"/>
  <c r="AZ47" i="8" s="1"/>
  <c r="G68" i="35"/>
  <c r="G80" i="35" s="1"/>
  <c r="J71" i="35"/>
  <c r="J83" i="35" s="1"/>
  <c r="B71" i="35"/>
  <c r="B83" i="35" s="1"/>
  <c r="D72" i="35"/>
  <c r="D84" i="35" s="1"/>
  <c r="D65" i="35"/>
  <c r="D77" i="35" s="1"/>
  <c r="B69" i="35"/>
  <c r="B81" i="35" s="1"/>
  <c r="H71" i="35"/>
  <c r="H83" i="35" s="1"/>
  <c r="D66" i="35"/>
  <c r="D78" i="35" s="1"/>
  <c r="G72" i="35"/>
  <c r="M55" i="8" s="1"/>
  <c r="AZ55" i="8" s="1"/>
  <c r="B66" i="35"/>
  <c r="M9" i="8" s="1"/>
  <c r="AZ9" i="8" s="1"/>
  <c r="I69" i="35"/>
  <c r="I81" i="35" s="1"/>
  <c r="J67" i="35"/>
  <c r="M74" i="8" s="1"/>
  <c r="AZ74" i="8" s="1"/>
  <c r="L70" i="35"/>
  <c r="L82" i="35" s="1"/>
  <c r="H65" i="35"/>
  <c r="M56" i="8" s="1"/>
  <c r="AZ56" i="8" s="1"/>
  <c r="M69" i="35"/>
  <c r="M81" i="35" s="1"/>
  <c r="K71" i="35"/>
  <c r="M86" i="8" s="1"/>
  <c r="AZ86" i="8" s="1"/>
  <c r="I67" i="35"/>
  <c r="M66" i="8" s="1"/>
  <c r="AZ66" i="8" s="1"/>
  <c r="D71" i="35"/>
  <c r="M30" i="8" s="1"/>
  <c r="AZ30" i="8" s="1"/>
  <c r="K72" i="35"/>
  <c r="M87" i="8" s="1"/>
  <c r="AZ87" i="8" s="1"/>
  <c r="I68" i="35"/>
  <c r="F68" i="35"/>
  <c r="B67" i="35"/>
  <c r="B79" i="35" s="1"/>
  <c r="E72" i="35"/>
  <c r="M39" i="8" s="1"/>
  <c r="AZ39" i="8" s="1"/>
  <c r="D70" i="35"/>
  <c r="M29" i="8" s="1"/>
  <c r="AZ29" i="8" s="1"/>
  <c r="J69" i="35"/>
  <c r="M76" i="8" s="1"/>
  <c r="AZ76" i="8" s="1"/>
  <c r="E69" i="35"/>
  <c r="E81" i="35" s="1"/>
  <c r="C71" i="35"/>
  <c r="M22" i="8" s="1"/>
  <c r="AZ22" i="8" s="1"/>
  <c r="L67" i="35"/>
  <c r="M90" i="8" s="1"/>
  <c r="AZ90" i="8" s="1"/>
  <c r="M72" i="35"/>
  <c r="M84" i="35" s="1"/>
  <c r="J66" i="35"/>
  <c r="M73" i="8" s="1"/>
  <c r="AZ73" i="8" s="1"/>
  <c r="I66" i="35"/>
  <c r="F66" i="35"/>
  <c r="I71" i="35"/>
  <c r="M70" i="8" s="1"/>
  <c r="AZ70" i="8" s="1"/>
  <c r="C72" i="35"/>
  <c r="C84" i="35" s="1"/>
  <c r="F69" i="35"/>
  <c r="M44" i="8" s="1"/>
  <c r="AZ44" i="8" s="1"/>
  <c r="H70" i="35"/>
  <c r="H82" i="35" s="1"/>
  <c r="M68" i="35"/>
  <c r="M80" i="35" s="1"/>
  <c r="L69" i="35"/>
  <c r="L81" i="35" s="1"/>
  <c r="B65" i="35"/>
  <c r="D68" i="35"/>
  <c r="M27" i="8" s="1"/>
  <c r="AZ27" i="8" s="1"/>
  <c r="J72" i="35"/>
  <c r="M79" i="8" s="1"/>
  <c r="AZ79" i="8" s="1"/>
  <c r="H68" i="35"/>
  <c r="M59" i="8" s="1"/>
  <c r="AZ59" i="8" s="1"/>
  <c r="M66" i="35"/>
  <c r="M78" i="35" s="1"/>
  <c r="L72" i="35"/>
  <c r="L84" i="35" s="1"/>
  <c r="H67" i="35"/>
  <c r="H79" i="35" s="1"/>
  <c r="I72" i="35"/>
  <c r="I84" i="35" s="1"/>
  <c r="L71" i="35"/>
  <c r="M94" i="8" s="1"/>
  <c r="AZ94" i="8" s="1"/>
  <c r="K67" i="35"/>
  <c r="K79" i="35" s="1"/>
  <c r="H66" i="35"/>
  <c r="M57" i="8" s="1"/>
  <c r="AZ57" i="8" s="1"/>
  <c r="B70" i="35"/>
  <c r="M13" i="8" s="1"/>
  <c r="AZ13" i="8" s="1"/>
  <c r="C66" i="35"/>
  <c r="F67" i="35"/>
  <c r="B72" i="35"/>
  <c r="E71" i="35"/>
  <c r="C65" i="35"/>
  <c r="F70" i="35"/>
  <c r="L68" i="35"/>
  <c r="M91" i="8" s="1"/>
  <c r="AZ91" i="8" s="1"/>
  <c r="C69" i="35"/>
  <c r="M20" i="8" s="1"/>
  <c r="AZ20" i="8" s="1"/>
  <c r="E68" i="35"/>
  <c r="M35" i="8" s="1"/>
  <c r="AZ35" i="8" s="1"/>
  <c r="E65" i="35"/>
  <c r="M32" i="8" s="1"/>
  <c r="AZ32" i="8" s="1"/>
  <c r="K70" i="35"/>
  <c r="L66" i="35"/>
  <c r="M89" i="8" s="1"/>
  <c r="AZ89" i="8" s="1"/>
  <c r="M71" i="35"/>
  <c r="M102" i="8" s="1"/>
  <c r="AZ102" i="8" s="1"/>
  <c r="I65" i="35"/>
  <c r="M64" i="8" s="1"/>
  <c r="AZ64" i="8" s="1"/>
  <c r="G66" i="35"/>
  <c r="M49" i="8" s="1"/>
  <c r="AZ49" i="8" s="1"/>
  <c r="B68" i="35"/>
  <c r="B80" i="35" s="1"/>
  <c r="J68" i="35"/>
  <c r="M75" i="8" s="1"/>
  <c r="AZ75" i="8" s="1"/>
  <c r="G65" i="35"/>
  <c r="K68" i="35"/>
  <c r="H69" i="35"/>
  <c r="M60" i="8" s="1"/>
  <c r="AZ60" i="8" s="1"/>
  <c r="M67" i="35"/>
  <c r="M98" i="8" s="1"/>
  <c r="AZ98" i="8" s="1"/>
  <c r="K66" i="35"/>
  <c r="K78" i="35" s="1"/>
  <c r="E70" i="35"/>
  <c r="M37" i="8" s="1"/>
  <c r="AZ37" i="8" s="1"/>
  <c r="F65" i="35"/>
  <c r="M40" i="8" s="1"/>
  <c r="AZ40" i="8" s="1"/>
  <c r="M70" i="35"/>
  <c r="M82" i="35" s="1"/>
  <c r="K65" i="35"/>
  <c r="L65" i="35"/>
  <c r="L77" i="35" s="1"/>
  <c r="G71" i="35"/>
  <c r="M54" i="8" s="1"/>
  <c r="AZ54" i="8" s="1"/>
  <c r="E67" i="35"/>
  <c r="D67" i="35"/>
  <c r="D79" i="35" s="1"/>
  <c r="E66" i="35"/>
  <c r="M33" i="8" s="1"/>
  <c r="AZ33" i="8" s="1"/>
  <c r="I70" i="35"/>
  <c r="M69" i="8" s="1"/>
  <c r="AZ69" i="8" s="1"/>
  <c r="G69" i="35"/>
  <c r="M52" i="8" s="1"/>
  <c r="AZ52" i="8" s="1"/>
  <c r="G70" i="35"/>
  <c r="C68" i="35"/>
  <c r="F69" i="34"/>
  <c r="L44" i="8" s="1"/>
  <c r="AY44" i="8" s="1"/>
  <c r="L71" i="34"/>
  <c r="L94" i="8" s="1"/>
  <c r="AY94" i="8" s="1"/>
  <c r="I66" i="34"/>
  <c r="L65" i="8" s="1"/>
  <c r="AY65" i="8" s="1"/>
  <c r="M66" i="34"/>
  <c r="M78" i="34" s="1"/>
  <c r="M72" i="34"/>
  <c r="L103" i="8" s="1"/>
  <c r="AY103" i="8" s="1"/>
  <c r="J71" i="34"/>
  <c r="L78" i="8" s="1"/>
  <c r="AY78" i="8" s="1"/>
  <c r="K65" i="34"/>
  <c r="L80" i="8" s="1"/>
  <c r="AY80" i="8" s="1"/>
  <c r="L70" i="34"/>
  <c r="L93" i="8" s="1"/>
  <c r="AY93" i="8" s="1"/>
  <c r="H65" i="34"/>
  <c r="H77" i="34" s="1"/>
  <c r="C65" i="34"/>
  <c r="C77" i="34" s="1"/>
  <c r="H66" i="34"/>
  <c r="L57" i="8" s="1"/>
  <c r="AY57" i="8" s="1"/>
  <c r="F68" i="34"/>
  <c r="F80" i="34" s="1"/>
  <c r="M69" i="34"/>
  <c r="L100" i="8" s="1"/>
  <c r="AY100" i="8" s="1"/>
  <c r="I67" i="34"/>
  <c r="I79" i="34" s="1"/>
  <c r="C71" i="34"/>
  <c r="C83" i="34" s="1"/>
  <c r="F65" i="34"/>
  <c r="L40" i="8" s="1"/>
  <c r="AY40" i="8" s="1"/>
  <c r="D71" i="34"/>
  <c r="L30" i="8" s="1"/>
  <c r="AY30" i="8" s="1"/>
  <c r="L67" i="34"/>
  <c r="L90" i="8" s="1"/>
  <c r="AY90" i="8" s="1"/>
  <c r="F66" i="34"/>
  <c r="L41" i="8" s="1"/>
  <c r="AY41" i="8" s="1"/>
  <c r="L69" i="34"/>
  <c r="L81" i="34" s="1"/>
  <c r="C67" i="34"/>
  <c r="C79" i="34" s="1"/>
  <c r="E72" i="34"/>
  <c r="L39" i="8" s="1"/>
  <c r="AY39" i="8" s="1"/>
  <c r="J70" i="34"/>
  <c r="L77" i="8" s="1"/>
  <c r="AY77" i="8" s="1"/>
  <c r="I71" i="34"/>
  <c r="L70" i="8" s="1"/>
  <c r="AY70" i="8" s="1"/>
  <c r="M71" i="34"/>
  <c r="L102" i="8" s="1"/>
  <c r="AY102" i="8" s="1"/>
  <c r="K71" i="34"/>
  <c r="L86" i="8" s="1"/>
  <c r="AY86" i="8" s="1"/>
  <c r="J67" i="34"/>
  <c r="L74" i="8" s="1"/>
  <c r="AY74" i="8" s="1"/>
  <c r="I68" i="34"/>
  <c r="L67" i="8" s="1"/>
  <c r="AY67" i="8" s="1"/>
  <c r="J65" i="34"/>
  <c r="L72" i="8" s="1"/>
  <c r="AY72" i="8" s="1"/>
  <c r="E66" i="34"/>
  <c r="L33" i="8" s="1"/>
  <c r="AY33" i="8" s="1"/>
  <c r="G70" i="34"/>
  <c r="L53" i="8" s="1"/>
  <c r="AY53" i="8" s="1"/>
  <c r="D65" i="34"/>
  <c r="D77" i="34" s="1"/>
  <c r="G68" i="34"/>
  <c r="L51" i="8" s="1"/>
  <c r="AY51" i="8" s="1"/>
  <c r="F72" i="34"/>
  <c r="F84" i="34" s="1"/>
  <c r="K69" i="34"/>
  <c r="K81" i="34" s="1"/>
  <c r="B71" i="34"/>
  <c r="B83" i="34" s="1"/>
  <c r="J69" i="34"/>
  <c r="L76" i="8" s="1"/>
  <c r="AY76" i="8" s="1"/>
  <c r="E70" i="34"/>
  <c r="L37" i="8" s="1"/>
  <c r="AY37" i="8" s="1"/>
  <c r="B68" i="34"/>
  <c r="B80" i="34" s="1"/>
  <c r="B67" i="34"/>
  <c r="L10" i="8" s="1"/>
  <c r="AY10" i="8" s="1"/>
  <c r="M67" i="34"/>
  <c r="L98" i="8" s="1"/>
  <c r="AY98" i="8" s="1"/>
  <c r="B65" i="34"/>
  <c r="B77" i="34" s="1"/>
  <c r="I65" i="34"/>
  <c r="L64" i="8" s="1"/>
  <c r="AY64" i="8" s="1"/>
  <c r="C70" i="34"/>
  <c r="L21" i="8" s="1"/>
  <c r="AY21" i="8" s="1"/>
  <c r="C69" i="34"/>
  <c r="C81" i="34" s="1"/>
  <c r="F67" i="33"/>
  <c r="K42" i="8" s="1"/>
  <c r="AX42" i="8" s="1"/>
  <c r="H70" i="33"/>
  <c r="K61" i="8" s="1"/>
  <c r="AX61" i="8" s="1"/>
  <c r="K68" i="33"/>
  <c r="K83" i="8" s="1"/>
  <c r="AX83" i="8" s="1"/>
  <c r="D65" i="33"/>
  <c r="D77" i="33" s="1"/>
  <c r="I72" i="33"/>
  <c r="I84" i="33" s="1"/>
  <c r="K66" i="33"/>
  <c r="K81" i="8" s="1"/>
  <c r="AX81" i="8" s="1"/>
  <c r="E69" i="33"/>
  <c r="K36" i="8" s="1"/>
  <c r="AX36" i="8" s="1"/>
  <c r="J72" i="33"/>
  <c r="K79" i="8" s="1"/>
  <c r="AX79" i="8" s="1"/>
  <c r="H72" i="33"/>
  <c r="K63" i="8" s="1"/>
  <c r="AX63" i="8" s="1"/>
  <c r="B71" i="33"/>
  <c r="K14" i="8" s="1"/>
  <c r="AX14" i="8" s="1"/>
  <c r="D69" i="33"/>
  <c r="D81" i="33" s="1"/>
  <c r="B65" i="33"/>
  <c r="K8" i="8" s="1"/>
  <c r="AX8" i="8" s="1"/>
  <c r="H65" i="33"/>
  <c r="K56" i="8" s="1"/>
  <c r="AX56" i="8" s="1"/>
  <c r="C71" i="33"/>
  <c r="C83" i="33" s="1"/>
  <c r="H71" i="33"/>
  <c r="H83" i="33" s="1"/>
  <c r="D67" i="33"/>
  <c r="D79" i="33" s="1"/>
  <c r="C69" i="33"/>
  <c r="C81" i="33" s="1"/>
  <c r="M71" i="31"/>
  <c r="I102" i="8" s="1"/>
  <c r="AV102" i="8" s="1"/>
  <c r="K68" i="31"/>
  <c r="K80" i="31" s="1"/>
  <c r="C70" i="31"/>
  <c r="C82" i="31" s="1"/>
  <c r="J70" i="31"/>
  <c r="I77" i="8" s="1"/>
  <c r="AV77" i="8" s="1"/>
  <c r="F68" i="31"/>
  <c r="F80" i="31" s="1"/>
  <c r="I69" i="31"/>
  <c r="I68" i="8" s="1"/>
  <c r="AV68" i="8" s="1"/>
  <c r="H65" i="31"/>
  <c r="I56" i="8" s="1"/>
  <c r="AV56" i="8" s="1"/>
  <c r="E71" i="32"/>
  <c r="J38" i="8" s="1"/>
  <c r="AW38" i="8" s="1"/>
  <c r="G66" i="32"/>
  <c r="G78" i="32" s="1"/>
  <c r="K69" i="32"/>
  <c r="J84" i="8" s="1"/>
  <c r="AW84" i="8" s="1"/>
  <c r="K67" i="32"/>
  <c r="J82" i="8" s="1"/>
  <c r="AW82" i="8" s="1"/>
  <c r="J69" i="32"/>
  <c r="J76" i="8" s="1"/>
  <c r="AW76" i="8" s="1"/>
  <c r="K71" i="32"/>
  <c r="K83" i="32" s="1"/>
  <c r="E66" i="32"/>
  <c r="J33" i="8" s="1"/>
  <c r="AW33" i="8" s="1"/>
  <c r="L72" i="32"/>
  <c r="J95" i="8" s="1"/>
  <c r="AW95" i="8" s="1"/>
  <c r="B65" i="32"/>
  <c r="B77" i="32" s="1"/>
  <c r="D68" i="32"/>
  <c r="J27" i="8" s="1"/>
  <c r="AW27" i="8" s="1"/>
  <c r="J66" i="32"/>
  <c r="J78" i="32" s="1"/>
  <c r="C65" i="31"/>
  <c r="C77" i="31" s="1"/>
  <c r="H67" i="31"/>
  <c r="H79" i="31" s="1"/>
  <c r="E66" i="31"/>
  <c r="E78" i="31" s="1"/>
  <c r="D71" i="31"/>
  <c r="I30" i="8" s="1"/>
  <c r="AV30" i="8" s="1"/>
  <c r="H68" i="31"/>
  <c r="H80" i="31" s="1"/>
  <c r="J71" i="31"/>
  <c r="I78" i="8" s="1"/>
  <c r="AV78" i="8" s="1"/>
  <c r="L72" i="31"/>
  <c r="I95" i="8" s="1"/>
  <c r="AV95" i="8" s="1"/>
  <c r="H70" i="31"/>
  <c r="I61" i="8" s="1"/>
  <c r="AV61" i="8" s="1"/>
  <c r="M69" i="31"/>
  <c r="M81" i="31" s="1"/>
  <c r="K70" i="31"/>
  <c r="I85" i="8" s="1"/>
  <c r="AV85" i="8" s="1"/>
  <c r="K72" i="31"/>
  <c r="I87" i="8" s="1"/>
  <c r="AV87" i="8" s="1"/>
  <c r="J72" i="31"/>
  <c r="I79" i="8" s="1"/>
  <c r="AV79" i="8" s="1"/>
  <c r="F70" i="31"/>
  <c r="I45" i="8" s="1"/>
  <c r="AV45" i="8" s="1"/>
  <c r="D70" i="31"/>
  <c r="D82" i="31" s="1"/>
  <c r="E72" i="31"/>
  <c r="E84" i="31" s="1"/>
  <c r="I71" i="31"/>
  <c r="I70" i="8" s="1"/>
  <c r="AV70" i="8" s="1"/>
  <c r="D72" i="31"/>
  <c r="I31" i="8" s="1"/>
  <c r="AV31" i="8" s="1"/>
  <c r="C66" i="31"/>
  <c r="I17" i="8" s="1"/>
  <c r="AV17" i="8" s="1"/>
  <c r="J67" i="31"/>
  <c r="I74" i="8" s="1"/>
  <c r="AV74" i="8" s="1"/>
  <c r="I70" i="31"/>
  <c r="I69" i="8" s="1"/>
  <c r="AV69" i="8" s="1"/>
  <c r="I66" i="31"/>
  <c r="I78" i="31" s="1"/>
  <c r="F67" i="31"/>
  <c r="I42" i="8" s="1"/>
  <c r="AV42" i="8" s="1"/>
  <c r="B65" i="31"/>
  <c r="I8" i="8" s="1"/>
  <c r="AV8" i="8" s="1"/>
  <c r="L66" i="31"/>
  <c r="L78" i="31" s="1"/>
  <c r="M65" i="31"/>
  <c r="I96" i="8" s="1"/>
  <c r="AV96" i="8" s="1"/>
  <c r="C68" i="31"/>
  <c r="C80" i="31" s="1"/>
  <c r="B70" i="31"/>
  <c r="B82" i="31" s="1"/>
  <c r="K69" i="31"/>
  <c r="I84" i="8" s="1"/>
  <c r="AV84" i="8" s="1"/>
  <c r="M66" i="31"/>
  <c r="I97" i="8" s="1"/>
  <c r="AV97" i="8" s="1"/>
  <c r="K67" i="31"/>
  <c r="I82" i="8" s="1"/>
  <c r="AV82" i="8" s="1"/>
  <c r="I67" i="31"/>
  <c r="I66" i="8" s="1"/>
  <c r="AV66" i="8" s="1"/>
  <c r="J68" i="31"/>
  <c r="J80" i="31" s="1"/>
  <c r="F66" i="31"/>
  <c r="I41" i="8" s="1"/>
  <c r="AV41" i="8" s="1"/>
  <c r="M72" i="31"/>
  <c r="I103" i="8" s="1"/>
  <c r="AV103" i="8" s="1"/>
  <c r="C67" i="31"/>
  <c r="C79" i="31" s="1"/>
  <c r="F65" i="31"/>
  <c r="F77" i="31" s="1"/>
  <c r="G68" i="31"/>
  <c r="I51" i="8" s="1"/>
  <c r="AV51" i="8" s="1"/>
  <c r="C71" i="31"/>
  <c r="I22" i="8" s="1"/>
  <c r="AV22" i="8" s="1"/>
  <c r="D67" i="31"/>
  <c r="I26" i="8" s="1"/>
  <c r="AV26" i="8" s="1"/>
  <c r="G67" i="31"/>
  <c r="I50" i="8" s="1"/>
  <c r="AV50" i="8" s="1"/>
  <c r="G71" i="31"/>
  <c r="I54" i="8" s="1"/>
  <c r="AV54" i="8" s="1"/>
  <c r="F69" i="31"/>
  <c r="I44" i="8" s="1"/>
  <c r="AV44" i="8" s="1"/>
  <c r="F72" i="31"/>
  <c r="F84" i="31" s="1"/>
  <c r="B67" i="31"/>
  <c r="B79" i="31" s="1"/>
  <c r="D68" i="31"/>
  <c r="I27" i="8" s="1"/>
  <c r="AV27" i="8" s="1"/>
  <c r="I65" i="31"/>
  <c r="I64" i="8" s="1"/>
  <c r="AV64" i="8" s="1"/>
  <c r="K71" i="31"/>
  <c r="I86" i="8" s="1"/>
  <c r="AV86" i="8" s="1"/>
  <c r="I72" i="31"/>
  <c r="I84" i="31" s="1"/>
  <c r="M68" i="31"/>
  <c r="I99" i="8" s="1"/>
  <c r="AV99" i="8" s="1"/>
  <c r="D69" i="31"/>
  <c r="I28" i="8" s="1"/>
  <c r="AV28" i="8" s="1"/>
  <c r="E65" i="31"/>
  <c r="I32" i="8" s="1"/>
  <c r="AV32" i="8" s="1"/>
  <c r="C69" i="31"/>
  <c r="C81" i="31" s="1"/>
  <c r="G69" i="31"/>
  <c r="I52" i="8" s="1"/>
  <c r="AV52" i="8" s="1"/>
  <c r="B68" i="31"/>
  <c r="I11" i="8" s="1"/>
  <c r="AV11" i="8" s="1"/>
  <c r="B71" i="31"/>
  <c r="I14" i="8" s="1"/>
  <c r="AV14" i="8" s="1"/>
  <c r="J65" i="31"/>
  <c r="J77" i="31" s="1"/>
  <c r="D66" i="31"/>
  <c r="I25" i="8" s="1"/>
  <c r="AV25" i="8" s="1"/>
  <c r="H72" i="31"/>
  <c r="I63" i="8" s="1"/>
  <c r="AV63" i="8" s="1"/>
  <c r="G72" i="31"/>
  <c r="G84" i="31" s="1"/>
  <c r="D65" i="31"/>
  <c r="D77" i="31" s="1"/>
  <c r="H66" i="31"/>
  <c r="I57" i="8" s="1"/>
  <c r="AV57" i="8" s="1"/>
  <c r="L65" i="31"/>
  <c r="I88" i="8" s="1"/>
  <c r="AV88" i="8" s="1"/>
  <c r="E71" i="31"/>
  <c r="I38" i="8" s="1"/>
  <c r="AV38" i="8" s="1"/>
  <c r="L69" i="31"/>
  <c r="L81" i="31" s="1"/>
  <c r="E80" i="31"/>
  <c r="K66" i="31"/>
  <c r="I81" i="8" s="1"/>
  <c r="AV81" i="8" s="1"/>
  <c r="B72" i="31"/>
  <c r="I15" i="8" s="1"/>
  <c r="AV15" i="8" s="1"/>
  <c r="J66" i="31"/>
  <c r="J78" i="31" s="1"/>
  <c r="J69" i="31"/>
  <c r="J81" i="31" s="1"/>
  <c r="G66" i="31"/>
  <c r="I49" i="8" s="1"/>
  <c r="AV49" i="8" s="1"/>
  <c r="M70" i="31"/>
  <c r="I101" i="8" s="1"/>
  <c r="AV101" i="8" s="1"/>
  <c r="H71" i="31"/>
  <c r="I62" i="8" s="1"/>
  <c r="AV62" i="8" s="1"/>
  <c r="G70" i="31"/>
  <c r="I53" i="8" s="1"/>
  <c r="AV53" i="8" s="1"/>
  <c r="E67" i="31"/>
  <c r="I34" i="8" s="1"/>
  <c r="AV34" i="8" s="1"/>
  <c r="L70" i="31"/>
  <c r="I93" i="8" s="1"/>
  <c r="AV93" i="8" s="1"/>
  <c r="K65" i="31"/>
  <c r="I80" i="8" s="1"/>
  <c r="AV80" i="8" s="1"/>
  <c r="I68" i="31"/>
  <c r="I67" i="8" s="1"/>
  <c r="AV67" i="8" s="1"/>
  <c r="C72" i="31"/>
  <c r="C84" i="31" s="1"/>
  <c r="G65" i="31"/>
  <c r="I48" i="8" s="1"/>
  <c r="AV48" i="8" s="1"/>
  <c r="F71" i="31"/>
  <c r="I46" i="8" s="1"/>
  <c r="AV46" i="8" s="1"/>
  <c r="B66" i="31"/>
  <c r="B78" i="31" s="1"/>
  <c r="B69" i="31"/>
  <c r="B81" i="31" s="1"/>
  <c r="E70" i="31"/>
  <c r="I37" i="8" s="1"/>
  <c r="AV37" i="8" s="1"/>
  <c r="L68" i="31"/>
  <c r="I91" i="8" s="1"/>
  <c r="AV91" i="8" s="1"/>
  <c r="E69" i="31"/>
  <c r="E81" i="31" s="1"/>
  <c r="H69" i="31"/>
  <c r="I60" i="8" s="1"/>
  <c r="AV60" i="8" s="1"/>
  <c r="L71" i="31"/>
  <c r="I94" i="8" s="1"/>
  <c r="AV94" i="8" s="1"/>
  <c r="L67" i="31"/>
  <c r="L79" i="31" s="1"/>
  <c r="M67" i="31"/>
  <c r="I98" i="8" s="1"/>
  <c r="AV98" i="8" s="1"/>
  <c r="H70" i="38"/>
  <c r="H82" i="38" s="1"/>
  <c r="B65" i="38"/>
  <c r="E8" i="8" s="1"/>
  <c r="AR8" i="8" s="1"/>
  <c r="B66" i="38"/>
  <c r="E9" i="8" s="1"/>
  <c r="AR9" i="8" s="1"/>
  <c r="G65" i="38"/>
  <c r="E48" i="8" s="1"/>
  <c r="AR48" i="8" s="1"/>
  <c r="I72" i="38"/>
  <c r="E71" i="8" s="1"/>
  <c r="AR71" i="8" s="1"/>
  <c r="C66" i="38"/>
  <c r="E17" i="8" s="1"/>
  <c r="AR17" i="8" s="1"/>
  <c r="E71" i="38"/>
  <c r="E83" i="38" s="1"/>
  <c r="E67" i="38"/>
  <c r="E79" i="38" s="1"/>
  <c r="C67" i="38"/>
  <c r="C79" i="38" s="1"/>
  <c r="F70" i="38"/>
  <c r="E45" i="8" s="1"/>
  <c r="AR45" i="8" s="1"/>
  <c r="M67" i="38"/>
  <c r="E98" i="8" s="1"/>
  <c r="AR98" i="8" s="1"/>
  <c r="E68" i="38"/>
  <c r="E80" i="38" s="1"/>
  <c r="D70" i="38"/>
  <c r="E29" i="8" s="1"/>
  <c r="AR29" i="8" s="1"/>
  <c r="B72" i="38"/>
  <c r="B84" i="38" s="1"/>
  <c r="B70" i="38"/>
  <c r="E13" i="8" s="1"/>
  <c r="AR13" i="8" s="1"/>
  <c r="J66" i="38"/>
  <c r="E73" i="8" s="1"/>
  <c r="AR73" i="8" s="1"/>
  <c r="J70" i="38"/>
  <c r="E77" i="8" s="1"/>
  <c r="AR77" i="8" s="1"/>
  <c r="H71" i="38"/>
  <c r="H83" i="38" s="1"/>
  <c r="C65" i="38"/>
  <c r="E16" i="8" s="1"/>
  <c r="AR16" i="8" s="1"/>
  <c r="I67" i="38"/>
  <c r="E66" i="8" s="1"/>
  <c r="AR66" i="8" s="1"/>
  <c r="G72" i="38"/>
  <c r="E55" i="8" s="1"/>
  <c r="AR55" i="8" s="1"/>
  <c r="E72" i="38"/>
  <c r="E84" i="38" s="1"/>
  <c r="J68" i="38"/>
  <c r="E75" i="8" s="1"/>
  <c r="AR75" i="8" s="1"/>
  <c r="K65" i="38"/>
  <c r="E80" i="8" s="1"/>
  <c r="AR80" i="8" s="1"/>
  <c r="H69" i="38"/>
  <c r="E60" i="8" s="1"/>
  <c r="AR60" i="8" s="1"/>
  <c r="F72" i="38"/>
  <c r="E47" i="8" s="1"/>
  <c r="AR47" i="8" s="1"/>
  <c r="E66" i="38"/>
  <c r="E33" i="8" s="1"/>
  <c r="AR33" i="8" s="1"/>
  <c r="G66" i="38"/>
  <c r="E49" i="8" s="1"/>
  <c r="AR49" i="8" s="1"/>
  <c r="L70" i="38"/>
  <c r="H66" i="38"/>
  <c r="H78" i="38" s="1"/>
  <c r="K69" i="38"/>
  <c r="E84" i="8" s="1"/>
  <c r="AR84" i="8" s="1"/>
  <c r="K66" i="38"/>
  <c r="E81" i="8" s="1"/>
  <c r="AR81" i="8" s="1"/>
  <c r="B68" i="38"/>
  <c r="E11" i="8" s="1"/>
  <c r="AR11" i="8" s="1"/>
  <c r="G71" i="38"/>
  <c r="E54" i="8" s="1"/>
  <c r="AR54" i="8" s="1"/>
  <c r="D69" i="38"/>
  <c r="E28" i="8" s="1"/>
  <c r="AR28" i="8" s="1"/>
  <c r="F68" i="38"/>
  <c r="E43" i="8" s="1"/>
  <c r="AR43" i="8" s="1"/>
  <c r="C71" i="38"/>
  <c r="E22" i="8" s="1"/>
  <c r="AR22" i="8" s="1"/>
  <c r="H67" i="38"/>
  <c r="E58" i="8" s="1"/>
  <c r="AR58" i="8" s="1"/>
  <c r="M69" i="38"/>
  <c r="L65" i="38"/>
  <c r="E88" i="8" s="1"/>
  <c r="AR88" i="8" s="1"/>
  <c r="B69" i="38"/>
  <c r="E12" i="8" s="1"/>
  <c r="AR12" i="8" s="1"/>
  <c r="C70" i="38"/>
  <c r="E21" i="8" s="1"/>
  <c r="AR21" i="8" s="1"/>
  <c r="L67" i="38"/>
  <c r="E90" i="8" s="1"/>
  <c r="AR90" i="8" s="1"/>
  <c r="J67" i="38"/>
  <c r="E74" i="8" s="1"/>
  <c r="AR74" i="8" s="1"/>
  <c r="I71" i="38"/>
  <c r="E70" i="8" s="1"/>
  <c r="AR70" i="8" s="1"/>
  <c r="C69" i="38"/>
  <c r="E20" i="8" s="1"/>
  <c r="AR20" i="8" s="1"/>
  <c r="D72" i="38"/>
  <c r="E31" i="8" s="1"/>
  <c r="AR31" i="8" s="1"/>
  <c r="K68" i="38"/>
  <c r="E83" i="8" s="1"/>
  <c r="AR83" i="8" s="1"/>
  <c r="L69" i="38"/>
  <c r="E92" i="8" s="1"/>
  <c r="AR92" i="8" s="1"/>
  <c r="G69" i="38"/>
  <c r="E52" i="8" s="1"/>
  <c r="AR52" i="8" s="1"/>
  <c r="G67" i="38"/>
  <c r="G79" i="38" s="1"/>
  <c r="C68" i="38"/>
  <c r="C80" i="38" s="1"/>
  <c r="E69" i="38"/>
  <c r="E36" i="8" s="1"/>
  <c r="AR36" i="8" s="1"/>
  <c r="B67" i="38"/>
  <c r="E10" i="8" s="1"/>
  <c r="AR10" i="8" s="1"/>
  <c r="M68" i="38"/>
  <c r="E99" i="8" s="1"/>
  <c r="AR99" i="8" s="1"/>
  <c r="I70" i="38"/>
  <c r="E69" i="8" s="1"/>
  <c r="AR69" i="8" s="1"/>
  <c r="H65" i="38"/>
  <c r="E56" i="8" s="1"/>
  <c r="AR56" i="8" s="1"/>
  <c r="I66" i="38"/>
  <c r="E85" i="8"/>
  <c r="AR85" i="8" s="1"/>
  <c r="K82" i="38"/>
  <c r="G70" i="38"/>
  <c r="E53" i="8" s="1"/>
  <c r="AR53" i="8" s="1"/>
  <c r="F71" i="38"/>
  <c r="E46" i="8" s="1"/>
  <c r="AR46" i="8" s="1"/>
  <c r="L71" i="38"/>
  <c r="L83" i="38" s="1"/>
  <c r="D67" i="38"/>
  <c r="D79" i="38" s="1"/>
  <c r="G68" i="38"/>
  <c r="E51" i="8" s="1"/>
  <c r="AR51" i="8" s="1"/>
  <c r="J71" i="38"/>
  <c r="E78" i="8" s="1"/>
  <c r="AR78" i="8" s="1"/>
  <c r="F66" i="38"/>
  <c r="E41" i="8" s="1"/>
  <c r="AR41" i="8" s="1"/>
  <c r="L68" i="38"/>
  <c r="L80" i="38" s="1"/>
  <c r="I65" i="38"/>
  <c r="I77" i="38" s="1"/>
  <c r="C72" i="38"/>
  <c r="C84" i="38" s="1"/>
  <c r="K71" i="38"/>
  <c r="K83" i="38" s="1"/>
  <c r="F67" i="38"/>
  <c r="E70" i="38"/>
  <c r="E37" i="8" s="1"/>
  <c r="AR37" i="8" s="1"/>
  <c r="M71" i="38"/>
  <c r="H68" i="38"/>
  <c r="E59" i="8" s="1"/>
  <c r="AR59" i="8" s="1"/>
  <c r="F69" i="38"/>
  <c r="E44" i="8" s="1"/>
  <c r="AR44" i="8" s="1"/>
  <c r="K67" i="38"/>
  <c r="K79" i="38" s="1"/>
  <c r="D65" i="38"/>
  <c r="E24" i="8" s="1"/>
  <c r="AR24" i="8" s="1"/>
  <c r="B71" i="38"/>
  <c r="B83" i="38" s="1"/>
  <c r="J65" i="38"/>
  <c r="J77" i="38" s="1"/>
  <c r="M72" i="38"/>
  <c r="E103" i="8" s="1"/>
  <c r="AR103" i="8" s="1"/>
  <c r="M65" i="38"/>
  <c r="E96" i="8" s="1"/>
  <c r="AR96" i="8" s="1"/>
  <c r="L72" i="38"/>
  <c r="E95" i="8" s="1"/>
  <c r="AR95" i="8" s="1"/>
  <c r="D68" i="38"/>
  <c r="I69" i="38"/>
  <c r="J72" i="38"/>
  <c r="K72" i="38"/>
  <c r="E87" i="8" s="1"/>
  <c r="AR87" i="8" s="1"/>
  <c r="F65" i="38"/>
  <c r="E40" i="8" s="1"/>
  <c r="AR40" i="8" s="1"/>
  <c r="D66" i="38"/>
  <c r="E25" i="8" s="1"/>
  <c r="AR25" i="8" s="1"/>
  <c r="H72" i="38"/>
  <c r="H84" i="38" s="1"/>
  <c r="D71" i="38"/>
  <c r="E30" i="8" s="1"/>
  <c r="AR30" i="8" s="1"/>
  <c r="J69" i="38"/>
  <c r="E76" i="8" s="1"/>
  <c r="AR76" i="8" s="1"/>
  <c r="M70" i="38"/>
  <c r="E101" i="8" s="1"/>
  <c r="AR101" i="8" s="1"/>
  <c r="E65" i="38"/>
  <c r="E77" i="38" s="1"/>
  <c r="I68" i="38"/>
  <c r="I80" i="38" s="1"/>
  <c r="M66" i="38"/>
  <c r="L66" i="38"/>
  <c r="F70" i="30"/>
  <c r="F82" i="30" s="1"/>
  <c r="J67" i="30"/>
  <c r="H74" i="8" s="1"/>
  <c r="AU74" i="8" s="1"/>
  <c r="D67" i="30"/>
  <c r="D79" i="30" s="1"/>
  <c r="F68" i="30"/>
  <c r="F80" i="30" s="1"/>
  <c r="I69" i="30"/>
  <c r="H68" i="8" s="1"/>
  <c r="AU68" i="8" s="1"/>
  <c r="E66" i="30"/>
  <c r="H33" i="8" s="1"/>
  <c r="AU33" i="8" s="1"/>
  <c r="D65" i="30"/>
  <c r="H24" i="8" s="1"/>
  <c r="AU24" i="8" s="1"/>
  <c r="E70" i="30"/>
  <c r="H37" i="8" s="1"/>
  <c r="AU37" i="8" s="1"/>
  <c r="D69" i="30"/>
  <c r="H28" i="8" s="1"/>
  <c r="AU28" i="8" s="1"/>
  <c r="M70" i="30"/>
  <c r="H101" i="8" s="1"/>
  <c r="AU101" i="8" s="1"/>
  <c r="M66" i="30"/>
  <c r="H97" i="8" s="1"/>
  <c r="AU97" i="8" s="1"/>
  <c r="L72" i="30"/>
  <c r="H95" i="8" s="1"/>
  <c r="AU95" i="8" s="1"/>
  <c r="C66" i="30"/>
  <c r="C78" i="30" s="1"/>
  <c r="M67" i="30"/>
  <c r="M79" i="30" s="1"/>
  <c r="K68" i="30"/>
  <c r="H83" i="8" s="1"/>
  <c r="AU83" i="8" s="1"/>
  <c r="H71" i="30"/>
  <c r="H62" i="8" s="1"/>
  <c r="AU62" i="8" s="1"/>
  <c r="B70" i="30"/>
  <c r="B82" i="30" s="1"/>
  <c r="I66" i="30"/>
  <c r="H65" i="8" s="1"/>
  <c r="AU65" i="8" s="1"/>
  <c r="K65" i="30"/>
  <c r="K77" i="30" s="1"/>
  <c r="M68" i="30"/>
  <c r="M80" i="30" s="1"/>
  <c r="M69" i="30"/>
  <c r="H100" i="8" s="1"/>
  <c r="AU100" i="8" s="1"/>
  <c r="H69" i="30"/>
  <c r="H81" i="30" s="1"/>
  <c r="H72" i="30"/>
  <c r="H84" i="30" s="1"/>
  <c r="G72" i="30"/>
  <c r="H55" i="8" s="1"/>
  <c r="AU55" i="8" s="1"/>
  <c r="H67" i="30"/>
  <c r="H58" i="8" s="1"/>
  <c r="AU58" i="8" s="1"/>
  <c r="D66" i="30"/>
  <c r="H25" i="8" s="1"/>
  <c r="AU25" i="8" s="1"/>
  <c r="C72" i="30"/>
  <c r="C84" i="30" s="1"/>
  <c r="L68" i="30"/>
  <c r="H91" i="8" s="1"/>
  <c r="AU91" i="8" s="1"/>
  <c r="H70" i="30"/>
  <c r="H61" i="8" s="1"/>
  <c r="AU61" i="8" s="1"/>
  <c r="K69" i="30"/>
  <c r="H84" i="8" s="1"/>
  <c r="AU84" i="8" s="1"/>
  <c r="K80" i="38"/>
  <c r="I66" i="29"/>
  <c r="G65" i="8" s="1"/>
  <c r="AT65" i="8" s="1"/>
  <c r="F67" i="29"/>
  <c r="F79" i="29" s="1"/>
  <c r="H68" i="29"/>
  <c r="G59" i="8" s="1"/>
  <c r="AT59" i="8" s="1"/>
  <c r="B67" i="29"/>
  <c r="G10" i="8" s="1"/>
  <c r="AT10" i="8" s="1"/>
  <c r="E70" i="29"/>
  <c r="G37" i="8" s="1"/>
  <c r="AT37" i="8" s="1"/>
  <c r="L68" i="29"/>
  <c r="G91" i="8" s="1"/>
  <c r="AT91" i="8" s="1"/>
  <c r="M65" i="29"/>
  <c r="G96" i="8" s="1"/>
  <c r="AT96" i="8" s="1"/>
  <c r="G68" i="29"/>
  <c r="G51" i="8" s="1"/>
  <c r="AT51" i="8" s="1"/>
  <c r="I67" i="29"/>
  <c r="G66" i="8" s="1"/>
  <c r="AT66" i="8" s="1"/>
  <c r="L65" i="29"/>
  <c r="G88" i="8" s="1"/>
  <c r="AT88" i="8" s="1"/>
  <c r="F66" i="29"/>
  <c r="G41" i="8" s="1"/>
  <c r="AT41" i="8" s="1"/>
  <c r="H67" i="29"/>
  <c r="G58" i="8" s="1"/>
  <c r="AT58" i="8" s="1"/>
  <c r="E65" i="29"/>
  <c r="E77" i="29" s="1"/>
  <c r="G66" i="29"/>
  <c r="G78" i="29" s="1"/>
  <c r="B70" i="29"/>
  <c r="B82" i="29" s="1"/>
  <c r="C71" i="29"/>
  <c r="G22" i="8" s="1"/>
  <c r="AT22" i="8" s="1"/>
  <c r="K65" i="29"/>
  <c r="G80" i="8" s="1"/>
  <c r="AT80" i="8" s="1"/>
  <c r="F69" i="29"/>
  <c r="G44" i="8" s="1"/>
  <c r="AT44" i="8" s="1"/>
  <c r="B69" i="29"/>
  <c r="B81" i="29" s="1"/>
  <c r="G69" i="29"/>
  <c r="G81" i="29" s="1"/>
  <c r="G70" i="29"/>
  <c r="G53" i="8" s="1"/>
  <c r="AT53" i="8" s="1"/>
  <c r="C65" i="29"/>
  <c r="C77" i="29" s="1"/>
  <c r="J68" i="29"/>
  <c r="G75" i="8" s="1"/>
  <c r="AT75" i="8" s="1"/>
  <c r="F68" i="29"/>
  <c r="F80" i="29" s="1"/>
  <c r="H71" i="29"/>
  <c r="G62" i="8" s="1"/>
  <c r="AT62" i="8" s="1"/>
  <c r="K66" i="29"/>
  <c r="K78" i="29" s="1"/>
  <c r="M67" i="29"/>
  <c r="G98" i="8" s="1"/>
  <c r="AT98" i="8" s="1"/>
  <c r="H70" i="29"/>
  <c r="G61" i="8" s="1"/>
  <c r="AT61" i="8" s="1"/>
  <c r="L67" i="29"/>
  <c r="G90" i="8" s="1"/>
  <c r="AT90" i="8" s="1"/>
  <c r="D65" i="29"/>
  <c r="G24" i="8" s="1"/>
  <c r="AT24" i="8" s="1"/>
  <c r="K67" i="29"/>
  <c r="G82" i="8" s="1"/>
  <c r="AT82" i="8" s="1"/>
  <c r="F71" i="29"/>
  <c r="G46" i="8" s="1"/>
  <c r="AT46" i="8" s="1"/>
  <c r="B66" i="29"/>
  <c r="G9" i="8" s="1"/>
  <c r="AT9" i="8" s="1"/>
  <c r="J71" i="29"/>
  <c r="G78" i="8" s="1"/>
  <c r="AT78" i="8" s="1"/>
  <c r="B65" i="29"/>
  <c r="G8" i="8" s="1"/>
  <c r="AT8" i="8" s="1"/>
  <c r="D66" i="29"/>
  <c r="G25" i="8" s="1"/>
  <c r="AT25" i="8" s="1"/>
  <c r="M71" i="29"/>
  <c r="G102" i="8" s="1"/>
  <c r="AT102" i="8" s="1"/>
  <c r="G72" i="29"/>
  <c r="G55" i="8" s="1"/>
  <c r="AT55" i="8" s="1"/>
  <c r="C67" i="29"/>
  <c r="C79" i="29" s="1"/>
  <c r="J70" i="29"/>
  <c r="G77" i="8" s="1"/>
  <c r="AT77" i="8" s="1"/>
  <c r="F65" i="29"/>
  <c r="F77" i="29" s="1"/>
  <c r="F70" i="29"/>
  <c r="G45" i="8" s="1"/>
  <c r="AT45" i="8" s="1"/>
  <c r="C72" i="29"/>
  <c r="C84" i="29" s="1"/>
  <c r="E71" i="29"/>
  <c r="G38" i="8" s="1"/>
  <c r="AT38" i="8" s="1"/>
  <c r="L71" i="29"/>
  <c r="G94" i="8" s="1"/>
  <c r="AT94" i="8" s="1"/>
  <c r="B68" i="29"/>
  <c r="G11" i="8" s="1"/>
  <c r="AT11" i="8" s="1"/>
  <c r="D70" i="29"/>
  <c r="D82" i="29" s="1"/>
  <c r="J72" i="29"/>
  <c r="G79" i="8" s="1"/>
  <c r="AT79" i="8" s="1"/>
  <c r="J66" i="29"/>
  <c r="J78" i="29" s="1"/>
  <c r="K71" i="29"/>
  <c r="K83" i="29" s="1"/>
  <c r="J69" i="29"/>
  <c r="G76" i="8" s="1"/>
  <c r="AT76" i="8" s="1"/>
  <c r="C70" i="29"/>
  <c r="G21" i="8" s="1"/>
  <c r="AT21" i="8" s="1"/>
  <c r="I70" i="29"/>
  <c r="G69" i="8" s="1"/>
  <c r="AT69" i="8" s="1"/>
  <c r="H66" i="29"/>
  <c r="G57" i="8" s="1"/>
  <c r="AT57" i="8" s="1"/>
  <c r="K69" i="29"/>
  <c r="G84" i="8" s="1"/>
  <c r="AT84" i="8" s="1"/>
  <c r="D71" i="29"/>
  <c r="G30" i="8" s="1"/>
  <c r="AT30" i="8" s="1"/>
  <c r="J67" i="29"/>
  <c r="G74" i="8" s="1"/>
  <c r="AT74" i="8" s="1"/>
  <c r="C69" i="29"/>
  <c r="C81" i="29" s="1"/>
  <c r="M72" i="29"/>
  <c r="G103" i="8" s="1"/>
  <c r="AT103" i="8" s="1"/>
  <c r="B72" i="29"/>
  <c r="G15" i="8" s="1"/>
  <c r="AT15" i="8" s="1"/>
  <c r="F72" i="29"/>
  <c r="G47" i="8" s="1"/>
  <c r="AT47" i="8" s="1"/>
  <c r="E69" i="29"/>
  <c r="G36" i="8" s="1"/>
  <c r="AT36" i="8" s="1"/>
  <c r="G65" i="28"/>
  <c r="G77" i="28" s="1"/>
  <c r="G72" i="28"/>
  <c r="F55" i="8" s="1"/>
  <c r="AS55" i="8" s="1"/>
  <c r="L72" i="28"/>
  <c r="F95" i="8" s="1"/>
  <c r="AS95" i="8" s="1"/>
  <c r="K69" i="28"/>
  <c r="F84" i="8" s="1"/>
  <c r="AS84" i="8" s="1"/>
  <c r="H67" i="28"/>
  <c r="F58" i="8" s="1"/>
  <c r="AS58" i="8" s="1"/>
  <c r="D65" i="28"/>
  <c r="D77" i="28" s="1"/>
  <c r="C67" i="28"/>
  <c r="C79" i="28" s="1"/>
  <c r="M69" i="28"/>
  <c r="F100" i="8" s="1"/>
  <c r="AS100" i="8" s="1"/>
  <c r="F71" i="28"/>
  <c r="F46" i="8" s="1"/>
  <c r="AS46" i="8" s="1"/>
  <c r="D70" i="28"/>
  <c r="D82" i="28" s="1"/>
  <c r="E70" i="28"/>
  <c r="E82" i="28" s="1"/>
  <c r="L66" i="28"/>
  <c r="F89" i="8" s="1"/>
  <c r="AS89" i="8" s="1"/>
  <c r="E68" i="28"/>
  <c r="F35" i="8" s="1"/>
  <c r="AS35" i="8" s="1"/>
  <c r="J68" i="28"/>
  <c r="J80" i="28" s="1"/>
  <c r="E69" i="28"/>
  <c r="F36" i="8" s="1"/>
  <c r="AS36" i="8" s="1"/>
  <c r="I67" i="28"/>
  <c r="I79" i="28" s="1"/>
  <c r="C65" i="28"/>
  <c r="F16" i="8" s="1"/>
  <c r="AS16" i="8" s="1"/>
  <c r="B66" i="28"/>
  <c r="F9" i="8" s="1"/>
  <c r="AS9" i="8" s="1"/>
  <c r="I66" i="28"/>
  <c r="F65" i="8" s="1"/>
  <c r="AS65" i="8" s="1"/>
  <c r="E72" i="28"/>
  <c r="F39" i="8" s="1"/>
  <c r="AS39" i="8" s="1"/>
  <c r="H72" i="37"/>
  <c r="D63" i="8" s="1"/>
  <c r="AQ63" i="8" s="1"/>
  <c r="F71" i="37"/>
  <c r="F83" i="37" s="1"/>
  <c r="I69" i="37"/>
  <c r="D68" i="8" s="1"/>
  <c r="AQ68" i="8" s="1"/>
  <c r="E83" i="37"/>
  <c r="I68" i="37"/>
  <c r="L71" i="37"/>
  <c r="L83" i="37" s="1"/>
  <c r="G69" i="37"/>
  <c r="D52" i="8" s="1"/>
  <c r="AQ52" i="8" s="1"/>
  <c r="M71" i="37"/>
  <c r="D102" i="8" s="1"/>
  <c r="AQ102" i="8" s="1"/>
  <c r="B65" i="37"/>
  <c r="B77" i="37" s="1"/>
  <c r="L72" i="37"/>
  <c r="H67" i="37"/>
  <c r="F66" i="37"/>
  <c r="D41" i="8" s="1"/>
  <c r="AQ41" i="8" s="1"/>
  <c r="J70" i="37"/>
  <c r="J82" i="37" s="1"/>
  <c r="B66" i="37"/>
  <c r="D9" i="8" s="1"/>
  <c r="AQ9" i="8" s="1"/>
  <c r="L69" i="37"/>
  <c r="D92" i="8" s="1"/>
  <c r="AQ92" i="8" s="1"/>
  <c r="K71" i="37"/>
  <c r="D86" i="8" s="1"/>
  <c r="AQ86" i="8" s="1"/>
  <c r="G71" i="37"/>
  <c r="D54" i="8" s="1"/>
  <c r="AQ54" i="8" s="1"/>
  <c r="K68" i="37"/>
  <c r="D83" i="8" s="1"/>
  <c r="AQ83" i="8" s="1"/>
  <c r="B71" i="37"/>
  <c r="D14" i="8" s="1"/>
  <c r="AQ14" i="8" s="1"/>
  <c r="C67" i="37"/>
  <c r="L70" i="37"/>
  <c r="H65" i="37"/>
  <c r="B72" i="37"/>
  <c r="D70" i="37"/>
  <c r="M69" i="37"/>
  <c r="J68" i="37"/>
  <c r="F67" i="37"/>
  <c r="D42" i="8" s="1"/>
  <c r="AQ42" i="8" s="1"/>
  <c r="B68" i="37"/>
  <c r="D11" i="8" s="1"/>
  <c r="AQ11" i="8" s="1"/>
  <c r="J69" i="37"/>
  <c r="D76" i="8" s="1"/>
  <c r="AQ76" i="8" s="1"/>
  <c r="H68" i="37"/>
  <c r="D59" i="8" s="1"/>
  <c r="AQ59" i="8" s="1"/>
  <c r="C69" i="37"/>
  <c r="C81" i="37" s="1"/>
  <c r="M66" i="37"/>
  <c r="D97" i="8" s="1"/>
  <c r="AQ97" i="8" s="1"/>
  <c r="I66" i="37"/>
  <c r="I78" i="37" s="1"/>
  <c r="F68" i="37"/>
  <c r="D43" i="8" s="1"/>
  <c r="AQ43" i="8" s="1"/>
  <c r="M72" i="37"/>
  <c r="H69" i="37"/>
  <c r="I71" i="37"/>
  <c r="J66" i="37"/>
  <c r="C70" i="37"/>
  <c r="C82" i="37" s="1"/>
  <c r="F69" i="37"/>
  <c r="D44" i="8" s="1"/>
  <c r="AQ44" i="8" s="1"/>
  <c r="B70" i="37"/>
  <c r="D13" i="8" s="1"/>
  <c r="AQ13" i="8" s="1"/>
  <c r="J71" i="37"/>
  <c r="D78" i="8" s="1"/>
  <c r="AQ78" i="8" s="1"/>
  <c r="D69" i="37"/>
  <c r="D81" i="37" s="1"/>
  <c r="C71" i="37"/>
  <c r="D22" i="8" s="1"/>
  <c r="AQ22" i="8" s="1"/>
  <c r="G65" i="37"/>
  <c r="G77" i="37" s="1"/>
  <c r="I72" i="37"/>
  <c r="I84" i="37" s="1"/>
  <c r="F70" i="37"/>
  <c r="D45" i="8" s="1"/>
  <c r="AQ45" i="8" s="1"/>
  <c r="F65" i="37"/>
  <c r="D40" i="8" s="1"/>
  <c r="AQ40" i="8" s="1"/>
  <c r="I65" i="37"/>
  <c r="D64" i="8" s="1"/>
  <c r="AQ64" i="8" s="1"/>
  <c r="L67" i="37"/>
  <c r="D90" i="8" s="1"/>
  <c r="AQ90" i="8" s="1"/>
  <c r="G68" i="37"/>
  <c r="D51" i="8" s="1"/>
  <c r="AQ51" i="8" s="1"/>
  <c r="J67" i="37"/>
  <c r="D74" i="8" s="1"/>
  <c r="AQ74" i="8" s="1"/>
  <c r="C68" i="37"/>
  <c r="C80" i="37" s="1"/>
  <c r="B67" i="37"/>
  <c r="D10" i="8" s="1"/>
  <c r="AQ10" i="8" s="1"/>
  <c r="E70" i="37"/>
  <c r="L68" i="37"/>
  <c r="E66" i="37"/>
  <c r="M65" i="37"/>
  <c r="K67" i="37"/>
  <c r="D82" i="8" s="1"/>
  <c r="AQ82" i="8" s="1"/>
  <c r="J65" i="37"/>
  <c r="D72" i="8" s="1"/>
  <c r="AQ72" i="8" s="1"/>
  <c r="D68" i="37"/>
  <c r="G66" i="37"/>
  <c r="D49" i="8" s="1"/>
  <c r="AQ49" i="8" s="1"/>
  <c r="B69" i="37"/>
  <c r="D12" i="8" s="1"/>
  <c r="AQ12" i="8" s="1"/>
  <c r="K69" i="37"/>
  <c r="D71" i="37"/>
  <c r="D30" i="8" s="1"/>
  <c r="AQ30" i="8" s="1"/>
  <c r="L65" i="37"/>
  <c r="L77" i="37" s="1"/>
  <c r="G67" i="37"/>
  <c r="G79" i="37" s="1"/>
  <c r="K65" i="37"/>
  <c r="K77" i="37" s="1"/>
  <c r="E72" i="37"/>
  <c r="D39" i="8" s="1"/>
  <c r="AQ39" i="8" s="1"/>
  <c r="C65" i="37"/>
  <c r="C77" i="37" s="1"/>
  <c r="G72" i="37"/>
  <c r="D72" i="37"/>
  <c r="L66" i="37"/>
  <c r="K66" i="37"/>
  <c r="M70" i="37"/>
  <c r="D67" i="37"/>
  <c r="D26" i="8" s="1"/>
  <c r="AQ26" i="8" s="1"/>
  <c r="E69" i="37"/>
  <c r="D36" i="8" s="1"/>
  <c r="AQ36" i="8" s="1"/>
  <c r="I67" i="37"/>
  <c r="M68" i="37"/>
  <c r="H66" i="37"/>
  <c r="D57" i="8" s="1"/>
  <c r="AQ57" i="8" s="1"/>
  <c r="K70" i="37"/>
  <c r="D85" i="8" s="1"/>
  <c r="AQ85" i="8" s="1"/>
  <c r="K72" i="37"/>
  <c r="E68" i="37"/>
  <c r="D35" i="8" s="1"/>
  <c r="AQ35" i="8" s="1"/>
  <c r="J72" i="37"/>
  <c r="D79" i="8" s="1"/>
  <c r="AQ79" i="8" s="1"/>
  <c r="C72" i="37"/>
  <c r="D23" i="8" s="1"/>
  <c r="AQ23" i="8" s="1"/>
  <c r="H70" i="37"/>
  <c r="H82" i="37" s="1"/>
  <c r="D65" i="37"/>
  <c r="D24" i="8" s="1"/>
  <c r="AQ24" i="8" s="1"/>
  <c r="E65" i="37"/>
  <c r="D32" i="8" s="1"/>
  <c r="AQ32" i="8" s="1"/>
  <c r="C66" i="37"/>
  <c r="D17" i="8" s="1"/>
  <c r="AQ17" i="8" s="1"/>
  <c r="E67" i="37"/>
  <c r="D34" i="8" s="1"/>
  <c r="AQ34" i="8" s="1"/>
  <c r="F72" i="37"/>
  <c r="F84" i="37" s="1"/>
  <c r="G70" i="37"/>
  <c r="H71" i="37"/>
  <c r="D66" i="37"/>
  <c r="M67" i="37"/>
  <c r="I70" i="37"/>
  <c r="K65" i="2"/>
  <c r="C80" i="8" s="1"/>
  <c r="K72" i="2"/>
  <c r="K84" i="2" s="1"/>
  <c r="F67" i="2"/>
  <c r="F79" i="2" s="1"/>
  <c r="F65" i="2"/>
  <c r="C40" i="8" s="1"/>
  <c r="C72" i="2"/>
  <c r="C84" i="2" s="1"/>
  <c r="J66" i="2"/>
  <c r="J78" i="2" s="1"/>
  <c r="B71" i="2"/>
  <c r="C14" i="8" s="1"/>
  <c r="B72" i="2"/>
  <c r="C15" i="8" s="1"/>
  <c r="M65" i="2"/>
  <c r="C96" i="8" s="1"/>
  <c r="H72" i="2"/>
  <c r="C63" i="8" s="1"/>
  <c r="J69" i="2"/>
  <c r="C76" i="8" s="1"/>
  <c r="I71" i="2"/>
  <c r="I83" i="2" s="1"/>
  <c r="G71" i="2"/>
  <c r="C54" i="8" s="1"/>
  <c r="B68" i="2"/>
  <c r="C11" i="8" s="1"/>
  <c r="H69" i="2"/>
  <c r="C60" i="8" s="1"/>
  <c r="C70" i="2"/>
  <c r="C82" i="2" s="1"/>
  <c r="D68" i="2"/>
  <c r="D80" i="2" s="1"/>
  <c r="J72" i="2"/>
  <c r="J84" i="2" s="1"/>
  <c r="M67" i="2"/>
  <c r="C98" i="8" s="1"/>
  <c r="J70" i="2"/>
  <c r="C77" i="8" s="1"/>
  <c r="E65" i="2"/>
  <c r="E77" i="2" s="1"/>
  <c r="H70" i="2"/>
  <c r="C61" i="8" s="1"/>
  <c r="G66" i="2"/>
  <c r="G78" i="2" s="1"/>
  <c r="B69" i="2"/>
  <c r="C12" i="8" s="1"/>
  <c r="E70" i="2"/>
  <c r="E82" i="2" s="1"/>
  <c r="G69" i="2"/>
  <c r="C52" i="8" s="1"/>
  <c r="M71" i="2"/>
  <c r="C102" i="8" s="1"/>
  <c r="B70" i="2"/>
  <c r="C13" i="8" s="1"/>
  <c r="E66" i="2"/>
  <c r="C33" i="8" s="1"/>
  <c r="F69" i="2"/>
  <c r="C44" i="8" s="1"/>
  <c r="D71" i="2"/>
  <c r="C30" i="8" s="1"/>
  <c r="K68" i="2"/>
  <c r="C83" i="8" s="1"/>
  <c r="L69" i="2"/>
  <c r="C92" i="8" s="1"/>
  <c r="G65" i="2"/>
  <c r="C48" i="8" s="1"/>
  <c r="J68" i="2"/>
  <c r="C75" i="8" s="1"/>
  <c r="H68" i="2"/>
  <c r="H80" i="2" s="1"/>
  <c r="G28" i="8"/>
  <c r="AT28" i="8" s="1"/>
  <c r="D81" i="29"/>
  <c r="H59" i="8"/>
  <c r="AU59" i="8" s="1"/>
  <c r="H80" i="30"/>
  <c r="K29" i="8"/>
  <c r="AX29" i="8" s="1"/>
  <c r="D82" i="33"/>
  <c r="C85" i="8"/>
  <c r="K82" i="2"/>
  <c r="D81" i="34"/>
  <c r="L28" i="8"/>
  <c r="AY28" i="8" s="1"/>
  <c r="F33" i="8"/>
  <c r="AS33" i="8" s="1"/>
  <c r="E78" i="28"/>
  <c r="J42" i="8"/>
  <c r="AW42" i="8" s="1"/>
  <c r="F79" i="32"/>
  <c r="N58" i="8"/>
  <c r="BA58" i="8" s="1"/>
  <c r="G71" i="33"/>
  <c r="J68" i="33"/>
  <c r="C69" i="32"/>
  <c r="L71" i="33"/>
  <c r="H66" i="33"/>
  <c r="F70" i="33"/>
  <c r="M71" i="33"/>
  <c r="L70" i="32"/>
  <c r="C70" i="32"/>
  <c r="G66" i="33"/>
  <c r="I70" i="32"/>
  <c r="E70" i="33"/>
  <c r="L70" i="33"/>
  <c r="B69" i="32"/>
  <c r="K70" i="30"/>
  <c r="I68" i="28"/>
  <c r="L70" i="28"/>
  <c r="B68" i="28"/>
  <c r="I72" i="28"/>
  <c r="H71" i="28"/>
  <c r="J68" i="30"/>
  <c r="E69" i="30"/>
  <c r="G68" i="28"/>
  <c r="F71" i="34"/>
  <c r="L71" i="30"/>
  <c r="H66" i="30"/>
  <c r="C71" i="30"/>
  <c r="M66" i="28"/>
  <c r="I65" i="28"/>
  <c r="F70" i="34"/>
  <c r="K70" i="33"/>
  <c r="M70" i="34"/>
  <c r="B68" i="33"/>
  <c r="G68" i="32"/>
  <c r="D71" i="33"/>
  <c r="L65" i="33"/>
  <c r="J65" i="33"/>
  <c r="K67" i="34"/>
  <c r="E71" i="33"/>
  <c r="H69" i="32"/>
  <c r="F71" i="2"/>
  <c r="G72" i="33"/>
  <c r="E68" i="30"/>
  <c r="C65" i="33"/>
  <c r="I67" i="30"/>
  <c r="I68" i="32"/>
  <c r="D68" i="30"/>
  <c r="L69" i="32"/>
  <c r="J68" i="34"/>
  <c r="B67" i="32"/>
  <c r="E69" i="2"/>
  <c r="C68" i="30"/>
  <c r="E67" i="28"/>
  <c r="C65" i="2"/>
  <c r="H69" i="28"/>
  <c r="B71" i="29"/>
  <c r="J65" i="29"/>
  <c r="J66" i="28"/>
  <c r="D67" i="2"/>
  <c r="I70" i="28"/>
  <c r="L68" i="28"/>
  <c r="B66" i="2"/>
  <c r="L72" i="29"/>
  <c r="B67" i="2"/>
  <c r="I68" i="30"/>
  <c r="G67" i="29"/>
  <c r="K67" i="28"/>
  <c r="I65" i="2"/>
  <c r="J72" i="32"/>
  <c r="D71" i="30"/>
  <c r="L65" i="30"/>
  <c r="H67" i="2"/>
  <c r="G70" i="30"/>
  <c r="M69" i="29"/>
  <c r="M72" i="28"/>
  <c r="K66" i="2"/>
  <c r="D72" i="2"/>
  <c r="L67" i="2"/>
  <c r="I69" i="33"/>
  <c r="J71" i="33"/>
  <c r="J67" i="33"/>
  <c r="I65" i="33"/>
  <c r="F72" i="33"/>
  <c r="I71" i="33"/>
  <c r="M66" i="33"/>
  <c r="M72" i="33"/>
  <c r="B70" i="33"/>
  <c r="M68" i="33"/>
  <c r="I67" i="33"/>
  <c r="F66" i="33"/>
  <c r="F65" i="33"/>
  <c r="J69" i="33"/>
  <c r="J70" i="33"/>
  <c r="F68" i="33"/>
  <c r="C66" i="33"/>
  <c r="K72" i="33"/>
  <c r="I70" i="33"/>
  <c r="E68" i="33"/>
  <c r="B66" i="33"/>
  <c r="C70" i="33"/>
  <c r="G65" i="33"/>
  <c r="E72" i="33"/>
  <c r="C72" i="33"/>
  <c r="G69" i="33"/>
  <c r="B72" i="33"/>
  <c r="F69" i="33"/>
  <c r="B67" i="33"/>
  <c r="F71" i="33"/>
  <c r="B69" i="33"/>
  <c r="J66" i="33"/>
  <c r="E66" i="33"/>
  <c r="M70" i="33"/>
  <c r="I68" i="33"/>
  <c r="E67" i="32"/>
  <c r="L67" i="32"/>
  <c r="H69" i="33"/>
  <c r="J65" i="32"/>
  <c r="D72" i="32"/>
  <c r="M69" i="33"/>
  <c r="J70" i="32"/>
  <c r="K67" i="33"/>
  <c r="H72" i="28"/>
  <c r="J71" i="28"/>
  <c r="L69" i="28"/>
  <c r="B69" i="28"/>
  <c r="D67" i="28"/>
  <c r="F66" i="28"/>
  <c r="C72" i="28"/>
  <c r="D71" i="28"/>
  <c r="F70" i="28"/>
  <c r="G69" i="28"/>
  <c r="H68" i="28"/>
  <c r="J67" i="28"/>
  <c r="K66" i="28"/>
  <c r="L65" i="28"/>
  <c r="K72" i="28"/>
  <c r="L71" i="28"/>
  <c r="B71" i="28"/>
  <c r="C70" i="28"/>
  <c r="D69" i="28"/>
  <c r="F68" i="28"/>
  <c r="G67" i="28"/>
  <c r="H66" i="28"/>
  <c r="J65" i="28"/>
  <c r="F67" i="28"/>
  <c r="G66" i="28"/>
  <c r="H70" i="28"/>
  <c r="B67" i="28"/>
  <c r="B70" i="28"/>
  <c r="G71" i="28"/>
  <c r="J69" i="28"/>
  <c r="C66" i="28"/>
  <c r="J72" i="28"/>
  <c r="C69" i="28"/>
  <c r="F72" i="28"/>
  <c r="K68" i="28"/>
  <c r="K71" i="28"/>
  <c r="L67" i="28"/>
  <c r="B69" i="34"/>
  <c r="D70" i="34"/>
  <c r="C68" i="33"/>
  <c r="I69" i="34"/>
  <c r="G72" i="32"/>
  <c r="C67" i="32"/>
  <c r="L69" i="33"/>
  <c r="G72" i="34"/>
  <c r="G66" i="34"/>
  <c r="M67" i="33"/>
  <c r="H67" i="32"/>
  <c r="K69" i="33"/>
  <c r="I65" i="30"/>
  <c r="M68" i="34"/>
  <c r="B72" i="32"/>
  <c r="M65" i="32"/>
  <c r="D72" i="30"/>
  <c r="L66" i="30"/>
  <c r="F67" i="34"/>
  <c r="L68" i="33"/>
  <c r="I66" i="2"/>
  <c r="M68" i="32"/>
  <c r="G67" i="2"/>
  <c r="B65" i="30"/>
  <c r="H65" i="28"/>
  <c r="H67" i="33"/>
  <c r="B72" i="28"/>
  <c r="F65" i="28"/>
  <c r="G71" i="30"/>
  <c r="M67" i="28"/>
  <c r="K71" i="2"/>
  <c r="B69" i="30"/>
  <c r="D70" i="32"/>
  <c r="E65" i="33"/>
  <c r="E67" i="30"/>
  <c r="E72" i="29"/>
  <c r="G71" i="29"/>
  <c r="I69" i="29"/>
  <c r="K68" i="29"/>
  <c r="M66" i="29"/>
  <c r="C66" i="29"/>
  <c r="D72" i="29"/>
  <c r="H69" i="29"/>
  <c r="L66" i="29"/>
  <c r="M70" i="29"/>
  <c r="E68" i="29"/>
  <c r="I65" i="29"/>
  <c r="L70" i="29"/>
  <c r="D68" i="29"/>
  <c r="H65" i="29"/>
  <c r="E66" i="29"/>
  <c r="H72" i="29"/>
  <c r="G65" i="29"/>
  <c r="I71" i="29"/>
  <c r="D67" i="29"/>
  <c r="K70" i="29"/>
  <c r="L69" i="29"/>
  <c r="M68" i="29"/>
  <c r="C68" i="29"/>
  <c r="K65" i="28"/>
  <c r="H72" i="34"/>
  <c r="B70" i="32"/>
  <c r="L69" i="30"/>
  <c r="B65" i="28"/>
  <c r="C67" i="33"/>
  <c r="C67" i="30"/>
  <c r="I68" i="29"/>
  <c r="I71" i="28"/>
  <c r="D72" i="28"/>
  <c r="E67" i="33"/>
  <c r="H65" i="32"/>
  <c r="G68" i="33"/>
  <c r="F69" i="32"/>
  <c r="I71" i="32"/>
  <c r="L66" i="32"/>
  <c r="J68" i="32"/>
  <c r="C71" i="32"/>
  <c r="K65" i="32"/>
  <c r="H68" i="33"/>
  <c r="D72" i="34"/>
  <c r="G71" i="34"/>
  <c r="L66" i="34"/>
  <c r="C66" i="34"/>
  <c r="L68" i="34"/>
  <c r="C68" i="34"/>
  <c r="G69" i="34"/>
  <c r="K70" i="34"/>
  <c r="E69" i="34"/>
  <c r="D66" i="34"/>
  <c r="K68" i="34"/>
  <c r="E67" i="34"/>
  <c r="E71" i="34"/>
  <c r="L72" i="34"/>
  <c r="K66" i="34"/>
  <c r="I72" i="34"/>
  <c r="E68" i="34"/>
  <c r="M65" i="34"/>
  <c r="G65" i="34"/>
  <c r="H69" i="34"/>
  <c r="E65" i="34"/>
  <c r="K72" i="34"/>
  <c r="C72" i="34"/>
  <c r="D68" i="34"/>
  <c r="H71" i="34"/>
  <c r="H67" i="34"/>
  <c r="G67" i="34"/>
  <c r="I70" i="34"/>
  <c r="J66" i="34"/>
  <c r="B70" i="34"/>
  <c r="B66" i="34"/>
  <c r="I66" i="33"/>
  <c r="C65" i="30"/>
  <c r="K65" i="33"/>
  <c r="M72" i="30"/>
  <c r="K71" i="33"/>
  <c r="B68" i="32"/>
  <c r="E65" i="32"/>
  <c r="L70" i="30"/>
  <c r="H65" i="30"/>
  <c r="J72" i="34"/>
  <c r="L72" i="33"/>
  <c r="L66" i="33"/>
  <c r="F72" i="32"/>
  <c r="K70" i="28"/>
  <c r="M71" i="28"/>
  <c r="H68" i="34"/>
  <c r="F68" i="32"/>
  <c r="J70" i="28"/>
  <c r="E70" i="32"/>
  <c r="K66" i="30"/>
  <c r="M65" i="28"/>
  <c r="E71" i="2"/>
  <c r="K69" i="2"/>
  <c r="E68" i="2"/>
  <c r="G70" i="2"/>
  <c r="M68" i="2"/>
  <c r="K67" i="2"/>
  <c r="H71" i="2"/>
  <c r="M69" i="2"/>
  <c r="G68" i="2"/>
  <c r="M66" i="2"/>
  <c r="H65" i="2"/>
  <c r="M72" i="2"/>
  <c r="F68" i="2"/>
  <c r="C71" i="2"/>
  <c r="I69" i="2"/>
  <c r="H66" i="2"/>
  <c r="D65" i="2"/>
  <c r="J65" i="2"/>
  <c r="L66" i="2"/>
  <c r="I72" i="2"/>
  <c r="J71" i="2"/>
  <c r="I68" i="2"/>
  <c r="G72" i="2"/>
  <c r="M70" i="2"/>
  <c r="E72" i="2"/>
  <c r="D69" i="2"/>
  <c r="J67" i="2"/>
  <c r="D66" i="2"/>
  <c r="I70" i="2"/>
  <c r="C69" i="2"/>
  <c r="I67" i="2"/>
  <c r="L71" i="2"/>
  <c r="F70" i="2"/>
  <c r="L68" i="2"/>
  <c r="E67" i="2"/>
  <c r="L65" i="2"/>
  <c r="D70" i="2"/>
  <c r="C67" i="2"/>
  <c r="D66" i="32"/>
  <c r="F72" i="2"/>
  <c r="I72" i="30"/>
  <c r="K72" i="29"/>
  <c r="C71" i="28"/>
  <c r="D67" i="34"/>
  <c r="L72" i="2"/>
  <c r="I72" i="29"/>
  <c r="E67" i="29"/>
  <c r="I69" i="28"/>
  <c r="D68" i="28"/>
  <c r="C68" i="2"/>
  <c r="B65" i="2"/>
  <c r="C72" i="32"/>
  <c r="K66" i="32"/>
  <c r="K72" i="32"/>
  <c r="H70" i="32"/>
  <c r="G67" i="32"/>
  <c r="D65" i="32"/>
  <c r="L71" i="32"/>
  <c r="K68" i="32"/>
  <c r="H66" i="32"/>
  <c r="E72" i="32"/>
  <c r="K70" i="32"/>
  <c r="E69" i="32"/>
  <c r="F70" i="32"/>
  <c r="D69" i="32"/>
  <c r="I67" i="32"/>
  <c r="C66" i="32"/>
  <c r="M71" i="32"/>
  <c r="L68" i="32"/>
  <c r="L65" i="32"/>
  <c r="D67" i="32"/>
  <c r="I65" i="32"/>
  <c r="H71" i="32"/>
  <c r="H68" i="32"/>
  <c r="M66" i="32"/>
  <c r="G65" i="32"/>
  <c r="M72" i="32"/>
  <c r="G71" i="32"/>
  <c r="M69" i="32"/>
  <c r="D71" i="32"/>
  <c r="I69" i="32"/>
  <c r="C68" i="32"/>
  <c r="I66" i="32"/>
  <c r="M67" i="32"/>
  <c r="F66" i="32"/>
  <c r="H72" i="32"/>
  <c r="M70" i="32"/>
  <c r="G69" i="32"/>
  <c r="D68" i="33"/>
  <c r="G67" i="33"/>
  <c r="J71" i="32"/>
  <c r="G70" i="32"/>
  <c r="C65" i="32"/>
  <c r="L67" i="33"/>
  <c r="M65" i="33"/>
  <c r="F69" i="30"/>
  <c r="E71" i="30"/>
  <c r="C69" i="30"/>
  <c r="B67" i="30"/>
  <c r="F71" i="30"/>
  <c r="B66" i="30"/>
  <c r="F72" i="30"/>
  <c r="C70" i="30"/>
  <c r="B68" i="30"/>
  <c r="M65" i="30"/>
  <c r="B72" i="30"/>
  <c r="B71" i="30"/>
  <c r="K67" i="30"/>
  <c r="J66" i="30"/>
  <c r="J65" i="30"/>
  <c r="K72" i="30"/>
  <c r="K71" i="30"/>
  <c r="J70" i="30"/>
  <c r="J69" i="30"/>
  <c r="G67" i="30"/>
  <c r="G66" i="30"/>
  <c r="F65" i="30"/>
  <c r="J72" i="30"/>
  <c r="J71" i="30"/>
  <c r="I70" i="30"/>
  <c r="G69" i="30"/>
  <c r="G68" i="30"/>
  <c r="F67" i="30"/>
  <c r="F66" i="30"/>
  <c r="E65" i="30"/>
  <c r="F71" i="32"/>
  <c r="E72" i="30"/>
  <c r="G70" i="33"/>
  <c r="B66" i="32"/>
  <c r="I71" i="30"/>
  <c r="I72" i="32"/>
  <c r="D70" i="30"/>
  <c r="B72" i="34"/>
  <c r="D72" i="33"/>
  <c r="D66" i="33"/>
  <c r="B71" i="32"/>
  <c r="C68" i="28"/>
  <c r="E71" i="28"/>
  <c r="L65" i="34"/>
  <c r="J67" i="32"/>
  <c r="F69" i="28"/>
  <c r="E68" i="32"/>
  <c r="G65" i="30"/>
  <c r="H70" i="34"/>
  <c r="M71" i="30"/>
  <c r="G70" i="28"/>
  <c r="F65" i="32"/>
  <c r="L67" i="30"/>
  <c r="L70" i="2"/>
  <c r="M68" i="28"/>
  <c r="D7" i="8"/>
  <c r="AQ7" i="8" s="1"/>
  <c r="B46" i="38"/>
  <c r="D66" i="28"/>
  <c r="E65" i="28"/>
  <c r="C66" i="2"/>
  <c r="M70" i="28"/>
  <c r="F66" i="2"/>
  <c r="C81" i="36" l="1"/>
  <c r="F79" i="36"/>
  <c r="J73" i="8"/>
  <c r="AW73" i="8" s="1"/>
  <c r="N8" i="8"/>
  <c r="BA8" i="8" s="1"/>
  <c r="N19" i="8"/>
  <c r="BA19" i="8" s="1"/>
  <c r="L66" i="8"/>
  <c r="AY66" i="8" s="1"/>
  <c r="J81" i="36"/>
  <c r="H77" i="36"/>
  <c r="N16" i="8"/>
  <c r="BA16" i="8" s="1"/>
  <c r="M81" i="36"/>
  <c r="N102" i="8"/>
  <c r="BA102" i="8" s="1"/>
  <c r="N29" i="8"/>
  <c r="BA29" i="8" s="1"/>
  <c r="J83" i="36"/>
  <c r="N44" i="8"/>
  <c r="BA44" i="8" s="1"/>
  <c r="K80" i="36"/>
  <c r="B78" i="36"/>
  <c r="F79" i="37"/>
  <c r="I39" i="8"/>
  <c r="AV39" i="8" s="1"/>
  <c r="N41" i="8"/>
  <c r="BA41" i="8" s="1"/>
  <c r="N90" i="8"/>
  <c r="BA90" i="8" s="1"/>
  <c r="N77" i="8"/>
  <c r="BA77" i="8" s="1"/>
  <c r="J82" i="34"/>
  <c r="D50" i="8"/>
  <c r="AQ50" i="8" s="1"/>
  <c r="I81" i="37"/>
  <c r="E80" i="36"/>
  <c r="I75" i="8"/>
  <c r="AV75" i="8" s="1"/>
  <c r="G77" i="36"/>
  <c r="H82" i="33"/>
  <c r="N64" i="8"/>
  <c r="BA64" i="8" s="1"/>
  <c r="I71" i="8"/>
  <c r="AV71" i="8" s="1"/>
  <c r="G77" i="2"/>
  <c r="C82" i="36"/>
  <c r="M58" i="8"/>
  <c r="AZ58" i="8" s="1"/>
  <c r="M93" i="8"/>
  <c r="AZ93" i="8" s="1"/>
  <c r="K81" i="38"/>
  <c r="G81" i="38"/>
  <c r="N72" i="8"/>
  <c r="BA72" i="8" s="1"/>
  <c r="L84" i="8"/>
  <c r="AY84" i="8" s="1"/>
  <c r="K22" i="8"/>
  <c r="AX22" i="8" s="1"/>
  <c r="I18" i="8"/>
  <c r="AV18" i="8" s="1"/>
  <c r="B82" i="38"/>
  <c r="M77" i="35"/>
  <c r="F37" i="8"/>
  <c r="AS37" i="8" s="1"/>
  <c r="I84" i="38"/>
  <c r="D47" i="8"/>
  <c r="AQ47" i="8" s="1"/>
  <c r="C87" i="8"/>
  <c r="AP87" i="8" s="1"/>
  <c r="N99" i="8"/>
  <c r="BA99" i="8" s="1"/>
  <c r="G80" i="36"/>
  <c r="M83" i="35"/>
  <c r="H84" i="35"/>
  <c r="M36" i="8"/>
  <c r="AZ36" i="8" s="1"/>
  <c r="E84" i="35"/>
  <c r="K71" i="8"/>
  <c r="AX71" i="8" s="1"/>
  <c r="C78" i="37"/>
  <c r="M77" i="2"/>
  <c r="N91" i="8"/>
  <c r="BA91" i="8" s="1"/>
  <c r="N36" i="8"/>
  <c r="BA36" i="8" s="1"/>
  <c r="D78" i="36"/>
  <c r="M23" i="8"/>
  <c r="AZ23" i="8" s="1"/>
  <c r="L8" i="8"/>
  <c r="AY8" i="8" s="1"/>
  <c r="L16" i="8"/>
  <c r="AY16" i="8" s="1"/>
  <c r="L47" i="8"/>
  <c r="AY47" i="8" s="1"/>
  <c r="K83" i="34"/>
  <c r="L18" i="8"/>
  <c r="AY18" i="8" s="1"/>
  <c r="H77" i="33"/>
  <c r="E79" i="31"/>
  <c r="K78" i="31"/>
  <c r="I19" i="8"/>
  <c r="AV19" i="8" s="1"/>
  <c r="G73" i="8"/>
  <c r="AT73" i="8" s="1"/>
  <c r="H83" i="29"/>
  <c r="G40" i="8"/>
  <c r="AT40" i="8" s="1"/>
  <c r="L84" i="28"/>
  <c r="I78" i="28"/>
  <c r="E61" i="8"/>
  <c r="AR61" i="8" s="1"/>
  <c r="G80" i="38"/>
  <c r="D78" i="38"/>
  <c r="C27" i="8"/>
  <c r="AP27" i="8" s="1"/>
  <c r="B80" i="2"/>
  <c r="C73" i="8"/>
  <c r="AP73" i="8" s="1"/>
  <c r="L81" i="2"/>
  <c r="C37" i="8"/>
  <c r="AP37" i="8" s="1"/>
  <c r="N101" i="8"/>
  <c r="BA101" i="8" s="1"/>
  <c r="I81" i="36"/>
  <c r="N13" i="8"/>
  <c r="BA13" i="8" s="1"/>
  <c r="N12" i="8"/>
  <c r="BA12" i="8" s="1"/>
  <c r="N39" i="8"/>
  <c r="BA39" i="8" s="1"/>
  <c r="N54" i="8"/>
  <c r="BA54" i="8" s="1"/>
  <c r="N69" i="8"/>
  <c r="BA69" i="8" s="1"/>
  <c r="K77" i="36"/>
  <c r="N86" i="8"/>
  <c r="BA86" i="8" s="1"/>
  <c r="N73" i="8"/>
  <c r="BA73" i="8" s="1"/>
  <c r="N50" i="8"/>
  <c r="BA50" i="8" s="1"/>
  <c r="L83" i="35"/>
  <c r="F77" i="35"/>
  <c r="M25" i="8"/>
  <c r="AZ25" i="8" s="1"/>
  <c r="M79" i="35"/>
  <c r="M62" i="8"/>
  <c r="AZ62" i="8" s="1"/>
  <c r="M81" i="8"/>
  <c r="AZ81" i="8" s="1"/>
  <c r="H78" i="35"/>
  <c r="D82" i="35"/>
  <c r="F84" i="35"/>
  <c r="D81" i="35"/>
  <c r="L80" i="35"/>
  <c r="M100" i="8"/>
  <c r="AZ100" i="8" s="1"/>
  <c r="E82" i="35"/>
  <c r="M51" i="8"/>
  <c r="AZ51" i="8" s="1"/>
  <c r="J82" i="35"/>
  <c r="G78" i="35"/>
  <c r="M26" i="8"/>
  <c r="AZ26" i="8" s="1"/>
  <c r="I78" i="34"/>
  <c r="L92" i="8"/>
  <c r="AY92" i="8" s="1"/>
  <c r="F78" i="34"/>
  <c r="L79" i="34"/>
  <c r="L83" i="34"/>
  <c r="J79" i="34"/>
  <c r="L97" i="8"/>
  <c r="AY97" i="8" s="1"/>
  <c r="H78" i="34"/>
  <c r="I77" i="34"/>
  <c r="K28" i="8"/>
  <c r="AX28" i="8" s="1"/>
  <c r="K80" i="33"/>
  <c r="K81" i="32"/>
  <c r="E78" i="32"/>
  <c r="M84" i="31"/>
  <c r="K77" i="31"/>
  <c r="I20" i="8"/>
  <c r="AV20" i="8" s="1"/>
  <c r="F81" i="31"/>
  <c r="I24" i="8"/>
  <c r="AV24" i="8" s="1"/>
  <c r="H84" i="31"/>
  <c r="I12" i="8"/>
  <c r="AV12" i="8" s="1"/>
  <c r="I40" i="8"/>
  <c r="AV40" i="8" s="1"/>
  <c r="C78" i="31"/>
  <c r="I73" i="8"/>
  <c r="AV73" i="8" s="1"/>
  <c r="I58" i="8"/>
  <c r="AV58" i="8" s="1"/>
  <c r="L80" i="31"/>
  <c r="J82" i="31"/>
  <c r="K82" i="31"/>
  <c r="J84" i="31"/>
  <c r="I82" i="31"/>
  <c r="D83" i="31"/>
  <c r="G79" i="31"/>
  <c r="I10" i="8"/>
  <c r="AV10" i="8" s="1"/>
  <c r="I81" i="31"/>
  <c r="I83" i="8"/>
  <c r="AV83" i="8" s="1"/>
  <c r="K81" i="31"/>
  <c r="I13" i="8"/>
  <c r="AV13" i="8" s="1"/>
  <c r="J80" i="38"/>
  <c r="E38" i="8"/>
  <c r="AR38" i="8" s="1"/>
  <c r="M80" i="38"/>
  <c r="H80" i="38"/>
  <c r="M79" i="38"/>
  <c r="F82" i="38"/>
  <c r="B78" i="38"/>
  <c r="L84" i="38"/>
  <c r="G83" i="2"/>
  <c r="B84" i="2"/>
  <c r="C32" i="8"/>
  <c r="AP32" i="8" s="1"/>
  <c r="C23" i="8"/>
  <c r="AP23" i="8" s="1"/>
  <c r="L82" i="36"/>
  <c r="N43" i="8"/>
  <c r="BA43" i="8" s="1"/>
  <c r="F83" i="36"/>
  <c r="N74" i="8"/>
  <c r="BA74" i="8" s="1"/>
  <c r="F77" i="36"/>
  <c r="F82" i="36"/>
  <c r="D80" i="36"/>
  <c r="L77" i="36"/>
  <c r="N10" i="8"/>
  <c r="BA10" i="8" s="1"/>
  <c r="I78" i="36"/>
  <c r="F84" i="36"/>
  <c r="D81" i="36"/>
  <c r="C83" i="36"/>
  <c r="N96" i="8"/>
  <c r="BA96" i="8" s="1"/>
  <c r="G78" i="36"/>
  <c r="N38" i="8"/>
  <c r="BA38" i="8" s="1"/>
  <c r="N95" i="8"/>
  <c r="BA95" i="8" s="1"/>
  <c r="N62" i="8"/>
  <c r="BA62" i="8" s="1"/>
  <c r="N85" i="8"/>
  <c r="BA85" i="8" s="1"/>
  <c r="K84" i="36"/>
  <c r="B83" i="36"/>
  <c r="M78" i="36"/>
  <c r="H82" i="36"/>
  <c r="J80" i="36"/>
  <c r="N82" i="8"/>
  <c r="BA82" i="8" s="1"/>
  <c r="I83" i="36"/>
  <c r="G82" i="36"/>
  <c r="E78" i="36"/>
  <c r="M84" i="36"/>
  <c r="E77" i="36"/>
  <c r="G81" i="36"/>
  <c r="I84" i="36"/>
  <c r="D83" i="35"/>
  <c r="B78" i="35"/>
  <c r="B82" i="35"/>
  <c r="M78" i="8"/>
  <c r="AZ78" i="8" s="1"/>
  <c r="C83" i="35"/>
  <c r="H80" i="35"/>
  <c r="M71" i="8"/>
  <c r="AZ71" i="8" s="1"/>
  <c r="M92" i="8"/>
  <c r="AZ92" i="8" s="1"/>
  <c r="H81" i="35"/>
  <c r="M88" i="8"/>
  <c r="AZ88" i="8" s="1"/>
  <c r="M12" i="8"/>
  <c r="AZ12" i="8" s="1"/>
  <c r="G83" i="35"/>
  <c r="F83" i="35"/>
  <c r="J78" i="35"/>
  <c r="H77" i="35"/>
  <c r="M10" i="8"/>
  <c r="AZ10" i="8" s="1"/>
  <c r="M99" i="8"/>
  <c r="AZ99" i="8" s="1"/>
  <c r="M24" i="8"/>
  <c r="AZ24" i="8" s="1"/>
  <c r="L78" i="35"/>
  <c r="M103" i="8"/>
  <c r="AZ103" i="8" s="1"/>
  <c r="M97" i="8"/>
  <c r="AZ97" i="8" s="1"/>
  <c r="J83" i="34"/>
  <c r="J77" i="34"/>
  <c r="J81" i="34"/>
  <c r="L20" i="8"/>
  <c r="AY20" i="8" s="1"/>
  <c r="E78" i="34"/>
  <c r="F81" i="34"/>
  <c r="L56" i="8"/>
  <c r="AY56" i="8" s="1"/>
  <c r="D83" i="34"/>
  <c r="M84" i="34"/>
  <c r="M83" i="34"/>
  <c r="M81" i="34"/>
  <c r="K77" i="34"/>
  <c r="G80" i="34"/>
  <c r="M79" i="34"/>
  <c r="H84" i="33"/>
  <c r="K20" i="8"/>
  <c r="AX20" i="8" s="1"/>
  <c r="B83" i="33"/>
  <c r="F79" i="33"/>
  <c r="D80" i="32"/>
  <c r="J49" i="8"/>
  <c r="AW49" i="8" s="1"/>
  <c r="K79" i="32"/>
  <c r="D84" i="31"/>
  <c r="H77" i="31"/>
  <c r="L83" i="31"/>
  <c r="B77" i="31"/>
  <c r="G77" i="31"/>
  <c r="I100" i="8"/>
  <c r="AV100" i="8" s="1"/>
  <c r="I21" i="8"/>
  <c r="AV21" i="8" s="1"/>
  <c r="I83" i="31"/>
  <c r="I79" i="31"/>
  <c r="H83" i="31"/>
  <c r="M83" i="31"/>
  <c r="F83" i="31"/>
  <c r="F78" i="31"/>
  <c r="I89" i="8"/>
  <c r="AV89" i="8" s="1"/>
  <c r="I72" i="8"/>
  <c r="AV72" i="8" s="1"/>
  <c r="I9" i="8"/>
  <c r="AV9" i="8" s="1"/>
  <c r="D81" i="31"/>
  <c r="I92" i="8"/>
  <c r="AV92" i="8" s="1"/>
  <c r="G82" i="31"/>
  <c r="L84" i="31"/>
  <c r="M79" i="31"/>
  <c r="I33" i="8"/>
  <c r="AV33" i="8" s="1"/>
  <c r="I16" i="8"/>
  <c r="AV16" i="8" s="1"/>
  <c r="D78" i="31"/>
  <c r="M80" i="31"/>
  <c r="M77" i="31"/>
  <c r="D79" i="31"/>
  <c r="G83" i="31"/>
  <c r="I90" i="8"/>
  <c r="AV90" i="8" s="1"/>
  <c r="M82" i="31"/>
  <c r="L80" i="30"/>
  <c r="H99" i="8"/>
  <c r="AU99" i="8" s="1"/>
  <c r="J81" i="29"/>
  <c r="F48" i="8"/>
  <c r="AS48" i="8" s="1"/>
  <c r="F29" i="8"/>
  <c r="AS29" i="8" s="1"/>
  <c r="D77" i="38"/>
  <c r="E23" i="8"/>
  <c r="AR23" i="8" s="1"/>
  <c r="E15" i="8"/>
  <c r="AR15" i="8" s="1"/>
  <c r="E64" i="8"/>
  <c r="AR64" i="8" s="1"/>
  <c r="C78" i="38"/>
  <c r="E57" i="8"/>
  <c r="AR57" i="8" s="1"/>
  <c r="E82" i="8"/>
  <c r="AR82" i="8" s="1"/>
  <c r="D82" i="38"/>
  <c r="F83" i="38"/>
  <c r="C81" i="38"/>
  <c r="D46" i="8"/>
  <c r="AQ46" i="8" s="1"/>
  <c r="D65" i="8"/>
  <c r="AQ65" i="8" s="1"/>
  <c r="J83" i="37"/>
  <c r="B82" i="37"/>
  <c r="K80" i="37"/>
  <c r="H84" i="37"/>
  <c r="D83" i="37"/>
  <c r="I77" i="37"/>
  <c r="D8" i="8"/>
  <c r="AQ8" i="8" s="1"/>
  <c r="K82" i="37"/>
  <c r="G83" i="37"/>
  <c r="K77" i="2"/>
  <c r="J81" i="2"/>
  <c r="C79" i="8"/>
  <c r="AP79" i="8" s="1"/>
  <c r="N23" i="8"/>
  <c r="BA23" i="8" s="1"/>
  <c r="C84" i="36"/>
  <c r="E79" i="36"/>
  <c r="I79" i="36"/>
  <c r="N17" i="8"/>
  <c r="BA17" i="8" s="1"/>
  <c r="N60" i="8"/>
  <c r="BA60" i="8" s="1"/>
  <c r="N55" i="8"/>
  <c r="BA55" i="8" s="1"/>
  <c r="I80" i="36"/>
  <c r="N31" i="8"/>
  <c r="BA31" i="8" s="1"/>
  <c r="N37" i="8"/>
  <c r="BA37" i="8" s="1"/>
  <c r="E82" i="36"/>
  <c r="N59" i="8"/>
  <c r="BA59" i="8" s="1"/>
  <c r="H80" i="36"/>
  <c r="B80" i="36"/>
  <c r="K81" i="36"/>
  <c r="H78" i="36"/>
  <c r="J84" i="36"/>
  <c r="N18" i="8"/>
  <c r="BA18" i="8" s="1"/>
  <c r="L83" i="36"/>
  <c r="L78" i="36"/>
  <c r="N98" i="8"/>
  <c r="BA98" i="8" s="1"/>
  <c r="M79" i="36"/>
  <c r="N24" i="8"/>
  <c r="BA24" i="8" s="1"/>
  <c r="N15" i="8"/>
  <c r="BA15" i="8" s="1"/>
  <c r="N63" i="8"/>
  <c r="BA63" i="8" s="1"/>
  <c r="H84" i="36"/>
  <c r="N30" i="8"/>
  <c r="BA30" i="8" s="1"/>
  <c r="D83" i="36"/>
  <c r="N26" i="8"/>
  <c r="BA26" i="8" s="1"/>
  <c r="D79" i="36"/>
  <c r="J81" i="35"/>
  <c r="I79" i="35"/>
  <c r="G84" i="35"/>
  <c r="M50" i="8"/>
  <c r="AZ50" i="8" s="1"/>
  <c r="M95" i="8"/>
  <c r="AZ95" i="8" s="1"/>
  <c r="M72" i="8"/>
  <c r="AZ72" i="8" s="1"/>
  <c r="I83" i="35"/>
  <c r="J84" i="35"/>
  <c r="K83" i="35"/>
  <c r="I77" i="35"/>
  <c r="E78" i="35"/>
  <c r="G81" i="35"/>
  <c r="M82" i="8"/>
  <c r="AZ82" i="8" s="1"/>
  <c r="M61" i="8"/>
  <c r="AZ61" i="8" s="1"/>
  <c r="M68" i="8"/>
  <c r="AZ68" i="8" s="1"/>
  <c r="E77" i="35"/>
  <c r="J79" i="35"/>
  <c r="F81" i="35"/>
  <c r="J80" i="35"/>
  <c r="G77" i="35"/>
  <c r="M48" i="8"/>
  <c r="AZ48" i="8" s="1"/>
  <c r="M18" i="8"/>
  <c r="AZ18" i="8" s="1"/>
  <c r="C79" i="35"/>
  <c r="M101" i="8"/>
  <c r="AZ101" i="8" s="1"/>
  <c r="K81" i="35"/>
  <c r="M14" i="8"/>
  <c r="AZ14" i="8" s="1"/>
  <c r="K84" i="35"/>
  <c r="M11" i="8"/>
  <c r="AZ11" i="8" s="1"/>
  <c r="I82" i="35"/>
  <c r="M31" i="8"/>
  <c r="AZ31" i="8" s="1"/>
  <c r="M34" i="8"/>
  <c r="AZ34" i="8" s="1"/>
  <c r="E79" i="35"/>
  <c r="M16" i="8"/>
  <c r="AZ16" i="8" s="1"/>
  <c r="C77" i="35"/>
  <c r="M8" i="8"/>
  <c r="AZ8" i="8" s="1"/>
  <c r="B77" i="35"/>
  <c r="M65" i="8"/>
  <c r="AZ65" i="8" s="1"/>
  <c r="I78" i="35"/>
  <c r="M80" i="8"/>
  <c r="AZ80" i="8" s="1"/>
  <c r="K77" i="35"/>
  <c r="M67" i="8"/>
  <c r="AZ67" i="8" s="1"/>
  <c r="I80" i="35"/>
  <c r="F82" i="35"/>
  <c r="M45" i="8"/>
  <c r="AZ45" i="8" s="1"/>
  <c r="M41" i="8"/>
  <c r="AZ41" i="8" s="1"/>
  <c r="F78" i="35"/>
  <c r="D80" i="35"/>
  <c r="C81" i="35"/>
  <c r="L79" i="35"/>
  <c r="E80" i="35"/>
  <c r="E83" i="35"/>
  <c r="M38" i="8"/>
  <c r="AZ38" i="8" s="1"/>
  <c r="M53" i="8"/>
  <c r="AZ53" i="8" s="1"/>
  <c r="G82" i="35"/>
  <c r="F79" i="35"/>
  <c r="M42" i="8"/>
  <c r="AZ42" i="8" s="1"/>
  <c r="C78" i="35"/>
  <c r="M17" i="8"/>
  <c r="AZ17" i="8" s="1"/>
  <c r="M19" i="8"/>
  <c r="AZ19" i="8" s="1"/>
  <c r="C80" i="35"/>
  <c r="M83" i="8"/>
  <c r="AZ83" i="8" s="1"/>
  <c r="K80" i="35"/>
  <c r="M85" i="8"/>
  <c r="AZ85" i="8" s="1"/>
  <c r="K82" i="35"/>
  <c r="M15" i="8"/>
  <c r="AZ15" i="8" s="1"/>
  <c r="B84" i="35"/>
  <c r="F80" i="35"/>
  <c r="M43" i="8"/>
  <c r="AZ43" i="8" s="1"/>
  <c r="L22" i="8"/>
  <c r="AY22" i="8" s="1"/>
  <c r="I83" i="34"/>
  <c r="L43" i="8"/>
  <c r="AY43" i="8" s="1"/>
  <c r="L11" i="8"/>
  <c r="AY11" i="8" s="1"/>
  <c r="E84" i="34"/>
  <c r="L14" i="8"/>
  <c r="AY14" i="8" s="1"/>
  <c r="L24" i="8"/>
  <c r="AY24" i="8" s="1"/>
  <c r="B79" i="34"/>
  <c r="C82" i="34"/>
  <c r="I80" i="34"/>
  <c r="L82" i="34"/>
  <c r="F77" i="34"/>
  <c r="G82" i="34"/>
  <c r="E82" i="34"/>
  <c r="B77" i="33"/>
  <c r="K26" i="8"/>
  <c r="AX26" i="8" s="1"/>
  <c r="J84" i="33"/>
  <c r="K62" i="8"/>
  <c r="AX62" i="8" s="1"/>
  <c r="E81" i="33"/>
  <c r="K24" i="8"/>
  <c r="AX24" i="8" s="1"/>
  <c r="K78" i="33"/>
  <c r="E83" i="32"/>
  <c r="L84" i="32"/>
  <c r="J8" i="8"/>
  <c r="AW8" i="8" s="1"/>
  <c r="H81" i="31"/>
  <c r="J79" i="31"/>
  <c r="I43" i="8"/>
  <c r="AV43" i="8" s="1"/>
  <c r="I29" i="8"/>
  <c r="AV29" i="8" s="1"/>
  <c r="E77" i="31"/>
  <c r="L82" i="31"/>
  <c r="J83" i="31"/>
  <c r="I47" i="8"/>
  <c r="AV47" i="8" s="1"/>
  <c r="M78" i="31"/>
  <c r="I77" i="31"/>
  <c r="I65" i="8"/>
  <c r="AV65" i="8" s="1"/>
  <c r="K84" i="31"/>
  <c r="I36" i="8"/>
  <c r="AV36" i="8" s="1"/>
  <c r="E82" i="31"/>
  <c r="I55" i="8"/>
  <c r="AV55" i="8" s="1"/>
  <c r="C83" i="31"/>
  <c r="M82" i="30"/>
  <c r="D78" i="30"/>
  <c r="H45" i="8"/>
  <c r="AU45" i="8" s="1"/>
  <c r="H79" i="30"/>
  <c r="H13" i="8"/>
  <c r="AU13" i="8" s="1"/>
  <c r="D81" i="30"/>
  <c r="M84" i="29"/>
  <c r="G43" i="8"/>
  <c r="AT43" i="8" s="1"/>
  <c r="H80" i="29"/>
  <c r="G42" i="8"/>
  <c r="AT42" i="8" s="1"/>
  <c r="K77" i="29"/>
  <c r="I79" i="29"/>
  <c r="I78" i="29"/>
  <c r="J79" i="29"/>
  <c r="B78" i="29"/>
  <c r="H79" i="28"/>
  <c r="K81" i="28"/>
  <c r="B77" i="38"/>
  <c r="C82" i="38"/>
  <c r="E62" i="8"/>
  <c r="AR62" i="8" s="1"/>
  <c r="E19" i="8"/>
  <c r="AR19" i="8" s="1"/>
  <c r="I79" i="38"/>
  <c r="H81" i="38"/>
  <c r="B81" i="38"/>
  <c r="E35" i="8"/>
  <c r="AR35" i="8" s="1"/>
  <c r="K78" i="38"/>
  <c r="E18" i="8"/>
  <c r="AR18" i="8" s="1"/>
  <c r="E34" i="8"/>
  <c r="AR34" i="8" s="1"/>
  <c r="E91" i="8"/>
  <c r="AR91" i="8" s="1"/>
  <c r="L81" i="38"/>
  <c r="M84" i="38"/>
  <c r="G77" i="38"/>
  <c r="F81" i="37"/>
  <c r="B82" i="2"/>
  <c r="M83" i="2"/>
  <c r="F81" i="2"/>
  <c r="J86" i="8"/>
  <c r="AW86" i="8" s="1"/>
  <c r="J81" i="32"/>
  <c r="B80" i="31"/>
  <c r="G78" i="31"/>
  <c r="I23" i="8"/>
  <c r="AV23" i="8" s="1"/>
  <c r="F79" i="31"/>
  <c r="F82" i="31"/>
  <c r="L77" i="31"/>
  <c r="G81" i="31"/>
  <c r="G80" i="31"/>
  <c r="H82" i="31"/>
  <c r="K79" i="31"/>
  <c r="H78" i="31"/>
  <c r="I59" i="8"/>
  <c r="AV59" i="8" s="1"/>
  <c r="D80" i="31"/>
  <c r="I76" i="8"/>
  <c r="AV76" i="8" s="1"/>
  <c r="K83" i="31"/>
  <c r="B83" i="31"/>
  <c r="I80" i="31"/>
  <c r="E83" i="31"/>
  <c r="B84" i="31"/>
  <c r="H80" i="8"/>
  <c r="AU80" i="8" s="1"/>
  <c r="H26" i="8"/>
  <c r="AU26" i="8" s="1"/>
  <c r="K79" i="29"/>
  <c r="G84" i="28"/>
  <c r="B78" i="28"/>
  <c r="E32" i="8"/>
  <c r="AR32" i="8" s="1"/>
  <c r="I82" i="38"/>
  <c r="J79" i="38"/>
  <c r="E39" i="8"/>
  <c r="AR39" i="8" s="1"/>
  <c r="B79" i="38"/>
  <c r="H79" i="38"/>
  <c r="L77" i="38"/>
  <c r="J81" i="38"/>
  <c r="F78" i="38"/>
  <c r="E50" i="8"/>
  <c r="AR50" i="8" s="1"/>
  <c r="F84" i="38"/>
  <c r="B80" i="38"/>
  <c r="H77" i="38"/>
  <c r="K77" i="38"/>
  <c r="E78" i="38"/>
  <c r="J78" i="38"/>
  <c r="C77" i="38"/>
  <c r="L79" i="38"/>
  <c r="D83" i="38"/>
  <c r="J82" i="38"/>
  <c r="G83" i="38"/>
  <c r="D81" i="38"/>
  <c r="E63" i="8"/>
  <c r="AR63" i="8" s="1"/>
  <c r="B83" i="37"/>
  <c r="D28" i="8"/>
  <c r="AQ28" i="8" s="1"/>
  <c r="D21" i="8"/>
  <c r="AQ21" i="8" s="1"/>
  <c r="B79" i="37"/>
  <c r="G78" i="37"/>
  <c r="D88" i="8"/>
  <c r="AQ88" i="8" s="1"/>
  <c r="F80" i="37"/>
  <c r="D16" i="8"/>
  <c r="AQ16" i="8" s="1"/>
  <c r="G81" i="2"/>
  <c r="H84" i="2"/>
  <c r="H43" i="8"/>
  <c r="AU43" i="8" s="1"/>
  <c r="M78" i="30"/>
  <c r="H23" i="8"/>
  <c r="AU23" i="8" s="1"/>
  <c r="K81" i="30"/>
  <c r="H98" i="8"/>
  <c r="AU98" i="8" s="1"/>
  <c r="E78" i="30"/>
  <c r="I78" i="30"/>
  <c r="H60" i="8"/>
  <c r="AU60" i="8" s="1"/>
  <c r="J79" i="30"/>
  <c r="H17" i="8"/>
  <c r="AU17" i="8" s="1"/>
  <c r="L84" i="30"/>
  <c r="G23" i="8"/>
  <c r="AT23" i="8" s="1"/>
  <c r="G12" i="8"/>
  <c r="AT12" i="8" s="1"/>
  <c r="M79" i="29"/>
  <c r="B79" i="29"/>
  <c r="B84" i="29"/>
  <c r="D78" i="29"/>
  <c r="H79" i="29"/>
  <c r="G18" i="8"/>
  <c r="AT18" i="8" s="1"/>
  <c r="B77" i="29"/>
  <c r="F78" i="29"/>
  <c r="E83" i="29"/>
  <c r="H82" i="29"/>
  <c r="G32" i="8"/>
  <c r="AT32" i="8" s="1"/>
  <c r="G52" i="8"/>
  <c r="AT52" i="8" s="1"/>
  <c r="F24" i="8"/>
  <c r="AS24" i="8" s="1"/>
  <c r="E100" i="8"/>
  <c r="AR100" i="8" s="1"/>
  <c r="M81" i="38"/>
  <c r="E94" i="8"/>
  <c r="AR94" i="8" s="1"/>
  <c r="G78" i="38"/>
  <c r="F81" i="38"/>
  <c r="E86" i="8"/>
  <c r="AR86" i="8" s="1"/>
  <c r="I83" i="38"/>
  <c r="E81" i="38"/>
  <c r="C83" i="38"/>
  <c r="G82" i="38"/>
  <c r="E65" i="8"/>
  <c r="AR65" i="8" s="1"/>
  <c r="I78" i="38"/>
  <c r="L82" i="38"/>
  <c r="E93" i="8"/>
  <c r="AR93" i="8" s="1"/>
  <c r="F80" i="38"/>
  <c r="E14" i="8"/>
  <c r="AR14" i="8" s="1"/>
  <c r="G84" i="38"/>
  <c r="M82" i="38"/>
  <c r="D84" i="38"/>
  <c r="E82" i="38"/>
  <c r="E26" i="8"/>
  <c r="AR26" i="8" s="1"/>
  <c r="E72" i="8"/>
  <c r="AR72" i="8" s="1"/>
  <c r="E102" i="8"/>
  <c r="AR102" i="8" s="1"/>
  <c r="M83" i="38"/>
  <c r="E89" i="8"/>
  <c r="AR89" i="8" s="1"/>
  <c r="L78" i="38"/>
  <c r="E79" i="8"/>
  <c r="AR79" i="8" s="1"/>
  <c r="J84" i="38"/>
  <c r="M77" i="38"/>
  <c r="J83" i="38"/>
  <c r="E67" i="8"/>
  <c r="AR67" i="8" s="1"/>
  <c r="I81" i="38"/>
  <c r="E68" i="8"/>
  <c r="AR68" i="8" s="1"/>
  <c r="F77" i="38"/>
  <c r="K84" i="38"/>
  <c r="D80" i="38"/>
  <c r="E27" i="8"/>
  <c r="AR27" i="8" s="1"/>
  <c r="E97" i="8"/>
  <c r="AR97" i="8" s="1"/>
  <c r="M78" i="38"/>
  <c r="E42" i="8"/>
  <c r="AR42" i="8" s="1"/>
  <c r="F79" i="38"/>
  <c r="B80" i="37"/>
  <c r="E80" i="37"/>
  <c r="K79" i="37"/>
  <c r="G80" i="37"/>
  <c r="D77" i="8"/>
  <c r="AQ77" i="8" s="1"/>
  <c r="D79" i="37"/>
  <c r="C49" i="8"/>
  <c r="E78" i="2"/>
  <c r="B83" i="2"/>
  <c r="C42" i="8"/>
  <c r="I81" i="30"/>
  <c r="K80" i="30"/>
  <c r="D77" i="30"/>
  <c r="H63" i="8"/>
  <c r="AU63" i="8" s="1"/>
  <c r="M81" i="30"/>
  <c r="G84" i="30"/>
  <c r="H83" i="30"/>
  <c r="E82" i="30"/>
  <c r="H82" i="30"/>
  <c r="G86" i="8"/>
  <c r="AT86" i="8" s="1"/>
  <c r="G20" i="8"/>
  <c r="AT20" i="8" s="1"/>
  <c r="L77" i="29"/>
  <c r="G81" i="8"/>
  <c r="AT81" i="8" s="1"/>
  <c r="E81" i="29"/>
  <c r="G49" i="8"/>
  <c r="AT49" i="8" s="1"/>
  <c r="G84" i="29"/>
  <c r="F81" i="29"/>
  <c r="H78" i="29"/>
  <c r="F82" i="29"/>
  <c r="J83" i="29"/>
  <c r="L80" i="29"/>
  <c r="L78" i="28"/>
  <c r="E84" i="28"/>
  <c r="L79" i="37"/>
  <c r="E79" i="37"/>
  <c r="G81" i="37"/>
  <c r="D61" i="8"/>
  <c r="AQ61" i="8" s="1"/>
  <c r="D71" i="8"/>
  <c r="AQ71" i="8" s="1"/>
  <c r="D94" i="8"/>
  <c r="AQ94" i="8" s="1"/>
  <c r="H80" i="37"/>
  <c r="B81" i="37"/>
  <c r="B78" i="37"/>
  <c r="J82" i="2"/>
  <c r="C59" i="8"/>
  <c r="AP59" i="8" s="1"/>
  <c r="F77" i="2"/>
  <c r="M79" i="2"/>
  <c r="C70" i="8"/>
  <c r="AP70" i="8" s="1"/>
  <c r="H82" i="2"/>
  <c r="M83" i="29"/>
  <c r="J80" i="29"/>
  <c r="I82" i="29"/>
  <c r="E82" i="29"/>
  <c r="G13" i="8"/>
  <c r="AT13" i="8" s="1"/>
  <c r="G82" i="29"/>
  <c r="C82" i="29"/>
  <c r="J82" i="29"/>
  <c r="J84" i="29"/>
  <c r="D83" i="29"/>
  <c r="L79" i="29"/>
  <c r="G29" i="8"/>
  <c r="AT29" i="8" s="1"/>
  <c r="B80" i="29"/>
  <c r="F84" i="29"/>
  <c r="K81" i="29"/>
  <c r="G80" i="29"/>
  <c r="M77" i="29"/>
  <c r="C83" i="29"/>
  <c r="F83" i="29"/>
  <c r="G16" i="8"/>
  <c r="AT16" i="8" s="1"/>
  <c r="L83" i="29"/>
  <c r="D77" i="29"/>
  <c r="F66" i="8"/>
  <c r="AS66" i="8" s="1"/>
  <c r="F18" i="8"/>
  <c r="AS18" i="8" s="1"/>
  <c r="E81" i="28"/>
  <c r="E80" i="28"/>
  <c r="F75" i="8"/>
  <c r="AS75" i="8" s="1"/>
  <c r="C77" i="28"/>
  <c r="M81" i="28"/>
  <c r="F83" i="28"/>
  <c r="D48" i="8"/>
  <c r="AQ48" i="8" s="1"/>
  <c r="E77" i="37"/>
  <c r="M83" i="37"/>
  <c r="C83" i="37"/>
  <c r="K83" i="37"/>
  <c r="D80" i="8"/>
  <c r="AQ80" i="8" s="1"/>
  <c r="M78" i="37"/>
  <c r="F82" i="37"/>
  <c r="F77" i="37"/>
  <c r="H78" i="37"/>
  <c r="L81" i="37"/>
  <c r="J79" i="37"/>
  <c r="D93" i="8"/>
  <c r="AQ93" i="8" s="1"/>
  <c r="L82" i="37"/>
  <c r="D20" i="8"/>
  <c r="AQ20" i="8" s="1"/>
  <c r="J81" i="37"/>
  <c r="C79" i="37"/>
  <c r="D18" i="8"/>
  <c r="AQ18" i="8" s="1"/>
  <c r="D19" i="8"/>
  <c r="AQ19" i="8" s="1"/>
  <c r="D69" i="8"/>
  <c r="AQ69" i="8" s="1"/>
  <c r="I82" i="37"/>
  <c r="D84" i="37"/>
  <c r="D31" i="8"/>
  <c r="AQ31" i="8" s="1"/>
  <c r="D84" i="8"/>
  <c r="AQ84" i="8" s="1"/>
  <c r="K81" i="37"/>
  <c r="L80" i="37"/>
  <c r="D91" i="8"/>
  <c r="AQ91" i="8" s="1"/>
  <c r="D82" i="37"/>
  <c r="D29" i="8"/>
  <c r="AQ29" i="8" s="1"/>
  <c r="D98" i="8"/>
  <c r="AQ98" i="8" s="1"/>
  <c r="M79" i="37"/>
  <c r="M80" i="37"/>
  <c r="D99" i="8"/>
  <c r="AQ99" i="8" s="1"/>
  <c r="D55" i="8"/>
  <c r="AQ55" i="8" s="1"/>
  <c r="G84" i="37"/>
  <c r="E82" i="37"/>
  <c r="D37" i="8"/>
  <c r="AQ37" i="8" s="1"/>
  <c r="B84" i="37"/>
  <c r="D15" i="8"/>
  <c r="AQ15" i="8" s="1"/>
  <c r="D78" i="37"/>
  <c r="D25" i="8"/>
  <c r="AQ25" i="8" s="1"/>
  <c r="I79" i="37"/>
  <c r="D66" i="8"/>
  <c r="AQ66" i="8" s="1"/>
  <c r="D73" i="8"/>
  <c r="AQ73" i="8" s="1"/>
  <c r="J78" i="37"/>
  <c r="D56" i="8"/>
  <c r="AQ56" i="8" s="1"/>
  <c r="H77" i="37"/>
  <c r="J77" i="37"/>
  <c r="D101" i="8"/>
  <c r="AQ101" i="8" s="1"/>
  <c r="M82" i="37"/>
  <c r="M84" i="37"/>
  <c r="D103" i="8"/>
  <c r="AQ103" i="8" s="1"/>
  <c r="H79" i="37"/>
  <c r="D58" i="8"/>
  <c r="AQ58" i="8" s="1"/>
  <c r="D62" i="8"/>
  <c r="AQ62" i="8" s="1"/>
  <c r="H83" i="37"/>
  <c r="D70" i="8"/>
  <c r="AQ70" i="8" s="1"/>
  <c r="I83" i="37"/>
  <c r="D53" i="8"/>
  <c r="AQ53" i="8" s="1"/>
  <c r="G82" i="37"/>
  <c r="D60" i="8"/>
  <c r="AQ60" i="8" s="1"/>
  <c r="H81" i="37"/>
  <c r="E84" i="37"/>
  <c r="F78" i="37"/>
  <c r="D77" i="37"/>
  <c r="E81" i="37"/>
  <c r="J84" i="37"/>
  <c r="C84" i="37"/>
  <c r="K84" i="37"/>
  <c r="D87" i="8"/>
  <c r="AQ87" i="8" s="1"/>
  <c r="D81" i="8"/>
  <c r="AQ81" i="8" s="1"/>
  <c r="K78" i="37"/>
  <c r="M77" i="37"/>
  <c r="D96" i="8"/>
  <c r="AQ96" i="8" s="1"/>
  <c r="D75" i="8"/>
  <c r="AQ75" i="8" s="1"/>
  <c r="J80" i="37"/>
  <c r="D95" i="8"/>
  <c r="AQ95" i="8" s="1"/>
  <c r="L84" i="37"/>
  <c r="D80" i="37"/>
  <c r="D27" i="8"/>
  <c r="AQ27" i="8" s="1"/>
  <c r="D67" i="8"/>
  <c r="AQ67" i="8" s="1"/>
  <c r="I80" i="37"/>
  <c r="L78" i="37"/>
  <c r="D89" i="8"/>
  <c r="AQ89" i="8" s="1"/>
  <c r="D33" i="8"/>
  <c r="AQ33" i="8" s="1"/>
  <c r="E78" i="37"/>
  <c r="M81" i="37"/>
  <c r="D100" i="8"/>
  <c r="AQ100" i="8" s="1"/>
  <c r="J80" i="2"/>
  <c r="C21" i="8"/>
  <c r="AP21" i="8" s="1"/>
  <c r="D83" i="2"/>
  <c r="H81" i="2"/>
  <c r="K80" i="2"/>
  <c r="B81" i="2"/>
  <c r="C17" i="8"/>
  <c r="C78" i="2"/>
  <c r="H39" i="8"/>
  <c r="AU39" i="8" s="1"/>
  <c r="E84" i="30"/>
  <c r="E83" i="30"/>
  <c r="H38" i="8"/>
  <c r="AU38" i="8" s="1"/>
  <c r="J101" i="8"/>
  <c r="AW101" i="8" s="1"/>
  <c r="M82" i="32"/>
  <c r="J36" i="8"/>
  <c r="AW36" i="8" s="1"/>
  <c r="E81" i="32"/>
  <c r="C78" i="8"/>
  <c r="J83" i="2"/>
  <c r="L35" i="8"/>
  <c r="AY35" i="8" s="1"/>
  <c r="E80" i="34"/>
  <c r="K51" i="8"/>
  <c r="AX51" i="8" s="1"/>
  <c r="G80" i="33"/>
  <c r="F70" i="8"/>
  <c r="AS70" i="8" s="1"/>
  <c r="I83" i="28"/>
  <c r="G85" i="8"/>
  <c r="AT85" i="8" s="1"/>
  <c r="K82" i="29"/>
  <c r="F26" i="8"/>
  <c r="AS26" i="8" s="1"/>
  <c r="D79" i="28"/>
  <c r="K43" i="8"/>
  <c r="AX43" i="8" s="1"/>
  <c r="F80" i="33"/>
  <c r="F32" i="8"/>
  <c r="AS32" i="8" s="1"/>
  <c r="E77" i="28"/>
  <c r="F53" i="8"/>
  <c r="AS53" i="8" s="1"/>
  <c r="G82" i="28"/>
  <c r="H29" i="8"/>
  <c r="AU29" i="8" s="1"/>
  <c r="D82" i="30"/>
  <c r="K53" i="8"/>
  <c r="AX53" i="8" s="1"/>
  <c r="G82" i="33"/>
  <c r="J46" i="8"/>
  <c r="AW46" i="8" s="1"/>
  <c r="F83" i="32"/>
  <c r="H69" i="8"/>
  <c r="AU69" i="8" s="1"/>
  <c r="I82" i="30"/>
  <c r="H86" i="8"/>
  <c r="AU86" i="8" s="1"/>
  <c r="K83" i="30"/>
  <c r="H11" i="8"/>
  <c r="AU11" i="8" s="1"/>
  <c r="B80" i="30"/>
  <c r="H44" i="8"/>
  <c r="AU44" i="8" s="1"/>
  <c r="F81" i="30"/>
  <c r="AP49" i="8"/>
  <c r="J63" i="8"/>
  <c r="AW63" i="8" s="1"/>
  <c r="H84" i="32"/>
  <c r="J54" i="8"/>
  <c r="AW54" i="8" s="1"/>
  <c r="G83" i="32"/>
  <c r="J88" i="8"/>
  <c r="AW88" i="8" s="1"/>
  <c r="L77" i="32"/>
  <c r="J85" i="8"/>
  <c r="AW85" i="8" s="1"/>
  <c r="K82" i="32"/>
  <c r="J87" i="8"/>
  <c r="AW87" i="8" s="1"/>
  <c r="K84" i="32"/>
  <c r="C19" i="8"/>
  <c r="C80" i="2"/>
  <c r="C88" i="8"/>
  <c r="L77" i="2"/>
  <c r="C25" i="8"/>
  <c r="D78" i="2"/>
  <c r="C71" i="8"/>
  <c r="I84" i="2"/>
  <c r="C103" i="8"/>
  <c r="M84" i="2"/>
  <c r="C53" i="8"/>
  <c r="G82" i="2"/>
  <c r="J43" i="8"/>
  <c r="AW43" i="8" s="1"/>
  <c r="F80" i="32"/>
  <c r="K95" i="8"/>
  <c r="AX95" i="8" s="1"/>
  <c r="L84" i="33"/>
  <c r="K65" i="8"/>
  <c r="AX65" i="8" s="1"/>
  <c r="I78" i="33"/>
  <c r="D80" i="34"/>
  <c r="L27" i="8"/>
  <c r="AY27" i="8" s="1"/>
  <c r="L71" i="8"/>
  <c r="AY71" i="8" s="1"/>
  <c r="I84" i="34"/>
  <c r="L85" i="8"/>
  <c r="AY85" i="8" s="1"/>
  <c r="K82" i="34"/>
  <c r="J22" i="8"/>
  <c r="AW22" i="8" s="1"/>
  <c r="C83" i="32"/>
  <c r="J89" i="8"/>
  <c r="AW89" i="8" s="1"/>
  <c r="L78" i="32"/>
  <c r="J44" i="8"/>
  <c r="AW44" i="8" s="1"/>
  <c r="F81" i="32"/>
  <c r="G67" i="8"/>
  <c r="AT67" i="8" s="1"/>
  <c r="I80" i="29"/>
  <c r="G26" i="8"/>
  <c r="AT26" i="8" s="1"/>
  <c r="D79" i="29"/>
  <c r="G64" i="8"/>
  <c r="AT64" i="8" s="1"/>
  <c r="I77" i="29"/>
  <c r="G83" i="8"/>
  <c r="AT83" i="8" s="1"/>
  <c r="K80" i="29"/>
  <c r="J29" i="8"/>
  <c r="AW29" i="8" s="1"/>
  <c r="D82" i="32"/>
  <c r="F15" i="8"/>
  <c r="AS15" i="8" s="1"/>
  <c r="B84" i="28"/>
  <c r="C50" i="8"/>
  <c r="G79" i="2"/>
  <c r="F86" i="8"/>
  <c r="AS86" i="8" s="1"/>
  <c r="K83" i="28"/>
  <c r="F13" i="8"/>
  <c r="AS13" i="8" s="1"/>
  <c r="B82" i="28"/>
  <c r="F43" i="8"/>
  <c r="AS43" i="8" s="1"/>
  <c r="F80" i="28"/>
  <c r="F74" i="8"/>
  <c r="AS74" i="8" s="1"/>
  <c r="J79" i="28"/>
  <c r="F12" i="8"/>
  <c r="AS12" i="8" s="1"/>
  <c r="B81" i="28"/>
  <c r="J90" i="8"/>
  <c r="AW90" i="8" s="1"/>
  <c r="L79" i="32"/>
  <c r="K12" i="8"/>
  <c r="AX12" i="8" s="1"/>
  <c r="B81" i="33"/>
  <c r="K48" i="8"/>
  <c r="AX48" i="8" s="1"/>
  <c r="G77" i="33"/>
  <c r="K77" i="8"/>
  <c r="AX77" i="8" s="1"/>
  <c r="J82" i="33"/>
  <c r="K97" i="8"/>
  <c r="AX97" i="8" s="1"/>
  <c r="M78" i="33"/>
  <c r="AP42" i="8"/>
  <c r="C31" i="8"/>
  <c r="D84" i="2"/>
  <c r="F103" i="8"/>
  <c r="AS103" i="8" s="1"/>
  <c r="M84" i="28"/>
  <c r="H67" i="8"/>
  <c r="AU67" i="8" s="1"/>
  <c r="I80" i="30"/>
  <c r="G95" i="8"/>
  <c r="AT95" i="8" s="1"/>
  <c r="L84" i="29"/>
  <c r="C26" i="8"/>
  <c r="D79" i="2"/>
  <c r="F60" i="8"/>
  <c r="AS60" i="8" s="1"/>
  <c r="H81" i="28"/>
  <c r="C36" i="8"/>
  <c r="E81" i="2"/>
  <c r="F93" i="8"/>
  <c r="AS93" i="8" s="1"/>
  <c r="L82" i="28"/>
  <c r="J69" i="8"/>
  <c r="AW69" i="8" s="1"/>
  <c r="I82" i="32"/>
  <c r="J21" i="8"/>
  <c r="AW21" i="8" s="1"/>
  <c r="C82" i="32"/>
  <c r="AP63" i="8"/>
  <c r="AP85" i="8"/>
  <c r="F25" i="8"/>
  <c r="AS25" i="8" s="1"/>
  <c r="D78" i="28"/>
  <c r="F44" i="8"/>
  <c r="AS44" i="8" s="1"/>
  <c r="F81" i="28"/>
  <c r="L88" i="8"/>
  <c r="AY88" i="8" s="1"/>
  <c r="L77" i="34"/>
  <c r="H78" i="8"/>
  <c r="AU78" i="8" s="1"/>
  <c r="J83" i="30"/>
  <c r="H87" i="8"/>
  <c r="AU87" i="8" s="1"/>
  <c r="K84" i="30"/>
  <c r="H21" i="8"/>
  <c r="AU21" i="8" s="1"/>
  <c r="C82" i="30"/>
  <c r="K96" i="8"/>
  <c r="AX96" i="8" s="1"/>
  <c r="M77" i="33"/>
  <c r="J41" i="8"/>
  <c r="AW41" i="8" s="1"/>
  <c r="F78" i="32"/>
  <c r="J103" i="8"/>
  <c r="AW103" i="8" s="1"/>
  <c r="M84" i="32"/>
  <c r="J91" i="8"/>
  <c r="AW91" i="8" s="1"/>
  <c r="L80" i="32"/>
  <c r="J39" i="8"/>
  <c r="AW39" i="8" s="1"/>
  <c r="E84" i="32"/>
  <c r="J81" i="8"/>
  <c r="AW81" i="8" s="1"/>
  <c r="K78" i="32"/>
  <c r="F27" i="8"/>
  <c r="AS27" i="8" s="1"/>
  <c r="D80" i="28"/>
  <c r="F22" i="8"/>
  <c r="AS22" i="8" s="1"/>
  <c r="C83" i="28"/>
  <c r="C34" i="8"/>
  <c r="E79" i="2"/>
  <c r="C74" i="8"/>
  <c r="J79" i="2"/>
  <c r="C89" i="8"/>
  <c r="L78" i="2"/>
  <c r="C56" i="8"/>
  <c r="H77" i="2"/>
  <c r="C35" i="8"/>
  <c r="E80" i="2"/>
  <c r="L79" i="8"/>
  <c r="AY79" i="8" s="1"/>
  <c r="J84" i="34"/>
  <c r="J11" i="8"/>
  <c r="AW11" i="8" s="1"/>
  <c r="B80" i="32"/>
  <c r="L9" i="8"/>
  <c r="AY9" i="8" s="1"/>
  <c r="B78" i="34"/>
  <c r="C84" i="34"/>
  <c r="L23" i="8"/>
  <c r="AY23" i="8" s="1"/>
  <c r="L81" i="8"/>
  <c r="AY81" i="8" s="1"/>
  <c r="K78" i="34"/>
  <c r="L52" i="8"/>
  <c r="AY52" i="8" s="1"/>
  <c r="G81" i="34"/>
  <c r="AP96" i="8"/>
  <c r="AP44" i="8"/>
  <c r="H18" i="8"/>
  <c r="AU18" i="8" s="1"/>
  <c r="C79" i="30"/>
  <c r="F8" i="8"/>
  <c r="AS8" i="8" s="1"/>
  <c r="B77" i="28"/>
  <c r="G70" i="8"/>
  <c r="AT70" i="8" s="1"/>
  <c r="I83" i="29"/>
  <c r="G35" i="8"/>
  <c r="AT35" i="8" s="1"/>
  <c r="E80" i="29"/>
  <c r="G68" i="8"/>
  <c r="AT68" i="8" s="1"/>
  <c r="I81" i="29"/>
  <c r="H12" i="8"/>
  <c r="AU12" i="8" s="1"/>
  <c r="B81" i="30"/>
  <c r="K91" i="8"/>
  <c r="AX91" i="8" s="1"/>
  <c r="L80" i="33"/>
  <c r="AP13" i="8"/>
  <c r="L29" i="8"/>
  <c r="AY29" i="8" s="1"/>
  <c r="D82" i="34"/>
  <c r="F83" i="8"/>
  <c r="AS83" i="8" s="1"/>
  <c r="K80" i="28"/>
  <c r="F10" i="8"/>
  <c r="AS10" i="8" s="1"/>
  <c r="B79" i="28"/>
  <c r="F28" i="8"/>
  <c r="AS28" i="8" s="1"/>
  <c r="D81" i="28"/>
  <c r="F59" i="8"/>
  <c r="AS59" i="8" s="1"/>
  <c r="H80" i="28"/>
  <c r="F92" i="8"/>
  <c r="AS92" i="8" s="1"/>
  <c r="L81" i="28"/>
  <c r="AP98" i="8"/>
  <c r="K46" i="8"/>
  <c r="AX46" i="8" s="1"/>
  <c r="F83" i="33"/>
  <c r="C82" i="33"/>
  <c r="K21" i="8"/>
  <c r="AX21" i="8" s="1"/>
  <c r="K76" i="8"/>
  <c r="AX76" i="8" s="1"/>
  <c r="J81" i="33"/>
  <c r="K70" i="8"/>
  <c r="AX70" i="8" s="1"/>
  <c r="I83" i="33"/>
  <c r="C81" i="8"/>
  <c r="K78" i="2"/>
  <c r="G100" i="8"/>
  <c r="AT100" i="8" s="1"/>
  <c r="M81" i="29"/>
  <c r="C10" i="8"/>
  <c r="B79" i="2"/>
  <c r="C9" i="8"/>
  <c r="B78" i="2"/>
  <c r="J10" i="8"/>
  <c r="AW10" i="8" s="1"/>
  <c r="B79" i="32"/>
  <c r="J67" i="8"/>
  <c r="AW67" i="8" s="1"/>
  <c r="I80" i="32"/>
  <c r="K55" i="8"/>
  <c r="AX55" i="8" s="1"/>
  <c r="G84" i="33"/>
  <c r="K88" i="8"/>
  <c r="AX88" i="8" s="1"/>
  <c r="L77" i="33"/>
  <c r="L46" i="8"/>
  <c r="AY46" i="8" s="1"/>
  <c r="F83" i="34"/>
  <c r="AP33" i="8"/>
  <c r="F11" i="8"/>
  <c r="AS11" i="8" s="1"/>
  <c r="B80" i="28"/>
  <c r="K37" i="8"/>
  <c r="AX37" i="8" s="1"/>
  <c r="E82" i="33"/>
  <c r="K45" i="8"/>
  <c r="AX45" i="8" s="1"/>
  <c r="F82" i="33"/>
  <c r="J9" i="8"/>
  <c r="AW9" i="8" s="1"/>
  <c r="B78" i="32"/>
  <c r="H96" i="8"/>
  <c r="AU96" i="8" s="1"/>
  <c r="M77" i="30"/>
  <c r="J26" i="8"/>
  <c r="AW26" i="8" s="1"/>
  <c r="D79" i="32"/>
  <c r="C95" i="8"/>
  <c r="L84" i="2"/>
  <c r="C43" i="8"/>
  <c r="F80" i="2"/>
  <c r="F85" i="8"/>
  <c r="AS85" i="8" s="1"/>
  <c r="K82" i="28"/>
  <c r="L31" i="8"/>
  <c r="AY31" i="8" s="1"/>
  <c r="D84" i="34"/>
  <c r="K84" i="8"/>
  <c r="AX84" i="8" s="1"/>
  <c r="K81" i="33"/>
  <c r="F90" i="8"/>
  <c r="AS90" i="8" s="1"/>
  <c r="L79" i="28"/>
  <c r="F81" i="8"/>
  <c r="AS81" i="8" s="1"/>
  <c r="K78" i="28"/>
  <c r="K73" i="8"/>
  <c r="AX73" i="8" s="1"/>
  <c r="J78" i="33"/>
  <c r="G50" i="8"/>
  <c r="AT50" i="8" s="1"/>
  <c r="G79" i="29"/>
  <c r="F97" i="8"/>
  <c r="AS97" i="8" s="1"/>
  <c r="M78" i="28"/>
  <c r="AP12" i="8"/>
  <c r="L61" i="8"/>
  <c r="AY61" i="8" s="1"/>
  <c r="H82" i="34"/>
  <c r="F38" i="8"/>
  <c r="AS38" i="8" s="1"/>
  <c r="E83" i="28"/>
  <c r="AP11" i="8"/>
  <c r="H79" i="8"/>
  <c r="AU79" i="8" s="1"/>
  <c r="J84" i="30"/>
  <c r="H72" i="8"/>
  <c r="AU72" i="8" s="1"/>
  <c r="J77" i="30"/>
  <c r="H47" i="8"/>
  <c r="AU47" i="8" s="1"/>
  <c r="F84" i="30"/>
  <c r="K90" i="8"/>
  <c r="AX90" i="8" s="1"/>
  <c r="L79" i="33"/>
  <c r="K50" i="8"/>
  <c r="AX50" i="8" s="1"/>
  <c r="G79" i="33"/>
  <c r="J98" i="8"/>
  <c r="AW98" i="8" s="1"/>
  <c r="M79" i="32"/>
  <c r="J48" i="8"/>
  <c r="AW48" i="8" s="1"/>
  <c r="G77" i="32"/>
  <c r="J102" i="8"/>
  <c r="AW102" i="8" s="1"/>
  <c r="M83" i="32"/>
  <c r="J57" i="8"/>
  <c r="AW57" i="8" s="1"/>
  <c r="H78" i="32"/>
  <c r="J23" i="8"/>
  <c r="AW23" i="8" s="1"/>
  <c r="C84" i="32"/>
  <c r="F68" i="8"/>
  <c r="AS68" i="8" s="1"/>
  <c r="I81" i="28"/>
  <c r="G87" i="8"/>
  <c r="AT87" i="8" s="1"/>
  <c r="K84" i="29"/>
  <c r="C91" i="8"/>
  <c r="L80" i="2"/>
  <c r="C28" i="8"/>
  <c r="D81" i="2"/>
  <c r="C72" i="8"/>
  <c r="J77" i="2"/>
  <c r="C97" i="8"/>
  <c r="M78" i="2"/>
  <c r="C84" i="8"/>
  <c r="K81" i="2"/>
  <c r="H56" i="8"/>
  <c r="AU56" i="8" s="1"/>
  <c r="H77" i="30"/>
  <c r="K86" i="8"/>
  <c r="AX86" i="8" s="1"/>
  <c r="K83" i="33"/>
  <c r="L13" i="8"/>
  <c r="AY13" i="8" s="1"/>
  <c r="B82" i="34"/>
  <c r="L87" i="8"/>
  <c r="AY87" i="8" s="1"/>
  <c r="K84" i="34"/>
  <c r="L95" i="8"/>
  <c r="AY95" i="8" s="1"/>
  <c r="L84" i="34"/>
  <c r="L19" i="8"/>
  <c r="AY19" i="8" s="1"/>
  <c r="C80" i="34"/>
  <c r="J56" i="8"/>
  <c r="AW56" i="8" s="1"/>
  <c r="H77" i="32"/>
  <c r="K18" i="8"/>
  <c r="AX18" i="8" s="1"/>
  <c r="C79" i="33"/>
  <c r="H92" i="8"/>
  <c r="AU92" i="8" s="1"/>
  <c r="L81" i="30"/>
  <c r="G48" i="8"/>
  <c r="AT48" i="8" s="1"/>
  <c r="G77" i="29"/>
  <c r="G101" i="8"/>
  <c r="AT101" i="8" s="1"/>
  <c r="M82" i="29"/>
  <c r="G54" i="8"/>
  <c r="AT54" i="8" s="1"/>
  <c r="G83" i="29"/>
  <c r="C86" i="8"/>
  <c r="K83" i="2"/>
  <c r="L42" i="8"/>
  <c r="AY42" i="8" s="1"/>
  <c r="F79" i="34"/>
  <c r="J15" i="8"/>
  <c r="AW15" i="8" s="1"/>
  <c r="B84" i="32"/>
  <c r="J58" i="8"/>
  <c r="AW58" i="8" s="1"/>
  <c r="H79" i="32"/>
  <c r="K92" i="8"/>
  <c r="AX92" i="8" s="1"/>
  <c r="L81" i="33"/>
  <c r="K19" i="8"/>
  <c r="AX19" i="8" s="1"/>
  <c r="C80" i="33"/>
  <c r="F47" i="8"/>
  <c r="AS47" i="8" s="1"/>
  <c r="F84" i="28"/>
  <c r="F61" i="8"/>
  <c r="AS61" i="8" s="1"/>
  <c r="H82" i="28"/>
  <c r="F21" i="8"/>
  <c r="AS21" i="8" s="1"/>
  <c r="C82" i="28"/>
  <c r="F52" i="8"/>
  <c r="AS52" i="8" s="1"/>
  <c r="G81" i="28"/>
  <c r="F78" i="8"/>
  <c r="AS78" i="8" s="1"/>
  <c r="J83" i="28"/>
  <c r="K82" i="8"/>
  <c r="AX82" i="8" s="1"/>
  <c r="K79" i="33"/>
  <c r="K10" i="8"/>
  <c r="AX10" i="8" s="1"/>
  <c r="B79" i="33"/>
  <c r="K9" i="8"/>
  <c r="AX9" i="8" s="1"/>
  <c r="B78" i="33"/>
  <c r="K40" i="8"/>
  <c r="AX40" i="8" s="1"/>
  <c r="F77" i="33"/>
  <c r="K47" i="8"/>
  <c r="AX47" i="8" s="1"/>
  <c r="F84" i="33"/>
  <c r="H53" i="8"/>
  <c r="AU53" i="8" s="1"/>
  <c r="G82" i="30"/>
  <c r="H88" i="8"/>
  <c r="AU88" i="8" s="1"/>
  <c r="L77" i="30"/>
  <c r="F91" i="8"/>
  <c r="AS91" i="8" s="1"/>
  <c r="L80" i="28"/>
  <c r="L75" i="8"/>
  <c r="AY75" i="8" s="1"/>
  <c r="J80" i="34"/>
  <c r="H66" i="8"/>
  <c r="AU66" i="8" s="1"/>
  <c r="I79" i="30"/>
  <c r="C46" i="8"/>
  <c r="F83" i="2"/>
  <c r="D83" i="33"/>
  <c r="K30" i="8"/>
  <c r="AX30" i="8" s="1"/>
  <c r="K85" i="8"/>
  <c r="AX85" i="8" s="1"/>
  <c r="K82" i="33"/>
  <c r="F64" i="8"/>
  <c r="AS64" i="8" s="1"/>
  <c r="I77" i="28"/>
  <c r="F51" i="8"/>
  <c r="AS51" i="8" s="1"/>
  <c r="G80" i="28"/>
  <c r="F71" i="8"/>
  <c r="AS71" i="8" s="1"/>
  <c r="I84" i="28"/>
  <c r="AP48" i="8"/>
  <c r="C93" i="8"/>
  <c r="L82" i="2"/>
  <c r="H102" i="8"/>
  <c r="AU102" i="8" s="1"/>
  <c r="M83" i="30"/>
  <c r="H48" i="8"/>
  <c r="AU48" i="8" s="1"/>
  <c r="G77" i="30"/>
  <c r="H32" i="8"/>
  <c r="AU32" i="8" s="1"/>
  <c r="E77" i="30"/>
  <c r="H40" i="8"/>
  <c r="AU40" i="8" s="1"/>
  <c r="F77" i="30"/>
  <c r="H73" i="8"/>
  <c r="AU73" i="8" s="1"/>
  <c r="J78" i="30"/>
  <c r="H9" i="8"/>
  <c r="AU9" i="8" s="1"/>
  <c r="B78" i="30"/>
  <c r="J16" i="8"/>
  <c r="AW16" i="8" s="1"/>
  <c r="C77" i="32"/>
  <c r="K27" i="8"/>
  <c r="AX27" i="8" s="1"/>
  <c r="D80" i="33"/>
  <c r="J65" i="8"/>
  <c r="AW65" i="8" s="1"/>
  <c r="I78" i="32"/>
  <c r="J97" i="8"/>
  <c r="AW97" i="8" s="1"/>
  <c r="M78" i="32"/>
  <c r="J17" i="8"/>
  <c r="AW17" i="8" s="1"/>
  <c r="C78" i="32"/>
  <c r="J83" i="8"/>
  <c r="AW83" i="8" s="1"/>
  <c r="K80" i="32"/>
  <c r="G34" i="8"/>
  <c r="AT34" i="8" s="1"/>
  <c r="E79" i="29"/>
  <c r="H71" i="8"/>
  <c r="AU71" i="8" s="1"/>
  <c r="I84" i="30"/>
  <c r="J25" i="8"/>
  <c r="AW25" i="8" s="1"/>
  <c r="D78" i="32"/>
  <c r="C45" i="8"/>
  <c r="F82" i="2"/>
  <c r="C39" i="8"/>
  <c r="E84" i="2"/>
  <c r="C24" i="8"/>
  <c r="D77" i="2"/>
  <c r="C51" i="8"/>
  <c r="G80" i="2"/>
  <c r="C38" i="8"/>
  <c r="E83" i="2"/>
  <c r="F77" i="8"/>
  <c r="AS77" i="8" s="1"/>
  <c r="J82" i="28"/>
  <c r="L59" i="8"/>
  <c r="AY59" i="8" s="1"/>
  <c r="H80" i="34"/>
  <c r="H93" i="8"/>
  <c r="AU93" i="8" s="1"/>
  <c r="L82" i="30"/>
  <c r="H103" i="8"/>
  <c r="AU103" i="8" s="1"/>
  <c r="M84" i="30"/>
  <c r="L73" i="8"/>
  <c r="AY73" i="8" s="1"/>
  <c r="J78" i="34"/>
  <c r="E77" i="34"/>
  <c r="L32" i="8"/>
  <c r="AY32" i="8" s="1"/>
  <c r="L38" i="8"/>
  <c r="AY38" i="8" s="1"/>
  <c r="E83" i="34"/>
  <c r="L91" i="8"/>
  <c r="AY91" i="8" s="1"/>
  <c r="L80" i="34"/>
  <c r="J75" i="8"/>
  <c r="AW75" i="8" s="1"/>
  <c r="J80" i="32"/>
  <c r="K34" i="8"/>
  <c r="AX34" i="8" s="1"/>
  <c r="E79" i="33"/>
  <c r="F80" i="8"/>
  <c r="AS80" i="8" s="1"/>
  <c r="K77" i="28"/>
  <c r="G63" i="8"/>
  <c r="AT63" i="8" s="1"/>
  <c r="H84" i="29"/>
  <c r="G89" i="8"/>
  <c r="AT89" i="8" s="1"/>
  <c r="L78" i="29"/>
  <c r="G39" i="8"/>
  <c r="AT39" i="8" s="1"/>
  <c r="E84" i="29"/>
  <c r="F98" i="8"/>
  <c r="AS98" i="8" s="1"/>
  <c r="M79" i="28"/>
  <c r="J99" i="8"/>
  <c r="AW99" i="8" s="1"/>
  <c r="M80" i="32"/>
  <c r="H89" i="8"/>
  <c r="AU89" i="8" s="1"/>
  <c r="L78" i="30"/>
  <c r="L99" i="8"/>
  <c r="AY99" i="8" s="1"/>
  <c r="M80" i="34"/>
  <c r="K98" i="8"/>
  <c r="AX98" i="8" s="1"/>
  <c r="M79" i="33"/>
  <c r="J18" i="8"/>
  <c r="AW18" i="8" s="1"/>
  <c r="C79" i="32"/>
  <c r="F20" i="8"/>
  <c r="AS20" i="8" s="1"/>
  <c r="C81" i="28"/>
  <c r="F49" i="8"/>
  <c r="AS49" i="8" s="1"/>
  <c r="G78" i="28"/>
  <c r="F14" i="8"/>
  <c r="AS14" i="8" s="1"/>
  <c r="B83" i="28"/>
  <c r="F45" i="8"/>
  <c r="AS45" i="8" s="1"/>
  <c r="F82" i="28"/>
  <c r="F63" i="8"/>
  <c r="AS63" i="8" s="1"/>
  <c r="H84" i="28"/>
  <c r="K44" i="8"/>
  <c r="AX44" i="8" s="1"/>
  <c r="F81" i="33"/>
  <c r="K35" i="8"/>
  <c r="AX35" i="8" s="1"/>
  <c r="E80" i="33"/>
  <c r="K41" i="8"/>
  <c r="AX41" i="8" s="1"/>
  <c r="F78" i="33"/>
  <c r="K64" i="8"/>
  <c r="AX64" i="8" s="1"/>
  <c r="I77" i="33"/>
  <c r="C58" i="8"/>
  <c r="H79" i="2"/>
  <c r="H30" i="8"/>
  <c r="AU30" i="8" s="1"/>
  <c r="D83" i="30"/>
  <c r="F73" i="8"/>
  <c r="AS73" i="8" s="1"/>
  <c r="J78" i="28"/>
  <c r="C16" i="8"/>
  <c r="C77" i="2"/>
  <c r="J92" i="8"/>
  <c r="AW92" i="8" s="1"/>
  <c r="L81" i="32"/>
  <c r="J60" i="8"/>
  <c r="AW60" i="8" s="1"/>
  <c r="H81" i="32"/>
  <c r="J51" i="8"/>
  <c r="AW51" i="8" s="1"/>
  <c r="G80" i="32"/>
  <c r="H77" i="8"/>
  <c r="AU77" i="8" s="1"/>
  <c r="J82" i="30"/>
  <c r="J83" i="32"/>
  <c r="J78" i="8"/>
  <c r="AW78" i="8" s="1"/>
  <c r="J61" i="8"/>
  <c r="AW61" i="8" s="1"/>
  <c r="H82" i="32"/>
  <c r="C29" i="8"/>
  <c r="D82" i="2"/>
  <c r="C99" i="8"/>
  <c r="M80" i="2"/>
  <c r="K89" i="8"/>
  <c r="AX89" i="8" s="1"/>
  <c r="L78" i="33"/>
  <c r="L62" i="8"/>
  <c r="AY62" i="8" s="1"/>
  <c r="H83" i="34"/>
  <c r="J80" i="8"/>
  <c r="AW80" i="8" s="1"/>
  <c r="K77" i="32"/>
  <c r="G97" i="8"/>
  <c r="AT97" i="8" s="1"/>
  <c r="M78" i="29"/>
  <c r="H8" i="8"/>
  <c r="AU8" i="8" s="1"/>
  <c r="B77" i="30"/>
  <c r="F50" i="8"/>
  <c r="AS50" i="8" s="1"/>
  <c r="G79" i="28"/>
  <c r="J77" i="8"/>
  <c r="AW77" i="8" s="1"/>
  <c r="J82" i="32"/>
  <c r="J34" i="8"/>
  <c r="AW34" i="8" s="1"/>
  <c r="E79" i="32"/>
  <c r="K103" i="8"/>
  <c r="AX103" i="8" s="1"/>
  <c r="M84" i="33"/>
  <c r="C90" i="8"/>
  <c r="L79" i="2"/>
  <c r="K75" i="8"/>
  <c r="AX75" i="8" s="1"/>
  <c r="J80" i="33"/>
  <c r="E7" i="8"/>
  <c r="AR7" i="8" s="1"/>
  <c r="B46" i="28"/>
  <c r="J35" i="8"/>
  <c r="AW35" i="8" s="1"/>
  <c r="E80" i="32"/>
  <c r="J14" i="8"/>
  <c r="AW14" i="8" s="1"/>
  <c r="B83" i="32"/>
  <c r="H49" i="8"/>
  <c r="AU49" i="8" s="1"/>
  <c r="G78" i="30"/>
  <c r="H46" i="8"/>
  <c r="AU46" i="8" s="1"/>
  <c r="F83" i="30"/>
  <c r="J59" i="8"/>
  <c r="AW59" i="8" s="1"/>
  <c r="H80" i="32"/>
  <c r="J94" i="8"/>
  <c r="AW94" i="8" s="1"/>
  <c r="L83" i="32"/>
  <c r="C101" i="8"/>
  <c r="M82" i="2"/>
  <c r="C100" i="8"/>
  <c r="M81" i="2"/>
  <c r="K80" i="8"/>
  <c r="AX80" i="8" s="1"/>
  <c r="K77" i="33"/>
  <c r="H81" i="34"/>
  <c r="L60" i="8"/>
  <c r="AY60" i="8" s="1"/>
  <c r="L17" i="8"/>
  <c r="AY17" i="8" s="1"/>
  <c r="C78" i="34"/>
  <c r="L63" i="8"/>
  <c r="AY63" i="8" s="1"/>
  <c r="H84" i="34"/>
  <c r="G33" i="8"/>
  <c r="AT33" i="8" s="1"/>
  <c r="E78" i="29"/>
  <c r="H34" i="8"/>
  <c r="AU34" i="8" s="1"/>
  <c r="E79" i="30"/>
  <c r="H54" i="8"/>
  <c r="AU54" i="8" s="1"/>
  <c r="G83" i="30"/>
  <c r="L49" i="8"/>
  <c r="AY49" i="8" s="1"/>
  <c r="G78" i="34"/>
  <c r="J55" i="8"/>
  <c r="AW55" i="8" s="1"/>
  <c r="G84" i="32"/>
  <c r="AP54" i="8"/>
  <c r="F79" i="8"/>
  <c r="AS79" i="8" s="1"/>
  <c r="J84" i="28"/>
  <c r="F94" i="8"/>
  <c r="AS94" i="8" s="1"/>
  <c r="L83" i="28"/>
  <c r="K100" i="8"/>
  <c r="AX100" i="8" s="1"/>
  <c r="M81" i="33"/>
  <c r="J72" i="8"/>
  <c r="AW72" i="8" s="1"/>
  <c r="J77" i="32"/>
  <c r="K67" i="8"/>
  <c r="AX67" i="8" s="1"/>
  <c r="I80" i="33"/>
  <c r="K69" i="8"/>
  <c r="AX69" i="8" s="1"/>
  <c r="I82" i="33"/>
  <c r="K74" i="8"/>
  <c r="AX74" i="8" s="1"/>
  <c r="J79" i="33"/>
  <c r="G72" i="8"/>
  <c r="AT72" i="8" s="1"/>
  <c r="J77" i="29"/>
  <c r="AP15" i="8"/>
  <c r="AP76" i="8"/>
  <c r="C41" i="8"/>
  <c r="F78" i="2"/>
  <c r="J40" i="8"/>
  <c r="AW40" i="8" s="1"/>
  <c r="F77" i="32"/>
  <c r="AP14" i="8"/>
  <c r="F19" i="8"/>
  <c r="AS19" i="8" s="1"/>
  <c r="C80" i="28"/>
  <c r="D78" i="33"/>
  <c r="K25" i="8"/>
  <c r="AX25" i="8" s="1"/>
  <c r="J71" i="8"/>
  <c r="AW71" i="8" s="1"/>
  <c r="I84" i="32"/>
  <c r="H42" i="8"/>
  <c r="AU42" i="8" s="1"/>
  <c r="F79" i="30"/>
  <c r="H50" i="8"/>
  <c r="AU50" i="8" s="1"/>
  <c r="G79" i="30"/>
  <c r="H14" i="8"/>
  <c r="AU14" i="8" s="1"/>
  <c r="B83" i="30"/>
  <c r="H10" i="8"/>
  <c r="AU10" i="8" s="1"/>
  <c r="B79" i="30"/>
  <c r="J68" i="8"/>
  <c r="AW68" i="8" s="1"/>
  <c r="I81" i="32"/>
  <c r="J62" i="8"/>
  <c r="AW62" i="8" s="1"/>
  <c r="H83" i="32"/>
  <c r="J28" i="8"/>
  <c r="AW28" i="8" s="1"/>
  <c r="D81" i="32"/>
  <c r="J24" i="8"/>
  <c r="AW24" i="8" s="1"/>
  <c r="D77" i="32"/>
  <c r="C66" i="8"/>
  <c r="I79" i="2"/>
  <c r="C55" i="8"/>
  <c r="G84" i="2"/>
  <c r="C68" i="8"/>
  <c r="I81" i="2"/>
  <c r="C62" i="8"/>
  <c r="H83" i="2"/>
  <c r="H81" i="8"/>
  <c r="AU81" i="8" s="1"/>
  <c r="K78" i="30"/>
  <c r="L50" i="8"/>
  <c r="AY50" i="8" s="1"/>
  <c r="G79" i="34"/>
  <c r="L48" i="8"/>
  <c r="AY48" i="8" s="1"/>
  <c r="G77" i="34"/>
  <c r="L83" i="8"/>
  <c r="AY83" i="8" s="1"/>
  <c r="K80" i="34"/>
  <c r="L89" i="8"/>
  <c r="AY89" i="8" s="1"/>
  <c r="L78" i="34"/>
  <c r="J70" i="8"/>
  <c r="AW70" i="8" s="1"/>
  <c r="I83" i="32"/>
  <c r="J13" i="8"/>
  <c r="AW13" i="8" s="1"/>
  <c r="B82" i="32"/>
  <c r="G99" i="8"/>
  <c r="AT99" i="8" s="1"/>
  <c r="M80" i="29"/>
  <c r="G56" i="8"/>
  <c r="AT56" i="8" s="1"/>
  <c r="H77" i="29"/>
  <c r="G31" i="8"/>
  <c r="AT31" i="8" s="1"/>
  <c r="D84" i="29"/>
  <c r="K32" i="8"/>
  <c r="AX32" i="8" s="1"/>
  <c r="E77" i="33"/>
  <c r="K58" i="8"/>
  <c r="AX58" i="8" s="1"/>
  <c r="H79" i="33"/>
  <c r="L55" i="8"/>
  <c r="AY55" i="8" s="1"/>
  <c r="G84" i="34"/>
  <c r="L68" i="8"/>
  <c r="AY68" i="8" s="1"/>
  <c r="I81" i="34"/>
  <c r="F17" i="8"/>
  <c r="AS17" i="8" s="1"/>
  <c r="C78" i="28"/>
  <c r="F72" i="8"/>
  <c r="AS72" i="8" s="1"/>
  <c r="J77" i="28"/>
  <c r="F87" i="8"/>
  <c r="AS87" i="8" s="1"/>
  <c r="K84" i="28"/>
  <c r="F23" i="8"/>
  <c r="AS23" i="8" s="1"/>
  <c r="C84" i="28"/>
  <c r="J31" i="8"/>
  <c r="AW31" i="8" s="1"/>
  <c r="D84" i="32"/>
  <c r="K60" i="8"/>
  <c r="AX60" i="8" s="1"/>
  <c r="H81" i="33"/>
  <c r="K101" i="8"/>
  <c r="AX101" i="8" s="1"/>
  <c r="M82" i="33"/>
  <c r="K52" i="8"/>
  <c r="AX52" i="8" s="1"/>
  <c r="G81" i="33"/>
  <c r="K87" i="8"/>
  <c r="AX87" i="8" s="1"/>
  <c r="K84" i="33"/>
  <c r="K99" i="8"/>
  <c r="AX99" i="8" s="1"/>
  <c r="M80" i="33"/>
  <c r="K78" i="8"/>
  <c r="AX78" i="8" s="1"/>
  <c r="J83" i="33"/>
  <c r="C64" i="8"/>
  <c r="I77" i="2"/>
  <c r="F69" i="8"/>
  <c r="AS69" i="8" s="1"/>
  <c r="I82" i="28"/>
  <c r="G14" i="8"/>
  <c r="AT14" i="8" s="1"/>
  <c r="B83" i="29"/>
  <c r="H19" i="8"/>
  <c r="AU19" i="8" s="1"/>
  <c r="C80" i="30"/>
  <c r="K16" i="8"/>
  <c r="AX16" i="8" s="1"/>
  <c r="C77" i="33"/>
  <c r="L82" i="8"/>
  <c r="AY82" i="8" s="1"/>
  <c r="K79" i="34"/>
  <c r="L101" i="8"/>
  <c r="AY101" i="8" s="1"/>
  <c r="M82" i="34"/>
  <c r="H57" i="8"/>
  <c r="AU57" i="8" s="1"/>
  <c r="H78" i="30"/>
  <c r="H36" i="8"/>
  <c r="AU36" i="8" s="1"/>
  <c r="E81" i="30"/>
  <c r="F67" i="8"/>
  <c r="AS67" i="8" s="1"/>
  <c r="I80" i="28"/>
  <c r="J12" i="8"/>
  <c r="AW12" i="8" s="1"/>
  <c r="B81" i="32"/>
  <c r="K49" i="8"/>
  <c r="AX49" i="8" s="1"/>
  <c r="G78" i="33"/>
  <c r="J93" i="8"/>
  <c r="AW93" i="8" s="1"/>
  <c r="L82" i="32"/>
  <c r="K94" i="8"/>
  <c r="AX94" i="8" s="1"/>
  <c r="L83" i="33"/>
  <c r="L15" i="8"/>
  <c r="AY15" i="8" s="1"/>
  <c r="B84" i="34"/>
  <c r="G81" i="30"/>
  <c r="H52" i="8"/>
  <c r="AU52" i="8" s="1"/>
  <c r="J100" i="8"/>
  <c r="AW100" i="8" s="1"/>
  <c r="M81" i="32"/>
  <c r="C8" i="8"/>
  <c r="B77" i="2"/>
  <c r="C69" i="8"/>
  <c r="I82" i="2"/>
  <c r="H16" i="8"/>
  <c r="AU16" i="8" s="1"/>
  <c r="C77" i="30"/>
  <c r="E81" i="34"/>
  <c r="L36" i="8"/>
  <c r="AY36" i="8" s="1"/>
  <c r="G93" i="8"/>
  <c r="AT93" i="8" s="1"/>
  <c r="L82" i="29"/>
  <c r="F40" i="8"/>
  <c r="AS40" i="8" s="1"/>
  <c r="F77" i="28"/>
  <c r="J96" i="8"/>
  <c r="AW96" i="8" s="1"/>
  <c r="M77" i="32"/>
  <c r="F54" i="8"/>
  <c r="AS54" i="8" s="1"/>
  <c r="G83" i="28"/>
  <c r="AP83" i="8"/>
  <c r="K39" i="8"/>
  <c r="AX39" i="8" s="1"/>
  <c r="E84" i="33"/>
  <c r="L45" i="8"/>
  <c r="AY45" i="8" s="1"/>
  <c r="F82" i="34"/>
  <c r="F62" i="8"/>
  <c r="AS62" i="8" s="1"/>
  <c r="H83" i="28"/>
  <c r="H90" i="8"/>
  <c r="AU90" i="8" s="1"/>
  <c r="L79" i="30"/>
  <c r="F99" i="8"/>
  <c r="AS99" i="8" s="1"/>
  <c r="M80" i="28"/>
  <c r="H41" i="8"/>
  <c r="AU41" i="8" s="1"/>
  <c r="F78" i="30"/>
  <c r="H82" i="8"/>
  <c r="AU82" i="8" s="1"/>
  <c r="K79" i="30"/>
  <c r="J53" i="8"/>
  <c r="AW53" i="8" s="1"/>
  <c r="G82" i="32"/>
  <c r="J19" i="8"/>
  <c r="AW19" i="8" s="1"/>
  <c r="C80" i="32"/>
  <c r="J66" i="8"/>
  <c r="AW66" i="8" s="1"/>
  <c r="I79" i="32"/>
  <c r="G71" i="8"/>
  <c r="AT71" i="8" s="1"/>
  <c r="I84" i="29"/>
  <c r="C47" i="8"/>
  <c r="F84" i="2"/>
  <c r="C94" i="8"/>
  <c r="L83" i="2"/>
  <c r="C57" i="8"/>
  <c r="H78" i="2"/>
  <c r="F96" i="8"/>
  <c r="AS96" i="8" s="1"/>
  <c r="M77" i="28"/>
  <c r="F102" i="8"/>
  <c r="AS102" i="8" s="1"/>
  <c r="M83" i="28"/>
  <c r="L69" i="8"/>
  <c r="AY69" i="8" s="1"/>
  <c r="I82" i="34"/>
  <c r="L34" i="8"/>
  <c r="AY34" i="8" s="1"/>
  <c r="E79" i="34"/>
  <c r="AP52" i="8"/>
  <c r="G19" i="8"/>
  <c r="AT19" i="8" s="1"/>
  <c r="C80" i="29"/>
  <c r="G60" i="8"/>
  <c r="AT60" i="8" s="1"/>
  <c r="H81" i="29"/>
  <c r="H31" i="8"/>
  <c r="AU31" i="8" s="1"/>
  <c r="D84" i="30"/>
  <c r="H64" i="8"/>
  <c r="AU64" i="8" s="1"/>
  <c r="I77" i="30"/>
  <c r="F42" i="8"/>
  <c r="AS42" i="8" s="1"/>
  <c r="F79" i="28"/>
  <c r="F30" i="8"/>
  <c r="AS30" i="8" s="1"/>
  <c r="D83" i="28"/>
  <c r="K15" i="8"/>
  <c r="AX15" i="8" s="1"/>
  <c r="B84" i="33"/>
  <c r="I79" i="33"/>
  <c r="K66" i="8"/>
  <c r="AX66" i="8" s="1"/>
  <c r="F34" i="8"/>
  <c r="AS34" i="8" s="1"/>
  <c r="E79" i="28"/>
  <c r="H27" i="8"/>
  <c r="AU27" i="8" s="1"/>
  <c r="D80" i="30"/>
  <c r="K38" i="8"/>
  <c r="AX38" i="8" s="1"/>
  <c r="E83" i="33"/>
  <c r="K11" i="8"/>
  <c r="AX11" i="8" s="1"/>
  <c r="B80" i="33"/>
  <c r="AP92" i="8"/>
  <c r="H22" i="8"/>
  <c r="AU22" i="8" s="1"/>
  <c r="C83" i="30"/>
  <c r="AP80" i="8"/>
  <c r="AP102" i="8"/>
  <c r="K57" i="8"/>
  <c r="AX57" i="8" s="1"/>
  <c r="H78" i="33"/>
  <c r="AP40" i="8"/>
  <c r="F101" i="8"/>
  <c r="AS101" i="8" s="1"/>
  <c r="M82" i="28"/>
  <c r="J74" i="8"/>
  <c r="AW74" i="8" s="1"/>
  <c r="J79" i="32"/>
  <c r="K31" i="8"/>
  <c r="AX31" i="8" s="1"/>
  <c r="D84" i="33"/>
  <c r="H70" i="8"/>
  <c r="AU70" i="8" s="1"/>
  <c r="I83" i="30"/>
  <c r="H51" i="8"/>
  <c r="AU51" i="8" s="1"/>
  <c r="G80" i="30"/>
  <c r="H76" i="8"/>
  <c r="AU76" i="8" s="1"/>
  <c r="J81" i="30"/>
  <c r="H15" i="8"/>
  <c r="AU15" i="8" s="1"/>
  <c r="B84" i="30"/>
  <c r="H20" i="8"/>
  <c r="AU20" i="8" s="1"/>
  <c r="C81" i="30"/>
  <c r="J52" i="8"/>
  <c r="AW52" i="8" s="1"/>
  <c r="G81" i="32"/>
  <c r="J30" i="8"/>
  <c r="AW30" i="8" s="1"/>
  <c r="D83" i="32"/>
  <c r="J64" i="8"/>
  <c r="AW64" i="8" s="1"/>
  <c r="I77" i="32"/>
  <c r="J45" i="8"/>
  <c r="AW45" i="8" s="1"/>
  <c r="F82" i="32"/>
  <c r="J50" i="8"/>
  <c r="AW50" i="8" s="1"/>
  <c r="G79" i="32"/>
  <c r="L26" i="8"/>
  <c r="AY26" i="8" s="1"/>
  <c r="D79" i="34"/>
  <c r="C18" i="8"/>
  <c r="C79" i="2"/>
  <c r="C20" i="8"/>
  <c r="C81" i="2"/>
  <c r="C67" i="8"/>
  <c r="I80" i="2"/>
  <c r="C22" i="8"/>
  <c r="C83" i="2"/>
  <c r="C82" i="8"/>
  <c r="K79" i="2"/>
  <c r="J37" i="8"/>
  <c r="AW37" i="8" s="1"/>
  <c r="E82" i="32"/>
  <c r="J47" i="8"/>
  <c r="AW47" i="8" s="1"/>
  <c r="F84" i="32"/>
  <c r="J32" i="8"/>
  <c r="AW32" i="8" s="1"/>
  <c r="E77" i="32"/>
  <c r="AP75" i="8"/>
  <c r="L58" i="8"/>
  <c r="AY58" i="8" s="1"/>
  <c r="H79" i="34"/>
  <c r="L96" i="8"/>
  <c r="AY96" i="8" s="1"/>
  <c r="M77" i="34"/>
  <c r="L25" i="8"/>
  <c r="AY25" i="8" s="1"/>
  <c r="D78" i="34"/>
  <c r="L54" i="8"/>
  <c r="AY54" i="8" s="1"/>
  <c r="G83" i="34"/>
  <c r="K59" i="8"/>
  <c r="AX59" i="8" s="1"/>
  <c r="H80" i="33"/>
  <c r="F31" i="8"/>
  <c r="AS31" i="8" s="1"/>
  <c r="D84" i="28"/>
  <c r="G92" i="8"/>
  <c r="AT92" i="8" s="1"/>
  <c r="L81" i="29"/>
  <c r="G27" i="8"/>
  <c r="AT27" i="8" s="1"/>
  <c r="D80" i="29"/>
  <c r="G17" i="8"/>
  <c r="AT17" i="8" s="1"/>
  <c r="C78" i="29"/>
  <c r="F56" i="8"/>
  <c r="AS56" i="8" s="1"/>
  <c r="H77" i="28"/>
  <c r="C65" i="8"/>
  <c r="I78" i="2"/>
  <c r="L12" i="8"/>
  <c r="AY12" i="8" s="1"/>
  <c r="B81" i="34"/>
  <c r="F76" i="8"/>
  <c r="AS76" i="8" s="1"/>
  <c r="J81" i="28"/>
  <c r="F57" i="8"/>
  <c r="AS57" i="8" s="1"/>
  <c r="H78" i="28"/>
  <c r="F88" i="8"/>
  <c r="AS88" i="8" s="1"/>
  <c r="L77" i="28"/>
  <c r="F41" i="8"/>
  <c r="AS41" i="8" s="1"/>
  <c r="F78" i="28"/>
  <c r="K33" i="8"/>
  <c r="AX33" i="8" s="1"/>
  <c r="E78" i="33"/>
  <c r="K23" i="8"/>
  <c r="AX23" i="8" s="1"/>
  <c r="C84" i="33"/>
  <c r="K17" i="8"/>
  <c r="AX17" i="8" s="1"/>
  <c r="C78" i="33"/>
  <c r="B82" i="33"/>
  <c r="K13" i="8"/>
  <c r="AX13" i="8" s="1"/>
  <c r="K68" i="8"/>
  <c r="AX68" i="8" s="1"/>
  <c r="I81" i="33"/>
  <c r="AP77" i="8"/>
  <c r="AP30" i="8"/>
  <c r="J79" i="8"/>
  <c r="AW79" i="8" s="1"/>
  <c r="J84" i="32"/>
  <c r="F82" i="8"/>
  <c r="AS82" i="8" s="1"/>
  <c r="K79" i="28"/>
  <c r="H35" i="8"/>
  <c r="AU35" i="8" s="1"/>
  <c r="E80" i="30"/>
  <c r="K72" i="8"/>
  <c r="AX72" i="8" s="1"/>
  <c r="J77" i="33"/>
  <c r="H94" i="8"/>
  <c r="AU94" i="8" s="1"/>
  <c r="L83" i="30"/>
  <c r="H75" i="8"/>
  <c r="AU75" i="8" s="1"/>
  <c r="J80" i="30"/>
  <c r="AP61" i="8"/>
  <c r="H85" i="8"/>
  <c r="AU85" i="8" s="1"/>
  <c r="K82" i="30"/>
  <c r="K93" i="8"/>
  <c r="AX93" i="8" s="1"/>
  <c r="L82" i="33"/>
  <c r="K102" i="8"/>
  <c r="AX102" i="8" s="1"/>
  <c r="M83" i="33"/>
  <c r="C81" i="32"/>
  <c r="J20" i="8"/>
  <c r="AW20" i="8" s="1"/>
  <c r="K54" i="8"/>
  <c r="AX54" i="8" s="1"/>
  <c r="G83" i="33"/>
  <c r="AP60" i="8"/>
  <c r="AP26" i="8" l="1"/>
  <c r="AP31" i="8"/>
  <c r="AP41" i="8"/>
  <c r="AP97" i="8"/>
  <c r="AP103" i="8"/>
  <c r="AP19" i="8"/>
  <c r="AP20" i="8"/>
  <c r="AP8" i="8"/>
  <c r="AP55" i="8"/>
  <c r="AP58" i="8"/>
  <c r="AP24" i="8"/>
  <c r="AP86" i="8"/>
  <c r="AP10" i="8"/>
  <c r="AP35" i="8"/>
  <c r="AP34" i="8"/>
  <c r="AP36" i="8"/>
  <c r="AP29" i="8"/>
  <c r="AP45" i="8"/>
  <c r="AP93" i="8"/>
  <c r="AP81" i="8"/>
  <c r="AP78" i="8"/>
  <c r="AP47" i="8"/>
  <c r="F7" i="8"/>
  <c r="B46" i="29"/>
  <c r="AP72" i="8"/>
  <c r="AP43" i="8"/>
  <c r="AP71" i="8"/>
  <c r="AP22" i="8"/>
  <c r="AP62" i="8"/>
  <c r="AP82" i="8"/>
  <c r="AP18" i="8"/>
  <c r="AP66" i="8"/>
  <c r="AP100" i="8"/>
  <c r="AP99" i="8"/>
  <c r="AP16" i="8"/>
  <c r="AP39" i="8"/>
  <c r="AP56" i="8"/>
  <c r="AP65" i="8"/>
  <c r="AP57" i="8"/>
  <c r="AP28" i="8"/>
  <c r="AP95" i="8"/>
  <c r="AP25" i="8"/>
  <c r="AP101" i="8"/>
  <c r="AP38" i="8"/>
  <c r="AP89" i="8"/>
  <c r="AP94" i="8"/>
  <c r="AP64" i="8"/>
  <c r="AP84" i="8"/>
  <c r="AP91" i="8"/>
  <c r="AP50" i="8"/>
  <c r="AP53" i="8"/>
  <c r="AP88" i="8"/>
  <c r="AP67" i="8"/>
  <c r="AP69" i="8"/>
  <c r="AP68" i="8"/>
  <c r="AP90" i="8"/>
  <c r="AP51" i="8"/>
  <c r="AP46" i="8"/>
  <c r="AP9" i="8"/>
  <c r="AP74" i="8"/>
  <c r="AP17" i="8"/>
  <c r="G7" i="8" l="1"/>
  <c r="B46" i="30"/>
  <c r="AS7" i="8"/>
  <c r="AT7" i="8" l="1"/>
  <c r="H7" i="8"/>
  <c r="B46" i="31"/>
  <c r="I7" i="8" l="1"/>
  <c r="B46" i="32"/>
  <c r="AU7" i="8"/>
  <c r="J7" i="8" l="1"/>
  <c r="AK8" i="8" s="1"/>
  <c r="B46" i="33"/>
  <c r="AV7" i="8"/>
  <c r="AJ49" i="8" l="1"/>
  <c r="I143" i="8" s="1"/>
  <c r="AK12" i="8"/>
  <c r="AJ27" i="8"/>
  <c r="F145" i="8" s="1"/>
  <c r="AJ31" i="8"/>
  <c r="F149" i="8" s="1"/>
  <c r="AJ16" i="8"/>
  <c r="E142" i="8" s="1"/>
  <c r="AJ92" i="8"/>
  <c r="N146" i="8" s="1"/>
  <c r="AK26" i="8"/>
  <c r="F156" i="8" s="1"/>
  <c r="AJ43" i="8"/>
  <c r="H145" i="8" s="1"/>
  <c r="AK20" i="8"/>
  <c r="AK48" i="8"/>
  <c r="AJ33" i="8"/>
  <c r="G143" i="8" s="1"/>
  <c r="AJ63" i="8"/>
  <c r="J149" i="8" s="1"/>
  <c r="AJ34" i="8"/>
  <c r="G144" i="8" s="1"/>
  <c r="AJ18" i="8"/>
  <c r="E144" i="8" s="1"/>
  <c r="AJ11" i="8"/>
  <c r="D145" i="8" s="1"/>
  <c r="AJ99" i="8"/>
  <c r="AI145" i="8" s="1"/>
  <c r="AJ48" i="8"/>
  <c r="I142" i="8" s="1"/>
  <c r="AK9" i="8"/>
  <c r="AJ101" i="8"/>
  <c r="AI147" i="8" s="1"/>
  <c r="AK41" i="8"/>
  <c r="H155" i="8" s="1"/>
  <c r="AJ69" i="8"/>
  <c r="K147" i="8" s="1"/>
  <c r="AJ58" i="8"/>
  <c r="J144" i="8" s="1"/>
  <c r="AJ84" i="8"/>
  <c r="M146" i="8" s="1"/>
  <c r="AK69" i="8"/>
  <c r="K159" i="8" s="1"/>
  <c r="AK84" i="8"/>
  <c r="AK87" i="8"/>
  <c r="AJ70" i="8"/>
  <c r="K148" i="8" s="1"/>
  <c r="AK27" i="8"/>
  <c r="F157" i="8" s="1"/>
  <c r="AK92" i="8"/>
  <c r="AK50" i="8"/>
  <c r="AK94" i="8"/>
  <c r="N160" i="8" s="1"/>
  <c r="AK53" i="8"/>
  <c r="AK86" i="8"/>
  <c r="AK43" i="8"/>
  <c r="H157" i="8" s="1"/>
  <c r="AK19" i="8"/>
  <c r="AJ57" i="8"/>
  <c r="J143" i="8" s="1"/>
  <c r="AJ71" i="8"/>
  <c r="K149" i="8" s="1"/>
  <c r="AJ94" i="8"/>
  <c r="N148" i="8" s="1"/>
  <c r="AK101" i="8"/>
  <c r="AI159" i="8" s="1"/>
  <c r="AK77" i="8"/>
  <c r="AK36" i="8"/>
  <c r="AK15" i="8"/>
  <c r="AK31" i="8"/>
  <c r="AJ65" i="8"/>
  <c r="K143" i="8" s="1"/>
  <c r="AK16" i="8"/>
  <c r="E154" i="8" s="1"/>
  <c r="AJ76" i="8"/>
  <c r="L146" i="8" s="1"/>
  <c r="AJ17" i="8"/>
  <c r="E143" i="8" s="1"/>
  <c r="AK90" i="8"/>
  <c r="AK37" i="8"/>
  <c r="AJ8" i="8"/>
  <c r="D142" i="8" s="1"/>
  <c r="AJ20" i="8"/>
  <c r="E146" i="8" s="1"/>
  <c r="AK99" i="8"/>
  <c r="AI157" i="8" s="1"/>
  <c r="AK17" i="8"/>
  <c r="AJ89" i="8"/>
  <c r="N143" i="8" s="1"/>
  <c r="AJ45" i="8"/>
  <c r="H147" i="8" s="1"/>
  <c r="AJ9" i="8"/>
  <c r="D143" i="8" s="1"/>
  <c r="AK13" i="8"/>
  <c r="AJ62" i="8"/>
  <c r="J148" i="8" s="1"/>
  <c r="AK66" i="8"/>
  <c r="AK67" i="8"/>
  <c r="K157" i="8" s="1"/>
  <c r="AJ68" i="8"/>
  <c r="K146" i="8" s="1"/>
  <c r="AK29" i="8"/>
  <c r="F159" i="8" s="1"/>
  <c r="AK30" i="8"/>
  <c r="F160" i="8" s="1"/>
  <c r="AJ21" i="8"/>
  <c r="E147" i="8" s="1"/>
  <c r="AJ10" i="8"/>
  <c r="D144" i="8" s="1"/>
  <c r="AK25" i="8"/>
  <c r="AK21" i="8"/>
  <c r="E159" i="8" s="1"/>
  <c r="AJ36" i="8"/>
  <c r="G146" i="8" s="1"/>
  <c r="AK44" i="8"/>
  <c r="AJ30" i="8"/>
  <c r="F148" i="8" s="1"/>
  <c r="AK93" i="8"/>
  <c r="N159" i="8" s="1"/>
  <c r="AK59" i="8"/>
  <c r="AJ90" i="8"/>
  <c r="N144" i="8" s="1"/>
  <c r="AK65" i="8"/>
  <c r="AK64" i="8"/>
  <c r="AJ38" i="8"/>
  <c r="G148" i="8" s="1"/>
  <c r="AJ12" i="8"/>
  <c r="D146" i="8" s="1"/>
  <c r="AJ86" i="8"/>
  <c r="M148" i="8" s="1"/>
  <c r="AJ19" i="8"/>
  <c r="E145" i="8" s="1"/>
  <c r="AK49" i="8"/>
  <c r="I155" i="8" s="1"/>
  <c r="AJ98" i="8"/>
  <c r="AI144" i="8" s="1"/>
  <c r="AK62" i="8"/>
  <c r="J160" i="8" s="1"/>
  <c r="AJ96" i="8"/>
  <c r="AI142" i="8" s="1"/>
  <c r="AK22" i="8"/>
  <c r="E160" i="8" s="1"/>
  <c r="AK68" i="8"/>
  <c r="K158" i="8" s="1"/>
  <c r="AJ88" i="8"/>
  <c r="N142" i="8" s="1"/>
  <c r="AK89" i="8"/>
  <c r="N155" i="8" s="1"/>
  <c r="AJ67" i="8"/>
  <c r="K145" i="8" s="1"/>
  <c r="AK34" i="8"/>
  <c r="G156" i="8" s="1"/>
  <c r="AJ42" i="8"/>
  <c r="H144" i="8" s="1"/>
  <c r="AK81" i="8"/>
  <c r="M155" i="8" s="1"/>
  <c r="AJ59" i="8"/>
  <c r="J145" i="8" s="1"/>
  <c r="AK82" i="8"/>
  <c r="AK55" i="8"/>
  <c r="AK47" i="8"/>
  <c r="H161" i="8" s="1"/>
  <c r="AJ102" i="8"/>
  <c r="AI148" i="8" s="1"/>
  <c r="AJ95" i="8"/>
  <c r="N149" i="8" s="1"/>
  <c r="AK60" i="8"/>
  <c r="AJ29" i="8"/>
  <c r="F147" i="8" s="1"/>
  <c r="AK32" i="8"/>
  <c r="G154" i="8" s="1"/>
  <c r="AK42" i="8"/>
  <c r="AK91" i="8"/>
  <c r="AK23" i="8"/>
  <c r="E161" i="8" s="1"/>
  <c r="AJ54" i="8"/>
  <c r="I148" i="8" s="1"/>
  <c r="AJ72" i="8"/>
  <c r="L142" i="8" s="1"/>
  <c r="AK24" i="8"/>
  <c r="AK58" i="8"/>
  <c r="J156" i="8" s="1"/>
  <c r="AK85" i="8"/>
  <c r="M159" i="8" s="1"/>
  <c r="AJ41" i="8"/>
  <c r="H143" i="8" s="1"/>
  <c r="AJ56" i="8"/>
  <c r="J142" i="8" s="1"/>
  <c r="AK40" i="8"/>
  <c r="H154" i="8" s="1"/>
  <c r="AK51" i="8"/>
  <c r="AJ87" i="8"/>
  <c r="M149" i="8" s="1"/>
  <c r="AJ73" i="8"/>
  <c r="L143" i="8" s="1"/>
  <c r="AK45" i="8"/>
  <c r="AJ47" i="8"/>
  <c r="H149" i="8" s="1"/>
  <c r="AK46" i="8"/>
  <c r="AK57" i="8"/>
  <c r="J155" i="8" s="1"/>
  <c r="AJ35" i="8"/>
  <c r="G145" i="8" s="1"/>
  <c r="B46" i="34"/>
  <c r="K7" i="8"/>
  <c r="AX7" i="8" s="1"/>
  <c r="AW7" i="8"/>
  <c r="BC38" i="8" s="1"/>
  <c r="AT148" i="8" s="1"/>
  <c r="AK70" i="8"/>
  <c r="K160" i="8" s="1"/>
  <c r="AK73" i="8"/>
  <c r="L155" i="8" s="1"/>
  <c r="AJ46" i="8"/>
  <c r="H148" i="8" s="1"/>
  <c r="AJ91" i="8"/>
  <c r="N145" i="8" s="1"/>
  <c r="AJ79" i="8"/>
  <c r="L149" i="8" s="1"/>
  <c r="AJ103" i="8"/>
  <c r="AI149" i="8" s="1"/>
  <c r="AJ32" i="8"/>
  <c r="G142" i="8" s="1"/>
  <c r="AK88" i="8"/>
  <c r="AJ50" i="8"/>
  <c r="I144" i="8" s="1"/>
  <c r="AK14" i="8"/>
  <c r="D160" i="8" s="1"/>
  <c r="AJ93" i="8"/>
  <c r="N147" i="8" s="1"/>
  <c r="AJ40" i="8"/>
  <c r="H142" i="8" s="1"/>
  <c r="AK33" i="8"/>
  <c r="G155" i="8" s="1"/>
  <c r="AJ52" i="8"/>
  <c r="I146" i="8" s="1"/>
  <c r="AK96" i="8"/>
  <c r="AK98" i="8"/>
  <c r="AI156" i="8" s="1"/>
  <c r="AK100" i="8"/>
  <c r="AI158" i="8" s="1"/>
  <c r="AJ39" i="8"/>
  <c r="G149" i="8" s="1"/>
  <c r="AK11" i="8"/>
  <c r="AK10" i="8"/>
  <c r="D156" i="8" s="1"/>
  <c r="AK78" i="8"/>
  <c r="L160" i="8" s="1"/>
  <c r="AJ74" i="8"/>
  <c r="L144" i="8" s="1"/>
  <c r="AJ97" i="8"/>
  <c r="AI143" i="8" s="1"/>
  <c r="AK61" i="8"/>
  <c r="J159" i="8" s="1"/>
  <c r="AJ53" i="8"/>
  <c r="I147" i="8" s="1"/>
  <c r="AJ66" i="8"/>
  <c r="K144" i="8" s="1"/>
  <c r="AK52" i="8"/>
  <c r="AK28" i="8"/>
  <c r="F158" i="8" s="1"/>
  <c r="AK18" i="8"/>
  <c r="E156" i="8" s="1"/>
  <c r="AK79" i="8"/>
  <c r="AJ60" i="8"/>
  <c r="J146" i="8" s="1"/>
  <c r="AJ75" i="8"/>
  <c r="L145" i="8" s="1"/>
  <c r="AJ28" i="8"/>
  <c r="F146" i="8" s="1"/>
  <c r="AK76" i="8"/>
  <c r="L158" i="8" s="1"/>
  <c r="AK102" i="8"/>
  <c r="AI160" i="8" s="1"/>
  <c r="AJ13" i="8"/>
  <c r="D147" i="8" s="1"/>
  <c r="AK54" i="8"/>
  <c r="I160" i="8" s="1"/>
  <c r="AJ81" i="8"/>
  <c r="M143" i="8" s="1"/>
  <c r="AJ83" i="8"/>
  <c r="M145" i="8" s="1"/>
  <c r="AJ26" i="8"/>
  <c r="F144" i="8" s="1"/>
  <c r="AK35" i="8"/>
  <c r="AJ77" i="8"/>
  <c r="L147" i="8" s="1"/>
  <c r="AJ61" i="8"/>
  <c r="J147" i="8" s="1"/>
  <c r="AK63" i="8"/>
  <c r="J161" i="8" s="1"/>
  <c r="AJ24" i="8"/>
  <c r="F142" i="8" s="1"/>
  <c r="AJ44" i="8"/>
  <c r="H146" i="8" s="1"/>
  <c r="AK95" i="8"/>
  <c r="N161" i="8" s="1"/>
  <c r="AK80" i="8"/>
  <c r="AJ25" i="8"/>
  <c r="F143" i="8" s="1"/>
  <c r="AK38" i="8"/>
  <c r="G160" i="8" s="1"/>
  <c r="AK72" i="8"/>
  <c r="L154" i="8" s="1"/>
  <c r="AK74" i="8"/>
  <c r="L156" i="8" s="1"/>
  <c r="AJ51" i="8"/>
  <c r="I145" i="8" s="1"/>
  <c r="AJ80" i="8"/>
  <c r="M142" i="8" s="1"/>
  <c r="AK97" i="8"/>
  <c r="AI155" i="8" s="1"/>
  <c r="AJ15" i="8"/>
  <c r="D149" i="8" s="1"/>
  <c r="AJ14" i="8"/>
  <c r="D148" i="8" s="1"/>
  <c r="AJ37" i="8"/>
  <c r="G147" i="8" s="1"/>
  <c r="AK39" i="8"/>
  <c r="AJ78" i="8"/>
  <c r="L148" i="8" s="1"/>
  <c r="AJ55" i="8"/>
  <c r="I149" i="8" s="1"/>
  <c r="AK56" i="8"/>
  <c r="AK75" i="8"/>
  <c r="AJ23" i="8"/>
  <c r="E149" i="8" s="1"/>
  <c r="AJ82" i="8"/>
  <c r="M144" i="8" s="1"/>
  <c r="AK71" i="8"/>
  <c r="K161" i="8" s="1"/>
  <c r="AJ85" i="8"/>
  <c r="M147" i="8" s="1"/>
  <c r="AJ64" i="8"/>
  <c r="K142" i="8" s="1"/>
  <c r="AK83" i="8"/>
  <c r="M157" i="8" s="1"/>
  <c r="AJ22" i="8"/>
  <c r="E148" i="8" s="1"/>
  <c r="AJ100" i="8"/>
  <c r="AI146" i="8" s="1"/>
  <c r="AK103" i="8"/>
  <c r="AI161" i="8" s="1"/>
  <c r="N157" i="8" l="1"/>
  <c r="I161" i="8"/>
  <c r="I156" i="8"/>
  <c r="G161" i="8"/>
  <c r="I158" i="8"/>
  <c r="D157" i="8"/>
  <c r="H160" i="8"/>
  <c r="H156" i="8"/>
  <c r="M156" i="8"/>
  <c r="H158" i="8"/>
  <c r="E155" i="8"/>
  <c r="N158" i="8"/>
  <c r="H159" i="8"/>
  <c r="K154" i="8"/>
  <c r="F161" i="8"/>
  <c r="M154" i="8"/>
  <c r="N154" i="8"/>
  <c r="F154" i="8"/>
  <c r="J158" i="8"/>
  <c r="K155" i="8"/>
  <c r="F155" i="8"/>
  <c r="D161" i="8"/>
  <c r="M161" i="8"/>
  <c r="D155" i="8"/>
  <c r="I154" i="8"/>
  <c r="D158" i="8"/>
  <c r="G157" i="8"/>
  <c r="K156" i="8"/>
  <c r="E157" i="8"/>
  <c r="L157" i="8"/>
  <c r="AI154" i="8"/>
  <c r="D159" i="8"/>
  <c r="G159" i="8"/>
  <c r="G158" i="8"/>
  <c r="M160" i="8"/>
  <c r="M158" i="8"/>
  <c r="E158" i="8"/>
  <c r="J154" i="8"/>
  <c r="L161" i="8"/>
  <c r="I157" i="8"/>
  <c r="J157" i="8"/>
  <c r="N156" i="8"/>
  <c r="L159" i="8"/>
  <c r="I159" i="8"/>
  <c r="D154" i="8"/>
  <c r="BC61" i="8"/>
  <c r="AW147" i="8" s="1"/>
  <c r="BC39" i="8"/>
  <c r="AT149" i="8" s="1"/>
  <c r="BC71" i="8"/>
  <c r="AX149" i="8" s="1"/>
  <c r="BD55" i="8"/>
  <c r="AV161" i="8" s="1"/>
  <c r="BC21" i="8"/>
  <c r="AR147" i="8" s="1"/>
  <c r="BD91" i="8"/>
  <c r="BA157" i="8" s="1"/>
  <c r="BD9" i="8"/>
  <c r="AQ155" i="8" s="1"/>
  <c r="BC54" i="8"/>
  <c r="AV148" i="8" s="1"/>
  <c r="BC80" i="8"/>
  <c r="AZ142" i="8" s="1"/>
  <c r="BC14" i="8"/>
  <c r="AQ148" i="8" s="1"/>
  <c r="BC75" i="8"/>
  <c r="AY145" i="8" s="1"/>
  <c r="BD71" i="8"/>
  <c r="AX161" i="8" s="1"/>
  <c r="BD43" i="8"/>
  <c r="AU157" i="8" s="1"/>
  <c r="BD86" i="8"/>
  <c r="AZ160" i="8" s="1"/>
  <c r="BD84" i="8"/>
  <c r="AZ158" i="8" s="1"/>
  <c r="BD41" i="8"/>
  <c r="AU155" i="8" s="1"/>
  <c r="BD64" i="8"/>
  <c r="AX154" i="8" s="1"/>
  <c r="BD93" i="8"/>
  <c r="BA159" i="8" s="1"/>
  <c r="BD16" i="8"/>
  <c r="AR154" i="8" s="1"/>
  <c r="BC41" i="8"/>
  <c r="AU143" i="8" s="1"/>
  <c r="BC35" i="8"/>
  <c r="AT145" i="8" s="1"/>
  <c r="BD42" i="8"/>
  <c r="AU156" i="8" s="1"/>
  <c r="BC59" i="8"/>
  <c r="AW145" i="8" s="1"/>
  <c r="BD22" i="8"/>
  <c r="AR160" i="8" s="1"/>
  <c r="BC95" i="8"/>
  <c r="BA149" i="8" s="1"/>
  <c r="BD75" i="8"/>
  <c r="AY157" i="8" s="1"/>
  <c r="BD66" i="8"/>
  <c r="AX156" i="8" s="1"/>
  <c r="BD57" i="8"/>
  <c r="AW155" i="8" s="1"/>
  <c r="BD103" i="8"/>
  <c r="BB161" i="8" s="1"/>
  <c r="BC16" i="8"/>
  <c r="AR142" i="8" s="1"/>
  <c r="BC42" i="8"/>
  <c r="AU144" i="8" s="1"/>
  <c r="BD25" i="8"/>
  <c r="AS155" i="8" s="1"/>
  <c r="BD47" i="8"/>
  <c r="AU161" i="8" s="1"/>
  <c r="BD20" i="8"/>
  <c r="AR158" i="8" s="1"/>
  <c r="BD97" i="8"/>
  <c r="BB155" i="8" s="1"/>
  <c r="BD13" i="8"/>
  <c r="AQ159" i="8" s="1"/>
  <c r="BD50" i="8"/>
  <c r="AV156" i="8" s="1"/>
  <c r="BD52" i="8"/>
  <c r="AV158" i="8" s="1"/>
  <c r="BD37" i="8"/>
  <c r="AT159" i="8" s="1"/>
  <c r="BC103" i="8"/>
  <c r="BB149" i="8" s="1"/>
  <c r="BD19" i="8"/>
  <c r="AR157" i="8" s="1"/>
  <c r="BC28" i="8"/>
  <c r="AS146" i="8" s="1"/>
  <c r="BC67" i="8"/>
  <c r="AX145" i="8" s="1"/>
  <c r="BD26" i="8"/>
  <c r="AS156" i="8" s="1"/>
  <c r="BD51" i="8"/>
  <c r="AV157" i="8" s="1"/>
  <c r="BC66" i="8"/>
  <c r="AX144" i="8" s="1"/>
  <c r="BC24" i="8"/>
  <c r="AS142" i="8" s="1"/>
  <c r="BC27" i="8"/>
  <c r="AS145" i="8" s="1"/>
  <c r="BC86" i="8"/>
  <c r="AZ148" i="8" s="1"/>
  <c r="BC64" i="8"/>
  <c r="AX142" i="8" s="1"/>
  <c r="BC51" i="8"/>
  <c r="AV145" i="8" s="1"/>
  <c r="BD77" i="8"/>
  <c r="AY159" i="8" s="1"/>
  <c r="BC11" i="8"/>
  <c r="AQ145" i="8" s="1"/>
  <c r="BD58" i="8"/>
  <c r="AW156" i="8" s="1"/>
  <c r="BC85" i="8"/>
  <c r="AZ147" i="8" s="1"/>
  <c r="BC62" i="8"/>
  <c r="AW148" i="8" s="1"/>
  <c r="BD56" i="8"/>
  <c r="AW154" i="8" s="1"/>
  <c r="BD82" i="8"/>
  <c r="AZ156" i="8" s="1"/>
  <c r="BD60" i="8"/>
  <c r="AW158" i="8" s="1"/>
  <c r="BC56" i="8"/>
  <c r="AW142" i="8" s="1"/>
  <c r="BD35" i="8"/>
  <c r="AT157" i="8" s="1"/>
  <c r="BC88" i="8"/>
  <c r="BA142" i="8" s="1"/>
  <c r="BC36" i="8"/>
  <c r="AT146" i="8" s="1"/>
  <c r="BC69" i="8"/>
  <c r="AX147" i="8" s="1"/>
  <c r="BD44" i="8"/>
  <c r="AU158" i="8" s="1"/>
  <c r="BC83" i="8"/>
  <c r="AZ145" i="8" s="1"/>
  <c r="BD11" i="8"/>
  <c r="AQ157" i="8" s="1"/>
  <c r="BC33" i="8"/>
  <c r="AT143" i="8" s="1"/>
  <c r="BC60" i="8"/>
  <c r="AW146" i="8" s="1"/>
  <c r="BD73" i="8"/>
  <c r="AY155" i="8" s="1"/>
  <c r="BD80" i="8"/>
  <c r="AZ154" i="8" s="1"/>
  <c r="BD30" i="8"/>
  <c r="AS160" i="8" s="1"/>
  <c r="BC45" i="8"/>
  <c r="AU147" i="8" s="1"/>
  <c r="BC90" i="8"/>
  <c r="BA144" i="8" s="1"/>
  <c r="BD102" i="8"/>
  <c r="BB160" i="8" s="1"/>
  <c r="BD79" i="8"/>
  <c r="AY161" i="8" s="1"/>
  <c r="BD31" i="8"/>
  <c r="AS161" i="8" s="1"/>
  <c r="BC23" i="8"/>
  <c r="AR149" i="8" s="1"/>
  <c r="BC57" i="8"/>
  <c r="AW143" i="8" s="1"/>
  <c r="BC63" i="8"/>
  <c r="AW149" i="8" s="1"/>
  <c r="BC58" i="8"/>
  <c r="AW144" i="8" s="1"/>
  <c r="BC52" i="8"/>
  <c r="AV146" i="8" s="1"/>
  <c r="BC40" i="8"/>
  <c r="AU142" i="8" s="1"/>
  <c r="BC30" i="8"/>
  <c r="AS148" i="8" s="1"/>
  <c r="AL8" i="8"/>
  <c r="BC37" i="8"/>
  <c r="AT147" i="8" s="1"/>
  <c r="BC89" i="8"/>
  <c r="BA143" i="8" s="1"/>
  <c r="BD98" i="8"/>
  <c r="BB156" i="8" s="1"/>
  <c r="BD101" i="8"/>
  <c r="BB159" i="8" s="1"/>
  <c r="BC55" i="8"/>
  <c r="AV149" i="8" s="1"/>
  <c r="BD49" i="8"/>
  <c r="AV155" i="8" s="1"/>
  <c r="BD40" i="8"/>
  <c r="AU154" i="8" s="1"/>
  <c r="BC84" i="8"/>
  <c r="AZ146" i="8" s="1"/>
  <c r="BD54" i="8"/>
  <c r="AV160" i="8" s="1"/>
  <c r="BC93" i="8"/>
  <c r="BA147" i="8" s="1"/>
  <c r="BC9" i="8"/>
  <c r="AQ143" i="8" s="1"/>
  <c r="BC97" i="8"/>
  <c r="BB143" i="8" s="1"/>
  <c r="BC65" i="8"/>
  <c r="AX143" i="8" s="1"/>
  <c r="BC20" i="8"/>
  <c r="AR146" i="8" s="1"/>
  <c r="BD87" i="8"/>
  <c r="AZ161" i="8" s="1"/>
  <c r="BD72" i="8"/>
  <c r="AY154" i="8" s="1"/>
  <c r="BC78" i="8"/>
  <c r="AY148" i="8" s="1"/>
  <c r="BC47" i="8"/>
  <c r="AU149" i="8" s="1"/>
  <c r="BD32" i="8"/>
  <c r="AT154" i="8" s="1"/>
  <c r="BC94" i="8"/>
  <c r="BA148" i="8" s="1"/>
  <c r="BD28" i="8"/>
  <c r="AS158" i="8" s="1"/>
  <c r="BD34" i="8"/>
  <c r="AT156" i="8" s="1"/>
  <c r="BC31" i="8"/>
  <c r="AS149" i="8" s="1"/>
  <c r="BC53" i="8"/>
  <c r="AV147" i="8" s="1"/>
  <c r="BC98" i="8"/>
  <c r="BB144" i="8" s="1"/>
  <c r="BD8" i="8"/>
  <c r="AQ154" i="8" s="1"/>
  <c r="BC82" i="8"/>
  <c r="AZ144" i="8" s="1"/>
  <c r="BC91" i="8"/>
  <c r="BA145" i="8" s="1"/>
  <c r="BD95" i="8"/>
  <c r="BA161" i="8" s="1"/>
  <c r="BD10" i="8"/>
  <c r="AQ156" i="8" s="1"/>
  <c r="BD17" i="8"/>
  <c r="AR155" i="8" s="1"/>
  <c r="BC100" i="8"/>
  <c r="BB146" i="8" s="1"/>
  <c r="BD21" i="8"/>
  <c r="AR159" i="8" s="1"/>
  <c r="BD78" i="8"/>
  <c r="AY160" i="8" s="1"/>
  <c r="BD74" i="8"/>
  <c r="AY156" i="8" s="1"/>
  <c r="BD62" i="8"/>
  <c r="AW160" i="8" s="1"/>
  <c r="BC19" i="8"/>
  <c r="AR145" i="8" s="1"/>
  <c r="AM8" i="8"/>
  <c r="L7" i="8"/>
  <c r="AY7" i="8" s="1"/>
  <c r="B46" i="35"/>
  <c r="B46" i="39" s="1"/>
  <c r="BC101" i="8"/>
  <c r="BB147" i="8" s="1"/>
  <c r="BD99" i="8"/>
  <c r="BB157" i="8" s="1"/>
  <c r="BD68" i="8"/>
  <c r="AX158" i="8" s="1"/>
  <c r="BC48" i="8"/>
  <c r="AV142" i="8" s="1"/>
  <c r="BD81" i="8"/>
  <c r="AZ155" i="8" s="1"/>
  <c r="BD36" i="8"/>
  <c r="AT158" i="8" s="1"/>
  <c r="BC70" i="8"/>
  <c r="AX148" i="8" s="1"/>
  <c r="BD96" i="8"/>
  <c r="BB154" i="8" s="1"/>
  <c r="BC34" i="8"/>
  <c r="AT144" i="8" s="1"/>
  <c r="BC43" i="8"/>
  <c r="AU145" i="8" s="1"/>
  <c r="BD83" i="8"/>
  <c r="AZ157" i="8" s="1"/>
  <c r="BC50" i="8"/>
  <c r="AV144" i="8" s="1"/>
  <c r="BC73" i="8"/>
  <c r="AY143" i="8" s="1"/>
  <c r="BC26" i="8"/>
  <c r="AS144" i="8" s="1"/>
  <c r="BC72" i="8"/>
  <c r="AY142" i="8" s="1"/>
  <c r="BD76" i="8"/>
  <c r="AY158" i="8" s="1"/>
  <c r="BC92" i="8"/>
  <c r="BA146" i="8" s="1"/>
  <c r="BC46" i="8"/>
  <c r="AU148" i="8" s="1"/>
  <c r="BC76" i="8"/>
  <c r="AY146" i="8" s="1"/>
  <c r="BD59" i="8"/>
  <c r="AW157" i="8" s="1"/>
  <c r="BD69" i="8"/>
  <c r="AX159" i="8" s="1"/>
  <c r="BD63" i="8"/>
  <c r="AW161" i="8" s="1"/>
  <c r="BC12" i="8"/>
  <c r="AQ146" i="8" s="1"/>
  <c r="BC74" i="8"/>
  <c r="AY144" i="8" s="1"/>
  <c r="BD53" i="8"/>
  <c r="AV159" i="8" s="1"/>
  <c r="BC25" i="8"/>
  <c r="AS143" i="8" s="1"/>
  <c r="BD14" i="8"/>
  <c r="AQ160" i="8" s="1"/>
  <c r="BC87" i="8"/>
  <c r="AZ149" i="8" s="1"/>
  <c r="BD100" i="8"/>
  <c r="BB158" i="8" s="1"/>
  <c r="BC49" i="8"/>
  <c r="AV143" i="8" s="1"/>
  <c r="BC22" i="8"/>
  <c r="AR148" i="8" s="1"/>
  <c r="BC18" i="8"/>
  <c r="AR144" i="8" s="1"/>
  <c r="BC99" i="8"/>
  <c r="BB145" i="8" s="1"/>
  <c r="BC10" i="8"/>
  <c r="AQ144" i="8" s="1"/>
  <c r="BC32" i="8"/>
  <c r="AT142" i="8" s="1"/>
  <c r="BC81" i="8"/>
  <c r="AZ143" i="8" s="1"/>
  <c r="BC77" i="8"/>
  <c r="AY147" i="8" s="1"/>
  <c r="BD46" i="8"/>
  <c r="AU160" i="8" s="1"/>
  <c r="BC15" i="8"/>
  <c r="AQ149" i="8" s="1"/>
  <c r="BD24" i="8"/>
  <c r="AS154" i="8" s="1"/>
  <c r="BC17" i="8"/>
  <c r="AR143" i="8" s="1"/>
  <c r="BD48" i="8"/>
  <c r="AV154" i="8" s="1"/>
  <c r="BD70" i="8"/>
  <c r="AX160" i="8" s="1"/>
  <c r="BD94" i="8"/>
  <c r="BA160" i="8" s="1"/>
  <c r="BD89" i="8"/>
  <c r="BA155" i="8" s="1"/>
  <c r="BD61" i="8"/>
  <c r="AW159" i="8" s="1"/>
  <c r="BC8" i="8"/>
  <c r="BD18" i="8"/>
  <c r="AR156" i="8" s="1"/>
  <c r="BD38" i="8"/>
  <c r="AT160" i="8" s="1"/>
  <c r="BC44" i="8"/>
  <c r="AU146" i="8" s="1"/>
  <c r="BC13" i="8"/>
  <c r="AQ147" i="8" s="1"/>
  <c r="BD15" i="8"/>
  <c r="AQ161" i="8" s="1"/>
  <c r="BC68" i="8"/>
  <c r="AX146" i="8" s="1"/>
  <c r="BD85" i="8"/>
  <c r="AZ159" i="8" s="1"/>
  <c r="BD27" i="8"/>
  <c r="AS157" i="8" s="1"/>
  <c r="BC102" i="8"/>
  <c r="BB148" i="8" s="1"/>
  <c r="BD88" i="8"/>
  <c r="BA154" i="8" s="1"/>
  <c r="BD65" i="8"/>
  <c r="AX155" i="8" s="1"/>
  <c r="BD92" i="8"/>
  <c r="BA158" i="8" s="1"/>
  <c r="BD23" i="8"/>
  <c r="AR161" i="8" s="1"/>
  <c r="BC96" i="8"/>
  <c r="BB142" i="8" s="1"/>
  <c r="BD33" i="8"/>
  <c r="AT155" i="8" s="1"/>
  <c r="BD39" i="8"/>
  <c r="AT161" i="8" s="1"/>
  <c r="BD45" i="8"/>
  <c r="AU159" i="8" s="1"/>
  <c r="BC79" i="8"/>
  <c r="AY149" i="8" s="1"/>
  <c r="BD29" i="8"/>
  <c r="AS159" i="8" s="1"/>
  <c r="BD67" i="8"/>
  <c r="AX157" i="8" s="1"/>
  <c r="BC29" i="8"/>
  <c r="AS147" i="8" s="1"/>
  <c r="BD12" i="8"/>
  <c r="AQ158" i="8" s="1"/>
  <c r="BD90" i="8"/>
  <c r="BA156" i="8" s="1"/>
  <c r="B46" i="56" l="1"/>
  <c r="AF7" i="8" s="1"/>
  <c r="B46" i="47"/>
  <c r="W7" i="8" s="1"/>
  <c r="O7" i="8"/>
  <c r="B46" i="53"/>
  <c r="AC7" i="8" s="1"/>
  <c r="B46" i="46"/>
  <c r="V7" i="8" s="1"/>
  <c r="B46" i="41"/>
  <c r="Q7" i="8" s="1"/>
  <c r="B46" i="48"/>
  <c r="X7" i="8" s="1"/>
  <c r="B46" i="52"/>
  <c r="AB7" i="8" s="1"/>
  <c r="B46" i="45"/>
  <c r="U7" i="8" s="1"/>
  <c r="B46" i="50"/>
  <c r="Z7" i="8" s="1"/>
  <c r="B46" i="55"/>
  <c r="AE7" i="8" s="1"/>
  <c r="B46" i="51"/>
  <c r="AA7" i="8" s="1"/>
  <c r="B46" i="44"/>
  <c r="T7" i="8" s="1"/>
  <c r="B46" i="57"/>
  <c r="AG7" i="8" s="1"/>
  <c r="B46" i="43"/>
  <c r="S7" i="8" s="1"/>
  <c r="B46" i="40"/>
  <c r="P7" i="8" s="1"/>
  <c r="B46" i="54"/>
  <c r="AD7" i="8" s="1"/>
  <c r="B46" i="42"/>
  <c r="R7" i="8" s="1"/>
  <c r="B46" i="58"/>
  <c r="AH7" i="8" s="1"/>
  <c r="B46" i="49"/>
  <c r="Y7" i="8" s="1"/>
  <c r="B46" i="36"/>
  <c r="N7" i="8" s="1"/>
  <c r="M7" i="8"/>
  <c r="AZ7" i="8" s="1"/>
  <c r="AQ142" i="8"/>
  <c r="BF8" i="8"/>
  <c r="BE8" i="8"/>
  <c r="BA7" i="8" l="1"/>
  <c r="BF11" i="8"/>
</calcChain>
</file>

<file path=xl/comments1.xml><?xml version="1.0" encoding="utf-8"?>
<comments xmlns="http://schemas.openxmlformats.org/spreadsheetml/2006/main">
  <authors>
    <author>Jerome Maury</author>
  </authors>
  <commentList>
    <comment ref="AJ7" authorId="0">
      <text>
        <r>
          <rPr>
            <sz val="9"/>
            <color indexed="81"/>
            <rFont val="Tahoma"/>
            <family val="2"/>
          </rPr>
          <t>Growth rate (h-1)</t>
        </r>
      </text>
    </comment>
    <comment ref="AL7" authorId="0">
      <text>
        <r>
          <rPr>
            <sz val="9"/>
            <color indexed="81"/>
            <rFont val="Tahoma"/>
            <family val="2"/>
          </rPr>
          <t>Average of growth rates over the whole plate.</t>
        </r>
      </text>
    </comment>
    <comment ref="AM7" authorId="0">
      <text>
        <r>
          <rPr>
            <sz val="9"/>
            <color indexed="81"/>
            <rFont val="Tahoma"/>
            <family val="2"/>
          </rPr>
          <t>Standard deviation of growth rates over the whole plate.</t>
        </r>
      </text>
    </comment>
    <comment ref="BC7" authorId="0">
      <text>
        <r>
          <rPr>
            <sz val="9"/>
            <color indexed="81"/>
            <rFont val="Tahoma"/>
            <family val="2"/>
          </rPr>
          <t>Growth rate (h-1)</t>
        </r>
      </text>
    </comment>
    <comment ref="BE7" authorId="0">
      <text>
        <r>
          <rPr>
            <sz val="9"/>
            <color indexed="81"/>
            <rFont val="Tahoma"/>
            <family val="2"/>
          </rPr>
          <t>Average of growth rates over the whole plate.</t>
        </r>
      </text>
    </comment>
    <comment ref="BF7" authorId="0">
      <text>
        <r>
          <rPr>
            <sz val="9"/>
            <color indexed="81"/>
            <rFont val="Tahoma"/>
            <family val="2"/>
          </rPr>
          <t>Standard deviation of growth rates over the whole plate.</t>
        </r>
      </text>
    </comment>
  </commentList>
</comments>
</file>

<file path=xl/connections.xml><?xml version="1.0" encoding="utf-8"?>
<connections xmlns="http://schemas.openxmlformats.org/spreadsheetml/2006/main">
  <connection id="1" keepAlive="1" name="Output#1" type="5" refreshedVersion="4" deleted="1" refreshOnLoad="1" saveData="1">
    <dbPr connection="" command="" commandType="3"/>
  </connection>
  <connection id="2" keepAlive="1" name="Output#10" type="5" refreshedVersion="4" deleted="1" refreshOnLoad="1" saveData="1">
    <dbPr connection="" command="" commandType="3"/>
  </connection>
  <connection id="3" keepAlive="1" name="Output#11" type="5" refreshedVersion="4" deleted="1" refreshOnLoad="1" saveData="1">
    <dbPr connection="" command="" commandType="3"/>
  </connection>
  <connection id="4" keepAlive="1" name="Output#12" type="5" refreshedVersion="4" deleted="1" refreshOnLoad="1" saveData="1">
    <dbPr connection="" command="" commandType="3"/>
  </connection>
  <connection id="5" keepAlive="1" name="Output#13" type="5" refreshedVersion="4" deleted="1" background="1" saveData="1">
    <dbPr connection="" command="" commandType="3"/>
  </connection>
  <connection id="6" keepAlive="1" name="Output#14" type="5" refreshedVersion="4" deleted="1" background="1" saveData="1">
    <dbPr connection="" command="" commandType="3"/>
  </connection>
  <connection id="7" keepAlive="1" name="Output#15" type="5" refreshedVersion="4" deleted="1" background="1" saveData="1">
    <dbPr connection="" command="" commandType="3"/>
  </connection>
  <connection id="8" keepAlive="1" name="Output#16" type="5" refreshedVersion="4" deleted="1" background="1" saveData="1">
    <dbPr connection="" command="" commandType="3"/>
  </connection>
  <connection id="9" keepAlive="1" name="Output#17" type="5" refreshedVersion="4" deleted="1" background="1" saveData="1">
    <dbPr connection="" command="" commandType="3"/>
  </connection>
  <connection id="10" keepAlive="1" name="Output#18" type="5" refreshedVersion="4" deleted="1" background="1" saveData="1">
    <dbPr connection="" command="" commandType="3"/>
  </connection>
  <connection id="11" keepAlive="1" name="Output#19" type="5" refreshedVersion="4" deleted="1" background="1" saveData="1">
    <dbPr connection="" command="" commandType="3"/>
  </connection>
  <connection id="12" keepAlive="1" name="Output#2" type="5" refreshedVersion="4" deleted="1" refreshOnLoad="1" saveData="1">
    <dbPr connection="" command="" commandType="3"/>
  </connection>
  <connection id="13" keepAlive="1" name="Output#20" type="5" refreshedVersion="4" deleted="1" refreshOnLoad="1" saveData="1">
    <dbPr connection="" command="" commandType="3"/>
  </connection>
  <connection id="14" keepAlive="1" name="Output#21" type="5" refreshedVersion="4" deleted="1" background="1" saveData="1">
    <dbPr connection="" command="" commandType="3"/>
  </connection>
  <connection id="15" keepAlive="1" name="Output#22" type="5" refreshedVersion="4" deleted="1" background="1" saveData="1">
    <dbPr connection="" command="" commandType="3"/>
  </connection>
  <connection id="16" keepAlive="1" name="Output#23" type="5" refreshedVersion="4" deleted="1" background="1" saveData="1">
    <dbPr connection="" command="" commandType="3"/>
  </connection>
  <connection id="17" keepAlive="1" name="Output#24" type="5" refreshedVersion="4" deleted="1" background="1" saveData="1">
    <dbPr connection="" command="" commandType="3"/>
  </connection>
  <connection id="18" keepAlive="1" name="Output#25" type="5" refreshedVersion="4" deleted="1" background="1" saveData="1">
    <dbPr connection="" command="" commandType="3"/>
  </connection>
  <connection id="19" keepAlive="1" name="Output#26" type="5" refreshedVersion="4" deleted="1" background="1" saveData="1">
    <dbPr connection="" command="" commandType="3"/>
  </connection>
  <connection id="20" keepAlive="1" name="Output#27" type="5" refreshedVersion="4" deleted="1" background="1" saveData="1">
    <dbPr connection="" command="" commandType="3"/>
  </connection>
  <connection id="21" keepAlive="1" name="Output#28" type="5" refreshedVersion="4" deleted="1" background="1" saveData="1">
    <dbPr connection="" command="" commandType="3"/>
  </connection>
  <connection id="22" keepAlive="1" name="Output#29" type="5" refreshedVersion="4" deleted="1" background="1" saveData="1">
    <dbPr connection="" command="" commandType="3"/>
  </connection>
  <connection id="23" keepAlive="1" name="Output#3" type="5" refreshedVersion="4" deleted="1" refreshOnLoad="1" saveData="1">
    <dbPr connection="" command="" commandType="3"/>
  </connection>
  <connection id="24" keepAlive="1" name="Output#30" type="5" refreshedVersion="4" deleted="1" background="1" saveData="1">
    <dbPr connection="" command="" commandType="3"/>
  </connection>
  <connection id="25" keepAlive="1" name="Output#31" type="5" refreshedVersion="4" deleted="1" background="1" saveData="1">
    <dbPr connection="" command="" commandType="3"/>
  </connection>
  <connection id="26" keepAlive="1" name="Output#32" type="5" refreshedVersion="4" deleted="1" background="1" saveData="1">
    <dbPr connection="" command="" commandType="3"/>
  </connection>
  <connection id="27" keepAlive="1" name="Output#4" type="5" refreshedVersion="4" deleted="1" refreshOnLoad="1" saveData="1">
    <dbPr connection="" command="" commandType="3"/>
  </connection>
  <connection id="28" keepAlive="1" name="Output#5" type="5" refreshedVersion="4" deleted="1" refreshOnLoad="1" saveData="1">
    <dbPr connection="" command="" commandType="3"/>
  </connection>
  <connection id="29" keepAlive="1" name="Output#6" type="5" refreshedVersion="4" deleted="1" refreshOnLoad="1" saveData="1">
    <dbPr connection="" command="" commandType="3"/>
  </connection>
  <connection id="30" keepAlive="1" name="Output#7" type="5" refreshedVersion="4" deleted="1" refreshOnLoad="1" saveData="1">
    <dbPr connection="" command="" commandType="3"/>
  </connection>
  <connection id="31" keepAlive="1" name="Output#8" type="5" refreshedVersion="4" deleted="1" refreshOnLoad="1" saveData="1">
    <dbPr connection="" command="" commandType="3"/>
  </connection>
  <connection id="32" keepAlive="1" name="Output#9" type="5" refreshedVersion="4" deleted="1" refreshOnLoad="1" saveData="1">
    <dbPr connection="" command="" commandType="3"/>
  </connection>
</connections>
</file>

<file path=xl/sharedStrings.xml><?xml version="1.0" encoding="utf-8"?>
<sst xmlns="http://schemas.openxmlformats.org/spreadsheetml/2006/main" count="7221" uniqueCount="1403">
  <si>
    <t>Average_Background</t>
  </si>
  <si>
    <t>Duration (min)</t>
  </si>
  <si>
    <t>&lt;&gt;</t>
  </si>
  <si>
    <t>A</t>
  </si>
  <si>
    <t>C</t>
  </si>
  <si>
    <t>E</t>
  </si>
  <si>
    <t>G</t>
  </si>
  <si>
    <t>I</t>
  </si>
  <si>
    <t>K</t>
  </si>
  <si>
    <t>M</t>
  </si>
  <si>
    <t>O</t>
  </si>
  <si>
    <t>RAW DATA</t>
  </si>
  <si>
    <t>TREATED DATA</t>
  </si>
  <si>
    <t>SAMPLE INFORMATION</t>
  </si>
  <si>
    <t>Dilution Factor</t>
  </si>
  <si>
    <t>StandardDeviation_Background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</si>
  <si>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</si>
  <si>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</si>
  <si>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</si>
  <si>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</si>
  <si>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</si>
  <si>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</si>
  <si>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</si>
  <si>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</si>
  <si>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</si>
  <si>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</si>
  <si>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</si>
  <si>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</si>
  <si>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</si>
  <si>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</si>
  <si>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</si>
  <si>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</si>
  <si>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</si>
  <si>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</si>
  <si>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</si>
  <si>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</si>
  <si>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</si>
  <si>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</si>
  <si>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</si>
  <si>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</si>
  <si>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</si>
  <si>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</si>
  <si>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</si>
  <si>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</si>
  <si>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</si>
  <si>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</si>
  <si>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</si>
  <si>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</si>
  <si>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</si>
  <si>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</si>
  <si>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</si>
  <si>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</si>
  <si>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</si>
  <si>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</si>
  <si>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</si>
  <si>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</si>
  <si>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</si>
  <si>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</si>
  <si>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</si>
  <si>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</si>
  <si>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</si>
  <si>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</si>
  <si>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</si>
  <si>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</si>
  <si>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</si>
  <si>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</si>
  <si>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</si>
  <si>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</si>
  <si>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</si>
  <si>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</si>
  <si>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</si>
  <si>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</si>
  <si>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</si>
  <si>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</si>
  <si>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</si>
  <si>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</si>
  <si>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</si>
  <si>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</si>
  <si>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</si>
  <si>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</si>
  <si>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</si>
  <si>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</si>
  <si>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</si>
  <si>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</si>
  <si>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</si>
  <si>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</si>
  <si>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</si>
  <si>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</si>
  <si>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</si>
  <si>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</si>
  <si>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</si>
  <si>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</si>
  <si>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</si>
  <si>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</si>
  <si>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</si>
  <si>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</si>
  <si>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</si>
  <si>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</si>
  <si>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</si>
  <si>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</si>
  <si>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</si>
  <si>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</si>
  <si>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</si>
  <si>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</si>
  <si>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</si>
  <si>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</si>
  <si>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</si>
  <si>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</si>
  <si>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</si>
  <si>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</si>
  <si>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</si>
  <si>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</si>
  <si>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Duration</t>
  </si>
  <si>
    <t>Sample ID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</si>
  <si>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</si>
  <si>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</si>
  <si>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</si>
  <si>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</si>
  <si>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</si>
  <si>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</si>
  <si>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</si>
  <si>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</si>
  <si>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</si>
  <si>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</si>
  <si>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OD(600)</t>
  </si>
  <si>
    <t>Cell Dry Weight</t>
  </si>
  <si>
    <t>CDW=</t>
  </si>
  <si>
    <t>* OD(600)</t>
  </si>
  <si>
    <t>Conversion OD(600) to Cell Dry Weight</t>
  </si>
  <si>
    <t>Reference to correlation</t>
  </si>
  <si>
    <t>R2</t>
  </si>
  <si>
    <t>Summary of Data</t>
  </si>
  <si>
    <t>Growth rate</t>
  </si>
  <si>
    <t>AV.Growth rate</t>
  </si>
  <si>
    <t>ST.DEV.S</t>
  </si>
  <si>
    <t>B</t>
  </si>
  <si>
    <t>D</t>
  </si>
  <si>
    <t>F</t>
  </si>
  <si>
    <t>H</t>
  </si>
  <si>
    <t>Min</t>
  </si>
  <si>
    <t>Max</t>
  </si>
  <si>
    <t>Mu_Min</t>
  </si>
  <si>
    <t>Mu_Max</t>
  </si>
  <si>
    <t>AV.OD600</t>
  </si>
  <si>
    <t>Non inoculated wells</t>
  </si>
  <si>
    <t>Parameters for Heat-Map:</t>
  </si>
  <si>
    <t>Parameters for Heat-Map</t>
  </si>
  <si>
    <t>Heat-Map growth rates</t>
  </si>
  <si>
    <t>SD_Min</t>
  </si>
  <si>
    <t>SD_Max</t>
  </si>
  <si>
    <t>OD600 = f(duration)</t>
  </si>
  <si>
    <t>CDW= f(duration)</t>
  </si>
  <si>
    <t>Heat-Map R2 (correlation coefficient) on growth rates</t>
  </si>
  <si>
    <t>CV%</t>
  </si>
  <si>
    <t>S11</t>
  </si>
  <si>
    <t>S12</t>
  </si>
  <si>
    <t>Application: Tecan i-control</t>
  </si>
  <si>
    <t>F13</t>
  </si>
  <si>
    <t>Device: infinite 200Pro</t>
  </si>
  <si>
    <t>Serial number of connected stacker:</t>
  </si>
  <si>
    <t>Firmware: V_4.28_04/17_Infinite (Apr 13 2017/17.52.18)</t>
  </si>
  <si>
    <t>MAI, V_4.28_04/17_Infinite (Apr 13 2017/17.52.18)</t>
  </si>
  <si>
    <t>Date:</t>
  </si>
  <si>
    <t>Time:</t>
  </si>
  <si>
    <t>System</t>
  </si>
  <si>
    <t>TECANBIOSUSTAIN</t>
  </si>
  <si>
    <t>User</t>
  </si>
  <si>
    <t>TECANBIOSUSTAIN\Tecan</t>
  </si>
  <si>
    <t>Plate</t>
  </si>
  <si>
    <t>Plate-ID (Stacker)</t>
  </si>
  <si>
    <t>Shaking (Linear) Duration:</t>
  </si>
  <si>
    <t>20</t>
  </si>
  <si>
    <t>s</t>
  </si>
  <si>
    <t>Shaking (Linear) Amplitude:</t>
  </si>
  <si>
    <t>1</t>
  </si>
  <si>
    <t>mm</t>
  </si>
  <si>
    <t>Label: Label1</t>
  </si>
  <si>
    <t>Mode</t>
  </si>
  <si>
    <t>Absorbance</t>
  </si>
  <si>
    <t>Wavelength</t>
  </si>
  <si>
    <t>nm</t>
  </si>
  <si>
    <t>Bandwidth</t>
  </si>
  <si>
    <t>0</t>
  </si>
  <si>
    <t>Number of Flashes</t>
  </si>
  <si>
    <t>25</t>
  </si>
  <si>
    <t>Settle Time</t>
  </si>
  <si>
    <t>150</t>
  </si>
  <si>
    <t>ms</t>
  </si>
  <si>
    <t>Part of Plate</t>
  </si>
  <si>
    <t>A1-A1; A3-A3; A5-A5; A7-A7; A9-A9; A11-A11; A13-A13; A15-A15; A17-A17; A19-A19; A21-A21; A23-A23; C1-C1; C3-C3; C5-C5; C7-C7; C9-C9; C11-C11; C13-C13; C15-C15; C17-C17; C19-C19; C21-C21; C23-C23; E1-E1; E3-E3; E5-E5; E7-E7; E9-E9; E11-E11; E13-E13; E15-E1</t>
  </si>
  <si>
    <t>Start Time:</t>
  </si>
  <si>
    <t>3</t>
  </si>
  <si>
    <t>5</t>
  </si>
  <si>
    <t>7</t>
  </si>
  <si>
    <t>9</t>
  </si>
  <si>
    <t>11</t>
  </si>
  <si>
    <t>13</t>
  </si>
  <si>
    <t>15</t>
  </si>
  <si>
    <t>17</t>
  </si>
  <si>
    <t>19</t>
  </si>
  <si>
    <t>21</t>
  </si>
  <si>
    <t>23</t>
  </si>
  <si>
    <t>End Time:</t>
  </si>
  <si>
    <t xml:space="preserve">A2-A2; A4-A4; A6-A6; A8-A8; A10-A10; A12-A12; A14-A14; A16-A16; A18-A18; A20-A20; A22-A22; A24-A24; C2-C2; C4-C4; C6-C6; C8-C8; C10-C10; C12-C12; C14-C14; C16-C16; C18-C18; C20-C20; C22-C22; C24-C24; E2-E2; E4-E4; E6-E6; E8-E8; E10-E10; E12-E12; E14-E14; </t>
  </si>
  <si>
    <t>2</t>
  </si>
  <si>
    <t>4</t>
  </si>
  <si>
    <t>6</t>
  </si>
  <si>
    <t>8</t>
  </si>
  <si>
    <t>10</t>
  </si>
  <si>
    <t>12</t>
  </si>
  <si>
    <t>14</t>
  </si>
  <si>
    <t>16</t>
  </si>
  <si>
    <t>18</t>
  </si>
  <si>
    <t>22</t>
  </si>
  <si>
    <t>24</t>
  </si>
  <si>
    <t>B1-B1; B3-B3; B5-B5; B7-B7; B9-B9; B11-B11; B13-B13; B15-B15; B17-B17; B19-B19; B21-B21; B23-B23; D1-D1; D3-D3; D5-D5; D7-D7; D9-D9; D11-D11; D13-D13; D15-D15; D17-D17; D19-D19; D21-D21; D23-D23; F1-F1; F3-F3; F5-F5; F7-F7; F9-F9; F11-F11; F13-F13; F15-F1</t>
  </si>
  <si>
    <t>J</t>
  </si>
  <si>
    <t>L</t>
  </si>
  <si>
    <t>N</t>
  </si>
  <si>
    <t>P</t>
  </si>
  <si>
    <t xml:space="preserve">B2-B2; B4-B4; B6-B6; B8-B8; B10-B10; B12-B12; B14-B14; B16-B16; B18-B18; B20-B20; B22-B22; B24-B24; D2-D2; D4-D4; D6-D6; D8-D8; D10-D10; D12-D12; D14-D14; D16-D16; D18-D18; D20-D20; D22-D22; D24-D24; F2-F2; F4-F4; F6-F6; F8-F8; F10-F10; F12-F12; F14-F14; </t>
  </si>
  <si>
    <t>0,10170000046</t>
  </si>
  <si>
    <t>Serial number: 1901006154</t>
  </si>
  <si>
    <t>Corning 384 Flat Bottom Transparent Polystyrene Cat. No.:  3640/3680/3700/3701/3702 [COS384ft.pdfx]</t>
  </si>
  <si>
    <t>Temperature: 23.8 °C</t>
  </si>
  <si>
    <t>Temperature: 23.7 °C</t>
  </si>
  <si>
    <t>600</t>
  </si>
  <si>
    <t>0,041600000113</t>
  </si>
  <si>
    <t>0,040500000119</t>
  </si>
  <si>
    <t>0,040699999779</t>
  </si>
  <si>
    <t>0,04089999944</t>
  </si>
  <si>
    <t>0,040600001812</t>
  </si>
  <si>
    <t>0,041000001132</t>
  </si>
  <si>
    <t>0,0410999991</t>
  </si>
  <si>
    <t>0,041200000793</t>
  </si>
  <si>
    <t>0,04129999876</t>
  </si>
  <si>
    <t>0,04149999842</t>
  </si>
  <si>
    <t>0,040800001472</t>
  </si>
  <si>
    <t>0,041400000453</t>
  </si>
  <si>
    <t>0,042199999094</t>
  </si>
  <si>
    <t>0,042300000787</t>
  </si>
  <si>
    <t>0,041999999434</t>
  </si>
  <si>
    <t>0,041900001466</t>
  </si>
  <si>
    <t>0,041700001806</t>
  </si>
  <si>
    <t>0,042100001127</t>
  </si>
  <si>
    <t>0,041799999774</t>
  </si>
  <si>
    <t>0,042500000447</t>
  </si>
  <si>
    <t>0,042599998415</t>
  </si>
  <si>
    <t>0,047699999064</t>
  </si>
  <si>
    <t>0,050000000745</t>
  </si>
  <si>
    <t>0,047899998724</t>
  </si>
  <si>
    <t>0,051600001752</t>
  </si>
  <si>
    <t>0,05169999972</t>
  </si>
  <si>
    <t>0,050099998713</t>
  </si>
  <si>
    <t>0,049800001085</t>
  </si>
  <si>
    <t>0,052799999714</t>
  </si>
  <si>
    <t>0,055700000376</t>
  </si>
  <si>
    <t>0,079199999571</t>
  </si>
  <si>
    <t>0,14509999752</t>
  </si>
  <si>
    <t>0,14800000191</t>
  </si>
  <si>
    <t>0,052400000393</t>
  </si>
  <si>
    <t>0,048399999738</t>
  </si>
  <si>
    <t>0,054999999702</t>
  </si>
  <si>
    <t>0,049600001425</t>
  </si>
  <si>
    <t>0,055399999022</t>
  </si>
  <si>
    <t>0,048799999058</t>
  </si>
  <si>
    <t>0,052600000054</t>
  </si>
  <si>
    <t>0,049199998379</t>
  </si>
  <si>
    <t>0,040399998426</t>
  </si>
  <si>
    <t>0,048200000077</t>
  </si>
  <si>
    <t>0,05209999904</t>
  </si>
  <si>
    <t>0,049300000072</t>
  </si>
  <si>
    <t>0,048500001431</t>
  </si>
  <si>
    <t>0,048700001091</t>
  </si>
  <si>
    <t>0,05719999969</t>
  </si>
  <si>
    <t>0,05150000006</t>
  </si>
  <si>
    <t>0,048099998385</t>
  </si>
  <si>
    <t>0,051300000399</t>
  </si>
  <si>
    <t>0,048599999398</t>
  </si>
  <si>
    <t>0,040300000459</t>
  </si>
  <si>
    <t>0,049699999392</t>
  </si>
  <si>
    <t>0,048900000751</t>
  </si>
  <si>
    <t>0,053599998355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</si>
  <si>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</si>
  <si>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</si>
  <si>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</si>
  <si>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</si>
  <si>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</si>
  <si>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</si>
  <si>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</si>
  <si>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</si>
  <si>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</si>
  <si>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</si>
  <si>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</si>
  <si>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</si>
  <si>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</si>
  <si>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</si>
  <si>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</si>
  <si>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</si>
  <si>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</si>
  <si>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</si>
  <si>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</si>
  <si>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</si>
  <si>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0,039599999785</t>
  </si>
  <si>
    <t>0,039900001138</t>
  </si>
  <si>
    <t>0,04830000177</t>
  </si>
  <si>
    <t>0,048000000417</t>
  </si>
  <si>
    <t>0,039500001818</t>
  </si>
  <si>
    <t>0,050200000405</t>
  </si>
  <si>
    <t>0,051199998707</t>
  </si>
  <si>
    <t>0,039799999446</t>
  </si>
  <si>
    <t>0,040100000799</t>
  </si>
  <si>
    <t>0,056099999696</t>
  </si>
  <si>
    <t>0,05380000174</t>
  </si>
  <si>
    <t>0,052700001746</t>
  </si>
  <si>
    <t>0,052299998701</t>
  </si>
  <si>
    <t>0,053700000048</t>
  </si>
  <si>
    <t>0,052499998361</t>
  </si>
  <si>
    <t>0,053100001067</t>
  </si>
  <si>
    <t>0,039700001478</t>
  </si>
  <si>
    <t>0,039999999106</t>
  </si>
  <si>
    <t>0,058499999344</t>
  </si>
  <si>
    <t>0,055100001395</t>
  </si>
  <si>
    <t>0,055300001055</t>
  </si>
  <si>
    <t>0,058800000697</t>
  </si>
  <si>
    <t>0,056299999356</t>
  </si>
  <si>
    <t>0,054699998349</t>
  </si>
  <si>
    <t>0,055799998343</t>
  </si>
  <si>
    <t>0,056600000709</t>
  </si>
  <si>
    <t>0,054900001734</t>
  </si>
  <si>
    <t>0,055500000715</t>
  </si>
  <si>
    <t>0,055900000036</t>
  </si>
  <si>
    <t>0,058600001037</t>
  </si>
  <si>
    <t>0,059099998325</t>
  </si>
  <si>
    <t>0,040199998766</t>
  </si>
  <si>
    <t>0,063500002027</t>
  </si>
  <si>
    <t>0,060100000352</t>
  </si>
  <si>
    <t>0,060199998319</t>
  </si>
  <si>
    <t>0,060499999672</t>
  </si>
  <si>
    <t>0,059999998659</t>
  </si>
  <si>
    <t>0,060400001705</t>
  </si>
  <si>
    <t>0,060800001025</t>
  </si>
  <si>
    <t>0,059399999678</t>
  </si>
  <si>
    <t>0,058200001717</t>
  </si>
  <si>
    <t>0,060899998993</t>
  </si>
  <si>
    <t>0,060300000012</t>
  </si>
  <si>
    <t>0,067599996924</t>
  </si>
  <si>
    <t>0,066799998283</t>
  </si>
  <si>
    <t>0,065999999642</t>
  </si>
  <si>
    <t>0,072800002992</t>
  </si>
  <si>
    <t>0,064499996603</t>
  </si>
  <si>
    <t>0,066699996591</t>
  </si>
  <si>
    <t>0,065200001001</t>
  </si>
  <si>
    <t>0,066100001335</t>
  </si>
  <si>
    <t>0,06629999727</t>
  </si>
  <si>
    <t>0,066899999976</t>
  </si>
  <si>
    <t>0,068300001323</t>
  </si>
  <si>
    <t>0,065399996936</t>
  </si>
  <si>
    <t>0,059200000018</t>
  </si>
  <si>
    <t>0,068999998271</t>
  </si>
  <si>
    <t>0,075099997222</t>
  </si>
  <si>
    <t>0,061999998987</t>
  </si>
  <si>
    <t>0,076800003648</t>
  </si>
  <si>
    <t>0,075499996543</t>
  </si>
  <si>
    <t>0,074400000274</t>
  </si>
  <si>
    <t>0,088500000536</t>
  </si>
  <si>
    <t>0,092699997127</t>
  </si>
  <si>
    <t>0,10279999673</t>
  </si>
  <si>
    <t>0,10350000113</t>
  </si>
  <si>
    <t>0,12420000136</t>
  </si>
  <si>
    <t>0,12080000341</t>
  </si>
  <si>
    <t>0,11850000173</t>
  </si>
  <si>
    <t>0,12319999933</t>
  </si>
  <si>
    <t>0,12470000237</t>
  </si>
  <si>
    <t>0,14210000634</t>
  </si>
  <si>
    <t>0,15139999986</t>
  </si>
  <si>
    <t>0,14450000226</t>
  </si>
  <si>
    <t>0,14560000598</t>
  </si>
  <si>
    <t>0,12449999899</t>
  </si>
  <si>
    <t>0,14820000529</t>
  </si>
  <si>
    <t>0,14219999313</t>
  </si>
  <si>
    <t>0,16519999504</t>
  </si>
  <si>
    <t>0,14350000024</t>
  </si>
  <si>
    <t>0,039400000125</t>
  </si>
  <si>
    <t>0,15539999306</t>
  </si>
  <si>
    <t>0,17110000551</t>
  </si>
  <si>
    <t>0,17170000076</t>
  </si>
  <si>
    <t>0,1439999938</t>
  </si>
  <si>
    <t>0,184799999</t>
  </si>
  <si>
    <t>0,1699000001</t>
  </si>
  <si>
    <t>0,16349999607</t>
  </si>
  <si>
    <t>0,16599999368</t>
  </si>
  <si>
    <t>0,16789999604</t>
  </si>
  <si>
    <t>0,17219999433</t>
  </si>
  <si>
    <t>0,17550000548</t>
  </si>
  <si>
    <t>0,17790000141</t>
  </si>
  <si>
    <t>0,20010000467</t>
  </si>
  <si>
    <t>0,19359999895</t>
  </si>
  <si>
    <t>0,17239999771</t>
  </si>
  <si>
    <t>0,17129999399</t>
  </si>
  <si>
    <t>0,19259999692</t>
  </si>
  <si>
    <t>0,17569999397</t>
  </si>
  <si>
    <t>0,17280000448</t>
  </si>
  <si>
    <t>0,18449999392</t>
  </si>
  <si>
    <t>0,1616999954</t>
  </si>
  <si>
    <t>0,19990000129</t>
  </si>
  <si>
    <t>0,16930000484</t>
  </si>
  <si>
    <t>0,19720000029</t>
  </si>
  <si>
    <t>0,18359999359</t>
  </si>
  <si>
    <t>0,1969999969</t>
  </si>
  <si>
    <t>0,21050000191</t>
  </si>
  <si>
    <t>0,18279999495</t>
  </si>
  <si>
    <t>0,18549999595</t>
  </si>
  <si>
    <t>0,051800001413</t>
  </si>
  <si>
    <t>0,052200000733</t>
  </si>
  <si>
    <t>0,054299999028</t>
  </si>
  <si>
    <t>0,054400000721</t>
  </si>
  <si>
    <t>0,054600000381</t>
  </si>
  <si>
    <t>0,042399998754</t>
  </si>
  <si>
    <t>0,059000000358</t>
  </si>
  <si>
    <t>0,057999998331</t>
  </si>
  <si>
    <t>0,059799998999</t>
  </si>
  <si>
    <t>0,058400001377</t>
  </si>
  <si>
    <t>0,058899998665</t>
  </si>
  <si>
    <t>0,062700003386</t>
  </si>
  <si>
    <t>0,061599999666</t>
  </si>
  <si>
    <t>0,066500000656</t>
  </si>
  <si>
    <t>0,067000001669</t>
  </si>
  <si>
    <t>0,066200003028</t>
  </si>
  <si>
    <t>0,068400003016</t>
  </si>
  <si>
    <t>0,067400000989</t>
  </si>
  <si>
    <t>0,067299999297</t>
  </si>
  <si>
    <t>0,067500002682</t>
  </si>
  <si>
    <t>0,075800001621</t>
  </si>
  <si>
    <t>0,075900003314</t>
  </si>
  <si>
    <t>0,074500001967</t>
  </si>
  <si>
    <t>0,07689999789</t>
  </si>
  <si>
    <t>0,07460000366</t>
  </si>
  <si>
    <t>0,077699996531</t>
  </si>
  <si>
    <t>0,075999997556</t>
  </si>
  <si>
    <t>0,081100001931</t>
  </si>
  <si>
    <t>0,076399996877</t>
  </si>
  <si>
    <t>0,076099999249</t>
  </si>
  <si>
    <t>0,076300002635</t>
  </si>
  <si>
    <t>0,088799998164</t>
  </si>
  <si>
    <t>0,093099996448</t>
  </si>
  <si>
    <t>0,089599996805</t>
  </si>
  <si>
    <t>0,088299997151</t>
  </si>
  <si>
    <t>0,086199998856</t>
  </si>
  <si>
    <t>0,086499996483</t>
  </si>
  <si>
    <t>0,087600000203</t>
  </si>
  <si>
    <t>0,085500001907</t>
  </si>
  <si>
    <t>0,091799996793</t>
  </si>
  <si>
    <t>0,1005000025</t>
  </si>
  <si>
    <t>0,10059999675</t>
  </si>
  <si>
    <t>0,10239999741</t>
  </si>
  <si>
    <t>0,10119999945</t>
  </si>
  <si>
    <t>0,10339999944</t>
  </si>
  <si>
    <t>0,10329999775</t>
  </si>
  <si>
    <t>0,10000000149</t>
  </si>
  <si>
    <t>0,095200002193</t>
  </si>
  <si>
    <t>0,10029999912</t>
  </si>
  <si>
    <t>0,10270000249</t>
  </si>
  <si>
    <t>0,10360000283</t>
  </si>
  <si>
    <t>0,098899997771</t>
  </si>
  <si>
    <t>0,12169999629</t>
  </si>
  <si>
    <t>0,12070000172</t>
  </si>
  <si>
    <t>0,11699999869</t>
  </si>
  <si>
    <t>0,1072999984</t>
  </si>
  <si>
    <t>0,10980000347</t>
  </si>
  <si>
    <t>0,14869999886</t>
  </si>
  <si>
    <t>0,1643999964</t>
  </si>
  <si>
    <t>0,19059999287</t>
  </si>
  <si>
    <t>0,18850000203</t>
  </si>
  <si>
    <t>0,19939999282</t>
  </si>
  <si>
    <t>0,19390000403</t>
  </si>
  <si>
    <t>0,182099998</t>
  </si>
  <si>
    <t>0,19810000062</t>
  </si>
  <si>
    <t>0,19410000741</t>
  </si>
  <si>
    <t>0,18930000067</t>
  </si>
  <si>
    <t>0,1888999939</t>
  </si>
  <si>
    <t>0,19009999931</t>
  </si>
  <si>
    <t>0,19959999621</t>
  </si>
  <si>
    <t>0,19460000098</t>
  </si>
  <si>
    <t>0,20100000501</t>
  </si>
  <si>
    <t>0,21619999409</t>
  </si>
  <si>
    <t>0,22470000386</t>
  </si>
  <si>
    <t>0,20000000298</t>
  </si>
  <si>
    <t>0,20819999278</t>
  </si>
  <si>
    <t>0,18680000305</t>
  </si>
  <si>
    <t>0,19069999456</t>
  </si>
  <si>
    <t>0,16640000045</t>
  </si>
  <si>
    <t>0,21899999678</t>
  </si>
  <si>
    <t>0,18709999323</t>
  </si>
  <si>
    <t>0,17949999869</t>
  </si>
  <si>
    <t>0,20319999754</t>
  </si>
  <si>
    <t>0,18739999831</t>
  </si>
  <si>
    <t>0,17649999261</t>
  </si>
  <si>
    <t>0,19850000739</t>
  </si>
  <si>
    <t>0,17990000546</t>
  </si>
  <si>
    <t>0,18129999936</t>
  </si>
  <si>
    <t>0,17829999328</t>
  </si>
  <si>
    <t>0,19320000708</t>
  </si>
  <si>
    <t>0,18670000136</t>
  </si>
  <si>
    <t>0,19709999859</t>
  </si>
  <si>
    <t>0,18389999866</t>
  </si>
  <si>
    <t>0,1942999959</t>
  </si>
  <si>
    <t>0,18440000713</t>
  </si>
  <si>
    <t>0,18629999459</t>
  </si>
  <si>
    <t>0,19769999385</t>
  </si>
  <si>
    <t>0,19230000675</t>
  </si>
  <si>
    <t>0,17849999666</t>
  </si>
  <si>
    <t>0,20049999654</t>
  </si>
  <si>
    <t>0,1888000071</t>
  </si>
  <si>
    <t>0,18160000443</t>
  </si>
  <si>
    <t>0,19099999964</t>
  </si>
  <si>
    <t>0,17610000074</t>
  </si>
  <si>
    <t>0,19030000269</t>
  </si>
  <si>
    <t>0,18950000405</t>
  </si>
  <si>
    <t>0,18999999762</t>
  </si>
  <si>
    <t>0,20270000398</t>
  </si>
  <si>
    <t>0,192900002</t>
  </si>
  <si>
    <t>0,19449999928</t>
  </si>
  <si>
    <t>0,18539999425</t>
  </si>
  <si>
    <t>0,19689999521</t>
  </si>
  <si>
    <t>0,20739999413</t>
  </si>
  <si>
    <t>0,19679999352</t>
  </si>
  <si>
    <t>0,19820000231</t>
  </si>
  <si>
    <t>0,20219999552</t>
  </si>
  <si>
    <t>0,1875</t>
  </si>
  <si>
    <t>0,20659999549</t>
  </si>
  <si>
    <t>0,18919999897</t>
  </si>
  <si>
    <t>0,18729999661</t>
  </si>
  <si>
    <t>0,19859999418</t>
  </si>
  <si>
    <t>0,20890000463</t>
  </si>
  <si>
    <t>0,19220000505</t>
  </si>
  <si>
    <t>0,19179999828</t>
  </si>
  <si>
    <t>0,20129999518</t>
  </si>
  <si>
    <t>0,21089999378</t>
  </si>
  <si>
    <t>0,18790000677</t>
  </si>
  <si>
    <t>0,19349999726</t>
  </si>
  <si>
    <t>0,19650000334</t>
  </si>
  <si>
    <t>0,19470000267</t>
  </si>
  <si>
    <t>0,19249999523</t>
  </si>
  <si>
    <t>0,20460000634</t>
  </si>
  <si>
    <t>0,21920000017</t>
  </si>
  <si>
    <t>0,19419999421</t>
  </si>
  <si>
    <t>0,21340000629</t>
  </si>
  <si>
    <t>14-03-2019</t>
  </si>
  <si>
    <t>0,21109999716</t>
  </si>
  <si>
    <t>0,21670000255</t>
  </si>
  <si>
    <t>0,19550000131</t>
  </si>
  <si>
    <t>0,21320000291</t>
  </si>
  <si>
    <t>0,20149999857</t>
  </si>
  <si>
    <t>0,21909999847</t>
  </si>
  <si>
    <t>0,20540000498</t>
  </si>
  <si>
    <t>0,20569999516</t>
  </si>
  <si>
    <t>0,2268999964</t>
  </si>
  <si>
    <t>0,19239999354</t>
  </si>
  <si>
    <t>0,17910000682</t>
  </si>
  <si>
    <t>0,23720000684</t>
  </si>
  <si>
    <t>0,22920000553</t>
  </si>
  <si>
    <t>0,20559999347</t>
  </si>
  <si>
    <t>0,21389999986</t>
  </si>
  <si>
    <t>0,20710000396</t>
  </si>
  <si>
    <t>0,20999999344</t>
  </si>
  <si>
    <t>0,19889999926</t>
  </si>
  <si>
    <t>0,21580000222</t>
  </si>
  <si>
    <t>0,21400000155</t>
  </si>
  <si>
    <t>0,20170000196</t>
  </si>
  <si>
    <t>0,23450000584</t>
  </si>
  <si>
    <t>0,20749999583</t>
  </si>
  <si>
    <t>0,20870000124</t>
  </si>
  <si>
    <t>0,21289999783</t>
  </si>
  <si>
    <t>0,2091999948</t>
  </si>
  <si>
    <t>0,20579999685</t>
  </si>
  <si>
    <t>0,20720000565</t>
  </si>
  <si>
    <t>0,20679999888</t>
  </si>
  <si>
    <t>0,22930000722</t>
  </si>
  <si>
    <t>0,2050999999</t>
  </si>
  <si>
    <t>0,2119999975</t>
  </si>
  <si>
    <t>0,21130000055</t>
  </si>
  <si>
    <t>0,21649999917</t>
  </si>
  <si>
    <t>0,2173999995</t>
  </si>
  <si>
    <t>0,21850000322</t>
  </si>
  <si>
    <t>0,20970000327</t>
  </si>
  <si>
    <t>0,21750000119</t>
  </si>
  <si>
    <t>0,20849999785</t>
  </si>
  <si>
    <t>0,22249999642</t>
  </si>
  <si>
    <t>0,21040000021</t>
  </si>
  <si>
    <t>0,23080000281</t>
  </si>
  <si>
    <t>0,20900000632</t>
  </si>
  <si>
    <t>0,22159999609</t>
  </si>
  <si>
    <t>0,20419999957</t>
  </si>
  <si>
    <t>0,20370000601</t>
  </si>
  <si>
    <t>0,20409999788</t>
  </si>
  <si>
    <t>0,19979999959</t>
  </si>
  <si>
    <t>0,24130000174</t>
  </si>
  <si>
    <t>0,18760000169</t>
  </si>
  <si>
    <t>0,22810000181</t>
  </si>
  <si>
    <t>0,20949999988</t>
  </si>
  <si>
    <t>0,21520000696</t>
  </si>
  <si>
    <t>0,20759999752</t>
  </si>
  <si>
    <t>0,21209999919</t>
  </si>
  <si>
    <t>0,21690000594</t>
  </si>
  <si>
    <t>0,24809999764</t>
  </si>
  <si>
    <t>0,22100000083</t>
  </si>
  <si>
    <t>0,22190000117</t>
  </si>
  <si>
    <t>0,21940000355</t>
  </si>
  <si>
    <t>0,22269999981</t>
  </si>
  <si>
    <t>0,22259999812</t>
  </si>
  <si>
    <t>0,22789999843</t>
  </si>
  <si>
    <t>0,20039999485</t>
  </si>
  <si>
    <t>0,22380000353</t>
  </si>
  <si>
    <t>0,23039999604</t>
  </si>
  <si>
    <t>0,19900000095</t>
  </si>
  <si>
    <t>0,21889999509</t>
  </si>
  <si>
    <t>0,2241999954</t>
  </si>
  <si>
    <t>0,21140000224</t>
  </si>
  <si>
    <t>0,23829999566</t>
  </si>
  <si>
    <t>0,22210000455</t>
  </si>
  <si>
    <t>0,20430000126</t>
  </si>
  <si>
    <t>0,21510000527</t>
  </si>
  <si>
    <t>0,2011000067</t>
  </si>
  <si>
    <t>0,22759999335</t>
  </si>
  <si>
    <t>0,2295999974</t>
  </si>
  <si>
    <t>0,21439999342</t>
  </si>
  <si>
    <t>0,22650000453</t>
  </si>
  <si>
    <t>0,21950000525</t>
  </si>
  <si>
    <t>0,22079999745</t>
  </si>
  <si>
    <t>0,21230000257</t>
  </si>
  <si>
    <t>0,22769999504</t>
  </si>
  <si>
    <t>0,2349999994</t>
  </si>
  <si>
    <t>0,22630000114</t>
  </si>
  <si>
    <t>0,21860000491</t>
  </si>
  <si>
    <t>0,21719999611</t>
  </si>
  <si>
    <t>0,19740000367</t>
  </si>
  <si>
    <t>0,22130000591</t>
  </si>
  <si>
    <t>0,22730000317</t>
  </si>
  <si>
    <t>0,21960000694</t>
  </si>
  <si>
    <t>0,21979999542</t>
  </si>
  <si>
    <t>0,22310000658</t>
  </si>
  <si>
    <t>0,22339999676</t>
  </si>
  <si>
    <t>0,20620000362</t>
  </si>
  <si>
    <t>0,23049999774</t>
  </si>
  <si>
    <t>0,24359999597</t>
  </si>
  <si>
    <t>0,23469999433</t>
  </si>
  <si>
    <t>0,2228000015</t>
  </si>
  <si>
    <t>0,21369999647</t>
  </si>
  <si>
    <t>0,23669999838</t>
  </si>
  <si>
    <t>0,24029999971</t>
  </si>
  <si>
    <t>0,22450000048</t>
  </si>
  <si>
    <t>0,19879999757</t>
  </si>
  <si>
    <t>0,23530000448</t>
  </si>
  <si>
    <t>0,21490000188</t>
  </si>
  <si>
    <t>0,22599999607</t>
  </si>
  <si>
    <t>0,23999999464</t>
  </si>
  <si>
    <t>0,21430000663</t>
  </si>
  <si>
    <t>0,22349999845</t>
  </si>
  <si>
    <t>0,22990000248</t>
  </si>
  <si>
    <t>0,20880000293</t>
  </si>
  <si>
    <t>0,23010000587</t>
  </si>
  <si>
    <t>0,2324000001</t>
  </si>
  <si>
    <t>0,22540000081</t>
  </si>
  <si>
    <t>0,23749999702</t>
  </si>
  <si>
    <t>0,1996999979</t>
  </si>
  <si>
    <t>0,23360000551</t>
  </si>
  <si>
    <t>0,21709999442</t>
  </si>
  <si>
    <t>0,23659999669</t>
  </si>
  <si>
    <t>0,21829999983</t>
  </si>
  <si>
    <t>0,21480000019</t>
  </si>
  <si>
    <t>0,21160000563</t>
  </si>
  <si>
    <t>0,24490000308</t>
  </si>
  <si>
    <t>0,21420000494</t>
  </si>
  <si>
    <t>0,23350000381</t>
  </si>
  <si>
    <t>0,21119999886</t>
  </si>
  <si>
    <t>0,22699999809</t>
  </si>
  <si>
    <t>0,22390000522</t>
  </si>
  <si>
    <t>0,22879999876</t>
  </si>
  <si>
    <t>0,2363999933</t>
  </si>
  <si>
    <t>0,26170000434</t>
  </si>
  <si>
    <t>0,21590000391</t>
  </si>
  <si>
    <t>0,2187000066</t>
  </si>
  <si>
    <t>0,24250000715</t>
  </si>
  <si>
    <t>0,19670000672</t>
  </si>
  <si>
    <t>0,22740000486</t>
  </si>
  <si>
    <t>0,21629999578</t>
  </si>
  <si>
    <t>0,2351000011</t>
  </si>
  <si>
    <t>0,25850000978</t>
  </si>
  <si>
    <t>0,2161000073</t>
  </si>
  <si>
    <t>0,1984000057</t>
  </si>
  <si>
    <t>0,20059999824</t>
  </si>
  <si>
    <t>0,20780000091</t>
  </si>
  <si>
    <t>0,20309999585</t>
  </si>
  <si>
    <t>0,22589999437</t>
  </si>
  <si>
    <t>0,24930000305</t>
  </si>
  <si>
    <t>0,24429999292</t>
  </si>
  <si>
    <t>0,20090000331</t>
  </si>
  <si>
    <t>0,2310000062</t>
  </si>
  <si>
    <t>0,20939999819</t>
  </si>
  <si>
    <t>0,2283000052</t>
  </si>
  <si>
    <t>0,22720000148</t>
  </si>
  <si>
    <t>0,22220000625</t>
  </si>
  <si>
    <t>0,24879999459</t>
  </si>
  <si>
    <t>0,23170000315</t>
  </si>
  <si>
    <t>0,23630000651</t>
  </si>
  <si>
    <t>0,20080000162</t>
  </si>
  <si>
    <t>0,23520000279</t>
  </si>
  <si>
    <t>0,22400000691</t>
  </si>
  <si>
    <t>0,22840000689</t>
  </si>
  <si>
    <t>0,26150000095</t>
  </si>
  <si>
    <t>0,2255000025</t>
  </si>
  <si>
    <t>0,24439999461</t>
  </si>
  <si>
    <t>0,19760000706</t>
  </si>
  <si>
    <t>0,24779999256</t>
  </si>
  <si>
    <t>0,22200000286</t>
  </si>
  <si>
    <t>0,22110000253</t>
  </si>
  <si>
    <t>0,23950000107</t>
  </si>
  <si>
    <t>0,26120001078</t>
  </si>
  <si>
    <t>0,21349999309</t>
  </si>
  <si>
    <t>0,21819999814</t>
  </si>
  <si>
    <t>0,23029999435</t>
  </si>
  <si>
    <t>0,22069999576</t>
  </si>
  <si>
    <t>0,23019999266</t>
  </si>
  <si>
    <t>0,23379999399</t>
  </si>
  <si>
    <t>0,23759999871</t>
  </si>
  <si>
    <t>0,24549999833</t>
  </si>
  <si>
    <t>0,23870000243</t>
  </si>
  <si>
    <t>0,24619999528</t>
  </si>
  <si>
    <t>0,21699999273</t>
  </si>
  <si>
    <t>0,25589999557</t>
  </si>
  <si>
    <t>0,24390000105</t>
  </si>
  <si>
    <t>0,21150000393</t>
  </si>
  <si>
    <t>14:25:24</t>
  </si>
  <si>
    <t>14-03-2019 14:25:44</t>
  </si>
  <si>
    <t>Temperature: 23.9 °C</t>
  </si>
  <si>
    <t>0,048999998719</t>
  </si>
  <si>
    <t>0,046500001103</t>
  </si>
  <si>
    <t>0,049899999052</t>
  </si>
  <si>
    <t>14-03-2019 14:27:20</t>
  </si>
  <si>
    <t>14:53:40</t>
  </si>
  <si>
    <t>14-03-2019 14:54:01</t>
  </si>
  <si>
    <t>0,051399998367</t>
  </si>
  <si>
    <t>0,050999999046</t>
  </si>
  <si>
    <t>0,051100000739</t>
  </si>
  <si>
    <t>0,058100000024</t>
  </si>
  <si>
    <t>0,053199999034</t>
  </si>
  <si>
    <t>0,05189999938</t>
  </si>
  <si>
    <t>0,052900001407</t>
  </si>
  <si>
    <t>0,053500000387</t>
  </si>
  <si>
    <t>14-03-2019 14:55:37</t>
  </si>
  <si>
    <t>15:21:58</t>
  </si>
  <si>
    <t>14-03-2019 15:22:19</t>
  </si>
  <si>
    <t>0,054800000042</t>
  </si>
  <si>
    <t>0,05680000037</t>
  </si>
  <si>
    <t>0,056000001729</t>
  </si>
  <si>
    <t>0,057700000703</t>
  </si>
  <si>
    <t>0,057300001383</t>
  </si>
  <si>
    <t>0,056499999017</t>
  </si>
  <si>
    <t>0,058699999005</t>
  </si>
  <si>
    <t>0,05700000003</t>
  </si>
  <si>
    <t>14-03-2019 15:23:56</t>
  </si>
  <si>
    <t>15:50:45</t>
  </si>
  <si>
    <t>14-03-2019 15:51:05</t>
  </si>
  <si>
    <t>0,062100000679</t>
  </si>
  <si>
    <t>0,061500001699</t>
  </si>
  <si>
    <t>0,063100002706</t>
  </si>
  <si>
    <t>0,061700001359</t>
  </si>
  <si>
    <t>0,060699999332</t>
  </si>
  <si>
    <t>0,061400000006</t>
  </si>
  <si>
    <t>0,062199998647</t>
  </si>
  <si>
    <t>0,059700001031</t>
  </si>
  <si>
    <t>0,061799999326</t>
  </si>
  <si>
    <t>0,059900000691</t>
  </si>
  <si>
    <t>14-03-2019 15:52:42</t>
  </si>
  <si>
    <t>16:20:02</t>
  </si>
  <si>
    <t>14-03-2019 16:20:23</t>
  </si>
  <si>
    <t>0,06440000236</t>
  </si>
  <si>
    <t>0,065600000322</t>
  </si>
  <si>
    <t>0,068599998951</t>
  </si>
  <si>
    <t>0,042700000107</t>
  </si>
  <si>
    <t>0,064099997282</t>
  </si>
  <si>
    <t>0,070600003004</t>
  </si>
  <si>
    <t>0,064699999988</t>
  </si>
  <si>
    <t>0,067100003362</t>
  </si>
  <si>
    <t>0,068800002337</t>
  </si>
  <si>
    <t>0,0428000018</t>
  </si>
  <si>
    <t>0,068499997258</t>
  </si>
  <si>
    <t>0,065700002015</t>
  </si>
  <si>
    <t>0,069600000978</t>
  </si>
  <si>
    <t>0,06930000335</t>
  </si>
  <si>
    <t>0,06970000267</t>
  </si>
  <si>
    <t>0,067900002003</t>
  </si>
  <si>
    <t>14-03-2019 16:21:59</t>
  </si>
  <si>
    <t>16:48:17</t>
  </si>
  <si>
    <t>14-03-2019 16:48:37</t>
  </si>
  <si>
    <t>0,074100002646</t>
  </si>
  <si>
    <t>0,072599999607</t>
  </si>
  <si>
    <t>0,073399998248</t>
  </si>
  <si>
    <t>0,075300000608</t>
  </si>
  <si>
    <t>0,086000002921</t>
  </si>
  <si>
    <t>0,078000001609</t>
  </si>
  <si>
    <t>0,075400002301</t>
  </si>
  <si>
    <t>0,076499998569</t>
  </si>
  <si>
    <t>0,043999999762</t>
  </si>
  <si>
    <t>0,082000002265</t>
  </si>
  <si>
    <t>0,043099999428</t>
  </si>
  <si>
    <t>0,077799998224</t>
  </si>
  <si>
    <t>0,076999999583</t>
  </si>
  <si>
    <t>0,078500002623</t>
  </si>
  <si>
    <t>0,080499999225</t>
  </si>
  <si>
    <t>0,07840000093</t>
  </si>
  <si>
    <t>0,080099999905</t>
  </si>
  <si>
    <t>0,079800002277</t>
  </si>
  <si>
    <t>0,074000000954</t>
  </si>
  <si>
    <t>0,08030000329</t>
  </si>
  <si>
    <t>0,079099997878</t>
  </si>
  <si>
    <t>14-03-2019 16:50:14</t>
  </si>
  <si>
    <t>17:16:33</t>
  </si>
  <si>
    <t>14-03-2019 17:16:53</t>
  </si>
  <si>
    <t>0,08789999783</t>
  </si>
  <si>
    <t>0,0856000036</t>
  </si>
  <si>
    <t>0,086800001562</t>
  </si>
  <si>
    <t>0,087700001895</t>
  </si>
  <si>
    <t>0,079999998212</t>
  </si>
  <si>
    <t>0,085299998522</t>
  </si>
  <si>
    <t>0,088399998844</t>
  </si>
  <si>
    <t>0,087999999523</t>
  </si>
  <si>
    <t>0,09279999882</t>
  </si>
  <si>
    <t>0,086300000548</t>
  </si>
  <si>
    <t>0,088899999857</t>
  </si>
  <si>
    <t>0,095899999142</t>
  </si>
  <si>
    <t>0,092000000179</t>
  </si>
  <si>
    <t>0,091700002551</t>
  </si>
  <si>
    <t>0,087300002575</t>
  </si>
  <si>
    <t>0,09319999814</t>
  </si>
  <si>
    <t>0,087800003588</t>
  </si>
  <si>
    <t>0,091899998486</t>
  </si>
  <si>
    <t>0,086999997497</t>
  </si>
  <si>
    <t>0,093599997461</t>
  </si>
  <si>
    <t>0,095299996436</t>
  </si>
  <si>
    <t>0,090199999511</t>
  </si>
  <si>
    <t>0,087399996817</t>
  </si>
  <si>
    <t>0,090599998832</t>
  </si>
  <si>
    <t>0,090099997818</t>
  </si>
  <si>
    <t>0,091499999166</t>
  </si>
  <si>
    <t>0,092100001872</t>
  </si>
  <si>
    <t>14-03-2019 17:18:29</t>
  </si>
  <si>
    <t>17:44:48</t>
  </si>
  <si>
    <t>14-03-2019 17:45:08</t>
  </si>
  <si>
    <t>0,095499999821</t>
  </si>
  <si>
    <t>0,10809999704</t>
  </si>
  <si>
    <t>0,097000002861</t>
  </si>
  <si>
    <t>0,1018999964</t>
  </si>
  <si>
    <t>0,10920000076</t>
  </si>
  <si>
    <t>0,11119999737</t>
  </si>
  <si>
    <t>0,098399996758</t>
  </si>
  <si>
    <t>0,098800003529</t>
  </si>
  <si>
    <t>0,10209999979</t>
  </si>
  <si>
    <t>0,10559999943</t>
  </si>
  <si>
    <t>0,1032000035</t>
  </si>
  <si>
    <t>0,10390000045</t>
  </si>
  <si>
    <t>0,097300000489</t>
  </si>
  <si>
    <t>0,10040000081</t>
  </si>
  <si>
    <t>0,10100000352</t>
  </si>
  <si>
    <t>0,098300002515</t>
  </si>
  <si>
    <t>0,10180000216</t>
  </si>
  <si>
    <t>0,11039999872</t>
  </si>
  <si>
    <t>0,10629999638</t>
  </si>
  <si>
    <t>0,10520000011</t>
  </si>
  <si>
    <t>0,10419999808</t>
  </si>
  <si>
    <t>0,10570000112</t>
  </si>
  <si>
    <t>0,10540000349</t>
  </si>
  <si>
    <t>14-03-2019 17:46:44</t>
  </si>
  <si>
    <t>18:14:07</t>
  </si>
  <si>
    <t>14-03-2019 18:14:28</t>
  </si>
  <si>
    <t>0,11829999834</t>
  </si>
  <si>
    <t>0,12380000204</t>
  </si>
  <si>
    <t>0,12150000036</t>
  </si>
  <si>
    <t>0,12749999762</t>
  </si>
  <si>
    <t>0,12269999832</t>
  </si>
  <si>
    <t>0,12089999765</t>
  </si>
  <si>
    <t>0,11810000241</t>
  </si>
  <si>
    <t>0,12359999865</t>
  </si>
  <si>
    <t>0,13249999285</t>
  </si>
  <si>
    <t>0,12240000069</t>
  </si>
  <si>
    <t>0,12189999968</t>
  </si>
  <si>
    <t>0,12510000169</t>
  </si>
  <si>
    <t>0,12549999356</t>
  </si>
  <si>
    <t>0,12489999831</t>
  </si>
  <si>
    <t>0,12060000002</t>
  </si>
  <si>
    <t>0,11649999768</t>
  </si>
  <si>
    <t>0,12809999287</t>
  </si>
  <si>
    <t>0,12870000303</t>
  </si>
  <si>
    <t>0,11779999733</t>
  </si>
  <si>
    <t>0,12049999833</t>
  </si>
  <si>
    <t>0,12009999901</t>
  </si>
  <si>
    <t>0,12259999663</t>
  </si>
  <si>
    <t>0,13269999623</t>
  </si>
  <si>
    <t>0,13230000436</t>
  </si>
  <si>
    <t>0,12330000103</t>
  </si>
  <si>
    <t>0,12530000508</t>
  </si>
  <si>
    <t>0,12039999664</t>
  </si>
  <si>
    <t>0,12370000035</t>
  </si>
  <si>
    <t>0,12700000405</t>
  </si>
  <si>
    <t>0,11140000075</t>
  </si>
  <si>
    <t>0,13300000131</t>
  </si>
  <si>
    <t>0,12579999864</t>
  </si>
  <si>
    <t>0,1263000071</t>
  </si>
  <si>
    <t>14-03-2019 18:16:04</t>
  </si>
  <si>
    <t>18:42:22</t>
  </si>
  <si>
    <t>14-03-2019 18:42:43</t>
  </si>
  <si>
    <t>0,13259999454</t>
  </si>
  <si>
    <t>0,14790000021</t>
  </si>
  <si>
    <t>0,13899999857</t>
  </si>
  <si>
    <t>0,14079999924</t>
  </si>
  <si>
    <t>0,15929999948</t>
  </si>
  <si>
    <t>0,14550000429</t>
  </si>
  <si>
    <t>0,13519999385</t>
  </si>
  <si>
    <t>0,15170000494</t>
  </si>
  <si>
    <t>0,14910000563</t>
  </si>
  <si>
    <t>0,14300000668</t>
  </si>
  <si>
    <t>0,15420000255</t>
  </si>
  <si>
    <t>0,14689999819</t>
  </si>
  <si>
    <t>0,14900000393</t>
  </si>
  <si>
    <t>0,13699999452</t>
  </si>
  <si>
    <t>0,1535000056</t>
  </si>
  <si>
    <t>0,15309999883</t>
  </si>
  <si>
    <t>0,14190000296</t>
  </si>
  <si>
    <t>0,14169999957</t>
  </si>
  <si>
    <t>0,15270000696</t>
  </si>
  <si>
    <t>0,14749999344</t>
  </si>
  <si>
    <t>0,15119999647</t>
  </si>
  <si>
    <t>0,15000000596</t>
  </si>
  <si>
    <t>0,14390000701</t>
  </si>
  <si>
    <t>0,15180000663</t>
  </si>
  <si>
    <t>0,15639999509</t>
  </si>
  <si>
    <t>0,14849999547</t>
  </si>
  <si>
    <t>0,14990000427</t>
  </si>
  <si>
    <t>0,14530000091</t>
  </si>
  <si>
    <t>0,1412999928</t>
  </si>
  <si>
    <t>0,14440000057</t>
  </si>
  <si>
    <t>14-03-2019 18:44:19</t>
  </si>
  <si>
    <t>19:10:38</t>
  </si>
  <si>
    <t>14-03-2019 19:10:58</t>
  </si>
  <si>
    <t>0,15729999542</t>
  </si>
  <si>
    <t>0,17710000277</t>
  </si>
  <si>
    <t>0,16940000653</t>
  </si>
  <si>
    <t>0,17489999533</t>
  </si>
  <si>
    <t>0,18420000374</t>
  </si>
  <si>
    <t>0,17190000415</t>
  </si>
  <si>
    <t>0,1738999933</t>
  </si>
  <si>
    <t>0,17339999974</t>
  </si>
  <si>
    <t>0,18170000613</t>
  </si>
  <si>
    <t>0,17049999535</t>
  </si>
  <si>
    <t>0,16969999671</t>
  </si>
  <si>
    <t>0,17030000687</t>
  </si>
  <si>
    <t>0,16699999571</t>
  </si>
  <si>
    <t>14-03-2019 19:12:34</t>
  </si>
  <si>
    <t>19:38:53</t>
  </si>
  <si>
    <t>14-03-2019 19:39:13</t>
  </si>
  <si>
    <t>0,18179999292</t>
  </si>
  <si>
    <t>0,1861999929</t>
  </si>
  <si>
    <t>0,18780000508</t>
  </si>
  <si>
    <t>0,17749999464</t>
  </si>
  <si>
    <t>0,19189999998</t>
  </si>
  <si>
    <t>0,18580000103</t>
  </si>
  <si>
    <t>0,19640000165</t>
  </si>
  <si>
    <t>14-03-2019 19:40:49</t>
  </si>
  <si>
    <t>23:27:01</t>
  </si>
  <si>
    <t>14-03-2019 23:27:21</t>
  </si>
  <si>
    <t>Temperature: 24 °C</t>
  </si>
  <si>
    <t>0,24369999766</t>
  </si>
  <si>
    <t>0,23070000112</t>
  </si>
  <si>
    <t>0,24279999733</t>
  </si>
  <si>
    <t>0,23729999363</t>
  </si>
  <si>
    <t>0,23190000653</t>
  </si>
  <si>
    <t>0,23280000687</t>
  </si>
  <si>
    <t>0,241899997</t>
  </si>
  <si>
    <t>0,24330000579</t>
  </si>
  <si>
    <t>0,23919999599</t>
  </si>
  <si>
    <t>0,25029999018</t>
  </si>
  <si>
    <t>0,24079999328</t>
  </si>
  <si>
    <t>0,24259999394</t>
  </si>
  <si>
    <t>0,26179999113</t>
  </si>
  <si>
    <t>0,22050000727</t>
  </si>
  <si>
    <t>0,23459999263</t>
  </si>
  <si>
    <t>0,21250000596</t>
  </si>
  <si>
    <t>0,2417999953</t>
  </si>
  <si>
    <t>0,25650000572</t>
  </si>
  <si>
    <t>0,2486999929</t>
  </si>
  <si>
    <t>0,23199999332</t>
  </si>
  <si>
    <t>0,23569999635</t>
  </si>
  <si>
    <t>0,23059999943</t>
  </si>
  <si>
    <t>0,24230000377</t>
  </si>
  <si>
    <t>14-03-2019 23:28:58</t>
  </si>
  <si>
    <t>20:08:11</t>
  </si>
  <si>
    <t>14-03-2019 20:08:31</t>
  </si>
  <si>
    <t>0,20360000432</t>
  </si>
  <si>
    <t>0,19910000265</t>
  </si>
  <si>
    <t>0,19089999795</t>
  </si>
  <si>
    <t>0,19380000234</t>
  </si>
  <si>
    <t>0,20229999721</t>
  </si>
  <si>
    <t>0,19310000539</t>
  </si>
  <si>
    <t>0,19529999793</t>
  </si>
  <si>
    <t>0,20829999447</t>
  </si>
  <si>
    <t>0,20069999993</t>
  </si>
  <si>
    <t>0,19169999659</t>
  </si>
  <si>
    <t>14-03-2019 20:10:07</t>
  </si>
  <si>
    <t>20:36:26</t>
  </si>
  <si>
    <t>14-03-2019 20:36:47</t>
  </si>
  <si>
    <t>0,20669999719</t>
  </si>
  <si>
    <t>0,19750000536</t>
  </si>
  <si>
    <t>0,16179999709</t>
  </si>
  <si>
    <t>0,19269999862</t>
  </si>
  <si>
    <t>0,19920000434</t>
  </si>
  <si>
    <t>0,20029999316</t>
  </si>
  <si>
    <t>0,1957000047</t>
  </si>
  <si>
    <t>0,20280000567</t>
  </si>
  <si>
    <t>0,21269999444</t>
  </si>
  <si>
    <t>14-03-2019 20:38:23</t>
  </si>
  <si>
    <t>21:04:42</t>
  </si>
  <si>
    <t>14-03-2019 21:05:02</t>
  </si>
  <si>
    <t>0,21989999712</t>
  </si>
  <si>
    <t>0,20610000193</t>
  </si>
  <si>
    <t>0,19509999454</t>
  </si>
  <si>
    <t>0,21259999275</t>
  </si>
  <si>
    <t>0,21310000122</t>
  </si>
  <si>
    <t>0,16240000725</t>
  </si>
  <si>
    <t>0,20859999955</t>
  </si>
  <si>
    <t>0,22120000422</t>
  </si>
  <si>
    <t>14-03-2019 21:06:39</t>
  </si>
  <si>
    <t>21:32:58</t>
  </si>
  <si>
    <t>14-03-2019 21:33:18</t>
  </si>
  <si>
    <t>0,21840000153</t>
  </si>
  <si>
    <t>0,22409999371</t>
  </si>
  <si>
    <t>0,20489999652</t>
  </si>
  <si>
    <t>0,21459999681</t>
  </si>
  <si>
    <t>0,21009999514</t>
  </si>
  <si>
    <t>0,23119999468</t>
  </si>
  <si>
    <t>0,21019999683</t>
  </si>
  <si>
    <t>0,22179999948</t>
  </si>
  <si>
    <t>0,043699998409</t>
  </si>
  <si>
    <t>14-03-2019 21:34:55</t>
  </si>
  <si>
    <t>22:02:15</t>
  </si>
  <si>
    <t>14-03-2019 22:02:36</t>
  </si>
  <si>
    <t>0,22939999402</t>
  </si>
  <si>
    <t>0,22169999778</t>
  </si>
  <si>
    <t>0,20190000534</t>
  </si>
  <si>
    <t>0,23340000212</t>
  </si>
  <si>
    <t>0,2064999938</t>
  </si>
  <si>
    <t>0,2037999928</t>
  </si>
  <si>
    <t>0,20630000532</t>
  </si>
  <si>
    <t>0,23299999535</t>
  </si>
  <si>
    <t>0,22030000389</t>
  </si>
  <si>
    <t>0,23270000517</t>
  </si>
  <si>
    <t>0,1685000062</t>
  </si>
  <si>
    <t>0,23399999738</t>
  </si>
  <si>
    <t>0,20690000057</t>
  </si>
  <si>
    <t>14-03-2019 22:04:12</t>
  </si>
  <si>
    <t>22:30:30</t>
  </si>
  <si>
    <t>14-03-2019 22:30:51</t>
  </si>
  <si>
    <t>0,2187999934</t>
  </si>
  <si>
    <t>0,20299999416</t>
  </si>
  <si>
    <t>0,22059999406</t>
  </si>
  <si>
    <t>0,23960000277</t>
  </si>
  <si>
    <t>0,21639999747</t>
  </si>
  <si>
    <t>0,22229999304</t>
  </si>
  <si>
    <t>0,22499999404</t>
  </si>
  <si>
    <t>0,23389999568</t>
  </si>
  <si>
    <t>0,22969999909</t>
  </si>
  <si>
    <t>0,2214999944</t>
  </si>
  <si>
    <t>0,2282000035</t>
  </si>
  <si>
    <t>0,22779999673</t>
  </si>
  <si>
    <t>0,23440000415</t>
  </si>
  <si>
    <t>14-03-2019 22:32:27</t>
  </si>
  <si>
    <t>22:58:45</t>
  </si>
  <si>
    <t>14-03-2019 22:59:06</t>
  </si>
  <si>
    <t>0,23739999533</t>
  </si>
  <si>
    <t>0,23980000615</t>
  </si>
  <si>
    <t>0,23420000076</t>
  </si>
  <si>
    <t>0,23330000043</t>
  </si>
  <si>
    <t>0,22949999571</t>
  </si>
  <si>
    <t>0,21969999373</t>
  </si>
  <si>
    <t>0,23289999366</t>
  </si>
  <si>
    <t>0,22319999337</t>
  </si>
  <si>
    <t>0,22329999506</t>
  </si>
  <si>
    <t>0,23680000007</t>
  </si>
  <si>
    <t>0,24150000513</t>
  </si>
  <si>
    <t>0,22890000045</t>
  </si>
  <si>
    <t>0,23109999299</t>
  </si>
  <si>
    <t>0,23559999466</t>
  </si>
  <si>
    <t>14-03-2019 23:00:42</t>
  </si>
  <si>
    <t>23:56:19</t>
  </si>
  <si>
    <t>14-03-2019 23:56:39</t>
  </si>
  <si>
    <t>0,24510000646</t>
  </si>
  <si>
    <t>0,23549999297</t>
  </si>
  <si>
    <t>0,23489999771</t>
  </si>
  <si>
    <t>0,22679999471</t>
  </si>
  <si>
    <t>0,24840000272</t>
  </si>
  <si>
    <t>0,25690001249</t>
  </si>
  <si>
    <t>0,24089999497</t>
  </si>
  <si>
    <t>0,24770000577</t>
  </si>
  <si>
    <t>0,24539999664</t>
  </si>
  <si>
    <t>0,23849999905</t>
  </si>
  <si>
    <t>0,25490000844</t>
  </si>
  <si>
    <t>0,23800000548</t>
  </si>
  <si>
    <t>0,24109999835</t>
  </si>
  <si>
    <t>0,24750000238</t>
  </si>
  <si>
    <t>0,258100003</t>
  </si>
  <si>
    <t>0,24690000713</t>
  </si>
  <si>
    <t>0,25229999423</t>
  </si>
  <si>
    <t>0,23209999502</t>
  </si>
  <si>
    <t>0,24099999666</t>
  </si>
  <si>
    <t>14-03-2019 23:58:15</t>
  </si>
  <si>
    <t>15-03-2019</t>
  </si>
  <si>
    <t>00:24:33</t>
  </si>
  <si>
    <t>15-03-2019 00:24:53</t>
  </si>
  <si>
    <t>0,22480000556</t>
  </si>
  <si>
    <t>0,244599998</t>
  </si>
  <si>
    <t>0,24660000205</t>
  </si>
  <si>
    <t>0,24469999969</t>
  </si>
  <si>
    <t>0,24819999933</t>
  </si>
  <si>
    <t>0,23970000446</t>
  </si>
  <si>
    <t>0,25760000944</t>
  </si>
  <si>
    <t>0,23890000582</t>
  </si>
  <si>
    <t>0,25220000744</t>
  </si>
  <si>
    <t>0,25420001149</t>
  </si>
  <si>
    <t>0,27140000463</t>
  </si>
  <si>
    <t>0,25389999151</t>
  </si>
  <si>
    <t>0,25450000167</t>
  </si>
  <si>
    <t>0,252700001</t>
  </si>
  <si>
    <t>0,25830000639</t>
  </si>
  <si>
    <t>0,23790000379</t>
  </si>
  <si>
    <t>15-03-2019 00:26:29</t>
  </si>
  <si>
    <t>00:52:48</t>
  </si>
  <si>
    <t>15-03-2019 00:53:08</t>
  </si>
  <si>
    <t>0,23250000179</t>
  </si>
  <si>
    <t>0,24650000036</t>
  </si>
  <si>
    <t>0,25110000372</t>
  </si>
  <si>
    <t>0,24379999936</t>
  </si>
  <si>
    <t>0,24310000241</t>
  </si>
  <si>
    <t>0,25330001116</t>
  </si>
  <si>
    <t>0,2256000042</t>
  </si>
  <si>
    <t>0,22800000012</t>
  </si>
  <si>
    <t>0,24500000477</t>
  </si>
  <si>
    <t>0,25040000677</t>
  </si>
  <si>
    <t>0,25150001049</t>
  </si>
  <si>
    <t>0,24240000546</t>
  </si>
  <si>
    <t>0,2444999963</t>
  </si>
  <si>
    <t>0,27970001101</t>
  </si>
  <si>
    <t>0,25299999118</t>
  </si>
  <si>
    <t>0,23929999769</t>
  </si>
  <si>
    <t>0,2378000021</t>
  </si>
  <si>
    <t>0,24400000274</t>
  </si>
  <si>
    <t>0,24300000072</t>
  </si>
  <si>
    <t>0,25549998879</t>
  </si>
  <si>
    <t>0,25639998913</t>
  </si>
  <si>
    <t>0,26510000229</t>
  </si>
  <si>
    <t>0,24529999495</t>
  </si>
  <si>
    <t>15-03-2019 00:54:45</t>
  </si>
  <si>
    <t>01:21:04</t>
  </si>
  <si>
    <t>15-03-2019 01:21:24</t>
  </si>
  <si>
    <t>0,25189998746</t>
  </si>
  <si>
    <t>0,24019999802</t>
  </si>
  <si>
    <t>0,23579999804</t>
  </si>
  <si>
    <t>0,24680000544</t>
  </si>
  <si>
    <t>0,24060000479</t>
  </si>
  <si>
    <t>0,24289999902</t>
  </si>
  <si>
    <t>0,25999999046</t>
  </si>
  <si>
    <t>0,27289998531</t>
  </si>
  <si>
    <t>0,27270001173</t>
  </si>
  <si>
    <t>0,2621999979</t>
  </si>
  <si>
    <t>0,25</t>
  </si>
  <si>
    <t>0,2405000031</t>
  </si>
  <si>
    <t>0,26210001111</t>
  </si>
  <si>
    <t>0,25519999862</t>
  </si>
  <si>
    <t>0,24410000443</t>
  </si>
  <si>
    <t>0,24639999866</t>
  </si>
  <si>
    <t>0,23430000246</t>
  </si>
  <si>
    <t>0,24120000005</t>
  </si>
  <si>
    <t>0,25499999523</t>
  </si>
  <si>
    <t>0,24519999325</t>
  </si>
  <si>
    <t>15-03-2019 01:23:01</t>
  </si>
  <si>
    <t>01:50:24</t>
  </si>
  <si>
    <t>15-03-2019 01:50:45</t>
  </si>
  <si>
    <t>0,25529998541</t>
  </si>
  <si>
    <t>0,25789999962</t>
  </si>
  <si>
    <t>0,24220000207</t>
  </si>
  <si>
    <t>0,27059999108</t>
  </si>
  <si>
    <t>0,26159998775</t>
  </si>
  <si>
    <t>0,24199999869</t>
  </si>
  <si>
    <t>0,24040000141</t>
  </si>
  <si>
    <t>0,25159999728</t>
  </si>
  <si>
    <t>0,26949998736</t>
  </si>
  <si>
    <t>0,25260001421</t>
  </si>
  <si>
    <t>0,24740000069</t>
  </si>
  <si>
    <t>0,25380000472</t>
  </si>
  <si>
    <t>0,26339998841</t>
  </si>
  <si>
    <t>0,25929999352</t>
  </si>
  <si>
    <t>0,24609999359</t>
  </si>
  <si>
    <t>0,2745000124</t>
  </si>
  <si>
    <t>0,23880000412</t>
  </si>
  <si>
    <t>0,26780000329</t>
  </si>
  <si>
    <t>0,24670000374</t>
  </si>
  <si>
    <t>0,25429999828</t>
  </si>
  <si>
    <t>0,27099999785</t>
  </si>
  <si>
    <t>0,26199999452</t>
  </si>
  <si>
    <t>0,27529999614</t>
  </si>
  <si>
    <t>0,2337000072</t>
  </si>
  <si>
    <t>0,255400002</t>
  </si>
  <si>
    <t>0,25729998946</t>
  </si>
  <si>
    <t>0,27369999886</t>
  </si>
  <si>
    <t>15-03-2019 01:52:21</t>
  </si>
  <si>
    <t>02:18:39</t>
  </si>
  <si>
    <t>15-03-2019 02:19:00</t>
  </si>
  <si>
    <t>0,23839999735</t>
  </si>
  <si>
    <t>0,25350001454</t>
  </si>
  <si>
    <t>0,25090000033</t>
  </si>
  <si>
    <t>0,26699998975</t>
  </si>
  <si>
    <t>0,24269999564</t>
  </si>
  <si>
    <t>0,25769999623</t>
  </si>
  <si>
    <t>0,25369998813</t>
  </si>
  <si>
    <t>0,25870001316</t>
  </si>
  <si>
    <t>0,2675999999</t>
  </si>
  <si>
    <t>0,25209999084</t>
  </si>
  <si>
    <t>0,25200000405</t>
  </si>
  <si>
    <t>0,26519998908</t>
  </si>
  <si>
    <t>0,27680000663</t>
  </si>
  <si>
    <t>0,25979998708</t>
  </si>
  <si>
    <t>0,27110001445</t>
  </si>
  <si>
    <t>0,25799998641</t>
  </si>
  <si>
    <t>0,25360000134</t>
  </si>
  <si>
    <t>0,27880001068</t>
  </si>
  <si>
    <t>0,27689999342</t>
  </si>
  <si>
    <t>0,28090000153</t>
  </si>
  <si>
    <t>0,2513999939</t>
  </si>
  <si>
    <t>0,26140001416</t>
  </si>
  <si>
    <t>0,28679999709</t>
  </si>
  <si>
    <t>15-03-2019 02:20:36</t>
  </si>
  <si>
    <t>02:46:54</t>
  </si>
  <si>
    <t>15-03-2019 02:47:15</t>
  </si>
  <si>
    <t>0,27709999681</t>
  </si>
  <si>
    <t>0,25249999762</t>
  </si>
  <si>
    <t>0,25080001354</t>
  </si>
  <si>
    <t>0,24210000038</t>
  </si>
  <si>
    <t>0,25060001016</t>
  </si>
  <si>
    <t>0,2567999959</t>
  </si>
  <si>
    <t>0,25839999318</t>
  </si>
  <si>
    <t>0,26080000401</t>
  </si>
  <si>
    <t>0,2594999969</t>
  </si>
  <si>
    <t>0,26460000873</t>
  </si>
  <si>
    <t>0,26069998741</t>
  </si>
  <si>
    <t>0,2676999867</t>
  </si>
  <si>
    <t>0,23899999261</t>
  </si>
  <si>
    <t>0,25170001388</t>
  </si>
  <si>
    <t>0,2608999908</t>
  </si>
  <si>
    <t>0,24420000613</t>
  </si>
  <si>
    <t>0,26710000634</t>
  </si>
  <si>
    <t>0,25510001183</t>
  </si>
  <si>
    <t>0,247299999</t>
  </si>
  <si>
    <t>0,25319999456</t>
  </si>
  <si>
    <t>0,28780001402</t>
  </si>
  <si>
    <t>0,25240001082</t>
  </si>
  <si>
    <t>0,24160000682</t>
  </si>
  <si>
    <t>0,24830000103</t>
  </si>
  <si>
    <t>0,2662999928</t>
  </si>
  <si>
    <t>0,25990000367</t>
  </si>
  <si>
    <t>0,28029999137</t>
  </si>
  <si>
    <t>0,27829998732</t>
  </si>
  <si>
    <t>0,25339999795</t>
  </si>
  <si>
    <t>0,25009998679</t>
  </si>
  <si>
    <t>0,26789999008</t>
  </si>
  <si>
    <t>0,2689999938</t>
  </si>
  <si>
    <t>0,26249998808</t>
  </si>
  <si>
    <t>15-03-2019 02:48:51</t>
  </si>
  <si>
    <t>03:15:10</t>
  </si>
  <si>
    <t>15-03-2019 03:15:30</t>
  </si>
  <si>
    <t>0,24070000648</t>
  </si>
  <si>
    <t>0,2825999856</t>
  </si>
  <si>
    <t>0,26679998636</t>
  </si>
  <si>
    <t>0,24580000341</t>
  </si>
  <si>
    <t>0,25020000339</t>
  </si>
  <si>
    <t>0,25479999185</t>
  </si>
  <si>
    <t>0,2718000114</t>
  </si>
  <si>
    <t>0,26050001383</t>
  </si>
  <si>
    <t>0,24899999797</t>
  </si>
  <si>
    <t>0,25600001216</t>
  </si>
  <si>
    <t>0,26469999552</t>
  </si>
  <si>
    <t>0,26350000501</t>
  </si>
  <si>
    <t>0,27259999514</t>
  </si>
  <si>
    <t>0,24909999967</t>
  </si>
  <si>
    <t>0,26300001144</t>
  </si>
  <si>
    <t>0,2513000071</t>
  </si>
  <si>
    <t>0,25940001011</t>
  </si>
  <si>
    <t>0,25740000606</t>
  </si>
  <si>
    <t>0,24570000172</t>
  </si>
  <si>
    <t>0,26129999757</t>
  </si>
  <si>
    <t>0,30169999599</t>
  </si>
  <si>
    <t>0,25909999013</t>
  </si>
  <si>
    <t>0,25069999695</t>
  </si>
  <si>
    <t>0,25720000267</t>
  </si>
  <si>
    <t>0,25879999995</t>
  </si>
  <si>
    <t>0,28310000896</t>
  </si>
  <si>
    <t>0,26660001278</t>
  </si>
  <si>
    <t>0,25470000505</t>
  </si>
  <si>
    <t>0,2962000072</t>
  </si>
  <si>
    <t>0,25609999895</t>
  </si>
  <si>
    <t>0,26030001044</t>
  </si>
  <si>
    <t>0,27149999142</t>
  </si>
  <si>
    <t>0,042899999768</t>
  </si>
  <si>
    <t>15-03-2019 03:17:07</t>
  </si>
  <si>
    <t>03:44:28</t>
  </si>
  <si>
    <t>15-03-2019 03:44:49</t>
  </si>
  <si>
    <t>0,28519999981</t>
  </si>
  <si>
    <t>0,2459000051</t>
  </si>
  <si>
    <t>0,2581999898</t>
  </si>
  <si>
    <t>0,24699999392</t>
  </si>
  <si>
    <t>0,26919999719</t>
  </si>
  <si>
    <t>0,25709998608</t>
  </si>
  <si>
    <t>0,27649998665</t>
  </si>
  <si>
    <t>0,25440001488</t>
  </si>
  <si>
    <t>0,26879999042</t>
  </si>
  <si>
    <t>0,25099998713</t>
  </si>
  <si>
    <t>0,23710000515</t>
  </si>
  <si>
    <t>0,24959999323</t>
  </si>
  <si>
    <t>0,24760000408</t>
  </si>
  <si>
    <t>0,26870000362</t>
  </si>
  <si>
    <t>0,29260000587</t>
  </si>
  <si>
    <t>0,28549998999</t>
  </si>
  <si>
    <t>0,25580000877</t>
  </si>
  <si>
    <t>0,25459998846</t>
  </si>
  <si>
    <t>0,26539999247</t>
  </si>
  <si>
    <t>15-03-2019 03:46:25</t>
  </si>
  <si>
    <t>04:12:44</t>
  </si>
  <si>
    <t>15-03-2019 04:13:04</t>
  </si>
  <si>
    <t>0,28159999847</t>
  </si>
  <si>
    <t>0,27500000596</t>
  </si>
  <si>
    <t>0,26530000567</t>
  </si>
  <si>
    <t>0,25619998574</t>
  </si>
  <si>
    <t>0,27230000496</t>
  </si>
  <si>
    <t>0,28610000014</t>
  </si>
  <si>
    <t>0,27669999003</t>
  </si>
  <si>
    <t>0,26960000396</t>
  </si>
  <si>
    <t>0,24889999628</t>
  </si>
  <si>
    <t>0,24940000474</t>
  </si>
  <si>
    <t>0,23090000451</t>
  </si>
  <si>
    <t>0,26640000939</t>
  </si>
  <si>
    <t>0,25670000911</t>
  </si>
  <si>
    <t>0,28749999404</t>
  </si>
  <si>
    <t>0,29789999127</t>
  </si>
  <si>
    <t>0,25560000539</t>
  </si>
  <si>
    <t>0,24979999661</t>
  </si>
  <si>
    <t>0,26820001006</t>
  </si>
  <si>
    <t>0,26260000467</t>
  </si>
  <si>
    <t>0,23819999397</t>
  </si>
  <si>
    <t>0,26399999857</t>
  </si>
  <si>
    <t>0,28000000119</t>
  </si>
  <si>
    <t>15-03-2019 04:14:41</t>
  </si>
  <si>
    <t>04:40:59</t>
  </si>
  <si>
    <t>15-03-2019 04:41:20</t>
  </si>
  <si>
    <t>0,24480000138</t>
  </si>
  <si>
    <t>0,2908000052</t>
  </si>
  <si>
    <t>0,23770000041</t>
  </si>
  <si>
    <t>0,26100000739</t>
  </si>
  <si>
    <t>0,27480000257</t>
  </si>
  <si>
    <t>0,27979999781</t>
  </si>
  <si>
    <t>0,28060001135</t>
  </si>
  <si>
    <t>0,26440000534</t>
  </si>
  <si>
    <t>0,26589998603</t>
  </si>
  <si>
    <t>0,26480001211</t>
  </si>
  <si>
    <t>0,25569999218</t>
  </si>
  <si>
    <t>0,27329999208</t>
  </si>
  <si>
    <t>0,20980000496</t>
  </si>
  <si>
    <t>0,30599999428</t>
  </si>
  <si>
    <t>0,25920000672</t>
  </si>
  <si>
    <t>0,26969999075</t>
  </si>
  <si>
    <t>0,25659999251</t>
  </si>
  <si>
    <t>0,27090001106</t>
  </si>
  <si>
    <t>0,26859998703</t>
  </si>
  <si>
    <t>0,28110000491</t>
  </si>
  <si>
    <t>15-03-2019 04:42:56</t>
  </si>
  <si>
    <t>05:09:14</t>
  </si>
  <si>
    <t>15-03-2019 05:09:35</t>
  </si>
  <si>
    <t>0,29570001364</t>
  </si>
  <si>
    <t>0,25699999928</t>
  </si>
  <si>
    <t>0,26930001378</t>
  </si>
  <si>
    <t>0,27810001373</t>
  </si>
  <si>
    <t>0,24920000136</t>
  </si>
  <si>
    <t>0,27770000696</t>
  </si>
  <si>
    <t>0,28049999475</t>
  </si>
  <si>
    <t>0,28069999814</t>
  </si>
  <si>
    <t>0,26190000772</t>
  </si>
  <si>
    <t>0,27660000324</t>
  </si>
  <si>
    <t>0,27739998698</t>
  </si>
  <si>
    <t>0,19079999626</t>
  </si>
  <si>
    <t>0,28540000319</t>
  </si>
  <si>
    <t>0,28169998527</t>
  </si>
  <si>
    <t>0,2635999918</t>
  </si>
  <si>
    <t>0,28189998865</t>
  </si>
  <si>
    <t>0,31580001116</t>
  </si>
  <si>
    <t>0,28970000148</t>
  </si>
  <si>
    <t>15-03-2019 05:11:11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</si>
</sst>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  <xf numFmtId="0" fontId="4" fillId="0" borderId="0"/>
    <xf numFmtId="0" fontId="9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1" fillId="11" borderId="2" xfId="0" applyFont="1" applyFill="1" applyBorder="1"/>
    <xf numFmtId="0" fontId="1" fillId="10" borderId="2" xfId="0" applyFont="1" applyFill="1" applyBorder="1"/>
    <xf numFmtId="0" fontId="5" fillId="12" borderId="2" xfId="8" applyFont="1" applyFill="1" applyBorder="1"/>
    <xf numFmtId="0" fontId="0" fillId="13" borderId="0" xfId="0" applyFill="1"/>
    <xf numFmtId="0" fontId="6" fillId="13" borderId="0" xfId="0" applyFont="1" applyFill="1" applyAlignment="1">
      <alignment horizontal="center" vertical="center"/>
    </xf>
    <xf numFmtId="0" fontId="8" fillId="13" borderId="0" xfId="0" applyFont="1" applyFill="1"/>
    <xf numFmtId="164" fontId="0" fillId="15" borderId="2" xfId="0" quotePrefix="1" applyNumberFormat="1" applyFill="1" applyBorder="1"/>
    <xf numFmtId="164" fontId="0" fillId="15" borderId="2" xfId="0" applyNumberFormat="1" applyFill="1" applyBorder="1"/>
    <xf numFmtId="0" fontId="0" fillId="15" borderId="2" xfId="0" applyFill="1" applyBorder="1"/>
    <xf numFmtId="0" fontId="0" fillId="13" borderId="2" xfId="0" applyFill="1" applyBorder="1"/>
    <xf numFmtId="0" fontId="1" fillId="13" borderId="0" xfId="0" applyFont="1" applyFill="1" applyBorder="1"/>
    <xf numFmtId="164" fontId="0" fillId="13" borderId="0" xfId="0" quotePrefix="1" applyNumberFormat="1" applyFill="1" applyBorder="1"/>
    <xf numFmtId="0" fontId="0" fillId="13" borderId="0" xfId="0" applyFill="1" applyBorder="1"/>
    <xf numFmtId="0" fontId="0" fillId="14" borderId="2" xfId="0" applyFill="1" applyBorder="1" applyProtection="1">
      <protection locked="0"/>
    </xf>
    <xf numFmtId="0" fontId="0" fillId="13" borderId="1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1" fillId="13" borderId="0" xfId="0" applyFont="1" applyFill="1"/>
    <xf numFmtId="0" fontId="2" fillId="9" borderId="0" xfId="0" applyFont="1" applyFill="1" applyBorder="1"/>
    <xf numFmtId="0" fontId="0" fillId="13" borderId="7" xfId="0" applyFill="1" applyBorder="1"/>
    <xf numFmtId="0" fontId="0" fillId="13" borderId="13" xfId="0" applyFill="1" applyBorder="1"/>
    <xf numFmtId="0" fontId="0" fillId="13" borderId="14" xfId="0" applyFill="1" applyBorder="1"/>
    <xf numFmtId="0" fontId="11" fillId="13" borderId="1" xfId="0" applyFont="1" applyFill="1" applyBorder="1"/>
    <xf numFmtId="0" fontId="11" fillId="13" borderId="9" xfId="0" applyFont="1" applyFill="1" applyBorder="1"/>
    <xf numFmtId="0" fontId="0" fillId="13" borderId="0" xfId="0" applyFill="1" applyBorder="1" applyAlignment="1">
      <alignment vertical="center"/>
    </xf>
    <xf numFmtId="0" fontId="11" fillId="0" borderId="8" xfId="0" applyFont="1" applyFill="1" applyBorder="1"/>
    <xf numFmtId="0" fontId="11" fillId="0" borderId="10" xfId="0" applyFont="1" applyFill="1" applyBorder="1"/>
    <xf numFmtId="0" fontId="0" fillId="13" borderId="15" xfId="0" applyFill="1" applyBorder="1"/>
    <xf numFmtId="0" fontId="0" fillId="15" borderId="16" xfId="0" applyFill="1" applyBorder="1"/>
    <xf numFmtId="0" fontId="0" fillId="13" borderId="17" xfId="0" applyFill="1" applyBorder="1"/>
    <xf numFmtId="0" fontId="0" fillId="15" borderId="18" xfId="0" applyFill="1" applyBorder="1"/>
    <xf numFmtId="0" fontId="0" fillId="13" borderId="16" xfId="0" applyFill="1" applyBorder="1"/>
    <xf numFmtId="0" fontId="0" fillId="0" borderId="19" xfId="0" applyBorder="1"/>
    <xf numFmtId="0" fontId="0" fillId="14" borderId="20" xfId="0" applyFill="1" applyBorder="1" applyProtection="1">
      <protection locked="0"/>
    </xf>
    <xf numFmtId="0" fontId="0" fillId="0" borderId="17" xfId="0" applyBorder="1"/>
    <xf numFmtId="0" fontId="0" fillId="14" borderId="18" xfId="0" applyFill="1" applyBorder="1" applyProtection="1">
      <protection locked="0"/>
    </xf>
    <xf numFmtId="0" fontId="0" fillId="16" borderId="0" xfId="0" applyFill="1"/>
    <xf numFmtId="0" fontId="0" fillId="0" borderId="0" xfId="0" applyFill="1" applyBorder="1"/>
    <xf numFmtId="0" fontId="0" fillId="0" borderId="0" xfId="0" applyFill="1" applyBorder="1" applyProtection="1">
      <protection locked="0"/>
    </xf>
    <xf numFmtId="0" fontId="2" fillId="0" borderId="0" xfId="0" applyFont="1" applyFill="1" applyBorder="1"/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</cellXfs>
  <cellStyles count="10">
    <cellStyle name="Hyperlink 2" xfId="9"/>
    <cellStyle name="Normal" xfId="0" builtinId="0"/>
    <cellStyle name="Normal 2" xfId="8"/>
    <cellStyle name="Tecan.At.Excel.Attenuation" xfId="6"/>
    <cellStyle name="Tecan.At.Excel.AutoGain_0" xfId="7"/>
    <cellStyle name="Tecan.At.Excel.Error" xfId="1"/>
    <cellStyle name="Tecan.At.Excel.GFactorAndMeasurementBlank" xfId="5"/>
    <cellStyle name="Tecan.At.Excel.GFactorBlank" xfId="3"/>
    <cellStyle name="Tecan.At.Excel.GFactorReference" xfId="4"/>
    <cellStyle name="Tecan.At.Excel.MeasurementBlank" xfId="2"/>
  </cellStyles>
  <dxfs count="480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Summary!$B$8</c:f>
              <c:strCache>
                <c:ptCount val="1"/>
                <c:pt idx="0">
                  <c:v>A1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Summary!$C$8:$AH$8</c:f>
              <c:numCache>
                <c:formatCode>0.000</c:formatCode>
                <c:ptCount val="32"/>
                <c:pt idx="0">
                  <c:v>3.4947916475312549E-2</c:v>
                </c:pt>
                <c:pt idx="1">
                  <c:v>5.0468740908020844E-2</c:v>
                </c:pt>
                <c:pt idx="2">
                  <c:v>7.1187504024166695E-2</c:v>
                </c:pt>
                <c:pt idx="3">
                  <c:v>8.6343756024166649E-2</c:v>
                </c:pt>
                <c:pt idx="4">
                  <c:v>0.11676039779854169</c:v>
                </c:pt>
                <c:pt idx="5">
                  <c:v>0.1651666678172917</c:v>
                </c:pt>
                <c:pt idx="6">
                  <c:v>0.2339270699288542</c:v>
                </c:pt>
                <c:pt idx="7">
                  <c:v>0.27258333167916665</c:v>
                </c:pt>
                <c:pt idx="8">
                  <c:v>0.38660415602020837</c:v>
                </c:pt>
                <c:pt idx="9">
                  <c:v>0.45830205509718747</c:v>
                </c:pt>
                <c:pt idx="10">
                  <c:v>0.52327086254427091</c:v>
                </c:pt>
                <c:pt idx="11">
                  <c:v>0.76773957812708338</c:v>
                </c:pt>
                <c:pt idx="12">
                  <c:v>0.6869166325177084</c:v>
                </c:pt>
                <c:pt idx="13">
                  <c:v>0.7513645803440625</c:v>
                </c:pt>
                <c:pt idx="14">
                  <c:v>0.89573956873260419</c:v>
                </c:pt>
                <c:pt idx="15">
                  <c:v>0.79993752376270832</c:v>
                </c:pt>
                <c:pt idx="16">
                  <c:v>0.76521874599072903</c:v>
                </c:pt>
                <c:pt idx="17">
                  <c:v>0.85688540325687512</c:v>
                </c:pt>
                <c:pt idx="18">
                  <c:v>0.84758331650489582</c:v>
                </c:pt>
                <c:pt idx="19">
                  <c:v>0.86642710766072906</c:v>
                </c:pt>
                <c:pt idx="20">
                  <c:v>0.94029169335052099</c:v>
                </c:pt>
                <c:pt idx="21">
                  <c:v>0.90548961347479162</c:v>
                </c:pt>
                <c:pt idx="22">
                  <c:v>0.95831250772843757</c:v>
                </c:pt>
                <c:pt idx="23">
                  <c:v>0.95619791538958332</c:v>
                </c:pt>
                <c:pt idx="24">
                  <c:v>0.96426038613916676</c:v>
                </c:pt>
                <c:pt idx="25">
                  <c:v>0.98693748507458334</c:v>
                </c:pt>
                <c:pt idx="26">
                  <c:v>0.9423333693405207</c:v>
                </c:pt>
                <c:pt idx="27">
                  <c:v>0.99931253079062499</c:v>
                </c:pt>
                <c:pt idx="28">
                  <c:v>1.0157812708611458</c:v>
                </c:pt>
                <c:pt idx="29">
                  <c:v>1.0197916983886459</c:v>
                </c:pt>
                <c:pt idx="30">
                  <c:v>1.0187187554022916</c:v>
                </c:pt>
                <c:pt idx="31">
                  <c:v>1.0950207834285417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B-46CD-801F-130368A42137}"/>
            </c:ext>
          </c:extLst>
        </c:ser>
        <c:ser>
          <c:idx val="1"/>
          <c:order val="1"/>
          <c:tx>
            <c:strRef>
              <c:f>Summary!$B$9</c:f>
              <c:strCache>
                <c:ptCount val="1"/>
                <c:pt idx="0">
                  <c:v>B1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Summary!$C$9:$AH$9</c:f>
              <c:numCache>
                <c:formatCode>0.000</c:formatCode>
                <c:ptCount val="32"/>
                <c:pt idx="0">
                  <c:v>3.8447919845312518E-2</c:v>
                </c:pt>
                <c:pt idx="1">
                  <c:v>5.446875273802082E-2</c:v>
                </c:pt>
                <c:pt idx="2">
                  <c:v>7.3187500629166707E-2</c:v>
                </c:pt>
                <c:pt idx="3">
                  <c:v>9.0343749229166645E-2</c:v>
                </c:pt>
                <c:pt idx="4">
                  <c:v>0.13576042139854169</c:v>
                </c:pt>
                <c:pt idx="5">
                  <c:v>0.17516665083229171</c:v>
                </c:pt>
                <c:pt idx="6">
                  <c:v>0.23292709025385416</c:v>
                </c:pt>
                <c:pt idx="7">
                  <c:v>0.29758334507416667</c:v>
                </c:pt>
                <c:pt idx="8">
                  <c:v>0.39860417292020833</c:v>
                </c:pt>
                <c:pt idx="9">
                  <c:v>0.52280210384718762</c:v>
                </c:pt>
                <c:pt idx="10">
                  <c:v>0.62727083489427105</c:v>
                </c:pt>
                <c:pt idx="11">
                  <c:v>0.72623954622708331</c:v>
                </c:pt>
                <c:pt idx="12">
                  <c:v>0.78391663536770839</c:v>
                </c:pt>
                <c:pt idx="13">
                  <c:v>0.84636454934406247</c:v>
                </c:pt>
                <c:pt idx="14">
                  <c:v>0.8232396080326041</c:v>
                </c:pt>
                <c:pt idx="15">
                  <c:v>0.88243750466270821</c:v>
                </c:pt>
                <c:pt idx="16">
                  <c:v>0.89221873514072914</c:v>
                </c:pt>
                <c:pt idx="17">
                  <c:v>0.81188538655687514</c:v>
                </c:pt>
                <c:pt idx="18">
                  <c:v>0.90908331445489587</c:v>
                </c:pt>
                <c:pt idx="19">
                  <c:v>0.97842706641072918</c:v>
                </c:pt>
                <c:pt idx="20">
                  <c:v>0.94579163745052097</c:v>
                </c:pt>
                <c:pt idx="21">
                  <c:v>1.0274895924747915</c:v>
                </c:pt>
                <c:pt idx="22">
                  <c:v>1.0228124819784377</c:v>
                </c:pt>
                <c:pt idx="23">
                  <c:v>0.99569791343958325</c:v>
                </c:pt>
                <c:pt idx="24">
                  <c:v>1.0527604686391665</c:v>
                </c:pt>
                <c:pt idx="25">
                  <c:v>1.1054375538745833</c:v>
                </c:pt>
                <c:pt idx="26">
                  <c:v>1.0063333351405208</c:v>
                </c:pt>
                <c:pt idx="27">
                  <c:v>1.0473124492906249</c:v>
                </c:pt>
                <c:pt idx="28">
                  <c:v>0.85078123451114585</c:v>
                </c:pt>
                <c:pt idx="29">
                  <c:v>1.1207916944386458</c:v>
                </c:pt>
                <c:pt idx="30">
                  <c:v>1.1687187613522916</c:v>
                </c:pt>
                <c:pt idx="31">
                  <c:v>1.1855208997785416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B-46CD-801F-130368A42137}"/>
            </c:ext>
          </c:extLst>
        </c:ser>
        <c:ser>
          <c:idx val="2"/>
          <c:order val="2"/>
          <c:tx>
            <c:strRef>
              <c:f>Summary!$B$10</c:f>
              <c:strCache>
                <c:ptCount val="1"/>
                <c:pt idx="0">
                  <c:v>C1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Summary!$C$10:$AH$10</c:f>
              <c:numCache>
                <c:formatCode>0.000</c:formatCode>
                <c:ptCount val="32"/>
                <c:pt idx="0">
                  <c:v>3.8947909685312539E-2</c:v>
                </c:pt>
                <c:pt idx="1">
                  <c:v>5.446875273802082E-2</c:v>
                </c:pt>
                <c:pt idx="2">
                  <c:v>7.4187498929166706E-2</c:v>
                </c:pt>
                <c:pt idx="3">
                  <c:v>0.10184375763416666</c:v>
                </c:pt>
                <c:pt idx="4">
                  <c:v>0.13626042986354167</c:v>
                </c:pt>
                <c:pt idx="5">
                  <c:v>0.18316667449229174</c:v>
                </c:pt>
                <c:pt idx="6">
                  <c:v>0.23692708345885416</c:v>
                </c:pt>
                <c:pt idx="7">
                  <c:v>0.31208332977416664</c:v>
                </c:pt>
                <c:pt idx="8">
                  <c:v>0.40360414577020831</c:v>
                </c:pt>
                <c:pt idx="9">
                  <c:v>0.54080211054718752</c:v>
                </c:pt>
                <c:pt idx="10">
                  <c:v>0.69277082609427088</c:v>
                </c:pt>
                <c:pt idx="11">
                  <c:v>0.78623959327708337</c:v>
                </c:pt>
                <c:pt idx="12">
                  <c:v>0.79341664716770832</c:v>
                </c:pt>
                <c:pt idx="13">
                  <c:v>0.85786459499406242</c:v>
                </c:pt>
                <c:pt idx="14">
                  <c:v>0.87773956203260428</c:v>
                </c:pt>
                <c:pt idx="15">
                  <c:v>0.86493750646270839</c:v>
                </c:pt>
                <c:pt idx="16">
                  <c:v>0.89671873684072911</c:v>
                </c:pt>
                <c:pt idx="17">
                  <c:v>0.92638538760687505</c:v>
                </c:pt>
                <c:pt idx="18">
                  <c:v>0.96758333615489578</c:v>
                </c:pt>
                <c:pt idx="19">
                  <c:v>0.92492705481072912</c:v>
                </c:pt>
                <c:pt idx="20">
                  <c:v>0.97179163055052087</c:v>
                </c:pt>
                <c:pt idx="21">
                  <c:v>0.99298960452479157</c:v>
                </c:pt>
                <c:pt idx="22">
                  <c:v>1.0143124870784375</c:v>
                </c:pt>
                <c:pt idx="23">
                  <c:v>0.99519790498958338</c:v>
                </c:pt>
                <c:pt idx="24">
                  <c:v>1.0017604248891667</c:v>
                </c:pt>
                <c:pt idx="25">
                  <c:v>1.0214374730745832</c:v>
                </c:pt>
                <c:pt idx="26">
                  <c:v>1.0458333332405207</c:v>
                </c:pt>
                <c:pt idx="27">
                  <c:v>1.0408124882406251</c:v>
                </c:pt>
                <c:pt idx="28">
                  <c:v>1.0807811791111459</c:v>
                </c:pt>
                <c:pt idx="29">
                  <c:v>1.1042916386886459</c:v>
                </c:pt>
                <c:pt idx="30">
                  <c:v>1.1262187125022918</c:v>
                </c:pt>
                <c:pt idx="31">
                  <c:v>1.1975208048785415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B-46CD-801F-130368A42137}"/>
            </c:ext>
          </c:extLst>
        </c:ser>
        <c:ser>
          <c:idx val="3"/>
          <c:order val="3"/>
          <c:tx>
            <c:strRef>
              <c:f>Summary!$B$11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Summary!$C$11:$AH$11</c:f>
              <c:numCache>
                <c:formatCode>0.000</c:formatCode>
                <c:ptCount val="32"/>
                <c:pt idx="0">
                  <c:v>3.7947911380312518E-2</c:v>
                </c:pt>
                <c:pt idx="1">
                  <c:v>5.8968754408020817E-2</c:v>
                </c:pt>
                <c:pt idx="2">
                  <c:v>7.4187498929166706E-2</c:v>
                </c:pt>
                <c:pt idx="3">
                  <c:v>0.10284375593416664</c:v>
                </c:pt>
                <c:pt idx="4">
                  <c:v>0.1367604010735417</c:v>
                </c:pt>
                <c:pt idx="5">
                  <c:v>0.1821666575672917</c:v>
                </c:pt>
                <c:pt idx="6">
                  <c:v>0.25442708167385414</c:v>
                </c:pt>
                <c:pt idx="7">
                  <c:v>0.34108333637416666</c:v>
                </c:pt>
                <c:pt idx="8">
                  <c:v>0.42260413212020831</c:v>
                </c:pt>
                <c:pt idx="9">
                  <c:v>0.52980207334718743</c:v>
                </c:pt>
                <c:pt idx="10">
                  <c:v>0.67377080249427101</c:v>
                </c:pt>
                <c:pt idx="11">
                  <c:v>0.78573958482708328</c:v>
                </c:pt>
                <c:pt idx="12">
                  <c:v>0.78391663536770839</c:v>
                </c:pt>
                <c:pt idx="13">
                  <c:v>0.75986457524406248</c:v>
                </c:pt>
                <c:pt idx="14">
                  <c:v>0.84473959948260402</c:v>
                </c:pt>
                <c:pt idx="15">
                  <c:v>0.83943752186270826</c:v>
                </c:pt>
                <c:pt idx="16">
                  <c:v>0.82971872024072912</c:v>
                </c:pt>
                <c:pt idx="17">
                  <c:v>0.90838538095687515</c:v>
                </c:pt>
                <c:pt idx="18">
                  <c:v>0.91708330090489576</c:v>
                </c:pt>
                <c:pt idx="19">
                  <c:v>0.92492705481072912</c:v>
                </c:pt>
                <c:pt idx="20">
                  <c:v>0.92829163925052083</c:v>
                </c:pt>
                <c:pt idx="21">
                  <c:v>0.85248961037479165</c:v>
                </c:pt>
                <c:pt idx="22">
                  <c:v>1.0138124786284377</c:v>
                </c:pt>
                <c:pt idx="23">
                  <c:v>1.0381978878395834</c:v>
                </c:pt>
                <c:pt idx="24">
                  <c:v>1.0322604196391667</c:v>
                </c:pt>
                <c:pt idx="25">
                  <c:v>1.0554374525245833</c:v>
                </c:pt>
                <c:pt idx="26">
                  <c:v>1.1343332667405208</c:v>
                </c:pt>
                <c:pt idx="27">
                  <c:v>1.1588124740906249</c:v>
                </c:pt>
                <c:pt idx="28">
                  <c:v>1.0917812163111458</c:v>
                </c:pt>
                <c:pt idx="29">
                  <c:v>0.80079164198864583</c:v>
                </c:pt>
                <c:pt idx="30">
                  <c:v>1.1242186786522916</c:v>
                </c:pt>
                <c:pt idx="31">
                  <c:v>0.90602086237854162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17B-46CD-801F-130368A42137}"/>
            </c:ext>
          </c:extLst>
        </c:ser>
        <c:ser>
          <c:idx val="4"/>
          <c:order val="4"/>
          <c:tx>
            <c:strRef>
              <c:f>Summary!$B$12</c:f>
              <c:strCache>
                <c:ptCount val="1"/>
                <c:pt idx="0">
                  <c:v>E1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Summary!$C$12:$AH$12</c:f>
              <c:numCache>
                <c:formatCode>0.000</c:formatCode>
                <c:ptCount val="32"/>
                <c:pt idx="0">
                  <c:v>3.8947909685312539E-2</c:v>
                </c:pt>
                <c:pt idx="1">
                  <c:v>5.396874427302082E-2</c:v>
                </c:pt>
                <c:pt idx="2">
                  <c:v>7.768750229416671E-2</c:v>
                </c:pt>
                <c:pt idx="3">
                  <c:v>9.2843754294166636E-2</c:v>
                </c:pt>
                <c:pt idx="4">
                  <c:v>0.12526042992354169</c:v>
                </c:pt>
                <c:pt idx="5">
                  <c:v>0.19566666257229168</c:v>
                </c:pt>
                <c:pt idx="6">
                  <c:v>0.26042707147885419</c:v>
                </c:pt>
                <c:pt idx="7">
                  <c:v>0.3110833500741666</c:v>
                </c:pt>
                <c:pt idx="8">
                  <c:v>0.38410415097020839</c:v>
                </c:pt>
                <c:pt idx="9">
                  <c:v>0.5608020765471875</c:v>
                </c:pt>
                <c:pt idx="10">
                  <c:v>0.70377086329427097</c:v>
                </c:pt>
                <c:pt idx="11">
                  <c:v>0.79023958647708337</c:v>
                </c:pt>
                <c:pt idx="12">
                  <c:v>0.81091664536770836</c:v>
                </c:pt>
                <c:pt idx="13">
                  <c:v>0.83186460194406242</c:v>
                </c:pt>
                <c:pt idx="14">
                  <c:v>0.85223957743260415</c:v>
                </c:pt>
                <c:pt idx="15">
                  <c:v>0.84743750826270836</c:v>
                </c:pt>
                <c:pt idx="16">
                  <c:v>0.90971873334072917</c:v>
                </c:pt>
                <c:pt idx="17">
                  <c:v>0.87938541160687511</c:v>
                </c:pt>
                <c:pt idx="18">
                  <c:v>0.96558330230489586</c:v>
                </c:pt>
                <c:pt idx="19">
                  <c:v>0.99142706291072913</c:v>
                </c:pt>
                <c:pt idx="20">
                  <c:v>0.99879164055052094</c:v>
                </c:pt>
                <c:pt idx="21">
                  <c:v>0.9999895739747916</c:v>
                </c:pt>
                <c:pt idx="22">
                  <c:v>1.0078125260784376</c:v>
                </c:pt>
                <c:pt idx="23">
                  <c:v>0.9971979388395833</c:v>
                </c:pt>
                <c:pt idx="24">
                  <c:v>1.1122603582391668</c:v>
                </c:pt>
                <c:pt idx="25">
                  <c:v>1.0549375185745833</c:v>
                </c:pt>
                <c:pt idx="26">
                  <c:v>1.1313333649405206</c:v>
                </c:pt>
                <c:pt idx="27">
                  <c:v>1.0828125286906252</c:v>
                </c:pt>
                <c:pt idx="28">
                  <c:v>1.1392812008111459</c:v>
                </c:pt>
                <c:pt idx="29">
                  <c:v>1.137791684188646</c:v>
                </c:pt>
                <c:pt idx="30">
                  <c:v>0.98271874205229182</c:v>
                </c:pt>
                <c:pt idx="31">
                  <c:v>0.92202083517854172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17B-46CD-801F-130368A42137}"/>
            </c:ext>
          </c:extLst>
        </c:ser>
        <c:ser>
          <c:idx val="5"/>
          <c:order val="5"/>
          <c:tx>
            <c:strRef>
              <c:f>Summary!$B$13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Summary!$C$13:$AH$13</c:f>
              <c:numCache>
                <c:formatCode>0.000</c:formatCode>
                <c:ptCount val="32"/>
                <c:pt idx="0">
                  <c:v>4.0447916450312531E-2</c:v>
                </c:pt>
                <c:pt idx="1">
                  <c:v>6.1468740848020821E-2</c:v>
                </c:pt>
                <c:pt idx="2">
                  <c:v>8.5687507334166718E-2</c:v>
                </c:pt>
                <c:pt idx="3">
                  <c:v>0.10434374407416666</c:v>
                </c:pt>
                <c:pt idx="4">
                  <c:v>0.13926040613854165</c:v>
                </c:pt>
                <c:pt idx="5">
                  <c:v>0.19366666597229171</c:v>
                </c:pt>
                <c:pt idx="6">
                  <c:v>0.25342706474385412</c:v>
                </c:pt>
                <c:pt idx="7">
                  <c:v>0.34408334992416661</c:v>
                </c:pt>
                <c:pt idx="8">
                  <c:v>0.45660418612020831</c:v>
                </c:pt>
                <c:pt idx="9">
                  <c:v>0.55130206474718746</c:v>
                </c:pt>
                <c:pt idx="10">
                  <c:v>0.71477082594427088</c:v>
                </c:pt>
                <c:pt idx="11">
                  <c:v>0.73973955122708335</c:v>
                </c:pt>
                <c:pt idx="12">
                  <c:v>0.79991668266770832</c:v>
                </c:pt>
                <c:pt idx="13">
                  <c:v>0.80136460719406255</c:v>
                </c:pt>
                <c:pt idx="14">
                  <c:v>0.86173958923260408</c:v>
                </c:pt>
                <c:pt idx="15">
                  <c:v>0.84543747441270822</c:v>
                </c:pt>
                <c:pt idx="16">
                  <c:v>0.89871877069072914</c:v>
                </c:pt>
                <c:pt idx="17">
                  <c:v>0.964385434806875</c:v>
                </c:pt>
                <c:pt idx="18">
                  <c:v>0.98058333270489573</c:v>
                </c:pt>
                <c:pt idx="19">
                  <c:v>1.0084270526607293</c:v>
                </c:pt>
                <c:pt idx="20">
                  <c:v>1.0687917079005207</c:v>
                </c:pt>
                <c:pt idx="21">
                  <c:v>1.0639895397747914</c:v>
                </c:pt>
                <c:pt idx="22">
                  <c:v>1.0303125344284374</c:v>
                </c:pt>
                <c:pt idx="23">
                  <c:v>1.1576979735395834</c:v>
                </c:pt>
                <c:pt idx="24">
                  <c:v>1.0077604519391667</c:v>
                </c:pt>
                <c:pt idx="25">
                  <c:v>1.0939374337245835</c:v>
                </c:pt>
                <c:pt idx="26">
                  <c:v>1.0578333873405208</c:v>
                </c:pt>
                <c:pt idx="27">
                  <c:v>1.091312449040625</c:v>
                </c:pt>
                <c:pt idx="28">
                  <c:v>1.1392812008111459</c:v>
                </c:pt>
                <c:pt idx="29">
                  <c:v>1.1262917130386461</c:v>
                </c:pt>
                <c:pt idx="30">
                  <c:v>1.1612187089022916</c:v>
                </c:pt>
                <c:pt idx="31">
                  <c:v>0.93452082327854169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17B-46CD-801F-130368A42137}"/>
            </c:ext>
          </c:extLst>
        </c:ser>
        <c:ser>
          <c:idx val="6"/>
          <c:order val="6"/>
          <c:tx>
            <c:strRef>
              <c:f>Summary!$B$14</c:f>
              <c:strCache>
                <c:ptCount val="1"/>
                <c:pt idx="0">
                  <c:v>G1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Summary!$C$14:$AH$14</c:f>
              <c:numCache>
                <c:formatCode>0.000</c:formatCode>
                <c:ptCount val="32"/>
                <c:pt idx="0">
                  <c:v>4.0447916450312531E-2</c:v>
                </c:pt>
                <c:pt idx="1">
                  <c:v>5.7468747643020825E-2</c:v>
                </c:pt>
                <c:pt idx="2">
                  <c:v>8.8187493774166709E-2</c:v>
                </c:pt>
                <c:pt idx="3">
                  <c:v>8.2843752654166644E-2</c:v>
                </c:pt>
                <c:pt idx="4">
                  <c:v>0.14276042813354167</c:v>
                </c:pt>
                <c:pt idx="5">
                  <c:v>0.19366666597229171</c:v>
                </c:pt>
                <c:pt idx="6">
                  <c:v>0.27092706295885416</c:v>
                </c:pt>
                <c:pt idx="7">
                  <c:v>0.3110833500741666</c:v>
                </c:pt>
                <c:pt idx="8">
                  <c:v>0.40260416612020833</c:v>
                </c:pt>
                <c:pt idx="9">
                  <c:v>0.53780205974718753</c:v>
                </c:pt>
                <c:pt idx="10">
                  <c:v>0.67577083634427104</c:v>
                </c:pt>
                <c:pt idx="11">
                  <c:v>0.75473958162708343</c:v>
                </c:pt>
                <c:pt idx="12">
                  <c:v>0.79941667421770835</c:v>
                </c:pt>
                <c:pt idx="13">
                  <c:v>0.80486459194406246</c:v>
                </c:pt>
                <c:pt idx="14">
                  <c:v>0.90023957038260405</c:v>
                </c:pt>
                <c:pt idx="15">
                  <c:v>0.88593748941270822</c:v>
                </c:pt>
                <c:pt idx="16">
                  <c:v>0.90071873004072911</c:v>
                </c:pt>
                <c:pt idx="17">
                  <c:v>0.8533854185068751</c:v>
                </c:pt>
                <c:pt idx="18">
                  <c:v>0.99458334620489575</c:v>
                </c:pt>
                <c:pt idx="19">
                  <c:v>0.85792711276072908</c:v>
                </c:pt>
                <c:pt idx="20">
                  <c:v>1.0377916302005208</c:v>
                </c:pt>
                <c:pt idx="21">
                  <c:v>1.0174895722247919</c:v>
                </c:pt>
                <c:pt idx="22">
                  <c:v>1.0108125023784376</c:v>
                </c:pt>
                <c:pt idx="23">
                  <c:v>0.99669793038958343</c:v>
                </c:pt>
                <c:pt idx="24">
                  <c:v>1.0797604786391666</c:v>
                </c:pt>
                <c:pt idx="25">
                  <c:v>1.0629375050245833</c:v>
                </c:pt>
                <c:pt idx="26">
                  <c:v>1.0953333515905208</c:v>
                </c:pt>
                <c:pt idx="27">
                  <c:v>0.95531253104062497</c:v>
                </c:pt>
                <c:pt idx="28">
                  <c:v>1.1387812668111459</c:v>
                </c:pt>
                <c:pt idx="29">
                  <c:v>1.2317916362886459</c:v>
                </c:pt>
                <c:pt idx="30">
                  <c:v>0.96771871165229173</c:v>
                </c:pt>
                <c:pt idx="31">
                  <c:v>1.0015208398285416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17B-46CD-801F-130368A42137}"/>
            </c:ext>
          </c:extLst>
        </c:ser>
        <c:ser>
          <c:idx val="7"/>
          <c:order val="7"/>
          <c:tx>
            <c:strRef>
              <c:f>Summary!$B$15</c:f>
              <c:strCache>
                <c:ptCount val="1"/>
                <c:pt idx="0">
                  <c:v>H1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Summary!$C$15:$AH$15</c:f>
              <c:numCache>
                <c:formatCode>0.000</c:formatCode>
                <c:ptCount val="32"/>
                <c:pt idx="0">
                  <c:v>3.9947907985312531E-2</c:v>
                </c:pt>
                <c:pt idx="1">
                  <c:v>5.6468749343020833E-2</c:v>
                </c:pt>
                <c:pt idx="2">
                  <c:v>8.0687497199166708E-2</c:v>
                </c:pt>
                <c:pt idx="3">
                  <c:v>0.10334374576916663</c:v>
                </c:pt>
                <c:pt idx="4">
                  <c:v>0.1317604281935417</c:v>
                </c:pt>
                <c:pt idx="5">
                  <c:v>0.1781666643622917</c:v>
                </c:pt>
                <c:pt idx="6">
                  <c:v>0.24492706986885415</c:v>
                </c:pt>
                <c:pt idx="7">
                  <c:v>0.32108333312416665</c:v>
                </c:pt>
                <c:pt idx="8">
                  <c:v>0.4081041474702084</c:v>
                </c:pt>
                <c:pt idx="9">
                  <c:v>0.50180204639718751</c:v>
                </c:pt>
                <c:pt idx="10">
                  <c:v>0.65727082119427105</c:v>
                </c:pt>
                <c:pt idx="11">
                  <c:v>0.72273956147708329</c:v>
                </c:pt>
                <c:pt idx="12">
                  <c:v>0.75391664906770839</c:v>
                </c:pt>
                <c:pt idx="13">
                  <c:v>0.76236461754406248</c:v>
                </c:pt>
                <c:pt idx="14">
                  <c:v>0.82973956908260427</c:v>
                </c:pt>
                <c:pt idx="15">
                  <c:v>0.87043752506270833</c:v>
                </c:pt>
                <c:pt idx="16">
                  <c:v>0.83171875409072904</c:v>
                </c:pt>
                <c:pt idx="17">
                  <c:v>0.91088542325687516</c:v>
                </c:pt>
                <c:pt idx="18">
                  <c:v>0.94758329565489574</c:v>
                </c:pt>
                <c:pt idx="19">
                  <c:v>0.93592709201072921</c:v>
                </c:pt>
                <c:pt idx="20">
                  <c:v>0.92429164605052072</c:v>
                </c:pt>
                <c:pt idx="21">
                  <c:v>0.94598955397479179</c:v>
                </c:pt>
                <c:pt idx="22">
                  <c:v>0.96481246872843762</c:v>
                </c:pt>
                <c:pt idx="23">
                  <c:v>1.0261979081895833</c:v>
                </c:pt>
                <c:pt idx="24">
                  <c:v>1.0017604248891667</c:v>
                </c:pt>
                <c:pt idx="25">
                  <c:v>1.0009374985745834</c:v>
                </c:pt>
                <c:pt idx="26">
                  <c:v>1.0298333604405208</c:v>
                </c:pt>
                <c:pt idx="27">
                  <c:v>1.0763124931406252</c:v>
                </c:pt>
                <c:pt idx="28">
                  <c:v>1.0742812925611458</c:v>
                </c:pt>
                <c:pt idx="29">
                  <c:v>1.0612916558386458</c:v>
                </c:pt>
                <c:pt idx="30">
                  <c:v>1.0777187110522917</c:v>
                </c:pt>
                <c:pt idx="31">
                  <c:v>1.0860207801285415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17B-46CD-801F-130368A42137}"/>
            </c:ext>
          </c:extLst>
        </c:ser>
        <c:ser>
          <c:idx val="8"/>
          <c:order val="8"/>
          <c:tx>
            <c:strRef>
              <c:f>Summary!$B$16</c:f>
              <c:strCache>
                <c:ptCount val="1"/>
                <c:pt idx="0">
                  <c:v>A2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Summary!$C$16:$AH$16</c:f>
              <c:numCache>
                <c:formatCode>0.000</c:formatCode>
                <c:ptCount val="32"/>
                <c:pt idx="0">
                  <c:v>-5.0520900796874671E-3</c:v>
                </c:pt>
                <c:pt idx="1">
                  <c:v>-6.0312469319791576E-3</c:v>
                </c:pt>
                <c:pt idx="2">
                  <c:v>-4.812497255833291E-3</c:v>
                </c:pt>
                <c:pt idx="3">
                  <c:v>-5.6562553308333458E-3</c:v>
                </c:pt>
                <c:pt idx="4">
                  <c:v>-6.2395795264583165E-3</c:v>
                </c:pt>
                <c:pt idx="5">
                  <c:v>-6.8333380227082741E-3</c:v>
                </c:pt>
                <c:pt idx="6">
                  <c:v>-5.5729236911458355E-3</c:v>
                </c:pt>
                <c:pt idx="7">
                  <c:v>-5.9166701958333554E-3</c:v>
                </c:pt>
                <c:pt idx="8">
                  <c:v>-5.3958299897916701E-3</c:v>
                </c:pt>
                <c:pt idx="9">
                  <c:v>-4.1979136078124785E-3</c:v>
                </c:pt>
                <c:pt idx="10">
                  <c:v>-4.2291633607290796E-3</c:v>
                </c:pt>
                <c:pt idx="11">
                  <c:v>-5.2604125829166376E-3</c:v>
                </c:pt>
                <c:pt idx="12">
                  <c:v>-6.5833349572916311E-3</c:v>
                </c:pt>
                <c:pt idx="13">
                  <c:v>-5.6354189309375247E-3</c:v>
                </c:pt>
                <c:pt idx="14">
                  <c:v>-5.2604094773958665E-3</c:v>
                </c:pt>
                <c:pt idx="15">
                  <c:v>-7.5624921972916592E-3</c:v>
                </c:pt>
                <c:pt idx="16">
                  <c:v>-5.7812481342708541E-3</c:v>
                </c:pt>
                <c:pt idx="17">
                  <c:v>-6.1145836181249538E-3</c:v>
                </c:pt>
                <c:pt idx="18">
                  <c:v>-5.9166585551042455E-3</c:v>
                </c:pt>
                <c:pt idx="19">
                  <c:v>-6.572918114270826E-3</c:v>
                </c:pt>
                <c:pt idx="20">
                  <c:v>-4.7083404694791414E-3</c:v>
                </c:pt>
                <c:pt idx="21">
                  <c:v>-5.0104137802083754E-3</c:v>
                </c:pt>
                <c:pt idx="22">
                  <c:v>-4.1875056915624542E-3</c:v>
                </c:pt>
                <c:pt idx="23">
                  <c:v>-6.3020794204166411E-3</c:v>
                </c:pt>
                <c:pt idx="24">
                  <c:v>-6.2395764208332885E-3</c:v>
                </c:pt>
                <c:pt idx="25">
                  <c:v>-6.0625044454166652E-3</c:v>
                </c:pt>
                <c:pt idx="26">
                  <c:v>-5.6666593694791947E-3</c:v>
                </c:pt>
                <c:pt idx="27">
                  <c:v>-5.6874942193750611E-3</c:v>
                </c:pt>
                <c:pt idx="28">
                  <c:v>-5.2187455988541784E-3</c:v>
                </c:pt>
                <c:pt idx="29">
                  <c:v>-5.7083383813541499E-3</c:v>
                </c:pt>
                <c:pt idx="30">
                  <c:v>-5.2812559677083148E-3</c:v>
                </c:pt>
                <c:pt idx="31">
                  <c:v>-5.9791716414583224E-3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417B-46CD-801F-130368A42137}"/>
            </c:ext>
          </c:extLst>
        </c:ser>
        <c:ser>
          <c:idx val="9"/>
          <c:order val="9"/>
          <c:tx>
            <c:strRef>
              <c:f>Summary!$B$17</c:f>
              <c:strCache>
                <c:ptCount val="1"/>
                <c:pt idx="0">
                  <c:v>B2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Summary!$C$17:$AH$17</c:f>
              <c:numCache>
                <c:formatCode>0.000</c:formatCode>
                <c:ptCount val="32"/>
                <c:pt idx="0">
                  <c:v>-2.5520850146874829E-3</c:v>
                </c:pt>
                <c:pt idx="1">
                  <c:v>-3.5312418669791734E-3</c:v>
                </c:pt>
                <c:pt idx="2">
                  <c:v>-1.8125023558333148E-3</c:v>
                </c:pt>
                <c:pt idx="3">
                  <c:v>-3.6562587308333616E-3</c:v>
                </c:pt>
                <c:pt idx="4">
                  <c:v>-3.2395846214583121E-3</c:v>
                </c:pt>
                <c:pt idx="5">
                  <c:v>-3.3333346577082978E-3</c:v>
                </c:pt>
                <c:pt idx="6">
                  <c:v>-2.5729101611458513E-3</c:v>
                </c:pt>
                <c:pt idx="7">
                  <c:v>-2.4166668308333791E-3</c:v>
                </c:pt>
                <c:pt idx="8">
                  <c:v>-2.3958350847916657E-3</c:v>
                </c:pt>
                <c:pt idx="9">
                  <c:v>-3.1979153078124864E-3</c:v>
                </c:pt>
                <c:pt idx="10">
                  <c:v>-2.2917015572908317E-4</c:v>
                </c:pt>
                <c:pt idx="11">
                  <c:v>-1.7604092129166332E-3</c:v>
                </c:pt>
                <c:pt idx="12">
                  <c:v>-4.5833383522916188E-3</c:v>
                </c:pt>
                <c:pt idx="13">
                  <c:v>-4.6354206259375044E-3</c:v>
                </c:pt>
                <c:pt idx="14">
                  <c:v>-3.7604213373958542E-3</c:v>
                </c:pt>
                <c:pt idx="15">
                  <c:v>-3.0625091572916707E-3</c:v>
                </c:pt>
                <c:pt idx="16">
                  <c:v>-2.2812447642708497E-3</c:v>
                </c:pt>
                <c:pt idx="17">
                  <c:v>-3.1145887131249494E-3</c:v>
                </c:pt>
                <c:pt idx="18">
                  <c:v>-3.4166721151042412E-3</c:v>
                </c:pt>
                <c:pt idx="19">
                  <c:v>-2.5729249092708295E-3</c:v>
                </c:pt>
                <c:pt idx="20">
                  <c:v>-3.2083337044791493E-3</c:v>
                </c:pt>
                <c:pt idx="21">
                  <c:v>-3.0104171802083912E-3</c:v>
                </c:pt>
                <c:pt idx="22">
                  <c:v>-2.1875090915624701E-3</c:v>
                </c:pt>
                <c:pt idx="23">
                  <c:v>-2.3020862154166447E-3</c:v>
                </c:pt>
                <c:pt idx="24">
                  <c:v>-3.7395899808332841E-3</c:v>
                </c:pt>
                <c:pt idx="25">
                  <c:v>-3.062509545416689E-3</c:v>
                </c:pt>
                <c:pt idx="26">
                  <c:v>-3.1666729294791904E-3</c:v>
                </c:pt>
                <c:pt idx="27">
                  <c:v>-4.1875060793750488E-3</c:v>
                </c:pt>
                <c:pt idx="28">
                  <c:v>-2.218750693854174E-3</c:v>
                </c:pt>
                <c:pt idx="29">
                  <c:v>-2.7083248513541658E-3</c:v>
                </c:pt>
                <c:pt idx="30">
                  <c:v>-1.7812526027083386E-3</c:v>
                </c:pt>
                <c:pt idx="31">
                  <c:v>-2.4791682764583461E-3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417B-46CD-801F-130368A42137}"/>
            </c:ext>
          </c:extLst>
        </c:ser>
        <c:ser>
          <c:idx val="10"/>
          <c:order val="10"/>
          <c:tx>
            <c:strRef>
              <c:f>Summary!$B$18</c:f>
              <c:strCache>
                <c:ptCount val="1"/>
                <c:pt idx="0">
                  <c:v>C2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Summary!$C$18:$AH$18</c:f>
              <c:numCache>
                <c:formatCode>0.000</c:formatCode>
                <c:ptCount val="32"/>
                <c:pt idx="0">
                  <c:v>-2.5520850146874829E-3</c:v>
                </c:pt>
                <c:pt idx="1">
                  <c:v>-2.0312537269791611E-3</c:v>
                </c:pt>
                <c:pt idx="2">
                  <c:v>-1.8125023558333148E-3</c:v>
                </c:pt>
                <c:pt idx="3">
                  <c:v>-2.1562519658333695E-3</c:v>
                </c:pt>
                <c:pt idx="4">
                  <c:v>-7.3957955645829326E-4</c:v>
                </c:pt>
                <c:pt idx="5">
                  <c:v>-1.3333380527082855E-3</c:v>
                </c:pt>
                <c:pt idx="6">
                  <c:v>-1.5729118611458592E-3</c:v>
                </c:pt>
                <c:pt idx="7">
                  <c:v>-9.1666006583338705E-4</c:v>
                </c:pt>
                <c:pt idx="8">
                  <c:v>-8.958283197916736E-4</c:v>
                </c:pt>
                <c:pt idx="9">
                  <c:v>-3.6979237728124864E-3</c:v>
                </c:pt>
                <c:pt idx="10">
                  <c:v>-7.2915999572910339E-4</c:v>
                </c:pt>
                <c:pt idx="11">
                  <c:v>-1.7604092129166332E-3</c:v>
                </c:pt>
                <c:pt idx="12">
                  <c:v>-8.3336682291622333E-5</c:v>
                </c:pt>
                <c:pt idx="13">
                  <c:v>-2.1354155609375203E-3</c:v>
                </c:pt>
                <c:pt idx="14">
                  <c:v>-1.2604162723958701E-3</c:v>
                </c:pt>
                <c:pt idx="15">
                  <c:v>-3.5624989922916628E-3</c:v>
                </c:pt>
                <c:pt idx="16">
                  <c:v>-1.2812464642708576E-3</c:v>
                </c:pt>
                <c:pt idx="17">
                  <c:v>-1.6145819481249574E-3</c:v>
                </c:pt>
                <c:pt idx="18">
                  <c:v>-2.4166738151042491E-3</c:v>
                </c:pt>
                <c:pt idx="19">
                  <c:v>-2.5729249092708295E-3</c:v>
                </c:pt>
                <c:pt idx="20">
                  <c:v>-4.2083320044791414E-3</c:v>
                </c:pt>
                <c:pt idx="21">
                  <c:v>-1.0104205752083789E-3</c:v>
                </c:pt>
                <c:pt idx="22">
                  <c:v>-2.6874989265624621E-3</c:v>
                </c:pt>
                <c:pt idx="23">
                  <c:v>-2.3020862154166447E-3</c:v>
                </c:pt>
                <c:pt idx="24">
                  <c:v>-2.2395832158332921E-3</c:v>
                </c:pt>
                <c:pt idx="25">
                  <c:v>-1.0624943154166969E-3</c:v>
                </c:pt>
                <c:pt idx="26">
                  <c:v>3.3333044052081401E-4</c:v>
                </c:pt>
                <c:pt idx="27">
                  <c:v>-2.6874993143750567E-3</c:v>
                </c:pt>
                <c:pt idx="28">
                  <c:v>-2.218750693854174E-3</c:v>
                </c:pt>
                <c:pt idx="29">
                  <c:v>-2.7083248513541658E-3</c:v>
                </c:pt>
                <c:pt idx="30">
                  <c:v>-2.2812424377083307E-3</c:v>
                </c:pt>
                <c:pt idx="31">
                  <c:v>-2.9791767414583462E-3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417B-46CD-801F-130368A42137}"/>
            </c:ext>
          </c:extLst>
        </c:ser>
        <c:ser>
          <c:idx val="11"/>
          <c:order val="11"/>
          <c:tx>
            <c:strRef>
              <c:f>Summary!$B$19</c:f>
              <c:strCache>
                <c:ptCount val="1"/>
                <c:pt idx="0">
                  <c:v>D2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Summary!$C$19:$AH$19</c:f>
              <c:numCache>
                <c:formatCode>0.000</c:formatCode>
                <c:ptCount val="32"/>
                <c:pt idx="0">
                  <c:v>-1.5520867096874627E-3</c:v>
                </c:pt>
                <c:pt idx="1">
                  <c:v>-1.0312554269791691E-3</c:v>
                </c:pt>
                <c:pt idx="2">
                  <c:v>-8.1250405083329452E-4</c:v>
                </c:pt>
                <c:pt idx="3">
                  <c:v>-1.1562536608333493E-3</c:v>
                </c:pt>
                <c:pt idx="4">
                  <c:v>-7.3957955645829326E-4</c:v>
                </c:pt>
                <c:pt idx="5">
                  <c:v>-2.8333261927082978E-3</c:v>
                </c:pt>
                <c:pt idx="6">
                  <c:v>-5.7291356114583247E-4</c:v>
                </c:pt>
                <c:pt idx="7">
                  <c:v>8.3338234166639713E-5</c:v>
                </c:pt>
                <c:pt idx="8">
                  <c:v>-2.3958350847916657E-3</c:v>
                </c:pt>
                <c:pt idx="9">
                  <c:v>-1.9792040281248202E-4</c:v>
                </c:pt>
                <c:pt idx="10">
                  <c:v>-2.2917015572908317E-4</c:v>
                </c:pt>
                <c:pt idx="11">
                  <c:v>2.3958738708338562E-4</c:v>
                </c:pt>
                <c:pt idx="12">
                  <c:v>-1.0833349872916426E-3</c:v>
                </c:pt>
                <c:pt idx="13">
                  <c:v>-2.1354155609375203E-3</c:v>
                </c:pt>
                <c:pt idx="14">
                  <c:v>2.3959049260412202E-4</c:v>
                </c:pt>
                <c:pt idx="15">
                  <c:v>-1.0624939272916786E-3</c:v>
                </c:pt>
                <c:pt idx="16">
                  <c:v>-2.8124816427086557E-4</c:v>
                </c:pt>
                <c:pt idx="17">
                  <c:v>-2.1145904131249574E-3</c:v>
                </c:pt>
                <c:pt idx="18">
                  <c:v>1.0833295548957553E-3</c:v>
                </c:pt>
                <c:pt idx="19">
                  <c:v>-7.2919839270817188E-5</c:v>
                </c:pt>
                <c:pt idx="20">
                  <c:v>-1.208337099479137E-3</c:v>
                </c:pt>
                <c:pt idx="21">
                  <c:v>-1.0104205752083789E-3</c:v>
                </c:pt>
                <c:pt idx="22">
                  <c:v>-1.1874921615624701E-3</c:v>
                </c:pt>
                <c:pt idx="23">
                  <c:v>-3.0208961041663235E-4</c:v>
                </c:pt>
                <c:pt idx="24">
                  <c:v>-1.2395849158333E-3</c:v>
                </c:pt>
                <c:pt idx="25">
                  <c:v>-2.0624926154166889E-3</c:v>
                </c:pt>
                <c:pt idx="26">
                  <c:v>-6.6666786447920623E-4</c:v>
                </c:pt>
                <c:pt idx="27">
                  <c:v>-1.8749424937507253E-4</c:v>
                </c:pt>
                <c:pt idx="28">
                  <c:v>-1.2187523938541819E-3</c:v>
                </c:pt>
                <c:pt idx="29">
                  <c:v>-2.2083350163541737E-3</c:v>
                </c:pt>
                <c:pt idx="30">
                  <c:v>-1.2812441377083386E-3</c:v>
                </c:pt>
                <c:pt idx="31">
                  <c:v>-2.4791682764583461E-3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417B-46CD-801F-130368A42137}"/>
            </c:ext>
          </c:extLst>
        </c:ser>
        <c:ser>
          <c:idx val="12"/>
          <c:order val="12"/>
          <c:tx>
            <c:strRef>
              <c:f>Summary!$B$20</c:f>
              <c:strCache>
                <c:ptCount val="1"/>
                <c:pt idx="0">
                  <c:v>E2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Summary!$C$20:$AH$20</c:f>
              <c:numCache>
                <c:formatCode>0.000</c:formatCode>
                <c:ptCount val="32"/>
                <c:pt idx="0">
                  <c:v>-2.5520850146874829E-3</c:v>
                </c:pt>
                <c:pt idx="1">
                  <c:v>-2.5312435669791813E-3</c:v>
                </c:pt>
                <c:pt idx="2">
                  <c:v>-8.1250405083329452E-4</c:v>
                </c:pt>
                <c:pt idx="3">
                  <c:v>-6.5624520083334276E-4</c:v>
                </c:pt>
                <c:pt idx="4">
                  <c:v>-1.73957785645832E-3</c:v>
                </c:pt>
                <c:pt idx="5">
                  <c:v>-1.8333278927082711E-3</c:v>
                </c:pt>
                <c:pt idx="6">
                  <c:v>-2.5729101611458513E-3</c:v>
                </c:pt>
                <c:pt idx="7">
                  <c:v>-1.4166685308333871E-3</c:v>
                </c:pt>
                <c:pt idx="8">
                  <c:v>-1.8958266197916657E-3</c:v>
                </c:pt>
                <c:pt idx="9">
                  <c:v>-1.1979187078125023E-3</c:v>
                </c:pt>
                <c:pt idx="10">
                  <c:v>-1.2291684607291034E-3</c:v>
                </c:pt>
                <c:pt idx="11">
                  <c:v>-7.6041091291664115E-4</c:v>
                </c:pt>
                <c:pt idx="12">
                  <c:v>-2.5833417522916347E-3</c:v>
                </c:pt>
                <c:pt idx="13">
                  <c:v>-2.1354155609375203E-3</c:v>
                </c:pt>
                <c:pt idx="14">
                  <c:v>-1.2604162723958701E-3</c:v>
                </c:pt>
                <c:pt idx="15">
                  <c:v>-2.5625006922916707E-3</c:v>
                </c:pt>
                <c:pt idx="16">
                  <c:v>-1.2812464642708576E-3</c:v>
                </c:pt>
                <c:pt idx="17">
                  <c:v>-2.1145904131249574E-3</c:v>
                </c:pt>
                <c:pt idx="18">
                  <c:v>1.0833295548957553E-3</c:v>
                </c:pt>
                <c:pt idx="19">
                  <c:v>-1.5729079792708295E-3</c:v>
                </c:pt>
                <c:pt idx="20">
                  <c:v>-7.083286394791305E-4</c:v>
                </c:pt>
                <c:pt idx="21">
                  <c:v>-1.5104104152083991E-3</c:v>
                </c:pt>
                <c:pt idx="22">
                  <c:v>-1.1874921615624701E-3</c:v>
                </c:pt>
                <c:pt idx="23">
                  <c:v>-1.3020879104166244E-3</c:v>
                </c:pt>
                <c:pt idx="24">
                  <c:v>-1.739574750833292E-3</c:v>
                </c:pt>
                <c:pt idx="25">
                  <c:v>-1.0624943154166969E-3</c:v>
                </c:pt>
                <c:pt idx="26">
                  <c:v>-6.6666786447920623E-4</c:v>
                </c:pt>
                <c:pt idx="27">
                  <c:v>-6.8750271437507254E-4</c:v>
                </c:pt>
                <c:pt idx="28">
                  <c:v>-1.718742228854174E-3</c:v>
                </c:pt>
                <c:pt idx="29">
                  <c:v>-1.7083265513541737E-3</c:v>
                </c:pt>
                <c:pt idx="30">
                  <c:v>-7.8125429770831839E-4</c:v>
                </c:pt>
                <c:pt idx="31">
                  <c:v>-1.9791598114583461E-3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417B-46CD-801F-130368A42137}"/>
            </c:ext>
          </c:extLst>
        </c:ser>
        <c:ser>
          <c:idx val="13"/>
          <c:order val="13"/>
          <c:tx>
            <c:strRef>
              <c:f>Summary!$B$21</c:f>
              <c:strCache>
                <c:ptCount val="1"/>
                <c:pt idx="0">
                  <c:v>F2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Summary!$C$21:$AH$21</c:f>
              <c:numCache>
                <c:formatCode>0.000</c:formatCode>
                <c:ptCount val="32"/>
                <c:pt idx="0">
                  <c:v>-5.2079944687470625E-5</c:v>
                </c:pt>
                <c:pt idx="1">
                  <c:v>-5.3124696197916904E-4</c:v>
                </c:pt>
                <c:pt idx="2">
                  <c:v>1.8749424916669755E-4</c:v>
                </c:pt>
                <c:pt idx="3">
                  <c:v>-6.5624520083334276E-4</c:v>
                </c:pt>
                <c:pt idx="4">
                  <c:v>-7.3957955645829326E-4</c:v>
                </c:pt>
                <c:pt idx="5">
                  <c:v>-3.3333346577082978E-3</c:v>
                </c:pt>
                <c:pt idx="6">
                  <c:v>-1.072922021145839E-3</c:v>
                </c:pt>
                <c:pt idx="7">
                  <c:v>5.8332807416662524E-4</c:v>
                </c:pt>
                <c:pt idx="8">
                  <c:v>-3.9583847979165337E-4</c:v>
                </c:pt>
                <c:pt idx="9">
                  <c:v>-1.1979187078125023E-3</c:v>
                </c:pt>
                <c:pt idx="10">
                  <c:v>-7.2915999572910339E-4</c:v>
                </c:pt>
                <c:pt idx="11">
                  <c:v>2.3958738708338562E-4</c:v>
                </c:pt>
                <c:pt idx="12">
                  <c:v>-1.5833248222916346E-3</c:v>
                </c:pt>
                <c:pt idx="13">
                  <c:v>-2.1354155609375203E-3</c:v>
                </c:pt>
                <c:pt idx="14">
                  <c:v>-1.7604247373958701E-3</c:v>
                </c:pt>
                <c:pt idx="15">
                  <c:v>-1.5625023922916786E-3</c:v>
                </c:pt>
                <c:pt idx="16">
                  <c:v>-7.8125662927086559E-4</c:v>
                </c:pt>
                <c:pt idx="17">
                  <c:v>-1.1145921131249653E-3</c:v>
                </c:pt>
                <c:pt idx="18">
                  <c:v>-1.416675515104257E-3</c:v>
                </c:pt>
                <c:pt idx="19">
                  <c:v>-2.5729249092708295E-3</c:v>
                </c:pt>
                <c:pt idx="20">
                  <c:v>-7.083286394791305E-4</c:v>
                </c:pt>
                <c:pt idx="21">
                  <c:v>-2.0104188802083992E-3</c:v>
                </c:pt>
                <c:pt idx="22">
                  <c:v>3.1249597843754223E-4</c:v>
                </c:pt>
                <c:pt idx="23">
                  <c:v>-3.0208961041663235E-4</c:v>
                </c:pt>
                <c:pt idx="24">
                  <c:v>-7.3957645083329998E-4</c:v>
                </c:pt>
                <c:pt idx="25">
                  <c:v>-1.5625027804166969E-3</c:v>
                </c:pt>
                <c:pt idx="26">
                  <c:v>-2.1666746294791983E-3</c:v>
                </c:pt>
                <c:pt idx="27">
                  <c:v>-3.6874976143750487E-3</c:v>
                </c:pt>
                <c:pt idx="28">
                  <c:v>-1.718742228854174E-3</c:v>
                </c:pt>
                <c:pt idx="29">
                  <c:v>-2.0833841135416142E-4</c:v>
                </c:pt>
                <c:pt idx="30">
                  <c:v>7.1875246729167369E-4</c:v>
                </c:pt>
                <c:pt idx="31">
                  <c:v>-1.9791598114583461E-3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417B-46CD-801F-130368A42137}"/>
            </c:ext>
          </c:extLst>
        </c:ser>
        <c:ser>
          <c:idx val="14"/>
          <c:order val="14"/>
          <c:tx>
            <c:strRef>
              <c:f>Summary!$B$22</c:f>
              <c:strCache>
                <c:ptCount val="1"/>
                <c:pt idx="0">
                  <c:v>G2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Summary!$C$22:$AH$22</c:f>
              <c:numCache>
                <c:formatCode>0.000</c:formatCode>
                <c:ptCount val="32"/>
                <c:pt idx="0">
                  <c:v>-2.5520850146874829E-3</c:v>
                </c:pt>
                <c:pt idx="1">
                  <c:v>-5.3124696197916904E-4</c:v>
                </c:pt>
                <c:pt idx="2">
                  <c:v>1.8749424916669755E-4</c:v>
                </c:pt>
                <c:pt idx="3">
                  <c:v>8.4374293916663484E-4</c:v>
                </c:pt>
                <c:pt idx="4">
                  <c:v>-1.73957785645832E-3</c:v>
                </c:pt>
                <c:pt idx="5">
                  <c:v>-1.8333278927082711E-3</c:v>
                </c:pt>
                <c:pt idx="6">
                  <c:v>-7.2923721145846943E-5</c:v>
                </c:pt>
                <c:pt idx="7">
                  <c:v>-4.1667022583336683E-4</c:v>
                </c:pt>
                <c:pt idx="8">
                  <c:v>1.0416998020835316E-4</c:v>
                </c:pt>
                <c:pt idx="9">
                  <c:v>3.0208805718752452E-4</c:v>
                </c:pt>
                <c:pt idx="10">
                  <c:v>-2.2917015572908317E-4</c:v>
                </c:pt>
                <c:pt idx="11">
                  <c:v>2.3958738708338562E-4</c:v>
                </c:pt>
                <c:pt idx="12">
                  <c:v>-5.8332652229164256E-4</c:v>
                </c:pt>
                <c:pt idx="13">
                  <c:v>-2.6354240259375203E-3</c:v>
                </c:pt>
                <c:pt idx="14">
                  <c:v>2.3959049260412202E-4</c:v>
                </c:pt>
                <c:pt idx="15">
                  <c:v>-2.0624922272916707E-3</c:v>
                </c:pt>
                <c:pt idx="16">
                  <c:v>-7.8125662927086559E-4</c:v>
                </c:pt>
                <c:pt idx="17">
                  <c:v>-2.6145802481249494E-3</c:v>
                </c:pt>
                <c:pt idx="18">
                  <c:v>-1.416675515104257E-3</c:v>
                </c:pt>
                <c:pt idx="19">
                  <c:v>4.2708862072918935E-4</c:v>
                </c:pt>
                <c:pt idx="20">
                  <c:v>-7.083286394791305E-4</c:v>
                </c:pt>
                <c:pt idx="21">
                  <c:v>9.8957602479160522E-4</c:v>
                </c:pt>
                <c:pt idx="22">
                  <c:v>-1.8749386156247799E-4</c:v>
                </c:pt>
                <c:pt idx="23">
                  <c:v>-8.0207945041661788E-4</c:v>
                </c:pt>
                <c:pt idx="24">
                  <c:v>-2.3958661083327976E-4</c:v>
                </c:pt>
                <c:pt idx="25">
                  <c:v>-1.0624943154166969E-3</c:v>
                </c:pt>
                <c:pt idx="26">
                  <c:v>-6.6666786447920623E-4</c:v>
                </c:pt>
                <c:pt idx="27">
                  <c:v>-2.6874993143750567E-3</c:v>
                </c:pt>
                <c:pt idx="28">
                  <c:v>-7.1874392885418192E-4</c:v>
                </c:pt>
                <c:pt idx="29">
                  <c:v>7.9165988864583064E-4</c:v>
                </c:pt>
                <c:pt idx="30">
                  <c:v>2.2187406022916925E-3</c:v>
                </c:pt>
                <c:pt idx="31">
                  <c:v>5.2082662854165823E-4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417B-46CD-801F-130368A42137}"/>
            </c:ext>
          </c:extLst>
        </c:ser>
        <c:ser>
          <c:idx val="15"/>
          <c:order val="15"/>
          <c:tx>
            <c:strRef>
              <c:f>Summary!$B$23</c:f>
              <c:strCache>
                <c:ptCount val="1"/>
                <c:pt idx="0">
                  <c:v>H2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Summary!$C$23:$AH$23</c:f>
              <c:numCache>
                <c:formatCode>0.000</c:formatCode>
                <c:ptCount val="32"/>
                <c:pt idx="0">
                  <c:v>-1.0520782496874562E-3</c:v>
                </c:pt>
                <c:pt idx="1">
                  <c:v>-1.0312554269791691E-3</c:v>
                </c:pt>
                <c:pt idx="2">
                  <c:v>-1.8125023558333148E-3</c:v>
                </c:pt>
                <c:pt idx="3">
                  <c:v>-1.1562536608333493E-3</c:v>
                </c:pt>
                <c:pt idx="4">
                  <c:v>7.6040858354168434E-4</c:v>
                </c:pt>
                <c:pt idx="5">
                  <c:v>-8.3332958770828552E-4</c:v>
                </c:pt>
                <c:pt idx="6">
                  <c:v>-2.0729203261458592E-3</c:v>
                </c:pt>
                <c:pt idx="7">
                  <c:v>-2.4166668308333791E-3</c:v>
                </c:pt>
                <c:pt idx="8">
                  <c:v>-3.9583847979165337E-4</c:v>
                </c:pt>
                <c:pt idx="9">
                  <c:v>-1.6979085428124943E-3</c:v>
                </c:pt>
                <c:pt idx="10">
                  <c:v>-2.7291752257290955E-3</c:v>
                </c:pt>
                <c:pt idx="11">
                  <c:v>-3.7604244429166253E-3</c:v>
                </c:pt>
                <c:pt idx="12">
                  <c:v>-1.0833349872916426E-3</c:v>
                </c:pt>
                <c:pt idx="13">
                  <c:v>-1.3541896093753614E-4</c:v>
                </c:pt>
                <c:pt idx="14">
                  <c:v>-2.7604230373958621E-3</c:v>
                </c:pt>
                <c:pt idx="15">
                  <c:v>-2.5625006922916707E-3</c:v>
                </c:pt>
                <c:pt idx="16">
                  <c:v>-1.7812549292708577E-3</c:v>
                </c:pt>
                <c:pt idx="17">
                  <c:v>-2.1145904131249574E-3</c:v>
                </c:pt>
                <c:pt idx="18">
                  <c:v>-3.9166619551042614E-3</c:v>
                </c:pt>
                <c:pt idx="19">
                  <c:v>-3.5729232092708216E-3</c:v>
                </c:pt>
                <c:pt idx="20">
                  <c:v>-2.2083354044791573E-3</c:v>
                </c:pt>
                <c:pt idx="21">
                  <c:v>-1.5104104152083991E-3</c:v>
                </c:pt>
                <c:pt idx="22">
                  <c:v>-1.1874921615624701E-3</c:v>
                </c:pt>
                <c:pt idx="23">
                  <c:v>-2.8020760504166367E-3</c:v>
                </c:pt>
                <c:pt idx="24">
                  <c:v>-2.3958661083327976E-4</c:v>
                </c:pt>
                <c:pt idx="25">
                  <c:v>-2.0624926154166889E-3</c:v>
                </c:pt>
                <c:pt idx="26">
                  <c:v>-2.6666644644791904E-3</c:v>
                </c:pt>
                <c:pt idx="27">
                  <c:v>-3.1875077793750567E-3</c:v>
                </c:pt>
                <c:pt idx="28">
                  <c:v>-7.1874392885418192E-4</c:v>
                </c:pt>
                <c:pt idx="29">
                  <c:v>-2.7083248513541658E-3</c:v>
                </c:pt>
                <c:pt idx="30">
                  <c:v>-7.8125429770831839E-4</c:v>
                </c:pt>
                <c:pt idx="31">
                  <c:v>-2.9791767414583462E-3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417B-46CD-801F-130368A42137}"/>
            </c:ext>
          </c:extLst>
        </c:ser>
        <c:ser>
          <c:idx val="16"/>
          <c:order val="16"/>
          <c:tx>
            <c:strRef>
              <c:f>Summary!$B$24</c:f>
              <c:strCache>
                <c:ptCount val="1"/>
                <c:pt idx="0">
                  <c:v>A3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Summary!$C$24:$AH$24</c:f>
              <c:numCache>
                <c:formatCode>0.000</c:formatCode>
                <c:ptCount val="32"/>
                <c:pt idx="0">
                  <c:v>3.3447909710312522E-2</c:v>
                </c:pt>
                <c:pt idx="1">
                  <c:v>4.9968751068020824E-2</c:v>
                </c:pt>
                <c:pt idx="2">
                  <c:v>7.1187504024166695E-2</c:v>
                </c:pt>
                <c:pt idx="3">
                  <c:v>7.7343752684166656E-2</c:v>
                </c:pt>
                <c:pt idx="4">
                  <c:v>0.13226039940354167</c:v>
                </c:pt>
                <c:pt idx="5">
                  <c:v>0.16366667967729173</c:v>
                </c:pt>
                <c:pt idx="6">
                  <c:v>0.22542707505885418</c:v>
                </c:pt>
                <c:pt idx="7">
                  <c:v>0.33558331777416672</c:v>
                </c:pt>
                <c:pt idx="8">
                  <c:v>0.41410417452020831</c:v>
                </c:pt>
                <c:pt idx="9">
                  <c:v>0.53480208344718749</c:v>
                </c:pt>
                <c:pt idx="10">
                  <c:v>0.58177080974427098</c:v>
                </c:pt>
                <c:pt idx="11">
                  <c:v>0.74673959517708333</c:v>
                </c:pt>
                <c:pt idx="12">
                  <c:v>0.72641663061770834</c:v>
                </c:pt>
                <c:pt idx="13">
                  <c:v>0.78236458359406247</c:v>
                </c:pt>
                <c:pt idx="14">
                  <c:v>0.8167395725326041</c:v>
                </c:pt>
                <c:pt idx="15">
                  <c:v>0.88693750636270829</c:v>
                </c:pt>
                <c:pt idx="16">
                  <c:v>0.89471877749072903</c:v>
                </c:pt>
                <c:pt idx="17">
                  <c:v>0.98488540930687507</c:v>
                </c:pt>
                <c:pt idx="18">
                  <c:v>0.98358330900489577</c:v>
                </c:pt>
                <c:pt idx="19">
                  <c:v>1.0139270712607291</c:v>
                </c:pt>
                <c:pt idx="20">
                  <c:v>0.96729162885052089</c:v>
                </c:pt>
                <c:pt idx="21">
                  <c:v>1.0074895519247917</c:v>
                </c:pt>
                <c:pt idx="22">
                  <c:v>1.0283125005784375</c:v>
                </c:pt>
                <c:pt idx="23">
                  <c:v>1.0156978794895832</c:v>
                </c:pt>
                <c:pt idx="24">
                  <c:v>1.0717603432391667</c:v>
                </c:pt>
                <c:pt idx="25">
                  <c:v>0.92993748877458327</c:v>
                </c:pt>
                <c:pt idx="26">
                  <c:v>1.1813333172905209</c:v>
                </c:pt>
                <c:pt idx="27">
                  <c:v>1.208812426390625</c:v>
                </c:pt>
                <c:pt idx="28">
                  <c:v>1.2212812477611459</c:v>
                </c:pt>
                <c:pt idx="29">
                  <c:v>1.2022916584386458</c:v>
                </c:pt>
                <c:pt idx="30">
                  <c:v>1.2487187745022916</c:v>
                </c:pt>
                <c:pt idx="31">
                  <c:v>1.2735208993285416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417B-46CD-801F-130368A42137}"/>
            </c:ext>
          </c:extLst>
        </c:ser>
        <c:ser>
          <c:idx val="17"/>
          <c:order val="17"/>
          <c:tx>
            <c:strRef>
              <c:f>Summary!$B$25</c:f>
              <c:strCache>
                <c:ptCount val="1"/>
                <c:pt idx="0">
                  <c:v>B3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Summary!$C$25:$AH$25</c:f>
              <c:numCache>
                <c:formatCode>0.000</c:formatCode>
                <c:ptCount val="32"/>
                <c:pt idx="0">
                  <c:v>3.3947918175312522E-2</c:v>
                </c:pt>
                <c:pt idx="1">
                  <c:v>5.2468756138020836E-2</c:v>
                </c:pt>
                <c:pt idx="2">
                  <c:v>6.8687498959166704E-2</c:v>
                </c:pt>
                <c:pt idx="3">
                  <c:v>9.0343749229166645E-2</c:v>
                </c:pt>
                <c:pt idx="4">
                  <c:v>0.12826040619854168</c:v>
                </c:pt>
                <c:pt idx="5">
                  <c:v>0.15616666448229174</c:v>
                </c:pt>
                <c:pt idx="6">
                  <c:v>0.19442707183885416</c:v>
                </c:pt>
                <c:pt idx="7">
                  <c:v>0.29808331632416663</c:v>
                </c:pt>
                <c:pt idx="8">
                  <c:v>0.40860415592020832</c:v>
                </c:pt>
                <c:pt idx="9">
                  <c:v>0.53480208344718749</c:v>
                </c:pt>
                <c:pt idx="10">
                  <c:v>0.64227086529427102</c:v>
                </c:pt>
                <c:pt idx="11">
                  <c:v>0.75423957312708334</c:v>
                </c:pt>
                <c:pt idx="12">
                  <c:v>0.76441667781770839</c:v>
                </c:pt>
                <c:pt idx="13">
                  <c:v>0.76736455319406249</c:v>
                </c:pt>
                <c:pt idx="14">
                  <c:v>0.82473955893260431</c:v>
                </c:pt>
                <c:pt idx="15">
                  <c:v>0.85943748786270824</c:v>
                </c:pt>
                <c:pt idx="16">
                  <c:v>0.88221871489072912</c:v>
                </c:pt>
                <c:pt idx="17">
                  <c:v>0.86788544045687499</c:v>
                </c:pt>
                <c:pt idx="18">
                  <c:v>0.89208332470489582</c:v>
                </c:pt>
                <c:pt idx="19">
                  <c:v>0.89292710921072915</c:v>
                </c:pt>
                <c:pt idx="20">
                  <c:v>0.96979167120052079</c:v>
                </c:pt>
                <c:pt idx="21">
                  <c:v>1.0179895806747916</c:v>
                </c:pt>
                <c:pt idx="22">
                  <c:v>1.0113125108284375</c:v>
                </c:pt>
                <c:pt idx="23">
                  <c:v>1.0666979232395832</c:v>
                </c:pt>
                <c:pt idx="24">
                  <c:v>1.1482603715891666</c:v>
                </c:pt>
                <c:pt idx="25">
                  <c:v>1.0494374999745832</c:v>
                </c:pt>
                <c:pt idx="26">
                  <c:v>1.0488333840405208</c:v>
                </c:pt>
                <c:pt idx="27">
                  <c:v>1.0468125153406249</c:v>
                </c:pt>
                <c:pt idx="28">
                  <c:v>1.1022813195111461</c:v>
                </c:pt>
                <c:pt idx="29">
                  <c:v>1.1012917368886459</c:v>
                </c:pt>
                <c:pt idx="30">
                  <c:v>0.97321873025229166</c:v>
                </c:pt>
                <c:pt idx="31">
                  <c:v>0.96302085867854159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417B-46CD-801F-130368A42137}"/>
            </c:ext>
          </c:extLst>
        </c:ser>
        <c:ser>
          <c:idx val="18"/>
          <c:order val="18"/>
          <c:tx>
            <c:strRef>
              <c:f>Summary!$B$26</c:f>
              <c:strCache>
                <c:ptCount val="1"/>
                <c:pt idx="0">
                  <c:v>C3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Summary!$C$26:$AH$26</c:f>
              <c:numCache>
                <c:formatCode>0.000</c:formatCode>
                <c:ptCount val="32"/>
                <c:pt idx="0">
                  <c:v>3.3947918175312522E-2</c:v>
                </c:pt>
                <c:pt idx="1">
                  <c:v>5.5968740878020833E-2</c:v>
                </c:pt>
                <c:pt idx="2">
                  <c:v>7.218750232416668E-2</c:v>
                </c:pt>
                <c:pt idx="3">
                  <c:v>9.4343742434166641E-2</c:v>
                </c:pt>
                <c:pt idx="4">
                  <c:v>0.12926042312854169</c:v>
                </c:pt>
                <c:pt idx="5">
                  <c:v>0.17016667795229171</c:v>
                </c:pt>
                <c:pt idx="6">
                  <c:v>0.22842708858885419</c:v>
                </c:pt>
                <c:pt idx="7">
                  <c:v>0.27108334353916663</c:v>
                </c:pt>
                <c:pt idx="8">
                  <c:v>0.39910418137020831</c:v>
                </c:pt>
                <c:pt idx="9">
                  <c:v>0.53630210884718743</c:v>
                </c:pt>
                <c:pt idx="10">
                  <c:v>0.65627080429427087</c:v>
                </c:pt>
                <c:pt idx="11">
                  <c:v>0.6727396091270833</c:v>
                </c:pt>
                <c:pt idx="12">
                  <c:v>0.78791670306770833</c:v>
                </c:pt>
                <c:pt idx="13">
                  <c:v>0.8298645680940625</c:v>
                </c:pt>
                <c:pt idx="14">
                  <c:v>0.826739592782604</c:v>
                </c:pt>
                <c:pt idx="15">
                  <c:v>0.85043748451270829</c:v>
                </c:pt>
                <c:pt idx="16">
                  <c:v>0.88871875039072912</c:v>
                </c:pt>
                <c:pt idx="17">
                  <c:v>0.99488542960687498</c:v>
                </c:pt>
                <c:pt idx="18">
                  <c:v>0.96308333450489569</c:v>
                </c:pt>
                <c:pt idx="19">
                  <c:v>0.98292706806072916</c:v>
                </c:pt>
                <c:pt idx="20">
                  <c:v>1.013791670950521</c:v>
                </c:pt>
                <c:pt idx="21">
                  <c:v>1.0824896294247917</c:v>
                </c:pt>
                <c:pt idx="22">
                  <c:v>0.96781251952843761</c:v>
                </c:pt>
                <c:pt idx="23">
                  <c:v>0.99219792873958323</c:v>
                </c:pt>
                <c:pt idx="24">
                  <c:v>0.99726042323916675</c:v>
                </c:pt>
                <c:pt idx="25">
                  <c:v>1.0834374794745834</c:v>
                </c:pt>
                <c:pt idx="26">
                  <c:v>1.0878332991405208</c:v>
                </c:pt>
                <c:pt idx="27">
                  <c:v>1.0758125591906251</c:v>
                </c:pt>
                <c:pt idx="28">
                  <c:v>1.0977813178611457</c:v>
                </c:pt>
                <c:pt idx="29">
                  <c:v>1.0982916861386458</c:v>
                </c:pt>
                <c:pt idx="30">
                  <c:v>1.1977188052522918</c:v>
                </c:pt>
                <c:pt idx="31">
                  <c:v>1.1985208218285417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417B-46CD-801F-130368A42137}"/>
            </c:ext>
          </c:extLst>
        </c:ser>
        <c:ser>
          <c:idx val="19"/>
          <c:order val="19"/>
          <c:tx>
            <c:strRef>
              <c:f>Summary!$B$27</c:f>
              <c:strCache>
                <c:ptCount val="1"/>
                <c:pt idx="0">
                  <c:v>D3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Summary!$C$27:$AH$27</c:f>
              <c:numCache>
                <c:formatCode>0.000</c:formatCode>
                <c:ptCount val="32"/>
                <c:pt idx="0">
                  <c:v>3.6947913080312526E-2</c:v>
                </c:pt>
                <c:pt idx="1">
                  <c:v>5.446875273802082E-2</c:v>
                </c:pt>
                <c:pt idx="2">
                  <c:v>7.3187500629166707E-2</c:v>
                </c:pt>
                <c:pt idx="3">
                  <c:v>9.7843745799166659E-2</c:v>
                </c:pt>
                <c:pt idx="4">
                  <c:v>0.13626042986354167</c:v>
                </c:pt>
                <c:pt idx="5">
                  <c:v>0.17716668468729174</c:v>
                </c:pt>
                <c:pt idx="6">
                  <c:v>0.25292709353385412</c:v>
                </c:pt>
                <c:pt idx="7">
                  <c:v>0.30858334502416662</c:v>
                </c:pt>
                <c:pt idx="8">
                  <c:v>0.41960415587020838</c:v>
                </c:pt>
                <c:pt idx="9">
                  <c:v>0.54030210204718754</c:v>
                </c:pt>
                <c:pt idx="10">
                  <c:v>0.67777079569427079</c:v>
                </c:pt>
                <c:pt idx="11">
                  <c:v>0.73923961722708331</c:v>
                </c:pt>
                <c:pt idx="12">
                  <c:v>0.7799166421677084</c:v>
                </c:pt>
                <c:pt idx="13">
                  <c:v>0.81436460374406239</c:v>
                </c:pt>
                <c:pt idx="14">
                  <c:v>0.83973958933260406</c:v>
                </c:pt>
                <c:pt idx="15">
                  <c:v>0.91543746726270836</c:v>
                </c:pt>
                <c:pt idx="16">
                  <c:v>0.8997187875907291</c:v>
                </c:pt>
                <c:pt idx="17">
                  <c:v>0.9123854486568751</c:v>
                </c:pt>
                <c:pt idx="18">
                  <c:v>0.89508330100489575</c:v>
                </c:pt>
                <c:pt idx="19">
                  <c:v>0.91642705996072915</c:v>
                </c:pt>
                <c:pt idx="20">
                  <c:v>0.91679166810052082</c:v>
                </c:pt>
                <c:pt idx="21">
                  <c:v>0.99598958077479149</c:v>
                </c:pt>
                <c:pt idx="22">
                  <c:v>1.0178124718284376</c:v>
                </c:pt>
                <c:pt idx="23">
                  <c:v>1.0281979420895835</c:v>
                </c:pt>
                <c:pt idx="24">
                  <c:v>1.0417604314391666</c:v>
                </c:pt>
                <c:pt idx="25">
                  <c:v>1.0289375255245834</c:v>
                </c:pt>
                <c:pt idx="26">
                  <c:v>0.99083329629052075</c:v>
                </c:pt>
                <c:pt idx="27">
                  <c:v>1.0413124967406249</c:v>
                </c:pt>
                <c:pt idx="28">
                  <c:v>1.0117812776611459</c:v>
                </c:pt>
                <c:pt idx="29">
                  <c:v>1.046291699938646</c:v>
                </c:pt>
                <c:pt idx="30">
                  <c:v>0.83371875305229171</c:v>
                </c:pt>
                <c:pt idx="31">
                  <c:v>1.1565208559285418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417B-46CD-801F-130368A42137}"/>
            </c:ext>
          </c:extLst>
        </c:ser>
        <c:ser>
          <c:idx val="20"/>
          <c:order val="20"/>
          <c:tx>
            <c:strRef>
              <c:f>Summary!$B$28</c:f>
              <c:strCache>
                <c:ptCount val="1"/>
                <c:pt idx="0">
                  <c:v>E3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Summary!$C$28:$AH$28</c:f>
              <c:numCache>
                <c:formatCode>0.000</c:formatCode>
                <c:ptCount val="32"/>
                <c:pt idx="0">
                  <c:v>3.4447908015312542E-2</c:v>
                </c:pt>
                <c:pt idx="1">
                  <c:v>5.1968747673020836E-2</c:v>
                </c:pt>
                <c:pt idx="2">
                  <c:v>7.1687493859166687E-2</c:v>
                </c:pt>
                <c:pt idx="3">
                  <c:v>9.0343749229166645E-2</c:v>
                </c:pt>
                <c:pt idx="4">
                  <c:v>0.13726040953854168</c:v>
                </c:pt>
                <c:pt idx="5">
                  <c:v>0.17766665589729172</c:v>
                </c:pt>
                <c:pt idx="6">
                  <c:v>0.22692706319385414</c:v>
                </c:pt>
                <c:pt idx="7">
                  <c:v>0.31458333482416667</c:v>
                </c:pt>
                <c:pt idx="8">
                  <c:v>0.39760415597020826</c:v>
                </c:pt>
                <c:pt idx="9">
                  <c:v>0.50480209719718749</c:v>
                </c:pt>
                <c:pt idx="10">
                  <c:v>0.64777080939427079</c:v>
                </c:pt>
                <c:pt idx="11">
                  <c:v>0.76623955277708333</c:v>
                </c:pt>
                <c:pt idx="12">
                  <c:v>0.78341670141770836</c:v>
                </c:pt>
                <c:pt idx="13">
                  <c:v>0.79786454794406247</c:v>
                </c:pt>
                <c:pt idx="14">
                  <c:v>0.83373956228260404</c:v>
                </c:pt>
                <c:pt idx="15">
                  <c:v>0.88793752326270836</c:v>
                </c:pt>
                <c:pt idx="16">
                  <c:v>0.81871875754072909</c:v>
                </c:pt>
                <c:pt idx="17">
                  <c:v>0.90338544530687515</c:v>
                </c:pt>
                <c:pt idx="18">
                  <c:v>0.94808330410489583</c:v>
                </c:pt>
                <c:pt idx="19">
                  <c:v>0.92992706496072919</c:v>
                </c:pt>
                <c:pt idx="20">
                  <c:v>1.0327916945505209</c:v>
                </c:pt>
                <c:pt idx="21">
                  <c:v>1.0034895587247916</c:v>
                </c:pt>
                <c:pt idx="22">
                  <c:v>1.0333125106784375</c:v>
                </c:pt>
                <c:pt idx="23">
                  <c:v>0.85419790238958349</c:v>
                </c:pt>
                <c:pt idx="24">
                  <c:v>1.0917603837891667</c:v>
                </c:pt>
                <c:pt idx="25">
                  <c:v>1.1209374437245831</c:v>
                </c:pt>
                <c:pt idx="26">
                  <c:v>1.0713333923905206</c:v>
                </c:pt>
                <c:pt idx="27">
                  <c:v>1.0498125660906248</c:v>
                </c:pt>
                <c:pt idx="28">
                  <c:v>1.0502811843611457</c:v>
                </c:pt>
                <c:pt idx="29">
                  <c:v>1.1422916858886458</c:v>
                </c:pt>
                <c:pt idx="30">
                  <c:v>1.0732187094022918</c:v>
                </c:pt>
                <c:pt idx="31">
                  <c:v>1.2035207574785418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417B-46CD-801F-130368A42137}"/>
            </c:ext>
          </c:extLst>
        </c:ser>
        <c:ser>
          <c:idx val="21"/>
          <c:order val="21"/>
          <c:tx>
            <c:strRef>
              <c:f>Summary!$B$29</c:f>
              <c:strCache>
                <c:ptCount val="1"/>
                <c:pt idx="0">
                  <c:v>F3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Summary!$C$29:$AH$29</c:f>
              <c:numCache>
                <c:formatCode>0.000</c:formatCode>
                <c:ptCount val="32"/>
                <c:pt idx="0">
                  <c:v>4.2447913050312515E-2</c:v>
                </c:pt>
                <c:pt idx="1">
                  <c:v>5.6968757803020839E-2</c:v>
                </c:pt>
                <c:pt idx="2">
                  <c:v>7.4687507394166699E-2</c:v>
                </c:pt>
                <c:pt idx="3">
                  <c:v>0.10134374916916666</c:v>
                </c:pt>
                <c:pt idx="4">
                  <c:v>0.12876041466354171</c:v>
                </c:pt>
                <c:pt idx="5">
                  <c:v>0.19216667783229172</c:v>
                </c:pt>
                <c:pt idx="6">
                  <c:v>0.23442707839385415</c:v>
                </c:pt>
                <c:pt idx="7">
                  <c:v>0.30108332982416658</c:v>
                </c:pt>
                <c:pt idx="8">
                  <c:v>0.41860417617020834</c:v>
                </c:pt>
                <c:pt idx="9">
                  <c:v>0.54530211219718749</c:v>
                </c:pt>
                <c:pt idx="10">
                  <c:v>0.70577082264427105</c:v>
                </c:pt>
                <c:pt idx="11">
                  <c:v>0.74273960197708333</c:v>
                </c:pt>
                <c:pt idx="12">
                  <c:v>0.61291664646770827</c:v>
                </c:pt>
                <c:pt idx="13">
                  <c:v>0.82436454949406235</c:v>
                </c:pt>
                <c:pt idx="14">
                  <c:v>0.82473955893260431</c:v>
                </c:pt>
                <c:pt idx="15">
                  <c:v>0.88793752326270836</c:v>
                </c:pt>
                <c:pt idx="16">
                  <c:v>0.87121875219072908</c:v>
                </c:pt>
                <c:pt idx="17">
                  <c:v>0.86688542350687514</c:v>
                </c:pt>
                <c:pt idx="18">
                  <c:v>0.95858333285489583</c:v>
                </c:pt>
                <c:pt idx="19">
                  <c:v>0.90042708711072905</c:v>
                </c:pt>
                <c:pt idx="20">
                  <c:v>0.98429169310052078</c:v>
                </c:pt>
                <c:pt idx="21">
                  <c:v>1.0334895450247916</c:v>
                </c:pt>
                <c:pt idx="22">
                  <c:v>1.0608124546784374</c:v>
                </c:pt>
                <c:pt idx="23">
                  <c:v>1.1051979043895832</c:v>
                </c:pt>
                <c:pt idx="24">
                  <c:v>1.1342604326391665</c:v>
                </c:pt>
                <c:pt idx="25">
                  <c:v>1.1504375705745833</c:v>
                </c:pt>
                <c:pt idx="26">
                  <c:v>1.2348334033405208</c:v>
                </c:pt>
                <c:pt idx="27">
                  <c:v>1.1068124878906249</c:v>
                </c:pt>
                <c:pt idx="28">
                  <c:v>1.0747812265611458</c:v>
                </c:pt>
                <c:pt idx="29">
                  <c:v>0.98429169348864587</c:v>
                </c:pt>
                <c:pt idx="30">
                  <c:v>0.98071878270229174</c:v>
                </c:pt>
                <c:pt idx="31">
                  <c:v>1.0910208647285415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417B-46CD-801F-130368A42137}"/>
            </c:ext>
          </c:extLst>
        </c:ser>
        <c:ser>
          <c:idx val="22"/>
          <c:order val="22"/>
          <c:tx>
            <c:strRef>
              <c:f>Summary!$B$30</c:f>
              <c:strCache>
                <c:ptCount val="1"/>
                <c:pt idx="0">
                  <c:v>G3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Summary!$C$30:$AH$30</c:f>
              <c:numCache>
                <c:formatCode>0.000</c:formatCode>
                <c:ptCount val="32"/>
                <c:pt idx="0">
                  <c:v>3.6447923245312534E-2</c:v>
                </c:pt>
                <c:pt idx="1">
                  <c:v>5.6468749343020833E-2</c:v>
                </c:pt>
                <c:pt idx="2">
                  <c:v>7.6187495529166677E-2</c:v>
                </c:pt>
                <c:pt idx="3">
                  <c:v>0.10184375763416666</c:v>
                </c:pt>
                <c:pt idx="4">
                  <c:v>0.13126041972854166</c:v>
                </c:pt>
                <c:pt idx="5">
                  <c:v>0.18166664910229172</c:v>
                </c:pt>
                <c:pt idx="6">
                  <c:v>0.24542707833385413</c:v>
                </c:pt>
                <c:pt idx="7">
                  <c:v>0.32658331447416655</c:v>
                </c:pt>
                <c:pt idx="8">
                  <c:v>0.41360416607020833</c:v>
                </c:pt>
                <c:pt idx="9">
                  <c:v>0.54480210374718752</c:v>
                </c:pt>
                <c:pt idx="10">
                  <c:v>0.68777081594427081</c:v>
                </c:pt>
                <c:pt idx="11">
                  <c:v>0.72873958852708332</c:v>
                </c:pt>
                <c:pt idx="12">
                  <c:v>0.79891666576770837</c:v>
                </c:pt>
                <c:pt idx="13">
                  <c:v>0.77886459884406245</c:v>
                </c:pt>
                <c:pt idx="14">
                  <c:v>0.80373957598260404</c:v>
                </c:pt>
                <c:pt idx="15">
                  <c:v>0.89443748431270831</c:v>
                </c:pt>
                <c:pt idx="16">
                  <c:v>0.86571873359072904</c:v>
                </c:pt>
                <c:pt idx="17">
                  <c:v>0.94838538750687507</c:v>
                </c:pt>
                <c:pt idx="18">
                  <c:v>0.94408331090489572</c:v>
                </c:pt>
                <c:pt idx="19">
                  <c:v>1.004427059460729</c:v>
                </c:pt>
                <c:pt idx="20">
                  <c:v>1.0847916807005209</c:v>
                </c:pt>
                <c:pt idx="21">
                  <c:v>1.0669895905747915</c:v>
                </c:pt>
                <c:pt idx="22">
                  <c:v>1.0733124427284377</c:v>
                </c:pt>
                <c:pt idx="23">
                  <c:v>1.1046979704395832</c:v>
                </c:pt>
                <c:pt idx="24">
                  <c:v>1.1677604781891666</c:v>
                </c:pt>
                <c:pt idx="25">
                  <c:v>1.1889375517245833</c:v>
                </c:pt>
                <c:pt idx="26">
                  <c:v>1.1973332900905207</c:v>
                </c:pt>
                <c:pt idx="27">
                  <c:v>1.2113125431906249</c:v>
                </c:pt>
                <c:pt idx="28">
                  <c:v>1.2582812780611459</c:v>
                </c:pt>
                <c:pt idx="29">
                  <c:v>1.2837916224386459</c:v>
                </c:pt>
                <c:pt idx="30">
                  <c:v>1.3247187199022916</c:v>
                </c:pt>
                <c:pt idx="31">
                  <c:v>1.3740208869285417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417B-46CD-801F-130368A42137}"/>
            </c:ext>
          </c:extLst>
        </c:ser>
        <c:ser>
          <c:idx val="23"/>
          <c:order val="23"/>
          <c:tx>
            <c:strRef>
              <c:f>Summary!$B$31</c:f>
              <c:strCache>
                <c:ptCount val="1"/>
                <c:pt idx="0">
                  <c:v>H3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Summary!$C$31:$AH$31</c:f>
              <c:numCache>
                <c:formatCode>0.000</c:formatCode>
                <c:ptCount val="32"/>
                <c:pt idx="0">
                  <c:v>3.4947916475312549E-2</c:v>
                </c:pt>
                <c:pt idx="1">
                  <c:v>5.446875273802082E-2</c:v>
                </c:pt>
                <c:pt idx="2">
                  <c:v>7.9687498899166681E-2</c:v>
                </c:pt>
                <c:pt idx="3">
                  <c:v>9.8843744104166631E-2</c:v>
                </c:pt>
                <c:pt idx="4">
                  <c:v>0.12926042312854169</c:v>
                </c:pt>
                <c:pt idx="5">
                  <c:v>0.16866665255729174</c:v>
                </c:pt>
                <c:pt idx="6">
                  <c:v>0.25192707660885416</c:v>
                </c:pt>
                <c:pt idx="7">
                  <c:v>0.31608332297416664</c:v>
                </c:pt>
                <c:pt idx="8">
                  <c:v>0.4111041609702083</c:v>
                </c:pt>
                <c:pt idx="9">
                  <c:v>0.51730208524718746</c:v>
                </c:pt>
                <c:pt idx="10">
                  <c:v>0.63027081119427097</c:v>
                </c:pt>
                <c:pt idx="11">
                  <c:v>0.70923955647708326</c:v>
                </c:pt>
                <c:pt idx="12">
                  <c:v>0.77291667266770836</c:v>
                </c:pt>
                <c:pt idx="13">
                  <c:v>0.8103646104940625</c:v>
                </c:pt>
                <c:pt idx="14">
                  <c:v>0.87723955358260408</c:v>
                </c:pt>
                <c:pt idx="15">
                  <c:v>0.82043749821270828</c:v>
                </c:pt>
                <c:pt idx="16">
                  <c:v>0.89271874359072911</c:v>
                </c:pt>
                <c:pt idx="17">
                  <c:v>0.9123854486568751</c:v>
                </c:pt>
                <c:pt idx="18">
                  <c:v>0.90158333650489575</c:v>
                </c:pt>
                <c:pt idx="19">
                  <c:v>0.9554270495607291</c:v>
                </c:pt>
                <c:pt idx="20">
                  <c:v>0.87329167680052078</c:v>
                </c:pt>
                <c:pt idx="21">
                  <c:v>0.94648956242479154</c:v>
                </c:pt>
                <c:pt idx="22">
                  <c:v>0.9013125114284376</c:v>
                </c:pt>
                <c:pt idx="23">
                  <c:v>0.96569792718958325</c:v>
                </c:pt>
                <c:pt idx="24">
                  <c:v>0.96376045218916673</c:v>
                </c:pt>
                <c:pt idx="25">
                  <c:v>1.0519374678245834</c:v>
                </c:pt>
                <c:pt idx="26">
                  <c:v>1.0463332671905208</c:v>
                </c:pt>
                <c:pt idx="27">
                  <c:v>1.0363124865906248</c:v>
                </c:pt>
                <c:pt idx="28">
                  <c:v>1.0582813197611458</c:v>
                </c:pt>
                <c:pt idx="29">
                  <c:v>1.1072916894386458</c:v>
                </c:pt>
                <c:pt idx="30">
                  <c:v>1.1492188038022917</c:v>
                </c:pt>
                <c:pt idx="31">
                  <c:v>1.1425207679285418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417B-46CD-801F-130368A42137}"/>
            </c:ext>
          </c:extLst>
        </c:ser>
        <c:ser>
          <c:idx val="24"/>
          <c:order val="24"/>
          <c:tx>
            <c:strRef>
              <c:f>Summary!$B$32</c:f>
              <c:strCache>
                <c:ptCount val="1"/>
                <c:pt idx="0">
                  <c:v>A4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Summary!$C$32:$AH$32</c:f>
              <c:numCache>
                <c:formatCode>0.000</c:formatCode>
                <c:ptCount val="32"/>
                <c:pt idx="0">
                  <c:v>-5.5520799146874592E-3</c:v>
                </c:pt>
                <c:pt idx="1">
                  <c:v>-5.0312486319791655E-3</c:v>
                </c:pt>
                <c:pt idx="2">
                  <c:v>-5.312505720833291E-3</c:v>
                </c:pt>
                <c:pt idx="3">
                  <c:v>-6.6562536308333378E-3</c:v>
                </c:pt>
                <c:pt idx="4">
                  <c:v>-6.2395795264583165E-3</c:v>
                </c:pt>
                <c:pt idx="5">
                  <c:v>-5.833339722708282E-3</c:v>
                </c:pt>
                <c:pt idx="6">
                  <c:v>-5.5729236911458355E-3</c:v>
                </c:pt>
                <c:pt idx="7">
                  <c:v>-5.9166701958333554E-3</c:v>
                </c:pt>
                <c:pt idx="8">
                  <c:v>-5.8958384497916419E-3</c:v>
                </c:pt>
                <c:pt idx="9">
                  <c:v>-3.6979237728124864E-3</c:v>
                </c:pt>
                <c:pt idx="10">
                  <c:v>-5.2291616657290999E-3</c:v>
                </c:pt>
                <c:pt idx="11">
                  <c:v>-5.7604210429166094E-3</c:v>
                </c:pt>
                <c:pt idx="12">
                  <c:v>-4.0833298872916188E-3</c:v>
                </c:pt>
                <c:pt idx="13">
                  <c:v>-3.1354138609375123E-3</c:v>
                </c:pt>
                <c:pt idx="14">
                  <c:v>-4.2604111773958744E-3</c:v>
                </c:pt>
                <c:pt idx="15">
                  <c:v>-4.0625074572916628E-3</c:v>
                </c:pt>
                <c:pt idx="16">
                  <c:v>-2.7812532292708497E-3</c:v>
                </c:pt>
                <c:pt idx="17">
                  <c:v>-2.6145802481249494E-3</c:v>
                </c:pt>
                <c:pt idx="18">
                  <c:v>-3.4166721151042412E-3</c:v>
                </c:pt>
                <c:pt idx="19">
                  <c:v>-3.5729232092708216E-3</c:v>
                </c:pt>
                <c:pt idx="20">
                  <c:v>-4.7083404694791414E-3</c:v>
                </c:pt>
                <c:pt idx="21">
                  <c:v>-4.5104239452083833E-3</c:v>
                </c:pt>
                <c:pt idx="22">
                  <c:v>-5.1875039915624463E-3</c:v>
                </c:pt>
                <c:pt idx="23">
                  <c:v>-5.3020811154166209E-3</c:v>
                </c:pt>
                <c:pt idx="24">
                  <c:v>-3.7395899808332841E-3</c:v>
                </c:pt>
                <c:pt idx="25">
                  <c:v>-3.562499380416681E-3</c:v>
                </c:pt>
                <c:pt idx="26">
                  <c:v>-3.6666627644791824E-3</c:v>
                </c:pt>
                <c:pt idx="27">
                  <c:v>2.8125006556249318E-3</c:v>
                </c:pt>
                <c:pt idx="28">
                  <c:v>-5.2187455988541784E-3</c:v>
                </c:pt>
                <c:pt idx="29">
                  <c:v>-4.2083316163541579E-3</c:v>
                </c:pt>
                <c:pt idx="30">
                  <c:v>-5.2812559677083148E-3</c:v>
                </c:pt>
                <c:pt idx="31">
                  <c:v>-4.4791648764583303E-3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417B-46CD-801F-130368A42137}"/>
            </c:ext>
          </c:extLst>
        </c:ser>
        <c:ser>
          <c:idx val="25"/>
          <c:order val="25"/>
          <c:tx>
            <c:strRef>
              <c:f>Summary!$B$33</c:f>
              <c:strCache>
                <c:ptCount val="1"/>
                <c:pt idx="0">
                  <c:v>B4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Summary!$C$33:$AH$33</c:f>
              <c:numCache>
                <c:formatCode>0.000</c:formatCode>
                <c:ptCount val="32"/>
                <c:pt idx="0">
                  <c:v>-3.552083314687475E-3</c:v>
                </c:pt>
                <c:pt idx="1">
                  <c:v>-3.5312418669791734E-3</c:v>
                </c:pt>
                <c:pt idx="2">
                  <c:v>-3.8124989558332989E-3</c:v>
                </c:pt>
                <c:pt idx="3">
                  <c:v>-2.6562418008333616E-3</c:v>
                </c:pt>
                <c:pt idx="4">
                  <c:v>-3.7395930864583121E-3</c:v>
                </c:pt>
                <c:pt idx="5">
                  <c:v>-3.8333244927082899E-3</c:v>
                </c:pt>
                <c:pt idx="6">
                  <c:v>-3.0729186261458513E-3</c:v>
                </c:pt>
                <c:pt idx="7">
                  <c:v>-9.1666006583338705E-4</c:v>
                </c:pt>
                <c:pt idx="8">
                  <c:v>-3.3958333847916577E-3</c:v>
                </c:pt>
                <c:pt idx="9">
                  <c:v>-4.1979136078124785E-3</c:v>
                </c:pt>
                <c:pt idx="10">
                  <c:v>-3.2291650607290875E-3</c:v>
                </c:pt>
                <c:pt idx="11">
                  <c:v>-3.2604159779166253E-3</c:v>
                </c:pt>
                <c:pt idx="12">
                  <c:v>-2.0833332872916346E-3</c:v>
                </c:pt>
                <c:pt idx="13">
                  <c:v>-1.6354257259375282E-3</c:v>
                </c:pt>
                <c:pt idx="14">
                  <c:v>-2.2604145723958621E-3</c:v>
                </c:pt>
                <c:pt idx="15">
                  <c:v>-2.0624922272916707E-3</c:v>
                </c:pt>
                <c:pt idx="16">
                  <c:v>4.2187535057291309E-3</c:v>
                </c:pt>
                <c:pt idx="17">
                  <c:v>-1.6145819481249574E-3</c:v>
                </c:pt>
                <c:pt idx="18">
                  <c:v>-1.9166653501042491E-3</c:v>
                </c:pt>
                <c:pt idx="19">
                  <c:v>-1.0729181442708374E-3</c:v>
                </c:pt>
                <c:pt idx="20">
                  <c:v>-4.2083320044791414E-3</c:v>
                </c:pt>
                <c:pt idx="21">
                  <c:v>-3.0104171802083912E-3</c:v>
                </c:pt>
                <c:pt idx="22">
                  <c:v>-2.6874989265624621E-3</c:v>
                </c:pt>
                <c:pt idx="23">
                  <c:v>-3.3020845154166367E-3</c:v>
                </c:pt>
                <c:pt idx="24">
                  <c:v>-2.2395832158332921E-3</c:v>
                </c:pt>
                <c:pt idx="25">
                  <c:v>-2.5625010804166889E-3</c:v>
                </c:pt>
                <c:pt idx="26">
                  <c:v>-2.1666746294791983E-3</c:v>
                </c:pt>
                <c:pt idx="27">
                  <c:v>-1.6875010143750646E-3</c:v>
                </c:pt>
                <c:pt idx="28">
                  <c:v>-4.2187472938541581E-3</c:v>
                </c:pt>
                <c:pt idx="29">
                  <c:v>-3.2083333163541658E-3</c:v>
                </c:pt>
                <c:pt idx="30">
                  <c:v>-3.2812593677083307E-3</c:v>
                </c:pt>
                <c:pt idx="31">
                  <c:v>-1.9791598114583461E-3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417B-46CD-801F-130368A42137}"/>
            </c:ext>
          </c:extLst>
        </c:ser>
        <c:ser>
          <c:idx val="26"/>
          <c:order val="26"/>
          <c:tx>
            <c:strRef>
              <c:f>Summary!$B$34</c:f>
              <c:strCache>
                <c:ptCount val="1"/>
                <c:pt idx="0">
                  <c:v>C4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Summary!$C$34:$AH$34</c:f>
              <c:numCache>
                <c:formatCode>0.000</c:formatCode>
                <c:ptCount val="32"/>
                <c:pt idx="0">
                  <c:v>-5.5208840968747064E-4</c:v>
                </c:pt>
                <c:pt idx="1">
                  <c:v>1.4687496380208498E-3</c:v>
                </c:pt>
                <c:pt idx="2">
                  <c:v>-1.8125023558333148E-3</c:v>
                </c:pt>
                <c:pt idx="3">
                  <c:v>-1.6562435008333695E-3</c:v>
                </c:pt>
                <c:pt idx="4">
                  <c:v>-2.23958632145832E-3</c:v>
                </c:pt>
                <c:pt idx="5">
                  <c:v>-3.3333975270829347E-4</c:v>
                </c:pt>
                <c:pt idx="6">
                  <c:v>-3.5729270911458513E-3</c:v>
                </c:pt>
                <c:pt idx="7">
                  <c:v>-1.4166685308333871E-3</c:v>
                </c:pt>
                <c:pt idx="8">
                  <c:v>-2.8958435497916657E-3</c:v>
                </c:pt>
                <c:pt idx="9">
                  <c:v>-1.1979187078125023E-3</c:v>
                </c:pt>
                <c:pt idx="10">
                  <c:v>-2.2291667607290955E-3</c:v>
                </c:pt>
                <c:pt idx="11">
                  <c:v>-7.6041091291664115E-4</c:v>
                </c:pt>
                <c:pt idx="12">
                  <c:v>-1.0833349872916426E-3</c:v>
                </c:pt>
                <c:pt idx="13">
                  <c:v>-6.3540879593752819E-4</c:v>
                </c:pt>
                <c:pt idx="14">
                  <c:v>-1.7604247373958701E-3</c:v>
                </c:pt>
                <c:pt idx="15">
                  <c:v>-1.5625023922916786E-3</c:v>
                </c:pt>
                <c:pt idx="16">
                  <c:v>-7.8125662927086559E-4</c:v>
                </c:pt>
                <c:pt idx="17">
                  <c:v>-6.145836481249653E-4</c:v>
                </c:pt>
                <c:pt idx="18">
                  <c:v>-9.1666705010425703E-4</c:v>
                </c:pt>
                <c:pt idx="19">
                  <c:v>-1.5729079792708295E-3</c:v>
                </c:pt>
                <c:pt idx="20">
                  <c:v>-2.2083354044791573E-3</c:v>
                </c:pt>
                <c:pt idx="21">
                  <c:v>-1.0104205752083789E-3</c:v>
                </c:pt>
                <c:pt idx="22">
                  <c:v>-1.6875006265624701E-3</c:v>
                </c:pt>
                <c:pt idx="23">
                  <c:v>-8.0207945041661788E-4</c:v>
                </c:pt>
                <c:pt idx="24">
                  <c:v>-1.2395849158333E-3</c:v>
                </c:pt>
                <c:pt idx="25">
                  <c:v>-1.0624943154166969E-3</c:v>
                </c:pt>
                <c:pt idx="26">
                  <c:v>-2.1666746294791983E-3</c:v>
                </c:pt>
                <c:pt idx="27">
                  <c:v>-1.1874925493750646E-3</c:v>
                </c:pt>
                <c:pt idx="28">
                  <c:v>-3.2187489938541661E-3</c:v>
                </c:pt>
                <c:pt idx="29">
                  <c:v>-7.0832825135414695E-4</c:v>
                </c:pt>
                <c:pt idx="30">
                  <c:v>-1.2812441377083386E-3</c:v>
                </c:pt>
                <c:pt idx="31">
                  <c:v>-4.7917167145833384E-4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417B-46CD-801F-130368A42137}"/>
            </c:ext>
          </c:extLst>
        </c:ser>
        <c:ser>
          <c:idx val="27"/>
          <c:order val="27"/>
          <c:tx>
            <c:strRef>
              <c:f>Summary!$B$35</c:f>
              <c:strCache>
                <c:ptCount val="1"/>
                <c:pt idx="0">
                  <c:v>D4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Summary!$C$35:$AH$35</c:f>
              <c:numCache>
                <c:formatCode>0.000</c:formatCode>
                <c:ptCount val="32"/>
                <c:pt idx="0">
                  <c:v>-5.5208840968747064E-4</c:v>
                </c:pt>
                <c:pt idx="1">
                  <c:v>-5.3124696197916904E-4</c:v>
                </c:pt>
                <c:pt idx="2">
                  <c:v>6.8750271416669756E-4</c:v>
                </c:pt>
                <c:pt idx="3">
                  <c:v>-1.6562435008333695E-3</c:v>
                </c:pt>
                <c:pt idx="4">
                  <c:v>-1.73957785645832E-3</c:v>
                </c:pt>
                <c:pt idx="5">
                  <c:v>-1.8333278927082711E-3</c:v>
                </c:pt>
                <c:pt idx="6">
                  <c:v>-1.5729118611458592E-3</c:v>
                </c:pt>
                <c:pt idx="7">
                  <c:v>-9.1666006583338705E-4</c:v>
                </c:pt>
                <c:pt idx="8">
                  <c:v>-8.958283197916736E-4</c:v>
                </c:pt>
                <c:pt idx="9">
                  <c:v>-1.9792040281248202E-4</c:v>
                </c:pt>
                <c:pt idx="10">
                  <c:v>-2.2917015572908317E-4</c:v>
                </c:pt>
                <c:pt idx="11">
                  <c:v>-2.6042107291662092E-4</c:v>
                </c:pt>
                <c:pt idx="12">
                  <c:v>-8.3336682291622333E-5</c:v>
                </c:pt>
                <c:pt idx="13">
                  <c:v>-1.6354257259375282E-3</c:v>
                </c:pt>
                <c:pt idx="14">
                  <c:v>-2.6041797239587799E-4</c:v>
                </c:pt>
                <c:pt idx="15">
                  <c:v>-6.2495627291651867E-5</c:v>
                </c:pt>
                <c:pt idx="16">
                  <c:v>-7.8125662927086559E-4</c:v>
                </c:pt>
                <c:pt idx="17">
                  <c:v>-2.6145802481249494E-3</c:v>
                </c:pt>
                <c:pt idx="18">
                  <c:v>5.8333971489573505E-4</c:v>
                </c:pt>
                <c:pt idx="19">
                  <c:v>-1.0729181442708374E-3</c:v>
                </c:pt>
                <c:pt idx="20">
                  <c:v>-2.0833879947914496E-4</c:v>
                </c:pt>
                <c:pt idx="21">
                  <c:v>-2.5104087152083912E-3</c:v>
                </c:pt>
                <c:pt idx="22">
                  <c:v>-1.6875006265624701E-3</c:v>
                </c:pt>
                <c:pt idx="23">
                  <c:v>-8.0207945041661788E-4</c:v>
                </c:pt>
                <c:pt idx="24">
                  <c:v>-1.739574750833292E-3</c:v>
                </c:pt>
                <c:pt idx="25">
                  <c:v>-1.0624943154166969E-3</c:v>
                </c:pt>
                <c:pt idx="26">
                  <c:v>-1.6665939947920622E-4</c:v>
                </c:pt>
                <c:pt idx="27">
                  <c:v>-1.6875010143750646E-3</c:v>
                </c:pt>
                <c:pt idx="28">
                  <c:v>-7.1874392885418192E-4</c:v>
                </c:pt>
                <c:pt idx="29">
                  <c:v>-1.7083265513541737E-3</c:v>
                </c:pt>
                <c:pt idx="30">
                  <c:v>-7.8125429770831839E-4</c:v>
                </c:pt>
                <c:pt idx="31">
                  <c:v>-1.4791699764583541E-3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417B-46CD-801F-130368A42137}"/>
            </c:ext>
          </c:extLst>
        </c:ser>
        <c:ser>
          <c:idx val="28"/>
          <c:order val="28"/>
          <c:tx>
            <c:strRef>
              <c:f>Summary!$B$36</c:f>
              <c:strCache>
                <c:ptCount val="1"/>
                <c:pt idx="0">
                  <c:v>E4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Summary!$C$36:$AH$36</c:f>
              <c:numCache>
                <c:formatCode>0.000</c:formatCode>
                <c:ptCount val="32"/>
                <c:pt idx="0">
                  <c:v>-2.0520765496874829E-3</c:v>
                </c:pt>
                <c:pt idx="1">
                  <c:v>-1.0312554269791691E-3</c:v>
                </c:pt>
                <c:pt idx="2">
                  <c:v>-1.3124938908333147E-3</c:v>
                </c:pt>
                <c:pt idx="3">
                  <c:v>-1.1562536608333493E-3</c:v>
                </c:pt>
                <c:pt idx="4">
                  <c:v>-7.3957955645829326E-4</c:v>
                </c:pt>
                <c:pt idx="5">
                  <c:v>-2.3333363527082776E-3</c:v>
                </c:pt>
                <c:pt idx="6">
                  <c:v>-5.7291356114583247E-4</c:v>
                </c:pt>
                <c:pt idx="7">
                  <c:v>-2.9166752958333791E-3</c:v>
                </c:pt>
                <c:pt idx="8">
                  <c:v>-1.8958266197916657E-3</c:v>
                </c:pt>
                <c:pt idx="9">
                  <c:v>-2.6979254728124943E-3</c:v>
                </c:pt>
                <c:pt idx="10">
                  <c:v>-1.2291684607291034E-3</c:v>
                </c:pt>
                <c:pt idx="11">
                  <c:v>-2.7604261429166332E-3</c:v>
                </c:pt>
                <c:pt idx="12">
                  <c:v>-5.8332652229164256E-4</c:v>
                </c:pt>
                <c:pt idx="13">
                  <c:v>-1.6354257259375282E-3</c:v>
                </c:pt>
                <c:pt idx="14">
                  <c:v>7.3958033260414224E-4</c:v>
                </c:pt>
                <c:pt idx="15">
                  <c:v>-1.0624939272916786E-3</c:v>
                </c:pt>
                <c:pt idx="16">
                  <c:v>-1.7812549292708577E-3</c:v>
                </c:pt>
                <c:pt idx="17">
                  <c:v>-1.1145921131249653E-3</c:v>
                </c:pt>
                <c:pt idx="18">
                  <c:v>8.3331249895735038E-5</c:v>
                </c:pt>
                <c:pt idx="19">
                  <c:v>1.9270767607291669E-3</c:v>
                </c:pt>
                <c:pt idx="20">
                  <c:v>-1.7083269394791573E-3</c:v>
                </c:pt>
                <c:pt idx="21">
                  <c:v>-2.5104087152083912E-3</c:v>
                </c:pt>
                <c:pt idx="22">
                  <c:v>-1.1874921615624701E-3</c:v>
                </c:pt>
                <c:pt idx="23">
                  <c:v>-1.8020777504166446E-3</c:v>
                </c:pt>
                <c:pt idx="24">
                  <c:v>-1.2395849158333E-3</c:v>
                </c:pt>
                <c:pt idx="25">
                  <c:v>-5.6250447541667664E-4</c:v>
                </c:pt>
                <c:pt idx="26">
                  <c:v>-1.6665939947920622E-4</c:v>
                </c:pt>
                <c:pt idx="27">
                  <c:v>-1.8749424937507253E-4</c:v>
                </c:pt>
                <c:pt idx="28">
                  <c:v>-1.2187523938541819E-3</c:v>
                </c:pt>
                <c:pt idx="29">
                  <c:v>-2.2083350163541737E-3</c:v>
                </c:pt>
                <c:pt idx="30">
                  <c:v>-2.8124583770831185E-4</c:v>
                </c:pt>
                <c:pt idx="31">
                  <c:v>-9.7916151145835406E-4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417B-46CD-801F-130368A42137}"/>
            </c:ext>
          </c:extLst>
        </c:ser>
        <c:ser>
          <c:idx val="29"/>
          <c:order val="29"/>
          <c:tx>
            <c:strRef>
              <c:f>Summary!$B$37</c:f>
              <c:strCache>
                <c:ptCount val="1"/>
                <c:pt idx="0">
                  <c:v>F4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Summary!$C$37:$AH$37</c:f>
              <c:numCache>
                <c:formatCode>0.000</c:formatCode>
                <c:ptCount val="32"/>
                <c:pt idx="0">
                  <c:v>4.4790989031252143E-4</c:v>
                </c:pt>
                <c:pt idx="1">
                  <c:v>-1.0312554269791691E-3</c:v>
                </c:pt>
                <c:pt idx="2">
                  <c:v>-2.8125006558333068E-3</c:v>
                </c:pt>
                <c:pt idx="3">
                  <c:v>8.4374293916663484E-4</c:v>
                </c:pt>
                <c:pt idx="4">
                  <c:v>-1.73957785645832E-3</c:v>
                </c:pt>
                <c:pt idx="5">
                  <c:v>-1.3333380527082855E-3</c:v>
                </c:pt>
                <c:pt idx="6">
                  <c:v>-7.2923721145846943E-5</c:v>
                </c:pt>
                <c:pt idx="7">
                  <c:v>-9.1666006583338705E-4</c:v>
                </c:pt>
                <c:pt idx="8">
                  <c:v>-1.8958266197916657E-3</c:v>
                </c:pt>
                <c:pt idx="9">
                  <c:v>-1.1979187078125023E-3</c:v>
                </c:pt>
                <c:pt idx="10">
                  <c:v>-1.7291582957290955E-3</c:v>
                </c:pt>
                <c:pt idx="11">
                  <c:v>-7.6041091291664115E-4</c:v>
                </c:pt>
                <c:pt idx="12">
                  <c:v>-8.3336682291622333E-5</c:v>
                </c:pt>
                <c:pt idx="13">
                  <c:v>8.645793440624841E-4</c:v>
                </c:pt>
                <c:pt idx="14">
                  <c:v>-2.6041797239587799E-4</c:v>
                </c:pt>
                <c:pt idx="15">
                  <c:v>-1.5625023922916786E-3</c:v>
                </c:pt>
                <c:pt idx="16">
                  <c:v>2.1876030072913444E-4</c:v>
                </c:pt>
                <c:pt idx="17">
                  <c:v>-6.145836481249653E-4</c:v>
                </c:pt>
                <c:pt idx="18">
                  <c:v>-4.1665858510425702E-4</c:v>
                </c:pt>
                <c:pt idx="19">
                  <c:v>-5.7290967927083741E-4</c:v>
                </c:pt>
                <c:pt idx="20">
                  <c:v>-1.7083269394791573E-3</c:v>
                </c:pt>
                <c:pt idx="21">
                  <c:v>-1.5104104152083991E-3</c:v>
                </c:pt>
                <c:pt idx="22">
                  <c:v>-1.8749386156247799E-4</c:v>
                </c:pt>
                <c:pt idx="23">
                  <c:v>-1.8020777504166446E-3</c:v>
                </c:pt>
                <c:pt idx="24">
                  <c:v>1.7604099891667044E-3</c:v>
                </c:pt>
                <c:pt idx="25">
                  <c:v>4.3749382458331543E-4</c:v>
                </c:pt>
                <c:pt idx="26">
                  <c:v>3.3333044052081401E-4</c:v>
                </c:pt>
                <c:pt idx="27">
                  <c:v>3.1249559062494769E-4</c:v>
                </c:pt>
                <c:pt idx="28">
                  <c:v>-2.187540888541617E-4</c:v>
                </c:pt>
                <c:pt idx="29">
                  <c:v>-2.2083350163541737E-3</c:v>
                </c:pt>
                <c:pt idx="30">
                  <c:v>-7.8125429770831839E-4</c:v>
                </c:pt>
                <c:pt idx="31">
                  <c:v>2.0836788541672702E-5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417B-46CD-801F-130368A42137}"/>
            </c:ext>
          </c:extLst>
        </c:ser>
        <c:ser>
          <c:idx val="30"/>
          <c:order val="30"/>
          <c:tx>
            <c:strRef>
              <c:f>Summary!$B$38</c:f>
              <c:strCache>
                <c:ptCount val="1"/>
                <c:pt idx="0">
                  <c:v>G4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Summary!$C$38:$AH$38</c:f>
              <c:numCache>
                <c:formatCode>0.000</c:formatCode>
                <c:ptCount val="32"/>
                <c:pt idx="0">
                  <c:v>-1.0520782496874562E-3</c:v>
                </c:pt>
                <c:pt idx="1">
                  <c:v>-3.1257126979176986E-5</c:v>
                </c:pt>
                <c:pt idx="2">
                  <c:v>1.8749424916669755E-4</c:v>
                </c:pt>
                <c:pt idx="3">
                  <c:v>-6.5624520083334276E-4</c:v>
                </c:pt>
                <c:pt idx="4">
                  <c:v>-1.73957785645832E-3</c:v>
                </c:pt>
                <c:pt idx="5">
                  <c:v>-2.3333363527082776E-3</c:v>
                </c:pt>
                <c:pt idx="6">
                  <c:v>-2.0729203261458592E-3</c:v>
                </c:pt>
                <c:pt idx="7">
                  <c:v>-9.1666006583338705E-4</c:v>
                </c:pt>
                <c:pt idx="8">
                  <c:v>-3.9583847979165337E-4</c:v>
                </c:pt>
                <c:pt idx="9">
                  <c:v>-6.9791024281250225E-4</c:v>
                </c:pt>
                <c:pt idx="10">
                  <c:v>-2.2917015572908317E-4</c:v>
                </c:pt>
                <c:pt idx="11">
                  <c:v>-7.6041091291664115E-4</c:v>
                </c:pt>
                <c:pt idx="12">
                  <c:v>4.1667177770838421E-4</c:v>
                </c:pt>
                <c:pt idx="13">
                  <c:v>-1.3541896093753614E-4</c:v>
                </c:pt>
                <c:pt idx="14">
                  <c:v>-2.6041797239587799E-4</c:v>
                </c:pt>
                <c:pt idx="15">
                  <c:v>4.3749421270833366E-4</c:v>
                </c:pt>
                <c:pt idx="16">
                  <c:v>2.2187569007291533E-3</c:v>
                </c:pt>
                <c:pt idx="17">
                  <c:v>-1.1457518312496529E-4</c:v>
                </c:pt>
                <c:pt idx="18">
                  <c:v>5.8333971489573505E-4</c:v>
                </c:pt>
                <c:pt idx="19">
                  <c:v>-1.0729181442708374E-3</c:v>
                </c:pt>
                <c:pt idx="20">
                  <c:v>-3.7083421694791494E-3</c:v>
                </c:pt>
                <c:pt idx="21">
                  <c:v>-1.0422275208386844E-5</c:v>
                </c:pt>
                <c:pt idx="22">
                  <c:v>-6.8750232656247801E-4</c:v>
                </c:pt>
                <c:pt idx="23">
                  <c:v>-1.3020879104166244E-3</c:v>
                </c:pt>
                <c:pt idx="24">
                  <c:v>2.6042184916672678E-4</c:v>
                </c:pt>
                <c:pt idx="25">
                  <c:v>9.3750228958331544E-4</c:v>
                </c:pt>
                <c:pt idx="26">
                  <c:v>1.3333287405208061E-3</c:v>
                </c:pt>
                <c:pt idx="27">
                  <c:v>3.1249559062494769E-4</c:v>
                </c:pt>
                <c:pt idx="28">
                  <c:v>-2.187540888541617E-4</c:v>
                </c:pt>
                <c:pt idx="29">
                  <c:v>-1.2083367113541535E-3</c:v>
                </c:pt>
                <c:pt idx="30">
                  <c:v>2.1874400229167368E-4</c:v>
                </c:pt>
                <c:pt idx="31">
                  <c:v>2.0836788541672702E-5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417B-46CD-801F-130368A42137}"/>
            </c:ext>
          </c:extLst>
        </c:ser>
        <c:ser>
          <c:idx val="31"/>
          <c:order val="31"/>
          <c:tx>
            <c:strRef>
              <c:f>Summary!$B$39</c:f>
              <c:strCache>
                <c:ptCount val="1"/>
                <c:pt idx="0">
                  <c:v>H4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Summary!$C$39:$AH$39</c:f>
              <c:numCache>
                <c:formatCode>0.000</c:formatCode>
                <c:ptCount val="32"/>
                <c:pt idx="0">
                  <c:v>-3.052074849687475E-3</c:v>
                </c:pt>
                <c:pt idx="1">
                  <c:v>-1.0312554269791691E-3</c:v>
                </c:pt>
                <c:pt idx="2">
                  <c:v>-2.3124921908333068E-3</c:v>
                </c:pt>
                <c:pt idx="3">
                  <c:v>-1.6562435008333695E-3</c:v>
                </c:pt>
                <c:pt idx="4">
                  <c:v>-3.2395846214583121E-3</c:v>
                </c:pt>
                <c:pt idx="5">
                  <c:v>-1.8333278927082711E-3</c:v>
                </c:pt>
                <c:pt idx="6">
                  <c:v>-2.5729101611458513E-3</c:v>
                </c:pt>
                <c:pt idx="7">
                  <c:v>-9.1666006583338705E-4</c:v>
                </c:pt>
                <c:pt idx="8">
                  <c:v>-1.8958266197916657E-3</c:v>
                </c:pt>
                <c:pt idx="9">
                  <c:v>-1.1979187078125023E-3</c:v>
                </c:pt>
                <c:pt idx="10">
                  <c:v>-2.2291667607290955E-3</c:v>
                </c:pt>
                <c:pt idx="11">
                  <c:v>-2.2604176779166332E-3</c:v>
                </c:pt>
                <c:pt idx="12">
                  <c:v>4.1667177770838421E-4</c:v>
                </c:pt>
                <c:pt idx="13">
                  <c:v>8.645793440624841E-4</c:v>
                </c:pt>
                <c:pt idx="14">
                  <c:v>-2.2604145723958621E-3</c:v>
                </c:pt>
                <c:pt idx="15">
                  <c:v>-1.5625023922916786E-3</c:v>
                </c:pt>
                <c:pt idx="16">
                  <c:v>7.1875013572912649E-4</c:v>
                </c:pt>
                <c:pt idx="17">
                  <c:v>-1.1457518312496529E-4</c:v>
                </c:pt>
                <c:pt idx="18">
                  <c:v>-1.416675515104257E-3</c:v>
                </c:pt>
                <c:pt idx="19">
                  <c:v>-1.5729079792708295E-3</c:v>
                </c:pt>
                <c:pt idx="20">
                  <c:v>-1.208337099479137E-3</c:v>
                </c:pt>
                <c:pt idx="21">
                  <c:v>-1.0104205752083789E-3</c:v>
                </c:pt>
                <c:pt idx="22">
                  <c:v>-2.1875090915624701E-3</c:v>
                </c:pt>
                <c:pt idx="23">
                  <c:v>-3.3020845154166367E-3</c:v>
                </c:pt>
                <c:pt idx="24">
                  <c:v>-7.3957645083329998E-4</c:v>
                </c:pt>
                <c:pt idx="25">
                  <c:v>4.3749382458331543E-4</c:v>
                </c:pt>
                <c:pt idx="26">
                  <c:v>3.3333044052081401E-4</c:v>
                </c:pt>
                <c:pt idx="27">
                  <c:v>-1.8749424937507253E-4</c:v>
                </c:pt>
                <c:pt idx="28">
                  <c:v>-2.187540888541617E-4</c:v>
                </c:pt>
                <c:pt idx="29">
                  <c:v>-2.2083350163541737E-3</c:v>
                </c:pt>
                <c:pt idx="30">
                  <c:v>-2.7812509027083307E-3</c:v>
                </c:pt>
                <c:pt idx="31">
                  <c:v>-2.9791767414583462E-3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417B-46CD-801F-130368A42137}"/>
            </c:ext>
          </c:extLst>
        </c:ser>
        <c:ser>
          <c:idx val="32"/>
          <c:order val="32"/>
          <c:tx>
            <c:strRef>
              <c:f>Summary!$B$40</c:f>
              <c:strCache>
                <c:ptCount val="1"/>
                <c:pt idx="0">
                  <c:v>A5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Summary!$C$40:$AH$40</c:f>
              <c:numCache>
                <c:formatCode>0.000</c:formatCode>
                <c:ptCount val="32"/>
                <c:pt idx="0">
                  <c:v>3.244791141031253E-2</c:v>
                </c:pt>
                <c:pt idx="1">
                  <c:v>4.8468744303020832E-2</c:v>
                </c:pt>
                <c:pt idx="2">
                  <c:v>6.8187490494166711E-2</c:v>
                </c:pt>
                <c:pt idx="3">
                  <c:v>8.7343754324166634E-2</c:v>
                </c:pt>
                <c:pt idx="4">
                  <c:v>0.11626042658354169</c:v>
                </c:pt>
                <c:pt idx="5">
                  <c:v>0.17266668301729171</c:v>
                </c:pt>
                <c:pt idx="6">
                  <c:v>0.20442709210385412</c:v>
                </c:pt>
                <c:pt idx="7">
                  <c:v>0.28008334687916658</c:v>
                </c:pt>
                <c:pt idx="8">
                  <c:v>0.38010415777020828</c:v>
                </c:pt>
                <c:pt idx="9">
                  <c:v>0.49030207524718755</c:v>
                </c:pt>
                <c:pt idx="10">
                  <c:v>0.64477083314427086</c:v>
                </c:pt>
                <c:pt idx="11">
                  <c:v>0.70173957852708324</c:v>
                </c:pt>
                <c:pt idx="12">
                  <c:v>0.85241667731770832</c:v>
                </c:pt>
                <c:pt idx="13">
                  <c:v>0.80736455974406252</c:v>
                </c:pt>
                <c:pt idx="14">
                  <c:v>0.93573957528260421</c:v>
                </c:pt>
                <c:pt idx="15">
                  <c:v>0.84493746591270835</c:v>
                </c:pt>
                <c:pt idx="16">
                  <c:v>0.88421874874072914</c:v>
                </c:pt>
                <c:pt idx="17">
                  <c:v>0.93888545020687508</c:v>
                </c:pt>
                <c:pt idx="18">
                  <c:v>0.88758332305489573</c:v>
                </c:pt>
                <c:pt idx="19">
                  <c:v>0.74592707951072912</c:v>
                </c:pt>
                <c:pt idx="20">
                  <c:v>0.90529169695052092</c:v>
                </c:pt>
                <c:pt idx="21">
                  <c:v>0.91848961002479168</c:v>
                </c:pt>
                <c:pt idx="22">
                  <c:v>0.94631252812843769</c:v>
                </c:pt>
                <c:pt idx="23">
                  <c:v>0.95619791538958332</c:v>
                </c:pt>
                <c:pt idx="24">
                  <c:v>1.0047604011891667</c:v>
                </c:pt>
                <c:pt idx="25">
                  <c:v>1.0139374951245834</c:v>
                </c:pt>
                <c:pt idx="26">
                  <c:v>1.0528333027405208</c:v>
                </c:pt>
                <c:pt idx="27">
                  <c:v>1.0703125405906251</c:v>
                </c:pt>
                <c:pt idx="28">
                  <c:v>1.024781274211146</c:v>
                </c:pt>
                <c:pt idx="29">
                  <c:v>1.0127916543886459</c:v>
                </c:pt>
                <c:pt idx="30">
                  <c:v>0.98321875055229169</c:v>
                </c:pt>
                <c:pt idx="31">
                  <c:v>1.0070208584285418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417B-46CD-801F-130368A42137}"/>
            </c:ext>
          </c:extLst>
        </c:ser>
        <c:ser>
          <c:idx val="33"/>
          <c:order val="33"/>
          <c:tx>
            <c:strRef>
              <c:f>Summary!$B$41</c:f>
              <c:strCache>
                <c:ptCount val="1"/>
                <c:pt idx="0">
                  <c:v>B5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Summary!$C$41:$AH$41</c:f>
              <c:numCache>
                <c:formatCode>0.000</c:formatCode>
                <c:ptCount val="32"/>
                <c:pt idx="0">
                  <c:v>3.4947916475312549E-2</c:v>
                </c:pt>
                <c:pt idx="1">
                  <c:v>5.0968749373020844E-2</c:v>
                </c:pt>
                <c:pt idx="2">
                  <c:v>6.9187507419166683E-2</c:v>
                </c:pt>
                <c:pt idx="3">
                  <c:v>9.134374752916663E-2</c:v>
                </c:pt>
                <c:pt idx="4">
                  <c:v>0.11476040119354169</c:v>
                </c:pt>
                <c:pt idx="5">
                  <c:v>0.16016665768729174</c:v>
                </c:pt>
                <c:pt idx="6">
                  <c:v>0.22092707338885414</c:v>
                </c:pt>
                <c:pt idx="7">
                  <c:v>0.29508334002416664</c:v>
                </c:pt>
                <c:pt idx="8">
                  <c:v>0.39960415257020832</c:v>
                </c:pt>
                <c:pt idx="9">
                  <c:v>0.60380205939718745</c:v>
                </c:pt>
                <c:pt idx="10">
                  <c:v>0.66977080929427091</c:v>
                </c:pt>
                <c:pt idx="11">
                  <c:v>0.73423960712708336</c:v>
                </c:pt>
                <c:pt idx="12">
                  <c:v>0.7599166761177083</c:v>
                </c:pt>
                <c:pt idx="13">
                  <c:v>0.84236455614406247</c:v>
                </c:pt>
                <c:pt idx="14">
                  <c:v>0.85223957743260415</c:v>
                </c:pt>
                <c:pt idx="15">
                  <c:v>0.7939374966627083</c:v>
                </c:pt>
                <c:pt idx="16">
                  <c:v>0.85971878104072907</c:v>
                </c:pt>
                <c:pt idx="17">
                  <c:v>0.88138544545687503</c:v>
                </c:pt>
                <c:pt idx="18">
                  <c:v>0.79908331505489583</c:v>
                </c:pt>
                <c:pt idx="19">
                  <c:v>1.009427069610729</c:v>
                </c:pt>
                <c:pt idx="20">
                  <c:v>0.97079168810052074</c:v>
                </c:pt>
                <c:pt idx="21">
                  <c:v>0.94748957937479172</c:v>
                </c:pt>
                <c:pt idx="22">
                  <c:v>1.0623125545784375</c:v>
                </c:pt>
                <c:pt idx="23">
                  <c:v>0.9641979017895832</c:v>
                </c:pt>
                <c:pt idx="24">
                  <c:v>1.0077604519391667</c:v>
                </c:pt>
                <c:pt idx="25">
                  <c:v>1.0114375272745832</c:v>
                </c:pt>
                <c:pt idx="26">
                  <c:v>1.0458333332405207</c:v>
                </c:pt>
                <c:pt idx="27">
                  <c:v>0.96331251744062485</c:v>
                </c:pt>
                <c:pt idx="28">
                  <c:v>0.98228122536114582</c:v>
                </c:pt>
                <c:pt idx="29">
                  <c:v>1.0312916695386458</c:v>
                </c:pt>
                <c:pt idx="30">
                  <c:v>1.1207186939022915</c:v>
                </c:pt>
                <c:pt idx="31">
                  <c:v>1.0410208379285417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417B-46CD-801F-130368A42137}"/>
            </c:ext>
          </c:extLst>
        </c:ser>
        <c:ser>
          <c:idx val="34"/>
          <c:order val="34"/>
          <c:tx>
            <c:strRef>
              <c:f>Summary!$B$42</c:f>
              <c:strCache>
                <c:ptCount val="1"/>
                <c:pt idx="0">
                  <c:v>C5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Summary!$C$42:$AH$42</c:f>
              <c:numCache>
                <c:formatCode>0.000</c:formatCode>
                <c:ptCount val="32"/>
                <c:pt idx="0">
                  <c:v>3.5447924940312549E-2</c:v>
                </c:pt>
                <c:pt idx="1">
                  <c:v>5.2468756138020836E-2</c:v>
                </c:pt>
                <c:pt idx="2">
                  <c:v>6.7687500654166691E-2</c:v>
                </c:pt>
                <c:pt idx="3">
                  <c:v>9.0343749229166645E-2</c:v>
                </c:pt>
                <c:pt idx="4">
                  <c:v>0.11776041472354168</c:v>
                </c:pt>
                <c:pt idx="5">
                  <c:v>0.17566665929229172</c:v>
                </c:pt>
                <c:pt idx="6">
                  <c:v>0.22592708351885413</c:v>
                </c:pt>
                <c:pt idx="7">
                  <c:v>0.31258333822416662</c:v>
                </c:pt>
                <c:pt idx="8">
                  <c:v>0.40710416777020836</c:v>
                </c:pt>
                <c:pt idx="9">
                  <c:v>0.52280210384718762</c:v>
                </c:pt>
                <c:pt idx="10">
                  <c:v>0.65077086019427077</c:v>
                </c:pt>
                <c:pt idx="11">
                  <c:v>0.73273958172708331</c:v>
                </c:pt>
                <c:pt idx="12">
                  <c:v>0.77191665576770829</c:v>
                </c:pt>
                <c:pt idx="13">
                  <c:v>0.78386460894406251</c:v>
                </c:pt>
                <c:pt idx="14">
                  <c:v>0.81223957083260412</c:v>
                </c:pt>
                <c:pt idx="15">
                  <c:v>0.89743753506270829</c:v>
                </c:pt>
                <c:pt idx="16">
                  <c:v>0.90571874014072906</c:v>
                </c:pt>
                <c:pt idx="17">
                  <c:v>0.97288542970687508</c:v>
                </c:pt>
                <c:pt idx="18">
                  <c:v>0.88408333830489572</c:v>
                </c:pt>
                <c:pt idx="19">
                  <c:v>0.95492711561072918</c:v>
                </c:pt>
                <c:pt idx="20">
                  <c:v>0.79479168905052078</c:v>
                </c:pt>
                <c:pt idx="21">
                  <c:v>0.90548961347479162</c:v>
                </c:pt>
                <c:pt idx="22">
                  <c:v>0.93581249937843758</c:v>
                </c:pt>
                <c:pt idx="23">
                  <c:v>0.87519788533958343</c:v>
                </c:pt>
                <c:pt idx="24">
                  <c:v>1.0777604447891667</c:v>
                </c:pt>
                <c:pt idx="25">
                  <c:v>1.0634374389745833</c:v>
                </c:pt>
                <c:pt idx="26">
                  <c:v>1.0998333532905207</c:v>
                </c:pt>
                <c:pt idx="27">
                  <c:v>1.119312475990625</c:v>
                </c:pt>
                <c:pt idx="28">
                  <c:v>1.0602812046111458</c:v>
                </c:pt>
                <c:pt idx="29">
                  <c:v>1.0752915947886459</c:v>
                </c:pt>
                <c:pt idx="30">
                  <c:v>1.1167187752022918</c:v>
                </c:pt>
                <c:pt idx="31">
                  <c:v>1.1045208697285416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417B-46CD-801F-130368A42137}"/>
            </c:ext>
          </c:extLst>
        </c:ser>
        <c:ser>
          <c:idx val="35"/>
          <c:order val="35"/>
          <c:tx>
            <c:strRef>
              <c:f>Summary!$B$43</c:f>
              <c:strCache>
                <c:ptCount val="1"/>
                <c:pt idx="0">
                  <c:v>D5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Summary!$C$43:$AH$43</c:f>
              <c:numCache>
                <c:formatCode>0.000</c:formatCode>
                <c:ptCount val="32"/>
                <c:pt idx="0">
                  <c:v>4.4947918115312534E-2</c:v>
                </c:pt>
                <c:pt idx="1">
                  <c:v>5.1968747673020836E-2</c:v>
                </c:pt>
                <c:pt idx="2">
                  <c:v>6.6187493889166699E-2</c:v>
                </c:pt>
                <c:pt idx="3">
                  <c:v>8.9843740764166652E-2</c:v>
                </c:pt>
                <c:pt idx="4">
                  <c:v>0.12276042485854166</c:v>
                </c:pt>
                <c:pt idx="5">
                  <c:v>0.1571666814072917</c:v>
                </c:pt>
                <c:pt idx="6">
                  <c:v>0.22192709031385413</c:v>
                </c:pt>
                <c:pt idx="7">
                  <c:v>0.28708331636416662</c:v>
                </c:pt>
                <c:pt idx="8">
                  <c:v>0.39810416442020835</c:v>
                </c:pt>
                <c:pt idx="9">
                  <c:v>0.48030205499718753</c:v>
                </c:pt>
                <c:pt idx="10">
                  <c:v>0.62527080104427091</c:v>
                </c:pt>
                <c:pt idx="11">
                  <c:v>0.69473960902708343</c:v>
                </c:pt>
                <c:pt idx="12">
                  <c:v>0.76691664561770834</c:v>
                </c:pt>
                <c:pt idx="13">
                  <c:v>0.7328645651940624</c:v>
                </c:pt>
                <c:pt idx="14">
                  <c:v>0.79823955738260421</c:v>
                </c:pt>
                <c:pt idx="15">
                  <c:v>0.75693746641270832</c:v>
                </c:pt>
                <c:pt idx="16">
                  <c:v>0.81621871524072909</c:v>
                </c:pt>
                <c:pt idx="17">
                  <c:v>0.87738545225687514</c:v>
                </c:pt>
                <c:pt idx="18">
                  <c:v>0.86358336380489575</c:v>
                </c:pt>
                <c:pt idx="19">
                  <c:v>0.92292709546072915</c:v>
                </c:pt>
                <c:pt idx="20">
                  <c:v>0.88979165805052074</c:v>
                </c:pt>
                <c:pt idx="21">
                  <c:v>0.89698961857479165</c:v>
                </c:pt>
                <c:pt idx="22">
                  <c:v>0.9208124689784376</c:v>
                </c:pt>
                <c:pt idx="23">
                  <c:v>0.90669789698958336</c:v>
                </c:pt>
                <c:pt idx="24">
                  <c:v>1.0357604043891666</c:v>
                </c:pt>
                <c:pt idx="25">
                  <c:v>1.0169374713745833</c:v>
                </c:pt>
                <c:pt idx="26">
                  <c:v>1.0543334026405209</c:v>
                </c:pt>
                <c:pt idx="27">
                  <c:v>1.1108125555906252</c:v>
                </c:pt>
                <c:pt idx="28">
                  <c:v>1.0287812674111458</c:v>
                </c:pt>
                <c:pt idx="29">
                  <c:v>0.9612916766886459</c:v>
                </c:pt>
                <c:pt idx="30">
                  <c:v>1.0497186841522916</c:v>
                </c:pt>
                <c:pt idx="31">
                  <c:v>1.0800208275285417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417B-46CD-801F-130368A42137}"/>
            </c:ext>
          </c:extLst>
        </c:ser>
        <c:ser>
          <c:idx val="36"/>
          <c:order val="36"/>
          <c:tx>
            <c:strRef>
              <c:f>Summary!$B$44</c:f>
              <c:strCache>
                <c:ptCount val="1"/>
                <c:pt idx="0">
                  <c:v>E5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Summary!$C$44:$AH$44</c:f>
              <c:numCache>
                <c:formatCode>0.000</c:formatCode>
                <c:ptCount val="32"/>
                <c:pt idx="0">
                  <c:v>3.244791141031253E-2</c:v>
                </c:pt>
                <c:pt idx="1">
                  <c:v>4.9968751068020824E-2</c:v>
                </c:pt>
                <c:pt idx="2">
                  <c:v>7.018750572416671E-2</c:v>
                </c:pt>
                <c:pt idx="3">
                  <c:v>9.5343740734166627E-2</c:v>
                </c:pt>
                <c:pt idx="4">
                  <c:v>0.12576040113354167</c:v>
                </c:pt>
                <c:pt idx="5">
                  <c:v>0.17266668301729171</c:v>
                </c:pt>
                <c:pt idx="6">
                  <c:v>0.23342709871885414</c:v>
                </c:pt>
                <c:pt idx="7">
                  <c:v>0.30908331622416663</c:v>
                </c:pt>
                <c:pt idx="8">
                  <c:v>0.39560415937020837</c:v>
                </c:pt>
                <c:pt idx="9">
                  <c:v>0.50380208024718753</c:v>
                </c:pt>
                <c:pt idx="10">
                  <c:v>0.63477081284427084</c:v>
                </c:pt>
                <c:pt idx="11">
                  <c:v>0.72923959697708329</c:v>
                </c:pt>
                <c:pt idx="12">
                  <c:v>0.76891667946770836</c:v>
                </c:pt>
                <c:pt idx="13">
                  <c:v>0.83336455279406241</c:v>
                </c:pt>
                <c:pt idx="14">
                  <c:v>0.85923954688260418</c:v>
                </c:pt>
                <c:pt idx="15">
                  <c:v>0.86793748276270832</c:v>
                </c:pt>
                <c:pt idx="16">
                  <c:v>0.87321878604072911</c:v>
                </c:pt>
                <c:pt idx="17">
                  <c:v>0.95188544675687503</c:v>
                </c:pt>
                <c:pt idx="18">
                  <c:v>0.91258329920489567</c:v>
                </c:pt>
                <c:pt idx="19">
                  <c:v>0.9319270988107291</c:v>
                </c:pt>
                <c:pt idx="20">
                  <c:v>0.97779165760052078</c:v>
                </c:pt>
                <c:pt idx="21">
                  <c:v>0.93848957602479155</c:v>
                </c:pt>
                <c:pt idx="22">
                  <c:v>1.0183124802784376</c:v>
                </c:pt>
                <c:pt idx="23">
                  <c:v>0.96069791703958329</c:v>
                </c:pt>
                <c:pt idx="24">
                  <c:v>1.0257603841391667</c:v>
                </c:pt>
                <c:pt idx="25">
                  <c:v>0.99743751382458334</c:v>
                </c:pt>
                <c:pt idx="26">
                  <c:v>1.0323333282405207</c:v>
                </c:pt>
                <c:pt idx="27">
                  <c:v>1.0243125069906251</c:v>
                </c:pt>
                <c:pt idx="28">
                  <c:v>0.98078127446114571</c:v>
                </c:pt>
                <c:pt idx="29">
                  <c:v>1.0387916474886458</c:v>
                </c:pt>
                <c:pt idx="30">
                  <c:v>1.0962188007022917</c:v>
                </c:pt>
                <c:pt idx="31">
                  <c:v>1.1130207901285416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417B-46CD-801F-130368A42137}"/>
            </c:ext>
          </c:extLst>
        </c:ser>
        <c:ser>
          <c:idx val="37"/>
          <c:order val="37"/>
          <c:tx>
            <c:strRef>
              <c:f>Summary!$B$45</c:f>
              <c:strCache>
                <c:ptCount val="1"/>
                <c:pt idx="0">
                  <c:v>F5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Summary!$C$45:$AH$45</c:f>
              <c:numCache>
                <c:formatCode>0.000</c:formatCode>
                <c:ptCount val="32"/>
                <c:pt idx="0">
                  <c:v>3.7447921545312526E-2</c:v>
                </c:pt>
                <c:pt idx="1">
                  <c:v>5.1968747673020836E-2</c:v>
                </c:pt>
                <c:pt idx="2">
                  <c:v>7.1687493859166687E-2</c:v>
                </c:pt>
                <c:pt idx="3">
                  <c:v>8.934375092916666E-2</c:v>
                </c:pt>
                <c:pt idx="4">
                  <c:v>0.12426041299354168</c:v>
                </c:pt>
                <c:pt idx="5">
                  <c:v>0.16966666948729173</c:v>
                </c:pt>
                <c:pt idx="6">
                  <c:v>0.23842707159885415</c:v>
                </c:pt>
                <c:pt idx="7">
                  <c:v>0.30008335017416665</c:v>
                </c:pt>
                <c:pt idx="8">
                  <c:v>0.41160416947020828</c:v>
                </c:pt>
                <c:pt idx="9">
                  <c:v>0.51480211744718751</c:v>
                </c:pt>
                <c:pt idx="10">
                  <c:v>0.64777080939427079</c:v>
                </c:pt>
                <c:pt idx="11">
                  <c:v>0.73773959187708338</c:v>
                </c:pt>
                <c:pt idx="12">
                  <c:v>0.77741667436770823</c:v>
                </c:pt>
                <c:pt idx="13">
                  <c:v>0.8323646103940624</c:v>
                </c:pt>
                <c:pt idx="14">
                  <c:v>0.82173958263260405</c:v>
                </c:pt>
                <c:pt idx="15">
                  <c:v>0.95093747211270829</c:v>
                </c:pt>
                <c:pt idx="16">
                  <c:v>0.89671873684072911</c:v>
                </c:pt>
                <c:pt idx="17">
                  <c:v>0.94538541120687503</c:v>
                </c:pt>
                <c:pt idx="18">
                  <c:v>0.98808331065489585</c:v>
                </c:pt>
                <c:pt idx="19">
                  <c:v>1.1044270386107293</c:v>
                </c:pt>
                <c:pt idx="20">
                  <c:v>0.99979165745052079</c:v>
                </c:pt>
                <c:pt idx="21">
                  <c:v>1.0009895909247915</c:v>
                </c:pt>
                <c:pt idx="22">
                  <c:v>0.99231248722843746</c:v>
                </c:pt>
                <c:pt idx="23">
                  <c:v>0.93569794088958325</c:v>
                </c:pt>
                <c:pt idx="24">
                  <c:v>1.0287604348891668</c:v>
                </c:pt>
                <c:pt idx="25">
                  <c:v>1.0039374748245833</c:v>
                </c:pt>
                <c:pt idx="26">
                  <c:v>1.0038333673405206</c:v>
                </c:pt>
                <c:pt idx="27">
                  <c:v>1.0493124831406251</c:v>
                </c:pt>
                <c:pt idx="28">
                  <c:v>1.0467811996111458</c:v>
                </c:pt>
                <c:pt idx="29">
                  <c:v>1.056791654188646</c:v>
                </c:pt>
                <c:pt idx="30">
                  <c:v>1.0987187685522917</c:v>
                </c:pt>
                <c:pt idx="31">
                  <c:v>1.0270208244285417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417B-46CD-801F-130368A42137}"/>
            </c:ext>
          </c:extLst>
        </c:ser>
        <c:ser>
          <c:idx val="38"/>
          <c:order val="38"/>
          <c:tx>
            <c:strRef>
              <c:f>Summary!$B$46</c:f>
              <c:strCache>
                <c:ptCount val="1"/>
                <c:pt idx="0">
                  <c:v>G5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Summary!$C$46:$AH$46</c:f>
              <c:numCache>
                <c:formatCode>0.000</c:formatCode>
                <c:ptCount val="32"/>
                <c:pt idx="0">
                  <c:v>3.8447919845312518E-2</c:v>
                </c:pt>
                <c:pt idx="1">
                  <c:v>5.4968742578020841E-2</c:v>
                </c:pt>
                <c:pt idx="2">
                  <c:v>7.1187504024166695E-2</c:v>
                </c:pt>
                <c:pt idx="3">
                  <c:v>9.2843754294166636E-2</c:v>
                </c:pt>
                <c:pt idx="4">
                  <c:v>0.12276042485854166</c:v>
                </c:pt>
                <c:pt idx="5">
                  <c:v>0.16566667628229173</c:v>
                </c:pt>
                <c:pt idx="6">
                  <c:v>0.23142706486385417</c:v>
                </c:pt>
                <c:pt idx="7">
                  <c:v>0.29758334507416667</c:v>
                </c:pt>
                <c:pt idx="8">
                  <c:v>0.43010418457020833</c:v>
                </c:pt>
                <c:pt idx="9">
                  <c:v>0.52180208694718755</c:v>
                </c:pt>
                <c:pt idx="10">
                  <c:v>0.64677086699427089</c:v>
                </c:pt>
                <c:pt idx="11">
                  <c:v>0.72423958687708334</c:v>
                </c:pt>
                <c:pt idx="12">
                  <c:v>0.79241663021770836</c:v>
                </c:pt>
                <c:pt idx="13">
                  <c:v>0.79936457334406241</c:v>
                </c:pt>
                <c:pt idx="14">
                  <c:v>0.88223956368260414</c:v>
                </c:pt>
                <c:pt idx="15">
                  <c:v>0.92643750441270833</c:v>
                </c:pt>
                <c:pt idx="16">
                  <c:v>0.96721873814072912</c:v>
                </c:pt>
                <c:pt idx="17">
                  <c:v>0.9358853994068751</c:v>
                </c:pt>
                <c:pt idx="18">
                  <c:v>0.7840833591548958</c:v>
                </c:pt>
                <c:pt idx="19">
                  <c:v>1.077927111560729</c:v>
                </c:pt>
                <c:pt idx="20">
                  <c:v>0.95629166620052075</c:v>
                </c:pt>
                <c:pt idx="21">
                  <c:v>0.98248957577479179</c:v>
                </c:pt>
                <c:pt idx="22">
                  <c:v>1.0778124444284376</c:v>
                </c:pt>
                <c:pt idx="23">
                  <c:v>1.0701979079895831</c:v>
                </c:pt>
                <c:pt idx="24">
                  <c:v>1.1052603887891668</c:v>
                </c:pt>
                <c:pt idx="25">
                  <c:v>1.1794374654245834</c:v>
                </c:pt>
                <c:pt idx="26">
                  <c:v>0.95533336589052076</c:v>
                </c:pt>
                <c:pt idx="27">
                  <c:v>1.1288125622906251</c:v>
                </c:pt>
                <c:pt idx="28">
                  <c:v>1.0487812334611459</c:v>
                </c:pt>
                <c:pt idx="29">
                  <c:v>1.0722916930386459</c:v>
                </c:pt>
                <c:pt idx="30">
                  <c:v>1.0907187821022917</c:v>
                </c:pt>
                <c:pt idx="31">
                  <c:v>1.0905207817785416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417B-46CD-801F-130368A42137}"/>
            </c:ext>
          </c:extLst>
        </c:ser>
        <c:ser>
          <c:idx val="39"/>
          <c:order val="39"/>
          <c:tx>
            <c:strRef>
              <c:f>Summary!$B$47</c:f>
              <c:strCache>
                <c:ptCount val="1"/>
                <c:pt idx="0">
                  <c:v>H5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Summary!$C$47:$AH$47</c:f>
              <c:numCache>
                <c:formatCode>0.000</c:formatCode>
                <c:ptCount val="32"/>
                <c:pt idx="0">
                  <c:v>3.7447921545312526E-2</c:v>
                </c:pt>
                <c:pt idx="1">
                  <c:v>5.6468749343020833E-2</c:v>
                </c:pt>
                <c:pt idx="2">
                  <c:v>6.7687500654166691E-2</c:v>
                </c:pt>
                <c:pt idx="3">
                  <c:v>9.4843750899166634E-2</c:v>
                </c:pt>
                <c:pt idx="4">
                  <c:v>0.13226039940354167</c:v>
                </c:pt>
                <c:pt idx="5">
                  <c:v>0.17366666269229172</c:v>
                </c:pt>
                <c:pt idx="6">
                  <c:v>0.2339270699288542</c:v>
                </c:pt>
                <c:pt idx="7">
                  <c:v>0.32358333817416662</c:v>
                </c:pt>
                <c:pt idx="8">
                  <c:v>0.39560415937020837</c:v>
                </c:pt>
                <c:pt idx="9">
                  <c:v>0.51780209369718755</c:v>
                </c:pt>
                <c:pt idx="10">
                  <c:v>0.64177085684427093</c:v>
                </c:pt>
                <c:pt idx="11">
                  <c:v>0.71923957672708327</c:v>
                </c:pt>
                <c:pt idx="12">
                  <c:v>0.79041667086770839</c:v>
                </c:pt>
                <c:pt idx="13">
                  <c:v>0.8623645966940624</c:v>
                </c:pt>
                <c:pt idx="14">
                  <c:v>0.85673957908260401</c:v>
                </c:pt>
                <c:pt idx="15">
                  <c:v>0.87093753351270831</c:v>
                </c:pt>
                <c:pt idx="16">
                  <c:v>0.92421875529072905</c:v>
                </c:pt>
                <c:pt idx="17">
                  <c:v>0.85688540325687512</c:v>
                </c:pt>
                <c:pt idx="18">
                  <c:v>0.91558335000489588</c:v>
                </c:pt>
                <c:pt idx="19">
                  <c:v>0.9739270647107291</c:v>
                </c:pt>
                <c:pt idx="20">
                  <c:v>0.93029167310052086</c:v>
                </c:pt>
                <c:pt idx="21">
                  <c:v>0.95498955732479152</c:v>
                </c:pt>
                <c:pt idx="22">
                  <c:v>0.78281251712843747</c:v>
                </c:pt>
                <c:pt idx="23">
                  <c:v>1.0001979151395834</c:v>
                </c:pt>
                <c:pt idx="24">
                  <c:v>1.0722604261891668</c:v>
                </c:pt>
                <c:pt idx="25">
                  <c:v>1.1019375691245834</c:v>
                </c:pt>
                <c:pt idx="26">
                  <c:v>1.089333399040521</c:v>
                </c:pt>
                <c:pt idx="27">
                  <c:v>1.0973125505906252</c:v>
                </c:pt>
                <c:pt idx="28">
                  <c:v>0.99378127101114588</c:v>
                </c:pt>
                <c:pt idx="29">
                  <c:v>0.98529163593864588</c:v>
                </c:pt>
                <c:pt idx="30">
                  <c:v>1.0287187757022918</c:v>
                </c:pt>
                <c:pt idx="31">
                  <c:v>1.0665208225285416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417B-46CD-801F-130368A42137}"/>
            </c:ext>
          </c:extLst>
        </c:ser>
        <c:ser>
          <c:idx val="40"/>
          <c:order val="40"/>
          <c:tx>
            <c:strRef>
              <c:f>Summary!$B$48</c:f>
              <c:strCache>
                <c:ptCount val="1"/>
                <c:pt idx="0">
                  <c:v>A6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Summary!$C$48:$AH$48</c:f>
              <c:numCache>
                <c:formatCode>0.000</c:formatCode>
                <c:ptCount val="32"/>
                <c:pt idx="0">
                  <c:v>-2.5520850146874829E-3</c:v>
                </c:pt>
                <c:pt idx="1">
                  <c:v>-4.5312587969791734E-3</c:v>
                </c:pt>
                <c:pt idx="2">
                  <c:v>-4.3125074208332989E-3</c:v>
                </c:pt>
                <c:pt idx="3">
                  <c:v>-5.1562468658333457E-3</c:v>
                </c:pt>
                <c:pt idx="4">
                  <c:v>-3.7395930864583121E-3</c:v>
                </c:pt>
                <c:pt idx="5">
                  <c:v>-5.833339722708282E-3</c:v>
                </c:pt>
                <c:pt idx="6">
                  <c:v>-5.5729236911458355E-3</c:v>
                </c:pt>
                <c:pt idx="7">
                  <c:v>-5.9166701958333554E-3</c:v>
                </c:pt>
                <c:pt idx="8">
                  <c:v>-2.3958350847916657E-3</c:v>
                </c:pt>
                <c:pt idx="9">
                  <c:v>-3.1979153078124864E-3</c:v>
                </c:pt>
                <c:pt idx="10">
                  <c:v>-3.2291650607290875E-3</c:v>
                </c:pt>
                <c:pt idx="11">
                  <c:v>-4.2604142779166174E-3</c:v>
                </c:pt>
                <c:pt idx="12">
                  <c:v>-2.5833417522916347E-3</c:v>
                </c:pt>
                <c:pt idx="13">
                  <c:v>-4.6354206259375044E-3</c:v>
                </c:pt>
                <c:pt idx="14">
                  <c:v>-2.7604230373958621E-3</c:v>
                </c:pt>
                <c:pt idx="15">
                  <c:v>-4.5624972922916548E-3</c:v>
                </c:pt>
                <c:pt idx="16">
                  <c:v>-1.2812464642708576E-3</c:v>
                </c:pt>
                <c:pt idx="17">
                  <c:v>-3.1145887131249494E-3</c:v>
                </c:pt>
                <c:pt idx="18">
                  <c:v>-2.9166636501042412E-3</c:v>
                </c:pt>
                <c:pt idx="19">
                  <c:v>-5.0729113492708339E-3</c:v>
                </c:pt>
                <c:pt idx="20">
                  <c:v>-2.7083252394791493E-3</c:v>
                </c:pt>
                <c:pt idx="21">
                  <c:v>-4.0104154802083833E-3</c:v>
                </c:pt>
                <c:pt idx="22">
                  <c:v>-3.6874972265624542E-3</c:v>
                </c:pt>
                <c:pt idx="23">
                  <c:v>-5.3020811154166209E-3</c:v>
                </c:pt>
                <c:pt idx="24">
                  <c:v>-7.3957645083329998E-4</c:v>
                </c:pt>
                <c:pt idx="25">
                  <c:v>-5.0625061454166731E-3</c:v>
                </c:pt>
                <c:pt idx="26">
                  <c:v>-3.6666627644791824E-3</c:v>
                </c:pt>
                <c:pt idx="27">
                  <c:v>-4.1875060793750488E-3</c:v>
                </c:pt>
                <c:pt idx="28">
                  <c:v>-1.2187523938541819E-3</c:v>
                </c:pt>
                <c:pt idx="29">
                  <c:v>-4.2083316163541579E-3</c:v>
                </c:pt>
                <c:pt idx="30">
                  <c:v>-4.7812475027083148E-3</c:v>
                </c:pt>
                <c:pt idx="31">
                  <c:v>-3.9791750414583382E-3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417B-46CD-801F-130368A42137}"/>
            </c:ext>
          </c:extLst>
        </c:ser>
        <c:ser>
          <c:idx val="41"/>
          <c:order val="41"/>
          <c:tx>
            <c:strRef>
              <c:f>Summary!$B$49</c:f>
              <c:strCache>
                <c:ptCount val="1"/>
                <c:pt idx="0">
                  <c:v>B6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Summary!$C$49:$AH$49</c:f>
              <c:numCache>
                <c:formatCode>0.000</c:formatCode>
                <c:ptCount val="32"/>
                <c:pt idx="0">
                  <c:v>-4.052091779687475E-3</c:v>
                </c:pt>
                <c:pt idx="1">
                  <c:v>-2.5312435669791813E-3</c:v>
                </c:pt>
                <c:pt idx="2">
                  <c:v>-1.8125023558333148E-3</c:v>
                </c:pt>
                <c:pt idx="3">
                  <c:v>-3.6562587308333616E-3</c:v>
                </c:pt>
                <c:pt idx="4">
                  <c:v>-3.2395846214583121E-3</c:v>
                </c:pt>
                <c:pt idx="5">
                  <c:v>-1.8333278927082711E-3</c:v>
                </c:pt>
                <c:pt idx="6">
                  <c:v>-2.5729101611458513E-3</c:v>
                </c:pt>
                <c:pt idx="7">
                  <c:v>-2.4166668308333791E-3</c:v>
                </c:pt>
                <c:pt idx="8">
                  <c:v>-2.3958350847916657E-3</c:v>
                </c:pt>
                <c:pt idx="9">
                  <c:v>-2.1979170078124943E-3</c:v>
                </c:pt>
                <c:pt idx="10">
                  <c:v>2.7083830427092337E-4</c:v>
                </c:pt>
                <c:pt idx="11">
                  <c:v>-2.7604261429166332E-3</c:v>
                </c:pt>
                <c:pt idx="12">
                  <c:v>-2.5833417522916347E-3</c:v>
                </c:pt>
                <c:pt idx="13">
                  <c:v>-6.3540879593752819E-4</c:v>
                </c:pt>
                <c:pt idx="14">
                  <c:v>-1.2604162723958701E-3</c:v>
                </c:pt>
                <c:pt idx="15">
                  <c:v>-2.0624922272916707E-3</c:v>
                </c:pt>
                <c:pt idx="16">
                  <c:v>-1.7812549292708577E-3</c:v>
                </c:pt>
                <c:pt idx="17">
                  <c:v>-1.1457518312496529E-4</c:v>
                </c:pt>
                <c:pt idx="18">
                  <c:v>-4.1665858510425702E-4</c:v>
                </c:pt>
                <c:pt idx="19">
                  <c:v>-1.5729079792708295E-3</c:v>
                </c:pt>
                <c:pt idx="20">
                  <c:v>-2.2083354044791573E-3</c:v>
                </c:pt>
                <c:pt idx="21">
                  <c:v>-4.0104154802083833E-3</c:v>
                </c:pt>
                <c:pt idx="22">
                  <c:v>-6.8750232656247801E-4</c:v>
                </c:pt>
                <c:pt idx="23">
                  <c:v>-1.8020777504166446E-3</c:v>
                </c:pt>
                <c:pt idx="24">
                  <c:v>-1.2395849158333E-3</c:v>
                </c:pt>
                <c:pt idx="25">
                  <c:v>-2.0624926154166889E-3</c:v>
                </c:pt>
                <c:pt idx="26">
                  <c:v>-1.6666661644791983E-3</c:v>
                </c:pt>
                <c:pt idx="27">
                  <c:v>-3.1875077793750567E-3</c:v>
                </c:pt>
                <c:pt idx="28">
                  <c:v>-2.218750693854174E-3</c:v>
                </c:pt>
                <c:pt idx="29">
                  <c:v>-3.2083333163541658E-3</c:v>
                </c:pt>
                <c:pt idx="30">
                  <c:v>-1.2812441377083386E-3</c:v>
                </c:pt>
                <c:pt idx="31">
                  <c:v>-1.4791699764583541E-3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417B-46CD-801F-130368A42137}"/>
            </c:ext>
          </c:extLst>
        </c:ser>
        <c:ser>
          <c:idx val="42"/>
          <c:order val="42"/>
          <c:tx>
            <c:strRef>
              <c:f>Summary!$B$50</c:f>
              <c:strCache>
                <c:ptCount val="1"/>
                <c:pt idx="0">
                  <c:v>C6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Summary!$C$50:$AH$50</c:f>
              <c:numCache>
                <c:formatCode>0.000</c:formatCode>
                <c:ptCount val="32"/>
                <c:pt idx="0">
                  <c:v>1.4479081903125482E-3</c:v>
                </c:pt>
                <c:pt idx="1">
                  <c:v>-2.0312537269791611E-3</c:v>
                </c:pt>
                <c:pt idx="2">
                  <c:v>-8.1250405083329452E-4</c:v>
                </c:pt>
                <c:pt idx="3">
                  <c:v>-1.5625536083335723E-4</c:v>
                </c:pt>
                <c:pt idx="4">
                  <c:v>-7.3957955645829326E-4</c:v>
                </c:pt>
                <c:pt idx="5">
                  <c:v>-1.8333278927082711E-3</c:v>
                </c:pt>
                <c:pt idx="6">
                  <c:v>-2.5729101611458513E-3</c:v>
                </c:pt>
                <c:pt idx="7">
                  <c:v>-2.4166668308333791E-3</c:v>
                </c:pt>
                <c:pt idx="8">
                  <c:v>-8.958283197916736E-4</c:v>
                </c:pt>
                <c:pt idx="9">
                  <c:v>-6.9791024281250225E-4</c:v>
                </c:pt>
                <c:pt idx="10">
                  <c:v>-1.2291684607291034E-3</c:v>
                </c:pt>
                <c:pt idx="11">
                  <c:v>-2.6042107291662092E-4</c:v>
                </c:pt>
                <c:pt idx="12">
                  <c:v>4.1667177770838421E-4</c:v>
                </c:pt>
                <c:pt idx="13">
                  <c:v>-1.3541896093753614E-4</c:v>
                </c:pt>
                <c:pt idx="14">
                  <c:v>-7.6040780739587005E-4</c:v>
                </c:pt>
                <c:pt idx="15">
                  <c:v>-5.6250408729165841E-4</c:v>
                </c:pt>
                <c:pt idx="16">
                  <c:v>7.1875013572912649E-4</c:v>
                </c:pt>
                <c:pt idx="17">
                  <c:v>8.8542311687502678E-4</c:v>
                </c:pt>
                <c:pt idx="18">
                  <c:v>8.3331249895735038E-5</c:v>
                </c:pt>
                <c:pt idx="19">
                  <c:v>-2.5729249092708295E-3</c:v>
                </c:pt>
                <c:pt idx="20">
                  <c:v>2.9166966552085505E-4</c:v>
                </c:pt>
                <c:pt idx="21">
                  <c:v>-2.0104188802083992E-3</c:v>
                </c:pt>
                <c:pt idx="22">
                  <c:v>-1.1874921615624701E-3</c:v>
                </c:pt>
                <c:pt idx="23">
                  <c:v>-2.8020760504166367E-3</c:v>
                </c:pt>
                <c:pt idx="24">
                  <c:v>2.6042184916672678E-4</c:v>
                </c:pt>
                <c:pt idx="25">
                  <c:v>-1.0624943154166969E-3</c:v>
                </c:pt>
                <c:pt idx="26">
                  <c:v>-1.6666661644791983E-3</c:v>
                </c:pt>
                <c:pt idx="27">
                  <c:v>-2.1875094793750646E-3</c:v>
                </c:pt>
                <c:pt idx="28">
                  <c:v>-7.1874392885418192E-4</c:v>
                </c:pt>
                <c:pt idx="29">
                  <c:v>-2.2083350163541737E-3</c:v>
                </c:pt>
                <c:pt idx="30">
                  <c:v>-2.2812424377083307E-3</c:v>
                </c:pt>
                <c:pt idx="31">
                  <c:v>-1.9791598114583461E-3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417B-46CD-801F-130368A42137}"/>
            </c:ext>
          </c:extLst>
        </c:ser>
        <c:ser>
          <c:idx val="43"/>
          <c:order val="43"/>
          <c:tx>
            <c:strRef>
              <c:f>Summary!$B$51</c:f>
              <c:strCache>
                <c:ptCount val="1"/>
                <c:pt idx="0">
                  <c:v>D6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Summary!$C$51:$AH$51</c:f>
              <c:numCache>
                <c:formatCode>0.000</c:formatCode>
                <c:ptCount val="32"/>
                <c:pt idx="0">
                  <c:v>-2.0520765496874829E-3</c:v>
                </c:pt>
                <c:pt idx="1">
                  <c:v>-2.0312537269791611E-3</c:v>
                </c:pt>
                <c:pt idx="2">
                  <c:v>-2.3124921908333068E-3</c:v>
                </c:pt>
                <c:pt idx="3">
                  <c:v>-1.5625536083335723E-4</c:v>
                </c:pt>
                <c:pt idx="4">
                  <c:v>-3.2395846214583121E-3</c:v>
                </c:pt>
                <c:pt idx="5">
                  <c:v>-1.8333278927082711E-3</c:v>
                </c:pt>
                <c:pt idx="6">
                  <c:v>1.4270830438541451E-3</c:v>
                </c:pt>
                <c:pt idx="7">
                  <c:v>5.8332807416662524E-4</c:v>
                </c:pt>
                <c:pt idx="8">
                  <c:v>-2.8958435497916657E-3</c:v>
                </c:pt>
                <c:pt idx="9">
                  <c:v>-2.6979254728124943E-3</c:v>
                </c:pt>
                <c:pt idx="10">
                  <c:v>-2.2291667607290955E-3</c:v>
                </c:pt>
                <c:pt idx="11">
                  <c:v>2.3958738708338562E-4</c:v>
                </c:pt>
                <c:pt idx="12">
                  <c:v>-5.8332652229164256E-4</c:v>
                </c:pt>
                <c:pt idx="13">
                  <c:v>-1.6354257259375282E-3</c:v>
                </c:pt>
                <c:pt idx="14">
                  <c:v>2.3959049260412202E-4</c:v>
                </c:pt>
                <c:pt idx="15">
                  <c:v>4.3749421270833366E-4</c:v>
                </c:pt>
                <c:pt idx="16">
                  <c:v>-2.2812447642708497E-3</c:v>
                </c:pt>
                <c:pt idx="17">
                  <c:v>-2.6145802481249494E-3</c:v>
                </c:pt>
                <c:pt idx="18">
                  <c:v>5.8333971489573505E-4</c:v>
                </c:pt>
                <c:pt idx="19">
                  <c:v>-7.2919839270817188E-5</c:v>
                </c:pt>
                <c:pt idx="20">
                  <c:v>-2.2083354044791573E-3</c:v>
                </c:pt>
                <c:pt idx="21">
                  <c:v>-3.0104171802083912E-3</c:v>
                </c:pt>
                <c:pt idx="22">
                  <c:v>-3.1875073915624622E-3</c:v>
                </c:pt>
                <c:pt idx="23">
                  <c:v>1.1979171545833597E-3</c:v>
                </c:pt>
                <c:pt idx="24">
                  <c:v>-2.3958661083327976E-4</c:v>
                </c:pt>
                <c:pt idx="25">
                  <c:v>-3.062509545416689E-3</c:v>
                </c:pt>
                <c:pt idx="26">
                  <c:v>3.3333044052081401E-4</c:v>
                </c:pt>
                <c:pt idx="27">
                  <c:v>8.1250405062495423E-4</c:v>
                </c:pt>
                <c:pt idx="28">
                  <c:v>-3.7187574588541661E-3</c:v>
                </c:pt>
                <c:pt idx="29">
                  <c:v>-1.2083367113541535E-3</c:v>
                </c:pt>
                <c:pt idx="30">
                  <c:v>-1.7812526027083386E-3</c:v>
                </c:pt>
                <c:pt idx="31">
                  <c:v>5.2082662854165823E-4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417B-46CD-801F-130368A42137}"/>
            </c:ext>
          </c:extLst>
        </c:ser>
        <c:ser>
          <c:idx val="44"/>
          <c:order val="44"/>
          <c:tx>
            <c:strRef>
              <c:f>Summary!$B$52</c:f>
              <c:strCache>
                <c:ptCount val="1"/>
                <c:pt idx="0">
                  <c:v>E6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Summary!$C$52:$AH$52</c:f>
              <c:numCache>
                <c:formatCode>0.000</c:formatCode>
                <c:ptCount val="32"/>
                <c:pt idx="0">
                  <c:v>-1.5520867096874627E-3</c:v>
                </c:pt>
                <c:pt idx="1">
                  <c:v>-5.3124696197916904E-4</c:v>
                </c:pt>
                <c:pt idx="2">
                  <c:v>-1.3124938908333147E-3</c:v>
                </c:pt>
                <c:pt idx="3">
                  <c:v>-1.6562435008333695E-3</c:v>
                </c:pt>
                <c:pt idx="4">
                  <c:v>-2.7395761564583121E-3</c:v>
                </c:pt>
                <c:pt idx="5">
                  <c:v>-1.8333278927082711E-3</c:v>
                </c:pt>
                <c:pt idx="6">
                  <c:v>-1.5729118611458592E-3</c:v>
                </c:pt>
                <c:pt idx="7">
                  <c:v>-1.9166583658333791E-3</c:v>
                </c:pt>
                <c:pt idx="8">
                  <c:v>1.0416998020835316E-4</c:v>
                </c:pt>
                <c:pt idx="9">
                  <c:v>3.0208805718752452E-4</c:v>
                </c:pt>
                <c:pt idx="10">
                  <c:v>-1.2291684607291034E-3</c:v>
                </c:pt>
                <c:pt idx="11">
                  <c:v>-3.2604159779166253E-3</c:v>
                </c:pt>
                <c:pt idx="12">
                  <c:v>-2.0833332872916346E-3</c:v>
                </c:pt>
                <c:pt idx="13">
                  <c:v>8.645793440624841E-4</c:v>
                </c:pt>
                <c:pt idx="14">
                  <c:v>-2.6041797239587799E-4</c:v>
                </c:pt>
                <c:pt idx="15">
                  <c:v>-1.0624939272916786E-3</c:v>
                </c:pt>
                <c:pt idx="16">
                  <c:v>-1.7812549292708577E-3</c:v>
                </c:pt>
                <c:pt idx="17">
                  <c:v>-1.1457518312496529E-4</c:v>
                </c:pt>
                <c:pt idx="18">
                  <c:v>-1.416675515104257E-3</c:v>
                </c:pt>
                <c:pt idx="19">
                  <c:v>-7.2919839270817188E-5</c:v>
                </c:pt>
                <c:pt idx="20">
                  <c:v>-1.208337099479137E-3</c:v>
                </c:pt>
                <c:pt idx="21">
                  <c:v>-2.0104188802083992E-3</c:v>
                </c:pt>
                <c:pt idx="22">
                  <c:v>-1.1874921615624701E-3</c:v>
                </c:pt>
                <c:pt idx="23">
                  <c:v>-1.8020777504166446E-3</c:v>
                </c:pt>
                <c:pt idx="24">
                  <c:v>-2.3958661083327976E-4</c:v>
                </c:pt>
                <c:pt idx="25">
                  <c:v>9.3750228958331544E-4</c:v>
                </c:pt>
                <c:pt idx="26">
                  <c:v>-2.1666746294791983E-3</c:v>
                </c:pt>
                <c:pt idx="27">
                  <c:v>-1.6875010143750646E-3</c:v>
                </c:pt>
                <c:pt idx="28">
                  <c:v>-1.2187523938541819E-3</c:v>
                </c:pt>
                <c:pt idx="29">
                  <c:v>-2.0833841135416142E-4</c:v>
                </c:pt>
                <c:pt idx="30">
                  <c:v>-2.2812424377083307E-3</c:v>
                </c:pt>
                <c:pt idx="31">
                  <c:v>-2.4791682764583461E-3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417B-46CD-801F-130368A42137}"/>
            </c:ext>
          </c:extLst>
        </c:ser>
        <c:ser>
          <c:idx val="45"/>
          <c:order val="45"/>
          <c:tx>
            <c:strRef>
              <c:f>Summary!$B$53</c:f>
              <c:strCache>
                <c:ptCount val="1"/>
                <c:pt idx="0">
                  <c:v>F6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Summary!$C$53:$AH$53</c:f>
              <c:numCache>
                <c:formatCode>0.000</c:formatCode>
                <c:ptCount val="32"/>
                <c:pt idx="0">
                  <c:v>-5.5208840968747064E-4</c:v>
                </c:pt>
                <c:pt idx="1">
                  <c:v>-5.3124696197916904E-4</c:v>
                </c:pt>
                <c:pt idx="2">
                  <c:v>1.8749424916669755E-4</c:v>
                </c:pt>
                <c:pt idx="3">
                  <c:v>-1.1562536608333493E-3</c:v>
                </c:pt>
                <c:pt idx="4">
                  <c:v>-2.7395761564583121E-3</c:v>
                </c:pt>
                <c:pt idx="5">
                  <c:v>-1.8333278927082711E-3</c:v>
                </c:pt>
                <c:pt idx="6">
                  <c:v>-7.2923721145846943E-5</c:v>
                </c:pt>
                <c:pt idx="7">
                  <c:v>-1.4166685308333871E-3</c:v>
                </c:pt>
                <c:pt idx="8">
                  <c:v>-8.958283197916736E-4</c:v>
                </c:pt>
                <c:pt idx="9">
                  <c:v>-6.9791024281250225E-4</c:v>
                </c:pt>
                <c:pt idx="10">
                  <c:v>-7.2915999572910339E-4</c:v>
                </c:pt>
                <c:pt idx="11">
                  <c:v>-1.2604193779166412E-3</c:v>
                </c:pt>
                <c:pt idx="12">
                  <c:v>-8.3336682291622333E-5</c:v>
                </c:pt>
                <c:pt idx="13">
                  <c:v>-1.1354172609375282E-3</c:v>
                </c:pt>
                <c:pt idx="14">
                  <c:v>1.2395887926041488E-3</c:v>
                </c:pt>
                <c:pt idx="15">
                  <c:v>-5.6250408729165841E-4</c:v>
                </c:pt>
                <c:pt idx="16">
                  <c:v>-7.8125662927086559E-4</c:v>
                </c:pt>
                <c:pt idx="17">
                  <c:v>-1.1457518312496529E-4</c:v>
                </c:pt>
                <c:pt idx="18">
                  <c:v>5.8333971489573505E-4</c:v>
                </c:pt>
                <c:pt idx="19">
                  <c:v>-7.2919839270817188E-5</c:v>
                </c:pt>
                <c:pt idx="20">
                  <c:v>-2.0833879947914496E-4</c:v>
                </c:pt>
                <c:pt idx="21">
                  <c:v>-1.5104104152083991E-3</c:v>
                </c:pt>
                <c:pt idx="22">
                  <c:v>3.1249597843754223E-4</c:v>
                </c:pt>
                <c:pt idx="23">
                  <c:v>-1.3020879104166244E-3</c:v>
                </c:pt>
                <c:pt idx="24">
                  <c:v>-2.3958661083327976E-4</c:v>
                </c:pt>
                <c:pt idx="25">
                  <c:v>-1.0624943154166969E-3</c:v>
                </c:pt>
                <c:pt idx="26">
                  <c:v>-1.6665939947920622E-4</c:v>
                </c:pt>
                <c:pt idx="27">
                  <c:v>-1.1874925493750646E-3</c:v>
                </c:pt>
                <c:pt idx="28">
                  <c:v>2.8125437114584484E-4</c:v>
                </c:pt>
                <c:pt idx="29">
                  <c:v>-2.7083248513541658E-3</c:v>
                </c:pt>
                <c:pt idx="30">
                  <c:v>-2.8124583770831185E-4</c:v>
                </c:pt>
                <c:pt idx="31">
                  <c:v>-1.4791699764583541E-3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417B-46CD-801F-130368A42137}"/>
            </c:ext>
          </c:extLst>
        </c:ser>
        <c:ser>
          <c:idx val="46"/>
          <c:order val="46"/>
          <c:tx>
            <c:strRef>
              <c:f>Summary!$B$54</c:f>
              <c:strCache>
                <c:ptCount val="1"/>
                <c:pt idx="0">
                  <c:v>G6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Summary!$C$54:$AH$54</c:f>
              <c:numCache>
                <c:formatCode>0.000</c:formatCode>
                <c:ptCount val="32"/>
                <c:pt idx="0">
                  <c:v>9.4791835531252144E-4</c:v>
                </c:pt>
                <c:pt idx="1">
                  <c:v>-1.0312554269791691E-3</c:v>
                </c:pt>
                <c:pt idx="2">
                  <c:v>1.1874925491666896E-3</c:v>
                </c:pt>
                <c:pt idx="3">
                  <c:v>-2.1562519658333695E-3</c:v>
                </c:pt>
                <c:pt idx="4">
                  <c:v>7.6040858354168434E-4</c:v>
                </c:pt>
                <c:pt idx="5">
                  <c:v>-1.8333278927082711E-3</c:v>
                </c:pt>
                <c:pt idx="6">
                  <c:v>-5.7291356114583247E-4</c:v>
                </c:pt>
                <c:pt idx="7">
                  <c:v>-4.1667022583336683E-4</c:v>
                </c:pt>
                <c:pt idx="8">
                  <c:v>1.1041682852083387E-3</c:v>
                </c:pt>
                <c:pt idx="9">
                  <c:v>-6.9791024281250225E-4</c:v>
                </c:pt>
                <c:pt idx="10">
                  <c:v>-7.2915999572910339E-4</c:v>
                </c:pt>
                <c:pt idx="11">
                  <c:v>7.3957722708337115E-4</c:v>
                </c:pt>
                <c:pt idx="12">
                  <c:v>-8.3336682291622333E-5</c:v>
                </c:pt>
                <c:pt idx="13">
                  <c:v>-6.3540879593752819E-4</c:v>
                </c:pt>
                <c:pt idx="14">
                  <c:v>2.3959049260412202E-4</c:v>
                </c:pt>
                <c:pt idx="15">
                  <c:v>-6.2495627291651867E-5</c:v>
                </c:pt>
                <c:pt idx="16">
                  <c:v>1.2187586007291265E-3</c:v>
                </c:pt>
                <c:pt idx="17">
                  <c:v>-1.1457518312496529E-4</c:v>
                </c:pt>
                <c:pt idx="18">
                  <c:v>1.5833380148957618E-3</c:v>
                </c:pt>
                <c:pt idx="19">
                  <c:v>-5.7290967927083741E-4</c:v>
                </c:pt>
                <c:pt idx="20">
                  <c:v>1.2916679655208471E-3</c:v>
                </c:pt>
                <c:pt idx="21">
                  <c:v>-1.5104104152083991E-3</c:v>
                </c:pt>
                <c:pt idx="22">
                  <c:v>3.1249597843754223E-4</c:v>
                </c:pt>
                <c:pt idx="23">
                  <c:v>-2.3020862154166447E-3</c:v>
                </c:pt>
                <c:pt idx="24">
                  <c:v>2.6042184916672678E-4</c:v>
                </c:pt>
                <c:pt idx="25">
                  <c:v>-1.0624943154166969E-3</c:v>
                </c:pt>
                <c:pt idx="26">
                  <c:v>1.3333287405208061E-3</c:v>
                </c:pt>
                <c:pt idx="27">
                  <c:v>-1.8749424937507253E-4</c:v>
                </c:pt>
                <c:pt idx="28">
                  <c:v>-1.2187523938541819E-3</c:v>
                </c:pt>
                <c:pt idx="29">
                  <c:v>-2.2083350163541737E-3</c:v>
                </c:pt>
                <c:pt idx="30">
                  <c:v>2.1874400229167368E-4</c:v>
                </c:pt>
                <c:pt idx="31">
                  <c:v>2.0836788541672702E-5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417B-46CD-801F-130368A42137}"/>
            </c:ext>
          </c:extLst>
        </c:ser>
        <c:ser>
          <c:idx val="47"/>
          <c:order val="47"/>
          <c:tx>
            <c:strRef>
              <c:f>Summary!$B$55</c:f>
              <c:strCache>
                <c:ptCount val="1"/>
                <c:pt idx="0">
                  <c:v>H6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Summary!$C$55:$AH$55</c:f>
              <c:numCache>
                <c:formatCode>0.000</c:formatCode>
                <c:ptCount val="32"/>
                <c:pt idx="0">
                  <c:v>-1.5520867096874627E-3</c:v>
                </c:pt>
                <c:pt idx="1">
                  <c:v>-1.5312452669791546E-3</c:v>
                </c:pt>
                <c:pt idx="2">
                  <c:v>-8.1250405083329452E-4</c:v>
                </c:pt>
                <c:pt idx="3">
                  <c:v>-1.6562435008333695E-3</c:v>
                </c:pt>
                <c:pt idx="4">
                  <c:v>-1.2395880164582998E-3</c:v>
                </c:pt>
                <c:pt idx="5">
                  <c:v>-2.3333363527082776E-3</c:v>
                </c:pt>
                <c:pt idx="6">
                  <c:v>1.4270830438541451E-3</c:v>
                </c:pt>
                <c:pt idx="7">
                  <c:v>-2.9166752958333791E-3</c:v>
                </c:pt>
                <c:pt idx="8">
                  <c:v>6.0415982020833869E-4</c:v>
                </c:pt>
                <c:pt idx="9">
                  <c:v>-2.1979170078124943E-3</c:v>
                </c:pt>
                <c:pt idx="10">
                  <c:v>-1.2291684607291034E-3</c:v>
                </c:pt>
                <c:pt idx="11">
                  <c:v>-2.7604261429166332E-3</c:v>
                </c:pt>
                <c:pt idx="12">
                  <c:v>9.1666161770836974E-4</c:v>
                </c:pt>
                <c:pt idx="13">
                  <c:v>-1.6354257259375282E-3</c:v>
                </c:pt>
                <c:pt idx="14">
                  <c:v>1.2395887926041488E-3</c:v>
                </c:pt>
                <c:pt idx="15">
                  <c:v>-1.0624939272916786E-3</c:v>
                </c:pt>
                <c:pt idx="16">
                  <c:v>7.1875013572912649E-4</c:v>
                </c:pt>
                <c:pt idx="17">
                  <c:v>-6.145836481249653E-4</c:v>
                </c:pt>
                <c:pt idx="18">
                  <c:v>1.5833380148957618E-3</c:v>
                </c:pt>
                <c:pt idx="19">
                  <c:v>-7.2919839270817188E-5</c:v>
                </c:pt>
                <c:pt idx="20">
                  <c:v>-1.208337099479137E-3</c:v>
                </c:pt>
                <c:pt idx="21">
                  <c:v>-2.0104188802083992E-3</c:v>
                </c:pt>
                <c:pt idx="22">
                  <c:v>-1.8749386156247799E-4</c:v>
                </c:pt>
                <c:pt idx="23">
                  <c:v>-1.3020879104166244E-3</c:v>
                </c:pt>
                <c:pt idx="24">
                  <c:v>2.6042184916672678E-4</c:v>
                </c:pt>
                <c:pt idx="25">
                  <c:v>-5.6250447541667664E-4</c:v>
                </c:pt>
                <c:pt idx="26">
                  <c:v>1.8333372055208061E-3</c:v>
                </c:pt>
                <c:pt idx="27">
                  <c:v>-1.1874925493750646E-3</c:v>
                </c:pt>
                <c:pt idx="28">
                  <c:v>1.7812425111458224E-3</c:v>
                </c:pt>
                <c:pt idx="29">
                  <c:v>-7.0832825135414695E-4</c:v>
                </c:pt>
                <c:pt idx="30">
                  <c:v>-1.2812441377083386E-3</c:v>
                </c:pt>
                <c:pt idx="31">
                  <c:v>-9.7916151145835406E-4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417B-46CD-801F-130368A42137}"/>
            </c:ext>
          </c:extLst>
        </c:ser>
        <c:ser>
          <c:idx val="48"/>
          <c:order val="48"/>
          <c:tx>
            <c:strRef>
              <c:f>Summary!$B$56</c:f>
              <c:strCache>
                <c:ptCount val="1"/>
                <c:pt idx="0">
                  <c:v>A7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Summary!$C$56:$AH$56</c:f>
              <c:numCache>
                <c:formatCode>0.000</c:formatCode>
                <c:ptCount val="32"/>
                <c:pt idx="0">
                  <c:v>3.4947916475312549E-2</c:v>
                </c:pt>
                <c:pt idx="1">
                  <c:v>4.8968752768020832E-2</c:v>
                </c:pt>
                <c:pt idx="2">
                  <c:v>6.8187490494166711E-2</c:v>
                </c:pt>
                <c:pt idx="3">
                  <c:v>8.8343752624166633E-2</c:v>
                </c:pt>
                <c:pt idx="4">
                  <c:v>0.12226041639354171</c:v>
                </c:pt>
                <c:pt idx="5">
                  <c:v>0.16616668474729171</c:v>
                </c:pt>
                <c:pt idx="6">
                  <c:v>0.22242709877885417</c:v>
                </c:pt>
                <c:pt idx="7">
                  <c:v>0.28958332142916665</c:v>
                </c:pt>
                <c:pt idx="8">
                  <c:v>0.38760417297020833</c:v>
                </c:pt>
                <c:pt idx="9">
                  <c:v>0.4993020785971875</c:v>
                </c:pt>
                <c:pt idx="10">
                  <c:v>0.67277086004427078</c:v>
                </c:pt>
                <c:pt idx="11">
                  <c:v>0.7042395463270833</c:v>
                </c:pt>
                <c:pt idx="12">
                  <c:v>0.81341668771770836</c:v>
                </c:pt>
                <c:pt idx="13">
                  <c:v>0.76536459384406241</c:v>
                </c:pt>
                <c:pt idx="14">
                  <c:v>0.69373957658260399</c:v>
                </c:pt>
                <c:pt idx="15">
                  <c:v>0.7089374734627083</c:v>
                </c:pt>
                <c:pt idx="16">
                  <c:v>0.86871878439072914</c:v>
                </c:pt>
                <c:pt idx="17">
                  <c:v>0.93288542315687506</c:v>
                </c:pt>
                <c:pt idx="18">
                  <c:v>0.91358331615489574</c:v>
                </c:pt>
                <c:pt idx="19">
                  <c:v>0.99292708831072907</c:v>
                </c:pt>
                <c:pt idx="20">
                  <c:v>1.0197916980005208</c:v>
                </c:pt>
                <c:pt idx="21">
                  <c:v>0.97648954872479155</c:v>
                </c:pt>
                <c:pt idx="22">
                  <c:v>1.0513125173784377</c:v>
                </c:pt>
                <c:pt idx="23">
                  <c:v>0.8231978991395833</c:v>
                </c:pt>
                <c:pt idx="24">
                  <c:v>1.0847604142891667</c:v>
                </c:pt>
                <c:pt idx="25">
                  <c:v>1.0694375405245833</c:v>
                </c:pt>
                <c:pt idx="26">
                  <c:v>1.1528333563905209</c:v>
                </c:pt>
                <c:pt idx="27">
                  <c:v>1.1298124301906252</c:v>
                </c:pt>
                <c:pt idx="28">
                  <c:v>1.0532812351111458</c:v>
                </c:pt>
                <c:pt idx="29">
                  <c:v>1.0747916608386459</c:v>
                </c:pt>
                <c:pt idx="30">
                  <c:v>1.0192187639022918</c:v>
                </c:pt>
                <c:pt idx="31">
                  <c:v>1.0800208275285417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417B-46CD-801F-130368A42137}"/>
            </c:ext>
          </c:extLst>
        </c:ser>
        <c:ser>
          <c:idx val="49"/>
          <c:order val="49"/>
          <c:tx>
            <c:strRef>
              <c:f>Summary!$B$57</c:f>
              <c:strCache>
                <c:ptCount val="1"/>
                <c:pt idx="0">
                  <c:v>B7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Summary!$C$57:$AH$57</c:f>
              <c:numCache>
                <c:formatCode>0.000</c:formatCode>
                <c:ptCount val="32"/>
                <c:pt idx="0">
                  <c:v>3.6447923245312534E-2</c:v>
                </c:pt>
                <c:pt idx="1">
                  <c:v>5.0468740908020844E-2</c:v>
                </c:pt>
                <c:pt idx="2">
                  <c:v>6.9687497259166703E-2</c:v>
                </c:pt>
                <c:pt idx="3">
                  <c:v>0.10184375763416666</c:v>
                </c:pt>
                <c:pt idx="4">
                  <c:v>0.1212603994635417</c:v>
                </c:pt>
                <c:pt idx="5">
                  <c:v>0.16966666948729173</c:v>
                </c:pt>
                <c:pt idx="6">
                  <c:v>0.23642707499885418</c:v>
                </c:pt>
                <c:pt idx="7">
                  <c:v>0.3045833145741666</c:v>
                </c:pt>
                <c:pt idx="8">
                  <c:v>0.38560417637020838</c:v>
                </c:pt>
                <c:pt idx="9">
                  <c:v>0.47130205164718753</c:v>
                </c:pt>
                <c:pt idx="10">
                  <c:v>0.70327085479427098</c:v>
                </c:pt>
                <c:pt idx="11">
                  <c:v>0.76823958662708325</c:v>
                </c:pt>
                <c:pt idx="12">
                  <c:v>0.82441665036770839</c:v>
                </c:pt>
                <c:pt idx="13">
                  <c:v>0.81686457154406245</c:v>
                </c:pt>
                <c:pt idx="14">
                  <c:v>0.88173955523260406</c:v>
                </c:pt>
                <c:pt idx="15">
                  <c:v>0.79743748141270832</c:v>
                </c:pt>
                <c:pt idx="16">
                  <c:v>0.83821871514072921</c:v>
                </c:pt>
                <c:pt idx="17">
                  <c:v>0.89988538605687507</c:v>
                </c:pt>
                <c:pt idx="18">
                  <c:v>0.93358335665489578</c:v>
                </c:pt>
                <c:pt idx="19">
                  <c:v>0.96342711051072905</c:v>
                </c:pt>
                <c:pt idx="20">
                  <c:v>0.91379169180052089</c:v>
                </c:pt>
                <c:pt idx="21">
                  <c:v>0.91698958462479163</c:v>
                </c:pt>
                <c:pt idx="22">
                  <c:v>0.92381251977843759</c:v>
                </c:pt>
                <c:pt idx="23">
                  <c:v>0.96369789328958344</c:v>
                </c:pt>
                <c:pt idx="24">
                  <c:v>1.1207604276391667</c:v>
                </c:pt>
                <c:pt idx="25">
                  <c:v>0.86793748237458335</c:v>
                </c:pt>
                <c:pt idx="26">
                  <c:v>1.0798333127405209</c:v>
                </c:pt>
                <c:pt idx="27">
                  <c:v>1.0698124576406252</c:v>
                </c:pt>
                <c:pt idx="28">
                  <c:v>1.0302812183111458</c:v>
                </c:pt>
                <c:pt idx="29">
                  <c:v>1.091291716638646</c:v>
                </c:pt>
                <c:pt idx="30">
                  <c:v>1.0787187280022918</c:v>
                </c:pt>
                <c:pt idx="31">
                  <c:v>1.1190208916785416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1-417B-46CD-801F-130368A42137}"/>
            </c:ext>
          </c:extLst>
        </c:ser>
        <c:ser>
          <c:idx val="50"/>
          <c:order val="50"/>
          <c:tx>
            <c:strRef>
              <c:f>Summary!$B$58</c:f>
              <c:strCache>
                <c:ptCount val="1"/>
                <c:pt idx="0">
                  <c:v>C7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Summary!$C$58:$AH$58</c:f>
              <c:numCache>
                <c:formatCode>0.000</c:formatCode>
                <c:ptCount val="32"/>
                <c:pt idx="0">
                  <c:v>2.6447921605312515E-2</c:v>
                </c:pt>
                <c:pt idx="1">
                  <c:v>4.9468742608020817E-2</c:v>
                </c:pt>
                <c:pt idx="2">
                  <c:v>7.4687507394166699E-2</c:v>
                </c:pt>
                <c:pt idx="3">
                  <c:v>8.7843744164166654E-2</c:v>
                </c:pt>
                <c:pt idx="4">
                  <c:v>0.12976043159354173</c:v>
                </c:pt>
                <c:pt idx="5">
                  <c:v>0.17066664916229174</c:v>
                </c:pt>
                <c:pt idx="6">
                  <c:v>0.23892708006385419</c:v>
                </c:pt>
                <c:pt idx="7">
                  <c:v>0.31158332132416661</c:v>
                </c:pt>
                <c:pt idx="8">
                  <c:v>0.41760415927020833</c:v>
                </c:pt>
                <c:pt idx="9">
                  <c:v>0.51030211579718754</c:v>
                </c:pt>
                <c:pt idx="10">
                  <c:v>0.65077086019427077</c:v>
                </c:pt>
                <c:pt idx="11">
                  <c:v>0.74523956982708328</c:v>
                </c:pt>
                <c:pt idx="12">
                  <c:v>0.83691663846770836</c:v>
                </c:pt>
                <c:pt idx="13">
                  <c:v>0.78236458359406247</c:v>
                </c:pt>
                <c:pt idx="14">
                  <c:v>0.84023959778260404</c:v>
                </c:pt>
                <c:pt idx="15">
                  <c:v>0.85243751836270842</c:v>
                </c:pt>
                <c:pt idx="16">
                  <c:v>0.8067187779407291</c:v>
                </c:pt>
                <c:pt idx="17">
                  <c:v>0.8533854185068751</c:v>
                </c:pt>
                <c:pt idx="18">
                  <c:v>0.84358332330489572</c:v>
                </c:pt>
                <c:pt idx="19">
                  <c:v>0.9319270988107291</c:v>
                </c:pt>
                <c:pt idx="20">
                  <c:v>0.96979167120052079</c:v>
                </c:pt>
                <c:pt idx="21">
                  <c:v>0.73148957377479173</c:v>
                </c:pt>
                <c:pt idx="22">
                  <c:v>0.74231250212843758</c:v>
                </c:pt>
                <c:pt idx="23">
                  <c:v>1.0351979115395835</c:v>
                </c:pt>
                <c:pt idx="24">
                  <c:v>1.0532604025891665</c:v>
                </c:pt>
                <c:pt idx="25">
                  <c:v>1.0269374916245835</c:v>
                </c:pt>
                <c:pt idx="26">
                  <c:v>1.0933333177405207</c:v>
                </c:pt>
                <c:pt idx="27">
                  <c:v>1.1133125234406249</c:v>
                </c:pt>
                <c:pt idx="28">
                  <c:v>1.0387812132111458</c:v>
                </c:pt>
                <c:pt idx="29">
                  <c:v>1.042291632238646</c:v>
                </c:pt>
                <c:pt idx="30">
                  <c:v>0.81321877855229163</c:v>
                </c:pt>
                <c:pt idx="31">
                  <c:v>1.1780208473285416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2-417B-46CD-801F-130368A42137}"/>
            </c:ext>
          </c:extLst>
        </c:ser>
        <c:ser>
          <c:idx val="51"/>
          <c:order val="51"/>
          <c:tx>
            <c:strRef>
              <c:f>Summary!$B$59</c:f>
              <c:strCache>
                <c:ptCount val="1"/>
                <c:pt idx="0">
                  <c:v>D7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Summary!$C$59:$AH$59</c:f>
              <c:numCache>
                <c:formatCode>0.000</c:formatCode>
                <c:ptCount val="32"/>
                <c:pt idx="0">
                  <c:v>3.6447923245312534E-2</c:v>
                </c:pt>
                <c:pt idx="1">
                  <c:v>5.1468757833020851E-2</c:v>
                </c:pt>
                <c:pt idx="2">
                  <c:v>7.3687490464166699E-2</c:v>
                </c:pt>
                <c:pt idx="3">
                  <c:v>8.8843742464166653E-2</c:v>
                </c:pt>
                <c:pt idx="4">
                  <c:v>0.12026041978854168</c:v>
                </c:pt>
                <c:pt idx="5">
                  <c:v>0.17466667962229174</c:v>
                </c:pt>
                <c:pt idx="6">
                  <c:v>0.23242708179385418</c:v>
                </c:pt>
                <c:pt idx="7">
                  <c:v>0.28908335021916659</c:v>
                </c:pt>
                <c:pt idx="8">
                  <c:v>0.37760415272020831</c:v>
                </c:pt>
                <c:pt idx="9">
                  <c:v>0.50580211409718756</c:v>
                </c:pt>
                <c:pt idx="10">
                  <c:v>0.66477079914427084</c:v>
                </c:pt>
                <c:pt idx="11">
                  <c:v>0.76873959507708345</c:v>
                </c:pt>
                <c:pt idx="12">
                  <c:v>0.72241663736770834</c:v>
                </c:pt>
                <c:pt idx="13">
                  <c:v>0.75886455829406241</c:v>
                </c:pt>
                <c:pt idx="14">
                  <c:v>0.83023957753260413</c:v>
                </c:pt>
                <c:pt idx="15">
                  <c:v>0.81943748131270822</c:v>
                </c:pt>
                <c:pt idx="16">
                  <c:v>0.82871877784072911</c:v>
                </c:pt>
                <c:pt idx="17">
                  <c:v>0.87838539465687515</c:v>
                </c:pt>
                <c:pt idx="18">
                  <c:v>0.8595832961048957</c:v>
                </c:pt>
                <c:pt idx="19">
                  <c:v>0.90892708201072914</c:v>
                </c:pt>
                <c:pt idx="20">
                  <c:v>0.94379167810052089</c:v>
                </c:pt>
                <c:pt idx="21">
                  <c:v>0.90698956432479161</c:v>
                </c:pt>
                <c:pt idx="22">
                  <c:v>0.86781246587843752</c:v>
                </c:pt>
                <c:pt idx="23">
                  <c:v>0.95419788148958329</c:v>
                </c:pt>
                <c:pt idx="24">
                  <c:v>1.0262603925891667</c:v>
                </c:pt>
                <c:pt idx="25">
                  <c:v>1.0219374815245834</c:v>
                </c:pt>
                <c:pt idx="26">
                  <c:v>1.0558333534905209</c:v>
                </c:pt>
                <c:pt idx="27">
                  <c:v>1.052312533890625</c:v>
                </c:pt>
                <c:pt idx="28">
                  <c:v>1.067281323111146</c:v>
                </c:pt>
                <c:pt idx="29">
                  <c:v>1.0617917387886457</c:v>
                </c:pt>
                <c:pt idx="30">
                  <c:v>1.0482187332522916</c:v>
                </c:pt>
                <c:pt idx="31">
                  <c:v>0.74902081242854157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3-417B-46CD-801F-130368A42137}"/>
            </c:ext>
          </c:extLst>
        </c:ser>
        <c:ser>
          <c:idx val="52"/>
          <c:order val="52"/>
          <c:tx>
            <c:strRef>
              <c:f>Summary!$B$60</c:f>
              <c:strCache>
                <c:ptCount val="1"/>
                <c:pt idx="0">
                  <c:v>E7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Summary!$C$60:$AH$60</c:f>
              <c:numCache>
                <c:formatCode>0.000</c:formatCode>
                <c:ptCount val="32"/>
                <c:pt idx="0">
                  <c:v>3.6947913080312526E-2</c:v>
                </c:pt>
                <c:pt idx="1">
                  <c:v>5.0468740908020844E-2</c:v>
                </c:pt>
                <c:pt idx="2">
                  <c:v>7.018750572416671E-2</c:v>
                </c:pt>
                <c:pt idx="3">
                  <c:v>8.934375092916666E-2</c:v>
                </c:pt>
                <c:pt idx="4">
                  <c:v>0.12776039773854167</c:v>
                </c:pt>
                <c:pt idx="5">
                  <c:v>0.16866665255729174</c:v>
                </c:pt>
                <c:pt idx="6">
                  <c:v>0.19992709043385418</c:v>
                </c:pt>
                <c:pt idx="7">
                  <c:v>0.28158333501916666</c:v>
                </c:pt>
                <c:pt idx="8">
                  <c:v>0.4081041474702084</c:v>
                </c:pt>
                <c:pt idx="9">
                  <c:v>0.55880211719718753</c:v>
                </c:pt>
                <c:pt idx="10">
                  <c:v>0.71327080059427095</c:v>
                </c:pt>
                <c:pt idx="11">
                  <c:v>0.73473961557708334</c:v>
                </c:pt>
                <c:pt idx="12">
                  <c:v>0.79891666576770837</c:v>
                </c:pt>
                <c:pt idx="13">
                  <c:v>0.79586458859406239</c:v>
                </c:pt>
                <c:pt idx="14">
                  <c:v>0.8272396012326042</c:v>
                </c:pt>
                <c:pt idx="15">
                  <c:v>0.78543750181270822</c:v>
                </c:pt>
                <c:pt idx="16">
                  <c:v>0.86471871669072908</c:v>
                </c:pt>
                <c:pt idx="17">
                  <c:v>0.92188538595687519</c:v>
                </c:pt>
                <c:pt idx="18">
                  <c:v>0.89008336535489574</c:v>
                </c:pt>
                <c:pt idx="19">
                  <c:v>0.90042708711072905</c:v>
                </c:pt>
                <c:pt idx="20">
                  <c:v>0.90729165630052089</c:v>
                </c:pt>
                <c:pt idx="21">
                  <c:v>0.9074895728247917</c:v>
                </c:pt>
                <c:pt idx="22">
                  <c:v>0.91981252657843748</c:v>
                </c:pt>
                <c:pt idx="23">
                  <c:v>1.0086979099895834</c:v>
                </c:pt>
                <c:pt idx="24">
                  <c:v>1.0567603873391667</c:v>
                </c:pt>
                <c:pt idx="25">
                  <c:v>1.0769374439745834</c:v>
                </c:pt>
                <c:pt idx="26">
                  <c:v>1.0618333060405207</c:v>
                </c:pt>
                <c:pt idx="27">
                  <c:v>1.1023124862406251</c:v>
                </c:pt>
                <c:pt idx="28">
                  <c:v>0.82328121606114579</c:v>
                </c:pt>
                <c:pt idx="29">
                  <c:v>1.0412916897886457</c:v>
                </c:pt>
                <c:pt idx="30">
                  <c:v>1.0047187419522916</c:v>
                </c:pt>
                <c:pt idx="31">
                  <c:v>1.0135208194285417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4-417B-46CD-801F-130368A42137}"/>
            </c:ext>
          </c:extLst>
        </c:ser>
        <c:ser>
          <c:idx val="53"/>
          <c:order val="53"/>
          <c:tx>
            <c:strRef>
              <c:f>Summary!$B$61</c:f>
              <c:strCache>
                <c:ptCount val="1"/>
                <c:pt idx="0">
                  <c:v>F7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Summary!$C$61:$AH$61</c:f>
              <c:numCache>
                <c:formatCode>0.000</c:formatCode>
                <c:ptCount val="32"/>
                <c:pt idx="0">
                  <c:v>3.5447924940312549E-2</c:v>
                </c:pt>
                <c:pt idx="1">
                  <c:v>5.396874427302082E-2</c:v>
                </c:pt>
                <c:pt idx="2">
                  <c:v>5.4187495649166695E-2</c:v>
                </c:pt>
                <c:pt idx="3">
                  <c:v>9.634375766416664E-2</c:v>
                </c:pt>
                <c:pt idx="4">
                  <c:v>0.13576042139854169</c:v>
                </c:pt>
                <c:pt idx="5">
                  <c:v>0.16316667121729173</c:v>
                </c:pt>
                <c:pt idx="6">
                  <c:v>0.23842707159885415</c:v>
                </c:pt>
                <c:pt idx="7">
                  <c:v>0.28658334514916661</c:v>
                </c:pt>
                <c:pt idx="8">
                  <c:v>0.4216041897202083</c:v>
                </c:pt>
                <c:pt idx="9">
                  <c:v>0.55430211554718756</c:v>
                </c:pt>
                <c:pt idx="10">
                  <c:v>0.68477083969427088</c:v>
                </c:pt>
                <c:pt idx="11">
                  <c:v>0.68273955492708327</c:v>
                </c:pt>
                <c:pt idx="12">
                  <c:v>0.81141665381770833</c:v>
                </c:pt>
                <c:pt idx="13">
                  <c:v>0.77486460564406245</c:v>
                </c:pt>
                <c:pt idx="14">
                  <c:v>0.790239570982604</c:v>
                </c:pt>
                <c:pt idx="15">
                  <c:v>0.84593748286270842</c:v>
                </c:pt>
                <c:pt idx="16">
                  <c:v>0.96071877709072906</c:v>
                </c:pt>
                <c:pt idx="17">
                  <c:v>0.90738543850687514</c:v>
                </c:pt>
                <c:pt idx="18">
                  <c:v>1.0040833580048958</c:v>
                </c:pt>
                <c:pt idx="19">
                  <c:v>0.8979271193107291</c:v>
                </c:pt>
                <c:pt idx="20">
                  <c:v>0.89729163600052098</c:v>
                </c:pt>
                <c:pt idx="21">
                  <c:v>0.91698958462479163</c:v>
                </c:pt>
                <c:pt idx="22">
                  <c:v>0.98481250927843755</c:v>
                </c:pt>
                <c:pt idx="23">
                  <c:v>0.96769788653958333</c:v>
                </c:pt>
                <c:pt idx="24">
                  <c:v>1.0667604075891666</c:v>
                </c:pt>
                <c:pt idx="25">
                  <c:v>0.96993749532458329</c:v>
                </c:pt>
                <c:pt idx="26">
                  <c:v>1.0373333383905208</c:v>
                </c:pt>
                <c:pt idx="27">
                  <c:v>1.0498125660906248</c:v>
                </c:pt>
                <c:pt idx="28">
                  <c:v>1.0292812759111458</c:v>
                </c:pt>
                <c:pt idx="29">
                  <c:v>0.78879166238864584</c:v>
                </c:pt>
                <c:pt idx="30">
                  <c:v>1.0637187721022918</c:v>
                </c:pt>
                <c:pt idx="31">
                  <c:v>1.0400208209785418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5-417B-46CD-801F-130368A42137}"/>
            </c:ext>
          </c:extLst>
        </c:ser>
        <c:ser>
          <c:idx val="54"/>
          <c:order val="54"/>
          <c:tx>
            <c:strRef>
              <c:f>Summary!$B$62</c:f>
              <c:strCache>
                <c:ptCount val="1"/>
                <c:pt idx="0">
                  <c:v>G7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Summary!$C$62:$AH$62</c:f>
              <c:numCache>
                <c:formatCode>0.000</c:formatCode>
                <c:ptCount val="32"/>
                <c:pt idx="0">
                  <c:v>3.6947913080312526E-2</c:v>
                </c:pt>
                <c:pt idx="1">
                  <c:v>5.2968745973020828E-2</c:v>
                </c:pt>
                <c:pt idx="2">
                  <c:v>7.1687493859166687E-2</c:v>
                </c:pt>
                <c:pt idx="3">
                  <c:v>9.684374749916666E-2</c:v>
                </c:pt>
                <c:pt idx="4">
                  <c:v>0.12776039773854167</c:v>
                </c:pt>
                <c:pt idx="5">
                  <c:v>0.17216667455229168</c:v>
                </c:pt>
                <c:pt idx="6">
                  <c:v>0.22842708858885419</c:v>
                </c:pt>
                <c:pt idx="7">
                  <c:v>0.3110833500741666</c:v>
                </c:pt>
                <c:pt idx="8">
                  <c:v>0.39760415597020826</c:v>
                </c:pt>
                <c:pt idx="9">
                  <c:v>0.5128020835971876</c:v>
                </c:pt>
                <c:pt idx="10">
                  <c:v>0.6947708599442709</c:v>
                </c:pt>
                <c:pt idx="11">
                  <c:v>0.77723958997708331</c:v>
                </c:pt>
                <c:pt idx="12">
                  <c:v>0.86641669081770833</c:v>
                </c:pt>
                <c:pt idx="13">
                  <c:v>0.77486460564406245</c:v>
                </c:pt>
                <c:pt idx="14">
                  <c:v>0.83023957753260413</c:v>
                </c:pt>
                <c:pt idx="15">
                  <c:v>0.82293746606270823</c:v>
                </c:pt>
                <c:pt idx="16">
                  <c:v>0.80271878474072911</c:v>
                </c:pt>
                <c:pt idx="17">
                  <c:v>0.89038544875687509</c:v>
                </c:pt>
                <c:pt idx="18">
                  <c:v>0.93458329910489579</c:v>
                </c:pt>
                <c:pt idx="19">
                  <c:v>0.79042708771072911</c:v>
                </c:pt>
                <c:pt idx="20">
                  <c:v>0.90729165630052089</c:v>
                </c:pt>
                <c:pt idx="21">
                  <c:v>0.92698960487479165</c:v>
                </c:pt>
                <c:pt idx="22">
                  <c:v>0.95631247387843765</c:v>
                </c:pt>
                <c:pt idx="23">
                  <c:v>0.99519790498958338</c:v>
                </c:pt>
                <c:pt idx="24">
                  <c:v>1.0102604197891667</c:v>
                </c:pt>
                <c:pt idx="25">
                  <c:v>1.0214374730745832</c:v>
                </c:pt>
                <c:pt idx="26">
                  <c:v>0.99733333179052075</c:v>
                </c:pt>
                <c:pt idx="27">
                  <c:v>1.0693125236406251</c:v>
                </c:pt>
                <c:pt idx="28">
                  <c:v>0.99678124726114581</c:v>
                </c:pt>
                <c:pt idx="29">
                  <c:v>1.0322916864886458</c:v>
                </c:pt>
                <c:pt idx="30">
                  <c:v>0.99121873695229168</c:v>
                </c:pt>
                <c:pt idx="31">
                  <c:v>1.0635207717785415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6-417B-46CD-801F-130368A42137}"/>
            </c:ext>
          </c:extLst>
        </c:ser>
        <c:ser>
          <c:idx val="55"/>
          <c:order val="55"/>
          <c:tx>
            <c:strRef>
              <c:f>Summary!$B$63</c:f>
              <c:strCache>
                <c:ptCount val="1"/>
                <c:pt idx="0">
                  <c:v>H7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Summary!$C$63:$AH$63</c:f>
              <c:numCache>
                <c:formatCode>0.000</c:formatCode>
                <c:ptCount val="32"/>
                <c:pt idx="0">
                  <c:v>3.6447923245312534E-2</c:v>
                </c:pt>
                <c:pt idx="1">
                  <c:v>9.4968749133020822E-2</c:v>
                </c:pt>
                <c:pt idx="2">
                  <c:v>6.8187490494166711E-2</c:v>
                </c:pt>
                <c:pt idx="3">
                  <c:v>9.5343740734166627E-2</c:v>
                </c:pt>
                <c:pt idx="4">
                  <c:v>0.13126041972854166</c:v>
                </c:pt>
                <c:pt idx="5">
                  <c:v>0.17016667795229171</c:v>
                </c:pt>
                <c:pt idx="6">
                  <c:v>0.25492709013885417</c:v>
                </c:pt>
                <c:pt idx="7">
                  <c:v>0.2965833281741666</c:v>
                </c:pt>
                <c:pt idx="8">
                  <c:v>0.38560417637020838</c:v>
                </c:pt>
                <c:pt idx="9">
                  <c:v>0.53780205974718753</c:v>
                </c:pt>
                <c:pt idx="10">
                  <c:v>0.62127080784427091</c:v>
                </c:pt>
                <c:pt idx="11">
                  <c:v>0.72673955467708329</c:v>
                </c:pt>
                <c:pt idx="12">
                  <c:v>0.8749166856677083</c:v>
                </c:pt>
                <c:pt idx="13">
                  <c:v>0.86786461529406256</c:v>
                </c:pt>
                <c:pt idx="14">
                  <c:v>0.90223960423260419</c:v>
                </c:pt>
                <c:pt idx="15">
                  <c:v>0.90393749611270835</c:v>
                </c:pt>
                <c:pt idx="16">
                  <c:v>0.91471874349072901</c:v>
                </c:pt>
                <c:pt idx="17">
                  <c:v>0.91588543340687512</c:v>
                </c:pt>
                <c:pt idx="18">
                  <c:v>0.95658329895489569</c:v>
                </c:pt>
                <c:pt idx="19">
                  <c:v>0.94842708011072918</c:v>
                </c:pt>
                <c:pt idx="20">
                  <c:v>0.95479164080052081</c:v>
                </c:pt>
                <c:pt idx="21">
                  <c:v>0.94698957092479163</c:v>
                </c:pt>
                <c:pt idx="22">
                  <c:v>1.0013124905284376</c:v>
                </c:pt>
                <c:pt idx="23">
                  <c:v>0.96769788653958333</c:v>
                </c:pt>
                <c:pt idx="24">
                  <c:v>1.0817603634891666</c:v>
                </c:pt>
                <c:pt idx="25">
                  <c:v>1.1024375030745832</c:v>
                </c:pt>
                <c:pt idx="26">
                  <c:v>1.1353332836405208</c:v>
                </c:pt>
                <c:pt idx="27">
                  <c:v>0.83131251819062502</c:v>
                </c:pt>
                <c:pt idx="28">
                  <c:v>1.0157812708611458</c:v>
                </c:pt>
                <c:pt idx="29">
                  <c:v>1.052791735488646</c:v>
                </c:pt>
                <c:pt idx="30">
                  <c:v>0.90471876280229169</c:v>
                </c:pt>
                <c:pt idx="31">
                  <c:v>1.0800208275285417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7-417B-46CD-801F-130368A42137}"/>
            </c:ext>
          </c:extLst>
        </c:ser>
        <c:ser>
          <c:idx val="56"/>
          <c:order val="56"/>
          <c:tx>
            <c:strRef>
              <c:f>Summary!$B$64</c:f>
              <c:strCache>
                <c:ptCount val="1"/>
                <c:pt idx="0">
                  <c:v>A8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Summary!$C$64:$AH$64</c:f>
              <c:numCache>
                <c:formatCode>0.000</c:formatCode>
                <c:ptCount val="32"/>
                <c:pt idx="0">
                  <c:v>-3.552083314687475E-3</c:v>
                </c:pt>
                <c:pt idx="1">
                  <c:v>-3.5312418669791734E-3</c:v>
                </c:pt>
                <c:pt idx="2">
                  <c:v>-4.3125074208332989E-3</c:v>
                </c:pt>
                <c:pt idx="3">
                  <c:v>-5.6562553308333458E-3</c:v>
                </c:pt>
                <c:pt idx="4">
                  <c:v>-2.7395761564583121E-3</c:v>
                </c:pt>
                <c:pt idx="5">
                  <c:v>-4.3333329577082899E-3</c:v>
                </c:pt>
                <c:pt idx="6">
                  <c:v>-4.5729253911458434E-3</c:v>
                </c:pt>
                <c:pt idx="7">
                  <c:v>-5.9166701958333554E-3</c:v>
                </c:pt>
                <c:pt idx="8">
                  <c:v>-1.8958266197916657E-3</c:v>
                </c:pt>
                <c:pt idx="9">
                  <c:v>-2.6979254728124943E-3</c:v>
                </c:pt>
                <c:pt idx="10">
                  <c:v>-3.7291735257290876E-3</c:v>
                </c:pt>
                <c:pt idx="11">
                  <c:v>-4.2604142779166174E-3</c:v>
                </c:pt>
                <c:pt idx="12">
                  <c:v>-5.8332652229164256E-4</c:v>
                </c:pt>
                <c:pt idx="13">
                  <c:v>-2.1354155609375203E-3</c:v>
                </c:pt>
                <c:pt idx="14">
                  <c:v>-2.7604230373958621E-3</c:v>
                </c:pt>
                <c:pt idx="15">
                  <c:v>-4.0625074572916628E-3</c:v>
                </c:pt>
                <c:pt idx="16">
                  <c:v>-7.8125662927086559E-4</c:v>
                </c:pt>
                <c:pt idx="17">
                  <c:v>-6.145836481249653E-4</c:v>
                </c:pt>
                <c:pt idx="18">
                  <c:v>-2.9166636501042412E-3</c:v>
                </c:pt>
                <c:pt idx="19">
                  <c:v>-4.0729130442708136E-3</c:v>
                </c:pt>
                <c:pt idx="20">
                  <c:v>-2.2083354044791573E-3</c:v>
                </c:pt>
                <c:pt idx="21">
                  <c:v>-3.0104171802083912E-3</c:v>
                </c:pt>
                <c:pt idx="22">
                  <c:v>-5.1875039915624463E-3</c:v>
                </c:pt>
                <c:pt idx="23">
                  <c:v>-4.8020912804166288E-3</c:v>
                </c:pt>
                <c:pt idx="24">
                  <c:v>-7.3957645083329998E-4</c:v>
                </c:pt>
                <c:pt idx="25">
                  <c:v>-3.562499380416681E-3</c:v>
                </c:pt>
                <c:pt idx="26">
                  <c:v>-3.6666627644791824E-3</c:v>
                </c:pt>
                <c:pt idx="27">
                  <c:v>-3.6874976143750487E-3</c:v>
                </c:pt>
                <c:pt idx="28">
                  <c:v>-1.718742228854174E-3</c:v>
                </c:pt>
                <c:pt idx="29">
                  <c:v>-2.7083248513541658E-3</c:v>
                </c:pt>
                <c:pt idx="30">
                  <c:v>-4.2812576677083228E-3</c:v>
                </c:pt>
                <c:pt idx="31">
                  <c:v>-4.9791733414583303E-3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417B-46CD-801F-130368A42137}"/>
            </c:ext>
          </c:extLst>
        </c:ser>
        <c:ser>
          <c:idx val="57"/>
          <c:order val="57"/>
          <c:tx>
            <c:strRef>
              <c:f>Summary!$B$65</c:f>
              <c:strCache>
                <c:ptCount val="1"/>
                <c:pt idx="0">
                  <c:v>B8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Summary!$C$65:$AH$65</c:f>
              <c:numCache>
                <c:formatCode>0.000</c:formatCode>
                <c:ptCount val="32"/>
                <c:pt idx="0">
                  <c:v>-2.0520765496874829E-3</c:v>
                </c:pt>
                <c:pt idx="1">
                  <c:v>-1.5312452669791546E-3</c:v>
                </c:pt>
                <c:pt idx="2">
                  <c:v>-2.3124921908333068E-3</c:v>
                </c:pt>
                <c:pt idx="3">
                  <c:v>-1.1562536608333493E-3</c:v>
                </c:pt>
                <c:pt idx="4">
                  <c:v>2.6041874854169228E-4</c:v>
                </c:pt>
                <c:pt idx="5">
                  <c:v>-8.3332958770828552E-4</c:v>
                </c:pt>
                <c:pt idx="6">
                  <c:v>-2.0729203261458592E-3</c:v>
                </c:pt>
                <c:pt idx="7">
                  <c:v>-1.9166583658333791E-3</c:v>
                </c:pt>
                <c:pt idx="8">
                  <c:v>-2.3958350847916657E-3</c:v>
                </c:pt>
                <c:pt idx="9">
                  <c:v>-1.1979187078125023E-3</c:v>
                </c:pt>
                <c:pt idx="10">
                  <c:v>-1.2291684607291034E-3</c:v>
                </c:pt>
                <c:pt idx="11">
                  <c:v>-1.2604193779166412E-3</c:v>
                </c:pt>
                <c:pt idx="12">
                  <c:v>-8.3336682291622333E-5</c:v>
                </c:pt>
                <c:pt idx="13">
                  <c:v>3.6458950406246388E-4</c:v>
                </c:pt>
                <c:pt idx="14">
                  <c:v>7.3958033260414224E-4</c:v>
                </c:pt>
                <c:pt idx="15">
                  <c:v>-5.6250408729165841E-4</c:v>
                </c:pt>
                <c:pt idx="16">
                  <c:v>-7.8125662927086559E-4</c:v>
                </c:pt>
                <c:pt idx="17">
                  <c:v>-1.1457518312496529E-4</c:v>
                </c:pt>
                <c:pt idx="18">
                  <c:v>8.3331249895735038E-5</c:v>
                </c:pt>
                <c:pt idx="19">
                  <c:v>-7.2919839270817188E-5</c:v>
                </c:pt>
                <c:pt idx="20">
                  <c:v>-7.083286394791305E-4</c:v>
                </c:pt>
                <c:pt idx="21">
                  <c:v>-2.0104188802083992E-3</c:v>
                </c:pt>
                <c:pt idx="22">
                  <c:v>-2.6874989265624621E-3</c:v>
                </c:pt>
                <c:pt idx="23">
                  <c:v>-2.8020760504166367E-3</c:v>
                </c:pt>
                <c:pt idx="24">
                  <c:v>-2.3958661083327976E-4</c:v>
                </c:pt>
                <c:pt idx="25">
                  <c:v>-1.0624943154166969E-3</c:v>
                </c:pt>
                <c:pt idx="26">
                  <c:v>-1.6665939947920622E-4</c:v>
                </c:pt>
                <c:pt idx="27">
                  <c:v>-6.8750271437507254E-4</c:v>
                </c:pt>
                <c:pt idx="28">
                  <c:v>-1.718742228854174E-3</c:v>
                </c:pt>
                <c:pt idx="29">
                  <c:v>-7.0832825135414695E-4</c:v>
                </c:pt>
                <c:pt idx="30">
                  <c:v>-2.2812424377083307E-3</c:v>
                </c:pt>
                <c:pt idx="31">
                  <c:v>-9.7916151145835406E-4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9-417B-46CD-801F-130368A42137}"/>
            </c:ext>
          </c:extLst>
        </c:ser>
        <c:ser>
          <c:idx val="58"/>
          <c:order val="58"/>
          <c:tx>
            <c:strRef>
              <c:f>Summary!$B$66</c:f>
              <c:strCache>
                <c:ptCount val="1"/>
                <c:pt idx="0">
                  <c:v>C8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Summary!$C$66:$AH$66</c:f>
              <c:numCache>
                <c:formatCode>0.000</c:formatCode>
                <c:ptCount val="32"/>
                <c:pt idx="0">
                  <c:v>-1.0520782496874562E-3</c:v>
                </c:pt>
                <c:pt idx="1">
                  <c:v>-1.5312452669791546E-3</c:v>
                </c:pt>
                <c:pt idx="2">
                  <c:v>-1.8125023558333148E-3</c:v>
                </c:pt>
                <c:pt idx="3">
                  <c:v>-1.1562536608333493E-3</c:v>
                </c:pt>
                <c:pt idx="4">
                  <c:v>-2.3958971645830773E-4</c:v>
                </c:pt>
                <c:pt idx="5">
                  <c:v>-3.3333975270829347E-4</c:v>
                </c:pt>
                <c:pt idx="6">
                  <c:v>-5.7291356114583247E-4</c:v>
                </c:pt>
                <c:pt idx="7">
                  <c:v>-9.1666006583338705E-4</c:v>
                </c:pt>
                <c:pt idx="8">
                  <c:v>-3.9583847979165337E-4</c:v>
                </c:pt>
                <c:pt idx="9">
                  <c:v>-1.1979187078125023E-3</c:v>
                </c:pt>
                <c:pt idx="10">
                  <c:v>-2.2291667607290955E-3</c:v>
                </c:pt>
                <c:pt idx="11">
                  <c:v>-2.2604176779166332E-3</c:v>
                </c:pt>
                <c:pt idx="12">
                  <c:v>1.4166700827083697E-3</c:v>
                </c:pt>
                <c:pt idx="13">
                  <c:v>-6.3540879593752819E-4</c:v>
                </c:pt>
                <c:pt idx="14">
                  <c:v>7.3958033260414224E-4</c:v>
                </c:pt>
                <c:pt idx="15">
                  <c:v>-6.2495627291651867E-5</c:v>
                </c:pt>
                <c:pt idx="16">
                  <c:v>-1.7812549292708577E-3</c:v>
                </c:pt>
                <c:pt idx="17">
                  <c:v>-6.145836481249653E-4</c:v>
                </c:pt>
                <c:pt idx="18">
                  <c:v>8.3331249895735038E-5</c:v>
                </c:pt>
                <c:pt idx="19">
                  <c:v>9.2707846072917488E-4</c:v>
                </c:pt>
                <c:pt idx="20">
                  <c:v>7.916595005208471E-4</c:v>
                </c:pt>
                <c:pt idx="21">
                  <c:v>-1.5104104152083991E-3</c:v>
                </c:pt>
                <c:pt idx="22">
                  <c:v>-2.1875090915624701E-3</c:v>
                </c:pt>
                <c:pt idx="23">
                  <c:v>6.9790868958335972E-4</c:v>
                </c:pt>
                <c:pt idx="24">
                  <c:v>-2.3958661083327976E-4</c:v>
                </c:pt>
                <c:pt idx="25">
                  <c:v>-1.0624943154166969E-3</c:v>
                </c:pt>
                <c:pt idx="26">
                  <c:v>3.3333044052081401E-4</c:v>
                </c:pt>
                <c:pt idx="27">
                  <c:v>-6.8750271437507254E-4</c:v>
                </c:pt>
                <c:pt idx="28">
                  <c:v>-1.2187523938541819E-3</c:v>
                </c:pt>
                <c:pt idx="29">
                  <c:v>-7.0832825135414695E-4</c:v>
                </c:pt>
                <c:pt idx="30">
                  <c:v>-2.2812424377083307E-3</c:v>
                </c:pt>
                <c:pt idx="31">
                  <c:v>-1.4791699764583541E-3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A-417B-46CD-801F-130368A42137}"/>
            </c:ext>
          </c:extLst>
        </c:ser>
        <c:ser>
          <c:idx val="59"/>
          <c:order val="59"/>
          <c:tx>
            <c:strRef>
              <c:f>Summary!$B$67</c:f>
              <c:strCache>
                <c:ptCount val="1"/>
                <c:pt idx="0">
                  <c:v>D8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Summary!$C$67:$AH$67</c:f>
              <c:numCache>
                <c:formatCode>0.000</c:formatCode>
                <c:ptCount val="32"/>
                <c:pt idx="0">
                  <c:v>-1.5520867096874627E-3</c:v>
                </c:pt>
                <c:pt idx="1">
                  <c:v>-1.5312452669791546E-3</c:v>
                </c:pt>
                <c:pt idx="2">
                  <c:v>-8.1250405083329452E-4</c:v>
                </c:pt>
                <c:pt idx="3">
                  <c:v>2.8437581691666616E-3</c:v>
                </c:pt>
                <c:pt idx="4">
                  <c:v>-1.73957785645832E-3</c:v>
                </c:pt>
                <c:pt idx="5">
                  <c:v>2.1666653172917189E-3</c:v>
                </c:pt>
                <c:pt idx="6">
                  <c:v>-1.5729118611458592E-3</c:v>
                </c:pt>
                <c:pt idx="7">
                  <c:v>-1.4166685308333871E-3</c:v>
                </c:pt>
                <c:pt idx="8">
                  <c:v>-3.9583847979165337E-4</c:v>
                </c:pt>
                <c:pt idx="9">
                  <c:v>8.0207789718751005E-4</c:v>
                </c:pt>
                <c:pt idx="10">
                  <c:v>2.7083830427092337E-4</c:v>
                </c:pt>
                <c:pt idx="11">
                  <c:v>2.3958738708338562E-4</c:v>
                </c:pt>
                <c:pt idx="12">
                  <c:v>-8.3336682291622333E-5</c:v>
                </c:pt>
                <c:pt idx="13">
                  <c:v>-6.3540879593752819E-4</c:v>
                </c:pt>
                <c:pt idx="14">
                  <c:v>-7.6040780739587005E-4</c:v>
                </c:pt>
                <c:pt idx="15">
                  <c:v>-1.5625023922916786E-3</c:v>
                </c:pt>
                <c:pt idx="16">
                  <c:v>7.1875013572912649E-4</c:v>
                </c:pt>
                <c:pt idx="17">
                  <c:v>-6.145836481249653E-4</c:v>
                </c:pt>
                <c:pt idx="18">
                  <c:v>-2.4166738151042491E-3</c:v>
                </c:pt>
                <c:pt idx="19">
                  <c:v>-7.2919839270817188E-5</c:v>
                </c:pt>
                <c:pt idx="20">
                  <c:v>-2.0833879947914496E-4</c:v>
                </c:pt>
                <c:pt idx="21">
                  <c:v>-1.0422275208386844E-5</c:v>
                </c:pt>
                <c:pt idx="22">
                  <c:v>-1.6875006265624701E-3</c:v>
                </c:pt>
                <c:pt idx="23">
                  <c:v>1.9791885458336766E-4</c:v>
                </c:pt>
                <c:pt idx="24">
                  <c:v>2.6042184916672678E-4</c:v>
                </c:pt>
                <c:pt idx="25">
                  <c:v>-6.2496015416670103E-5</c:v>
                </c:pt>
                <c:pt idx="26">
                  <c:v>-6.6666786447920623E-4</c:v>
                </c:pt>
                <c:pt idx="27">
                  <c:v>-1.1874925493750646E-3</c:v>
                </c:pt>
                <c:pt idx="28">
                  <c:v>2.8125437114584484E-4</c:v>
                </c:pt>
                <c:pt idx="29">
                  <c:v>-1.7083265513541737E-3</c:v>
                </c:pt>
                <c:pt idx="30">
                  <c:v>-1.7812526027083386E-3</c:v>
                </c:pt>
                <c:pt idx="31">
                  <c:v>-9.7916151145835406E-4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B-417B-46CD-801F-130368A42137}"/>
            </c:ext>
          </c:extLst>
        </c:ser>
        <c:ser>
          <c:idx val="60"/>
          <c:order val="60"/>
          <c:tx>
            <c:strRef>
              <c:f>Summary!$B$68</c:f>
              <c:strCache>
                <c:ptCount val="1"/>
                <c:pt idx="0">
                  <c:v>E8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Summary!$C$68:$AH$68</c:f>
              <c:numCache>
                <c:formatCode>0.000</c:formatCode>
                <c:ptCount val="32"/>
                <c:pt idx="0">
                  <c:v>4.4790989031252143E-4</c:v>
                </c:pt>
                <c:pt idx="1">
                  <c:v>-3.1257126979176986E-5</c:v>
                </c:pt>
                <c:pt idx="2">
                  <c:v>-1.3124938908333147E-3</c:v>
                </c:pt>
                <c:pt idx="3">
                  <c:v>8.4374293916663484E-4</c:v>
                </c:pt>
                <c:pt idx="4">
                  <c:v>2.6041874854169228E-4</c:v>
                </c:pt>
                <c:pt idx="5">
                  <c:v>-3.3333975270829347E-4</c:v>
                </c:pt>
                <c:pt idx="6">
                  <c:v>-7.2923721145846943E-5</c:v>
                </c:pt>
                <c:pt idx="7">
                  <c:v>-1.9166583658333791E-3</c:v>
                </c:pt>
                <c:pt idx="8">
                  <c:v>6.0415982020833869E-4</c:v>
                </c:pt>
                <c:pt idx="9">
                  <c:v>-1.6979085428124943E-3</c:v>
                </c:pt>
                <c:pt idx="10">
                  <c:v>-7.2915999572910339E-4</c:v>
                </c:pt>
                <c:pt idx="11">
                  <c:v>-7.6041091291664115E-4</c:v>
                </c:pt>
                <c:pt idx="12">
                  <c:v>4.1667177770838421E-4</c:v>
                </c:pt>
                <c:pt idx="13">
                  <c:v>8.645793440624841E-4</c:v>
                </c:pt>
                <c:pt idx="14">
                  <c:v>7.3958033260414224E-4</c:v>
                </c:pt>
                <c:pt idx="15">
                  <c:v>9.3750267770833368E-4</c:v>
                </c:pt>
                <c:pt idx="16">
                  <c:v>-2.2812447642708497E-3</c:v>
                </c:pt>
                <c:pt idx="17">
                  <c:v>8.8542311687502678E-4</c:v>
                </c:pt>
                <c:pt idx="18">
                  <c:v>1.0833295548957553E-3</c:v>
                </c:pt>
                <c:pt idx="19">
                  <c:v>4.2708862072918935E-4</c:v>
                </c:pt>
                <c:pt idx="20">
                  <c:v>-7.083286394791305E-4</c:v>
                </c:pt>
                <c:pt idx="21">
                  <c:v>-1.0422275208386844E-5</c:v>
                </c:pt>
                <c:pt idx="22">
                  <c:v>-1.1874921615624701E-3</c:v>
                </c:pt>
                <c:pt idx="23">
                  <c:v>1.9791885458336766E-4</c:v>
                </c:pt>
                <c:pt idx="24">
                  <c:v>-2.3958661083327976E-4</c:v>
                </c:pt>
                <c:pt idx="25">
                  <c:v>9.3750228958331544E-4</c:v>
                </c:pt>
                <c:pt idx="26">
                  <c:v>8.3333890052082055E-4</c:v>
                </c:pt>
                <c:pt idx="27">
                  <c:v>-1.8749424937507253E-4</c:v>
                </c:pt>
                <c:pt idx="28">
                  <c:v>-1.718742228854174E-3</c:v>
                </c:pt>
                <c:pt idx="29">
                  <c:v>7.9165988864583064E-4</c:v>
                </c:pt>
                <c:pt idx="30">
                  <c:v>-1.7812526027083386E-3</c:v>
                </c:pt>
                <c:pt idx="31">
                  <c:v>-4.7917167145833384E-4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C-417B-46CD-801F-130368A42137}"/>
            </c:ext>
          </c:extLst>
        </c:ser>
        <c:ser>
          <c:idx val="61"/>
          <c:order val="61"/>
          <c:tx>
            <c:strRef>
              <c:f>Summary!$B$69</c:f>
              <c:strCache>
                <c:ptCount val="1"/>
                <c:pt idx="0">
                  <c:v>F8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Summary!$C$69:$AH$69</c:f>
              <c:numCache>
                <c:formatCode>0.000</c:formatCode>
                <c:ptCount val="32"/>
                <c:pt idx="0">
                  <c:v>-1.0520782496874562E-3</c:v>
                </c:pt>
                <c:pt idx="1">
                  <c:v>4.6875133802082303E-4</c:v>
                </c:pt>
                <c:pt idx="2">
                  <c:v>1.1874925491666896E-3</c:v>
                </c:pt>
                <c:pt idx="3">
                  <c:v>-1.5625536083335723E-4</c:v>
                </c:pt>
                <c:pt idx="4">
                  <c:v>1.2604170485416843E-3</c:v>
                </c:pt>
                <c:pt idx="5">
                  <c:v>-2.3333363527082776E-3</c:v>
                </c:pt>
                <c:pt idx="6">
                  <c:v>-5.7291356114583247E-4</c:v>
                </c:pt>
                <c:pt idx="7">
                  <c:v>5.8332807416662524E-4</c:v>
                </c:pt>
                <c:pt idx="8">
                  <c:v>-8.958283197916736E-4</c:v>
                </c:pt>
                <c:pt idx="9">
                  <c:v>1.8020761971875021E-3</c:v>
                </c:pt>
                <c:pt idx="10">
                  <c:v>-2.2917015572908317E-4</c:v>
                </c:pt>
                <c:pt idx="11">
                  <c:v>7.3957722708337115E-4</c:v>
                </c:pt>
                <c:pt idx="12">
                  <c:v>9.1666161770836974E-4</c:v>
                </c:pt>
                <c:pt idx="13">
                  <c:v>1.3645878040624906E-3</c:v>
                </c:pt>
                <c:pt idx="14">
                  <c:v>1.2395887926041488E-3</c:v>
                </c:pt>
                <c:pt idx="15">
                  <c:v>4.3749421270833366E-4</c:v>
                </c:pt>
                <c:pt idx="16">
                  <c:v>1.2187586007291265E-3</c:v>
                </c:pt>
                <c:pt idx="17">
                  <c:v>1.8854214168750535E-3</c:v>
                </c:pt>
                <c:pt idx="18">
                  <c:v>5.8333971489573505E-4</c:v>
                </c:pt>
                <c:pt idx="19">
                  <c:v>9.2707846072917488E-4</c:v>
                </c:pt>
                <c:pt idx="20">
                  <c:v>-7.083286394791305E-4</c:v>
                </c:pt>
                <c:pt idx="21">
                  <c:v>-5.1041211520837237E-4</c:v>
                </c:pt>
                <c:pt idx="22">
                  <c:v>3.1249597843754223E-4</c:v>
                </c:pt>
                <c:pt idx="23">
                  <c:v>6.9790868958335972E-4</c:v>
                </c:pt>
                <c:pt idx="24">
                  <c:v>1.7604099891667044E-3</c:v>
                </c:pt>
                <c:pt idx="25">
                  <c:v>4.3749382458331543E-4</c:v>
                </c:pt>
                <c:pt idx="26">
                  <c:v>2.8333355055207982E-3</c:v>
                </c:pt>
                <c:pt idx="27">
                  <c:v>8.1250405062495423E-4</c:v>
                </c:pt>
                <c:pt idx="28">
                  <c:v>2.8125437114584484E-4</c:v>
                </c:pt>
                <c:pt idx="29">
                  <c:v>7.9165988864583064E-4</c:v>
                </c:pt>
                <c:pt idx="30">
                  <c:v>-2.8124583770831185E-4</c:v>
                </c:pt>
                <c:pt idx="31">
                  <c:v>-9.7916151145835406E-4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D-417B-46CD-801F-130368A42137}"/>
            </c:ext>
          </c:extLst>
        </c:ser>
        <c:ser>
          <c:idx val="62"/>
          <c:order val="62"/>
          <c:tx>
            <c:strRef>
              <c:f>Summary!$B$70</c:f>
              <c:strCache>
                <c:ptCount val="1"/>
                <c:pt idx="0">
                  <c:v>G8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Summary!$C$70:$AH$70</c:f>
              <c:numCache>
                <c:formatCode>0.000</c:formatCode>
                <c:ptCount val="32"/>
                <c:pt idx="0">
                  <c:v>4.4790989031252143E-4</c:v>
                </c:pt>
                <c:pt idx="1">
                  <c:v>-5.3124696197916904E-4</c:v>
                </c:pt>
                <c:pt idx="2">
                  <c:v>-8.1250405083329452E-4</c:v>
                </c:pt>
                <c:pt idx="3">
                  <c:v>-1.6562435008333695E-3</c:v>
                </c:pt>
                <c:pt idx="4">
                  <c:v>-1.73957785645832E-3</c:v>
                </c:pt>
                <c:pt idx="5">
                  <c:v>-8.3332958770828552E-4</c:v>
                </c:pt>
                <c:pt idx="6">
                  <c:v>-5.7291356114583247E-4</c:v>
                </c:pt>
                <c:pt idx="7">
                  <c:v>-2.4166668308333791E-3</c:v>
                </c:pt>
                <c:pt idx="8">
                  <c:v>1.0416998020835316E-4</c:v>
                </c:pt>
                <c:pt idx="9">
                  <c:v>-1.1979187078125023E-3</c:v>
                </c:pt>
                <c:pt idx="10">
                  <c:v>-2.2291667607290955E-3</c:v>
                </c:pt>
                <c:pt idx="11">
                  <c:v>-2.6042107291662092E-4</c:v>
                </c:pt>
                <c:pt idx="12">
                  <c:v>4.1667177770838421E-4</c:v>
                </c:pt>
                <c:pt idx="13">
                  <c:v>-6.3540879593752819E-4</c:v>
                </c:pt>
                <c:pt idx="14">
                  <c:v>7.3958033260414224E-4</c:v>
                </c:pt>
                <c:pt idx="15">
                  <c:v>4.3749421270833366E-4</c:v>
                </c:pt>
                <c:pt idx="16">
                  <c:v>3.7187450407291309E-3</c:v>
                </c:pt>
                <c:pt idx="17">
                  <c:v>8.8542311687502678E-4</c:v>
                </c:pt>
                <c:pt idx="18">
                  <c:v>5.8333971489573505E-4</c:v>
                </c:pt>
                <c:pt idx="19">
                  <c:v>-7.2919839270817188E-5</c:v>
                </c:pt>
                <c:pt idx="20">
                  <c:v>-7.083286394791305E-4</c:v>
                </c:pt>
                <c:pt idx="21">
                  <c:v>-1.5104104152083991E-3</c:v>
                </c:pt>
                <c:pt idx="22">
                  <c:v>-1.1874921615624701E-3</c:v>
                </c:pt>
                <c:pt idx="23">
                  <c:v>-8.0207945041661788E-4</c:v>
                </c:pt>
                <c:pt idx="24">
                  <c:v>1.2604201541667123E-3</c:v>
                </c:pt>
                <c:pt idx="25">
                  <c:v>1.4374921245833075E-3</c:v>
                </c:pt>
                <c:pt idx="26">
                  <c:v>3.3333044052081401E-4</c:v>
                </c:pt>
                <c:pt idx="27">
                  <c:v>-1.8749424937507253E-4</c:v>
                </c:pt>
                <c:pt idx="28">
                  <c:v>-7.1874392885418192E-4</c:v>
                </c:pt>
                <c:pt idx="29">
                  <c:v>-2.0833841135416142E-4</c:v>
                </c:pt>
                <c:pt idx="30">
                  <c:v>-2.8124583770831185E-4</c:v>
                </c:pt>
                <c:pt idx="31">
                  <c:v>-9.7916151145835406E-4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E-417B-46CD-801F-130368A42137}"/>
            </c:ext>
          </c:extLst>
        </c:ser>
        <c:ser>
          <c:idx val="63"/>
          <c:order val="63"/>
          <c:tx>
            <c:strRef>
              <c:f>Summary!$B$71</c:f>
              <c:strCache>
                <c:ptCount val="1"/>
                <c:pt idx="0">
                  <c:v>H8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Summary!$C$71:$AH$71</c:f>
              <c:numCache>
                <c:formatCode>0.000</c:formatCode>
                <c:ptCount val="32"/>
                <c:pt idx="0">
                  <c:v>-5.5208840968747064E-4</c:v>
                </c:pt>
                <c:pt idx="1">
                  <c:v>-1.0312554269791691E-3</c:v>
                </c:pt>
                <c:pt idx="2">
                  <c:v>-1.3124938908333147E-3</c:v>
                </c:pt>
                <c:pt idx="3">
                  <c:v>-1.6562435008333695E-3</c:v>
                </c:pt>
                <c:pt idx="4">
                  <c:v>-1.2395880164582998E-3</c:v>
                </c:pt>
                <c:pt idx="5">
                  <c:v>-1.3333380527082855E-3</c:v>
                </c:pt>
                <c:pt idx="6">
                  <c:v>4.2708474385415307E-4</c:v>
                </c:pt>
                <c:pt idx="7">
                  <c:v>-4.1667022583336683E-4</c:v>
                </c:pt>
                <c:pt idx="8">
                  <c:v>-1.3958367847916736E-3</c:v>
                </c:pt>
                <c:pt idx="9">
                  <c:v>-2.1979170078124943E-3</c:v>
                </c:pt>
                <c:pt idx="10">
                  <c:v>-2.2917015572908317E-4</c:v>
                </c:pt>
                <c:pt idx="11">
                  <c:v>-2.2604176779166332E-3</c:v>
                </c:pt>
                <c:pt idx="12">
                  <c:v>-8.3336682291622333E-5</c:v>
                </c:pt>
                <c:pt idx="13">
                  <c:v>3.6458950406246388E-4</c:v>
                </c:pt>
                <c:pt idx="14">
                  <c:v>7.3958033260414224E-4</c:v>
                </c:pt>
                <c:pt idx="15">
                  <c:v>-5.6250408729165841E-4</c:v>
                </c:pt>
                <c:pt idx="16">
                  <c:v>-2.8124816427086557E-4</c:v>
                </c:pt>
                <c:pt idx="17">
                  <c:v>3.8541465187502677E-4</c:v>
                </c:pt>
                <c:pt idx="18">
                  <c:v>1.5833380148957618E-3</c:v>
                </c:pt>
                <c:pt idx="19">
                  <c:v>-5.7290967927083741E-4</c:v>
                </c:pt>
                <c:pt idx="20">
                  <c:v>-7.083286394791305E-4</c:v>
                </c:pt>
                <c:pt idx="21">
                  <c:v>-1.5104104152083991E-3</c:v>
                </c:pt>
                <c:pt idx="22">
                  <c:v>-1.1874921615624701E-3</c:v>
                </c:pt>
                <c:pt idx="23">
                  <c:v>-8.0207945041661788E-4</c:v>
                </c:pt>
                <c:pt idx="24">
                  <c:v>1.2604201541667123E-3</c:v>
                </c:pt>
                <c:pt idx="25">
                  <c:v>9.3750228958331544E-4</c:v>
                </c:pt>
                <c:pt idx="26">
                  <c:v>1.8333372055208061E-3</c:v>
                </c:pt>
                <c:pt idx="27">
                  <c:v>-6.8750271437507254E-4</c:v>
                </c:pt>
                <c:pt idx="28">
                  <c:v>2.8125437114584484E-4</c:v>
                </c:pt>
                <c:pt idx="29">
                  <c:v>-7.0832825135414695E-4</c:v>
                </c:pt>
                <c:pt idx="30">
                  <c:v>7.1875246729167369E-4</c:v>
                </c:pt>
                <c:pt idx="31">
                  <c:v>-9.7916151145835406E-4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F-417B-46CD-801F-130368A42137}"/>
            </c:ext>
          </c:extLst>
        </c:ser>
        <c:ser>
          <c:idx val="64"/>
          <c:order val="64"/>
          <c:tx>
            <c:strRef>
              <c:f>Summary!$B$72</c:f>
              <c:strCache>
                <c:ptCount val="1"/>
                <c:pt idx="0">
                  <c:v>A9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Summary!$C$72:$AH$72</c:f>
              <c:numCache>
                <c:formatCode>0.000</c:formatCode>
                <c:ptCount val="32"/>
                <c:pt idx="0">
                  <c:v>3.244791141031253E-2</c:v>
                </c:pt>
                <c:pt idx="1">
                  <c:v>5.2468756138020836E-2</c:v>
                </c:pt>
                <c:pt idx="2">
                  <c:v>6.6687502354166706E-2</c:v>
                </c:pt>
                <c:pt idx="3">
                  <c:v>9.3343744134166656E-2</c:v>
                </c:pt>
                <c:pt idx="4">
                  <c:v>0.13076041126854165</c:v>
                </c:pt>
                <c:pt idx="5">
                  <c:v>0.17516665083229171</c:v>
                </c:pt>
                <c:pt idx="6">
                  <c:v>0.22842708858885419</c:v>
                </c:pt>
                <c:pt idx="7">
                  <c:v>0.29808331632416663</c:v>
                </c:pt>
                <c:pt idx="8">
                  <c:v>0.40260416612020833</c:v>
                </c:pt>
                <c:pt idx="9">
                  <c:v>0.51530205139718754</c:v>
                </c:pt>
                <c:pt idx="10">
                  <c:v>0.68077084649427078</c:v>
                </c:pt>
                <c:pt idx="11">
                  <c:v>0.72273956147708329</c:v>
                </c:pt>
                <c:pt idx="12">
                  <c:v>0.79091667936770826</c:v>
                </c:pt>
                <c:pt idx="13">
                  <c:v>0.81486461219406237</c:v>
                </c:pt>
                <c:pt idx="14">
                  <c:v>0.79473957263260431</c:v>
                </c:pt>
                <c:pt idx="15">
                  <c:v>0.89993750286270824</c:v>
                </c:pt>
                <c:pt idx="16">
                  <c:v>0.94421872134072915</c:v>
                </c:pt>
                <c:pt idx="17">
                  <c:v>0.89088538275687512</c:v>
                </c:pt>
                <c:pt idx="18">
                  <c:v>0.99558336310489581</c:v>
                </c:pt>
                <c:pt idx="19">
                  <c:v>0.94892708856072916</c:v>
                </c:pt>
                <c:pt idx="20">
                  <c:v>0.75579169945052094</c:v>
                </c:pt>
                <c:pt idx="21">
                  <c:v>1.0084895688747917</c:v>
                </c:pt>
                <c:pt idx="22">
                  <c:v>0.79431248827843759</c:v>
                </c:pt>
                <c:pt idx="23">
                  <c:v>0.94919794588958328</c:v>
                </c:pt>
                <c:pt idx="24">
                  <c:v>0.75626044143916671</c:v>
                </c:pt>
                <c:pt idx="25">
                  <c:v>1.0624375710245832</c:v>
                </c:pt>
                <c:pt idx="26">
                  <c:v>1.0583333213405208</c:v>
                </c:pt>
                <c:pt idx="27">
                  <c:v>1.080312560840625</c:v>
                </c:pt>
                <c:pt idx="28">
                  <c:v>0.84628123286114587</c:v>
                </c:pt>
                <c:pt idx="29">
                  <c:v>1.0352916627386459</c:v>
                </c:pt>
                <c:pt idx="30">
                  <c:v>1.0997187854522918</c:v>
                </c:pt>
                <c:pt idx="31">
                  <c:v>1.1415209000285418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0-417B-46CD-801F-130368A42137}"/>
            </c:ext>
          </c:extLst>
        </c:ser>
        <c:ser>
          <c:idx val="65"/>
          <c:order val="65"/>
          <c:tx>
            <c:strRef>
              <c:f>Summary!$B$73</c:f>
              <c:strCache>
                <c:ptCount val="1"/>
                <c:pt idx="0">
                  <c:v>B9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Summary!$C$73:$AH$73</c:f>
              <c:numCache>
                <c:formatCode>0.000</c:formatCode>
                <c:ptCount val="32"/>
                <c:pt idx="0">
                  <c:v>3.5947914780312534E-2</c:v>
                </c:pt>
                <c:pt idx="1">
                  <c:v>5.0968749373020844E-2</c:v>
                </c:pt>
                <c:pt idx="2">
                  <c:v>7.1687493859166687E-2</c:v>
                </c:pt>
                <c:pt idx="3">
                  <c:v>8.8843742464166653E-2</c:v>
                </c:pt>
                <c:pt idx="4">
                  <c:v>0.12226041639354171</c:v>
                </c:pt>
                <c:pt idx="5">
                  <c:v>0.17216667455229168</c:v>
                </c:pt>
                <c:pt idx="6">
                  <c:v>0.23442707839385415</c:v>
                </c:pt>
                <c:pt idx="7">
                  <c:v>0.30708331962416663</c:v>
                </c:pt>
                <c:pt idx="8">
                  <c:v>0.41310415757020835</c:v>
                </c:pt>
                <c:pt idx="9">
                  <c:v>0.55380210709718747</c:v>
                </c:pt>
                <c:pt idx="10">
                  <c:v>0.65177080259427089</c:v>
                </c:pt>
                <c:pt idx="11">
                  <c:v>0.69073961582708332</c:v>
                </c:pt>
                <c:pt idx="12">
                  <c:v>0.80691665216770836</c:v>
                </c:pt>
                <c:pt idx="13">
                  <c:v>0.79836455639406245</c:v>
                </c:pt>
                <c:pt idx="14">
                  <c:v>0.87873957898260413</c:v>
                </c:pt>
                <c:pt idx="15">
                  <c:v>0.89393747581270833</c:v>
                </c:pt>
                <c:pt idx="16">
                  <c:v>0.9297187738907291</c:v>
                </c:pt>
                <c:pt idx="17">
                  <c:v>0.91688545030687507</c:v>
                </c:pt>
                <c:pt idx="18">
                  <c:v>0.91708330090489576</c:v>
                </c:pt>
                <c:pt idx="19">
                  <c:v>0.95392709871072912</c:v>
                </c:pt>
                <c:pt idx="20">
                  <c:v>0.91329168335052091</c:v>
                </c:pt>
                <c:pt idx="21">
                  <c:v>0.93148960652479151</c:v>
                </c:pt>
                <c:pt idx="22">
                  <c:v>0.97081249577843753</c:v>
                </c:pt>
                <c:pt idx="23">
                  <c:v>0.94519787818958334</c:v>
                </c:pt>
                <c:pt idx="24">
                  <c:v>1.1032603549391666</c:v>
                </c:pt>
                <c:pt idx="25">
                  <c:v>1.1299374470745833</c:v>
                </c:pt>
                <c:pt idx="26">
                  <c:v>0.8588332969905208</c:v>
                </c:pt>
                <c:pt idx="27">
                  <c:v>1.154812555390625</c:v>
                </c:pt>
                <c:pt idx="28">
                  <c:v>1.1412812346611458</c:v>
                </c:pt>
                <c:pt idx="29">
                  <c:v>1.1857916026886459</c:v>
                </c:pt>
                <c:pt idx="30">
                  <c:v>0.91021878140229173</c:v>
                </c:pt>
                <c:pt idx="31">
                  <c:v>0.86952084052854162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1-417B-46CD-801F-130368A42137}"/>
            </c:ext>
          </c:extLst>
        </c:ser>
        <c:ser>
          <c:idx val="66"/>
          <c:order val="66"/>
          <c:tx>
            <c:strRef>
              <c:f>Summary!$B$74</c:f>
              <c:strCache>
                <c:ptCount val="1"/>
                <c:pt idx="0">
                  <c:v>C9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Summary!$C$74:$AH$74</c:f>
              <c:numCache>
                <c:formatCode>0.000</c:formatCode>
                <c:ptCount val="32"/>
                <c:pt idx="0">
                  <c:v>3.3947918175312522E-2</c:v>
                </c:pt>
                <c:pt idx="1">
                  <c:v>5.446875273802082E-2</c:v>
                </c:pt>
                <c:pt idx="2">
                  <c:v>7.3187500629166707E-2</c:v>
                </c:pt>
                <c:pt idx="3">
                  <c:v>9.5343740734166627E-2</c:v>
                </c:pt>
                <c:pt idx="4">
                  <c:v>0.1317604281935417</c:v>
                </c:pt>
                <c:pt idx="5">
                  <c:v>0.17766665589729172</c:v>
                </c:pt>
                <c:pt idx="6">
                  <c:v>0.22592708351885413</c:v>
                </c:pt>
                <c:pt idx="7">
                  <c:v>0.2965833281741666</c:v>
                </c:pt>
                <c:pt idx="8">
                  <c:v>0.40460416272020838</c:v>
                </c:pt>
                <c:pt idx="9">
                  <c:v>0.52080206999718748</c:v>
                </c:pt>
                <c:pt idx="10">
                  <c:v>0.65477085339427088</c:v>
                </c:pt>
                <c:pt idx="11">
                  <c:v>0.71773955132708334</c:v>
                </c:pt>
                <c:pt idx="12">
                  <c:v>0.79591668946770833</c:v>
                </c:pt>
                <c:pt idx="13">
                  <c:v>0.60536456759406243</c:v>
                </c:pt>
                <c:pt idx="14">
                  <c:v>0.83423957073260424</c:v>
                </c:pt>
                <c:pt idx="15">
                  <c:v>0.89293753341270832</c:v>
                </c:pt>
                <c:pt idx="16">
                  <c:v>0.94671876364072916</c:v>
                </c:pt>
                <c:pt idx="17">
                  <c:v>0.89938545210687504</c:v>
                </c:pt>
                <c:pt idx="18">
                  <c:v>0.9000833111548957</c:v>
                </c:pt>
                <c:pt idx="19">
                  <c:v>0.95942711731072916</c:v>
                </c:pt>
                <c:pt idx="20">
                  <c:v>0.73829170120052079</c:v>
                </c:pt>
                <c:pt idx="21">
                  <c:v>0.95398961487479172</c:v>
                </c:pt>
                <c:pt idx="22">
                  <c:v>1.0208125226284377</c:v>
                </c:pt>
                <c:pt idx="23">
                  <c:v>0.97319790508958337</c:v>
                </c:pt>
                <c:pt idx="24">
                  <c:v>1.1427603529891668</c:v>
                </c:pt>
                <c:pt idx="25">
                  <c:v>1.0884375641245834</c:v>
                </c:pt>
                <c:pt idx="26">
                  <c:v>1.1188333768905208</c:v>
                </c:pt>
                <c:pt idx="27">
                  <c:v>1.208812426390625</c:v>
                </c:pt>
                <c:pt idx="28">
                  <c:v>1.1777811819611457</c:v>
                </c:pt>
                <c:pt idx="29">
                  <c:v>1.1557916908886459</c:v>
                </c:pt>
                <c:pt idx="30">
                  <c:v>1.1007188024022916</c:v>
                </c:pt>
                <c:pt idx="31">
                  <c:v>0.91452085722854171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2-417B-46CD-801F-130368A42137}"/>
            </c:ext>
          </c:extLst>
        </c:ser>
        <c:ser>
          <c:idx val="67"/>
          <c:order val="67"/>
          <c:tx>
            <c:strRef>
              <c:f>Summary!$B$75</c:f>
              <c:strCache>
                <c:ptCount val="1"/>
                <c:pt idx="0">
                  <c:v>D9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Summary!$C$75:$AH$75</c:f>
              <c:numCache>
                <c:formatCode>0.000</c:formatCode>
                <c:ptCount val="32"/>
                <c:pt idx="0">
                  <c:v>3.5947914780312534E-2</c:v>
                </c:pt>
                <c:pt idx="1">
                  <c:v>5.2968745973020828E-2</c:v>
                </c:pt>
                <c:pt idx="2">
                  <c:v>7.1687493859166687E-2</c:v>
                </c:pt>
                <c:pt idx="3">
                  <c:v>0.10134374916916666</c:v>
                </c:pt>
                <c:pt idx="4">
                  <c:v>0.13076041126854165</c:v>
                </c:pt>
                <c:pt idx="5">
                  <c:v>0.1781666643622917</c:v>
                </c:pt>
                <c:pt idx="6">
                  <c:v>0.23092709365385411</c:v>
                </c:pt>
                <c:pt idx="7">
                  <c:v>0.30558333152416667</c:v>
                </c:pt>
                <c:pt idx="8">
                  <c:v>0.43560412867020837</c:v>
                </c:pt>
                <c:pt idx="9">
                  <c:v>0.62730208464718751</c:v>
                </c:pt>
                <c:pt idx="10">
                  <c:v>0.662270831344271</c:v>
                </c:pt>
                <c:pt idx="11">
                  <c:v>0.74823954607708343</c:v>
                </c:pt>
                <c:pt idx="12">
                  <c:v>0.79341664716770832</c:v>
                </c:pt>
                <c:pt idx="13">
                  <c:v>0.79636459704406248</c:v>
                </c:pt>
                <c:pt idx="14">
                  <c:v>0.91023959063260418</c:v>
                </c:pt>
                <c:pt idx="15">
                  <c:v>0.85243751836270842</c:v>
                </c:pt>
                <c:pt idx="16">
                  <c:v>0.92671872309072911</c:v>
                </c:pt>
                <c:pt idx="17">
                  <c:v>0.91738538430687511</c:v>
                </c:pt>
                <c:pt idx="18">
                  <c:v>0.99808333090489576</c:v>
                </c:pt>
                <c:pt idx="19">
                  <c:v>1.0049270679607292</c:v>
                </c:pt>
                <c:pt idx="20">
                  <c:v>1.0362916793005208</c:v>
                </c:pt>
                <c:pt idx="21">
                  <c:v>0.98798959437479161</c:v>
                </c:pt>
                <c:pt idx="22">
                  <c:v>0.96481246872843762</c:v>
                </c:pt>
                <c:pt idx="23">
                  <c:v>0.9806978830395835</c:v>
                </c:pt>
                <c:pt idx="24">
                  <c:v>1.0642604397891668</c:v>
                </c:pt>
                <c:pt idx="25">
                  <c:v>1.1034375200245834</c:v>
                </c:pt>
                <c:pt idx="26">
                  <c:v>1.1003332872405207</c:v>
                </c:pt>
                <c:pt idx="27">
                  <c:v>1.0928125489406251</c:v>
                </c:pt>
                <c:pt idx="28">
                  <c:v>1.0927812332111457</c:v>
                </c:pt>
                <c:pt idx="29">
                  <c:v>1.0557916372386458</c:v>
                </c:pt>
                <c:pt idx="30">
                  <c:v>1.0567188026022918</c:v>
                </c:pt>
                <c:pt idx="31">
                  <c:v>1.0740208749785416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3-417B-46CD-801F-130368A42137}"/>
            </c:ext>
          </c:extLst>
        </c:ser>
        <c:ser>
          <c:idx val="68"/>
          <c:order val="68"/>
          <c:tx>
            <c:strRef>
              <c:f>Summary!$B$76</c:f>
              <c:strCache>
                <c:ptCount val="1"/>
                <c:pt idx="0">
                  <c:v>E9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Summary!$C$76:$AH$76</c:f>
              <c:numCache>
                <c:formatCode>0.000</c:formatCode>
                <c:ptCount val="32"/>
                <c:pt idx="0">
                  <c:v>4.0447916450312531E-2</c:v>
                </c:pt>
                <c:pt idx="1">
                  <c:v>5.5468751038020847E-2</c:v>
                </c:pt>
                <c:pt idx="2">
                  <c:v>7.218750232416668E-2</c:v>
                </c:pt>
                <c:pt idx="3">
                  <c:v>0.10184375763416666</c:v>
                </c:pt>
                <c:pt idx="4">
                  <c:v>0.12676041806354166</c:v>
                </c:pt>
                <c:pt idx="5">
                  <c:v>0.17066664916229174</c:v>
                </c:pt>
                <c:pt idx="6">
                  <c:v>0.23592706653385415</c:v>
                </c:pt>
                <c:pt idx="7">
                  <c:v>0.29708333662416664</c:v>
                </c:pt>
                <c:pt idx="8">
                  <c:v>0.41860417617020834</c:v>
                </c:pt>
                <c:pt idx="9">
                  <c:v>0.53280204959718758</c:v>
                </c:pt>
                <c:pt idx="10">
                  <c:v>0.64377081619427101</c:v>
                </c:pt>
                <c:pt idx="11">
                  <c:v>0.7172396173770833</c:v>
                </c:pt>
                <c:pt idx="12">
                  <c:v>0.84041669771770833</c:v>
                </c:pt>
                <c:pt idx="13">
                  <c:v>0.84336457309406243</c:v>
                </c:pt>
                <c:pt idx="14">
                  <c:v>0.91173961603260412</c:v>
                </c:pt>
                <c:pt idx="15">
                  <c:v>0.90293747916270828</c:v>
                </c:pt>
                <c:pt idx="16">
                  <c:v>0.96221872799072905</c:v>
                </c:pt>
                <c:pt idx="17">
                  <c:v>0.96638539415687508</c:v>
                </c:pt>
                <c:pt idx="18">
                  <c:v>0.98808331065489585</c:v>
                </c:pt>
                <c:pt idx="19">
                  <c:v>1.0469270338607291</c:v>
                </c:pt>
                <c:pt idx="20">
                  <c:v>1.0212916489005208</c:v>
                </c:pt>
                <c:pt idx="21">
                  <c:v>1.0654896396747915</c:v>
                </c:pt>
                <c:pt idx="22">
                  <c:v>1.0233124904284376</c:v>
                </c:pt>
                <c:pt idx="23">
                  <c:v>1.0941978671895833</c:v>
                </c:pt>
                <c:pt idx="24">
                  <c:v>1.1677604781891666</c:v>
                </c:pt>
                <c:pt idx="25">
                  <c:v>1.1789375314745834</c:v>
                </c:pt>
                <c:pt idx="26">
                  <c:v>1.2348334033405208</c:v>
                </c:pt>
                <c:pt idx="27">
                  <c:v>1.3043124783406252</c:v>
                </c:pt>
                <c:pt idx="28">
                  <c:v>0.99428127946114575</c:v>
                </c:pt>
                <c:pt idx="29">
                  <c:v>0.94879168863864594</c:v>
                </c:pt>
                <c:pt idx="30">
                  <c:v>1.1182187261022918</c:v>
                </c:pt>
                <c:pt idx="31">
                  <c:v>1.2045207743785415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4-417B-46CD-801F-130368A42137}"/>
            </c:ext>
          </c:extLst>
        </c:ser>
        <c:ser>
          <c:idx val="69"/>
          <c:order val="69"/>
          <c:tx>
            <c:strRef>
              <c:f>Summary!$B$77</c:f>
              <c:strCache>
                <c:ptCount val="1"/>
                <c:pt idx="0">
                  <c:v>F9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Summary!$C$77:$AH$77</c:f>
              <c:numCache>
                <c:formatCode>0.000</c:formatCode>
                <c:ptCount val="32"/>
                <c:pt idx="0">
                  <c:v>3.7947911380312518E-2</c:v>
                </c:pt>
                <c:pt idx="1">
                  <c:v>5.7968756108020825E-2</c:v>
                </c:pt>
                <c:pt idx="2">
                  <c:v>7.1687493859166687E-2</c:v>
                </c:pt>
                <c:pt idx="3">
                  <c:v>9.5343740734166627E-2</c:v>
                </c:pt>
                <c:pt idx="4">
                  <c:v>0.13126041972854166</c:v>
                </c:pt>
                <c:pt idx="5">
                  <c:v>0.17316665422729169</c:v>
                </c:pt>
                <c:pt idx="6">
                  <c:v>0.22942706826385417</c:v>
                </c:pt>
                <c:pt idx="7">
                  <c:v>0.30408334337416665</c:v>
                </c:pt>
                <c:pt idx="8">
                  <c:v>0.39710414752020834</c:v>
                </c:pt>
                <c:pt idx="9">
                  <c:v>0.50630204804718759</c:v>
                </c:pt>
                <c:pt idx="10">
                  <c:v>0.65727082119427105</c:v>
                </c:pt>
                <c:pt idx="11">
                  <c:v>0.73223957327708344</c:v>
                </c:pt>
                <c:pt idx="12">
                  <c:v>0.77191665576770829</c:v>
                </c:pt>
                <c:pt idx="13">
                  <c:v>0.76386456844406248</c:v>
                </c:pt>
                <c:pt idx="14">
                  <c:v>0.60823961938260418</c:v>
                </c:pt>
                <c:pt idx="15">
                  <c:v>0.72643747166270822</c:v>
                </c:pt>
                <c:pt idx="16">
                  <c:v>0.63971878224072909</c:v>
                </c:pt>
                <c:pt idx="17">
                  <c:v>0.90438538775687516</c:v>
                </c:pt>
                <c:pt idx="18">
                  <c:v>0.94958332950489588</c:v>
                </c:pt>
                <c:pt idx="19">
                  <c:v>0.96842704611072916</c:v>
                </c:pt>
                <c:pt idx="20">
                  <c:v>0.94679165440052082</c:v>
                </c:pt>
                <c:pt idx="21">
                  <c:v>1.0034895587247916</c:v>
                </c:pt>
                <c:pt idx="22">
                  <c:v>1.0303125344284374</c:v>
                </c:pt>
                <c:pt idx="23">
                  <c:v>0.97569794743958327</c:v>
                </c:pt>
                <c:pt idx="24">
                  <c:v>1.1502604054391667</c:v>
                </c:pt>
                <c:pt idx="25">
                  <c:v>1.0849374303745833</c:v>
                </c:pt>
                <c:pt idx="26">
                  <c:v>1.0538333196405207</c:v>
                </c:pt>
                <c:pt idx="27">
                  <c:v>1.081812511740625</c:v>
                </c:pt>
                <c:pt idx="28">
                  <c:v>1.0332812691111457</c:v>
                </c:pt>
                <c:pt idx="29">
                  <c:v>1.077791711638646</c:v>
                </c:pt>
                <c:pt idx="30">
                  <c:v>0.84371877330229172</c:v>
                </c:pt>
                <c:pt idx="31">
                  <c:v>1.0635207717785415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5-417B-46CD-801F-130368A42137}"/>
            </c:ext>
          </c:extLst>
        </c:ser>
        <c:ser>
          <c:idx val="70"/>
          <c:order val="70"/>
          <c:tx>
            <c:strRef>
              <c:f>Summary!$B$78</c:f>
              <c:strCache>
                <c:ptCount val="1"/>
                <c:pt idx="0">
                  <c:v>G9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Summary!$C$78:$AH$78</c:f>
              <c:numCache>
                <c:formatCode>0.000</c:formatCode>
                <c:ptCount val="32"/>
                <c:pt idx="0">
                  <c:v>3.8947909685312539E-2</c:v>
                </c:pt>
                <c:pt idx="1">
                  <c:v>5.0968749373020844E-2</c:v>
                </c:pt>
                <c:pt idx="2">
                  <c:v>7.4187498929166706E-2</c:v>
                </c:pt>
                <c:pt idx="3">
                  <c:v>9.8343754264166652E-2</c:v>
                </c:pt>
                <c:pt idx="4">
                  <c:v>0.12476042145854171</c:v>
                </c:pt>
                <c:pt idx="5">
                  <c:v>0.17566665929229172</c:v>
                </c:pt>
                <c:pt idx="6">
                  <c:v>0.24742707493885413</c:v>
                </c:pt>
                <c:pt idx="7">
                  <c:v>0.29758334507416667</c:v>
                </c:pt>
                <c:pt idx="8">
                  <c:v>0.35210416807020833</c:v>
                </c:pt>
                <c:pt idx="9">
                  <c:v>0.5128020835971876</c:v>
                </c:pt>
                <c:pt idx="10">
                  <c:v>0.65377083644427092</c:v>
                </c:pt>
                <c:pt idx="11">
                  <c:v>0.72223955297708331</c:v>
                </c:pt>
                <c:pt idx="12">
                  <c:v>0.78041665061770837</c:v>
                </c:pt>
                <c:pt idx="13">
                  <c:v>0.78836461064406238</c:v>
                </c:pt>
                <c:pt idx="14">
                  <c:v>0.8392395808826042</c:v>
                </c:pt>
                <c:pt idx="15">
                  <c:v>0.88943747416270824</c:v>
                </c:pt>
                <c:pt idx="16">
                  <c:v>0.79221875599072911</c:v>
                </c:pt>
                <c:pt idx="17">
                  <c:v>0.96888543650687509</c:v>
                </c:pt>
                <c:pt idx="18">
                  <c:v>0.95208329730489583</c:v>
                </c:pt>
                <c:pt idx="19">
                  <c:v>1.0389270474607291</c:v>
                </c:pt>
                <c:pt idx="20">
                  <c:v>1.0287917013505208</c:v>
                </c:pt>
                <c:pt idx="21">
                  <c:v>1.0579895872247915</c:v>
                </c:pt>
                <c:pt idx="22">
                  <c:v>1.0473124496784374</c:v>
                </c:pt>
                <c:pt idx="23">
                  <c:v>1.0666979232395832</c:v>
                </c:pt>
                <c:pt idx="24">
                  <c:v>1.1717603968891668</c:v>
                </c:pt>
                <c:pt idx="25">
                  <c:v>1.1994375059745834</c:v>
                </c:pt>
                <c:pt idx="26">
                  <c:v>1.1873332698405208</c:v>
                </c:pt>
                <c:pt idx="27">
                  <c:v>1.2768125343906251</c:v>
                </c:pt>
                <c:pt idx="28">
                  <c:v>1.2227811986611457</c:v>
                </c:pt>
                <c:pt idx="29">
                  <c:v>1.0432916491386459</c:v>
                </c:pt>
                <c:pt idx="30">
                  <c:v>1.1182187261022918</c:v>
                </c:pt>
                <c:pt idx="31">
                  <c:v>1.1715208118285416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6-417B-46CD-801F-130368A42137}"/>
            </c:ext>
          </c:extLst>
        </c:ser>
        <c:ser>
          <c:idx val="71"/>
          <c:order val="71"/>
          <c:tx>
            <c:strRef>
              <c:f>Summary!$B$79</c:f>
              <c:strCache>
                <c:ptCount val="1"/>
                <c:pt idx="0">
                  <c:v>H9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Summary!$C$79:$AH$79</c:f>
              <c:numCache>
                <c:formatCode>0.000</c:formatCode>
                <c:ptCount val="32"/>
                <c:pt idx="0">
                  <c:v>3.6947913080312526E-2</c:v>
                </c:pt>
                <c:pt idx="1">
                  <c:v>4.8968752768020832E-2</c:v>
                </c:pt>
                <c:pt idx="2">
                  <c:v>7.4187498929166706E-2</c:v>
                </c:pt>
                <c:pt idx="3">
                  <c:v>9.3843752594166663E-2</c:v>
                </c:pt>
                <c:pt idx="4">
                  <c:v>0.12426041299354168</c:v>
                </c:pt>
                <c:pt idx="5">
                  <c:v>0.17516665083229171</c:v>
                </c:pt>
                <c:pt idx="6">
                  <c:v>0.25342706474385412</c:v>
                </c:pt>
                <c:pt idx="7">
                  <c:v>0.31458333482416667</c:v>
                </c:pt>
                <c:pt idx="8">
                  <c:v>0.42410415752020825</c:v>
                </c:pt>
                <c:pt idx="9">
                  <c:v>0.53880207669718749</c:v>
                </c:pt>
                <c:pt idx="10">
                  <c:v>0.68777081594427081</c:v>
                </c:pt>
                <c:pt idx="11">
                  <c:v>0.74123957657708339</c:v>
                </c:pt>
                <c:pt idx="12">
                  <c:v>0.83791665536770843</c:v>
                </c:pt>
                <c:pt idx="13">
                  <c:v>0.8598645543440625</c:v>
                </c:pt>
                <c:pt idx="14">
                  <c:v>0.89573956873260419</c:v>
                </c:pt>
                <c:pt idx="15">
                  <c:v>0.91243749096270821</c:v>
                </c:pt>
                <c:pt idx="16">
                  <c:v>0.92721873159072898</c:v>
                </c:pt>
                <c:pt idx="17">
                  <c:v>0.9828854499568751</c:v>
                </c:pt>
                <c:pt idx="18">
                  <c:v>0.97208333785489587</c:v>
                </c:pt>
                <c:pt idx="19">
                  <c:v>1.0069271018107291</c:v>
                </c:pt>
                <c:pt idx="20">
                  <c:v>0.99929164900052081</c:v>
                </c:pt>
                <c:pt idx="21">
                  <c:v>0.99298960452479157</c:v>
                </c:pt>
                <c:pt idx="22">
                  <c:v>1.0223124735284375</c:v>
                </c:pt>
                <c:pt idx="23">
                  <c:v>1.0691978910395834</c:v>
                </c:pt>
                <c:pt idx="24">
                  <c:v>1.1637604104891668</c:v>
                </c:pt>
                <c:pt idx="25">
                  <c:v>1.2289374837745832</c:v>
                </c:pt>
                <c:pt idx="26">
                  <c:v>1.1408333022405208</c:v>
                </c:pt>
                <c:pt idx="27">
                  <c:v>1.0558125186406251</c:v>
                </c:pt>
                <c:pt idx="28">
                  <c:v>1.0682811910111458</c:v>
                </c:pt>
                <c:pt idx="29">
                  <c:v>1.114291658938646</c:v>
                </c:pt>
                <c:pt idx="30">
                  <c:v>1.1377186836522917</c:v>
                </c:pt>
                <c:pt idx="31">
                  <c:v>1.0995207851285416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7-417B-46CD-801F-130368A42137}"/>
            </c:ext>
          </c:extLst>
        </c:ser>
        <c:ser>
          <c:idx val="72"/>
          <c:order val="72"/>
          <c:tx>
            <c:strRef>
              <c:f>Summary!$B$80</c:f>
              <c:strCache>
                <c:ptCount val="1"/>
                <c:pt idx="0">
                  <c:v>A10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Summary!$C$80:$AH$80</c:f>
              <c:numCache>
                <c:formatCode>0.000</c:formatCode>
                <c:ptCount val="32"/>
                <c:pt idx="0">
                  <c:v>2.9479149603125337E-3</c:v>
                </c:pt>
                <c:pt idx="1">
                  <c:v>3.4687462430208274E-3</c:v>
                </c:pt>
                <c:pt idx="2">
                  <c:v>6.8750271416669756E-4</c:v>
                </c:pt>
                <c:pt idx="3">
                  <c:v>1.8437412391666616E-3</c:v>
                </c:pt>
                <c:pt idx="4">
                  <c:v>2.7604238135417111E-3</c:v>
                </c:pt>
                <c:pt idx="5">
                  <c:v>2.6666737772917254E-3</c:v>
                </c:pt>
                <c:pt idx="6">
                  <c:v>1.4270830438541451E-3</c:v>
                </c:pt>
                <c:pt idx="7">
                  <c:v>-4.1667022583336683E-4</c:v>
                </c:pt>
                <c:pt idx="8">
                  <c:v>2.1041665852083308E-3</c:v>
                </c:pt>
                <c:pt idx="9">
                  <c:v>5.3020795671875065E-3</c:v>
                </c:pt>
                <c:pt idx="10">
                  <c:v>2.270834909270901E-3</c:v>
                </c:pt>
                <c:pt idx="11">
                  <c:v>2.3958738708338562E-4</c:v>
                </c:pt>
                <c:pt idx="12">
                  <c:v>-2.0833332872916346E-3</c:v>
                </c:pt>
                <c:pt idx="13">
                  <c:v>-1.6354257259375282E-3</c:v>
                </c:pt>
                <c:pt idx="14">
                  <c:v>7.3958033260414224E-4</c:v>
                </c:pt>
                <c:pt idx="15">
                  <c:v>-1.0624939272916786E-3</c:v>
                </c:pt>
                <c:pt idx="16">
                  <c:v>-1.7812549292708577E-3</c:v>
                </c:pt>
                <c:pt idx="17">
                  <c:v>-6.145836481249653E-4</c:v>
                </c:pt>
                <c:pt idx="18">
                  <c:v>5.8333971489573505E-4</c:v>
                </c:pt>
                <c:pt idx="19">
                  <c:v>-5.7290967927083741E-4</c:v>
                </c:pt>
                <c:pt idx="20">
                  <c:v>1.2916679655208471E-3</c:v>
                </c:pt>
                <c:pt idx="21">
                  <c:v>4.9895878597916096E-3</c:v>
                </c:pt>
                <c:pt idx="22">
                  <c:v>2.8125010434375264E-3</c:v>
                </c:pt>
                <c:pt idx="23">
                  <c:v>-8.0207945041661788E-4</c:v>
                </c:pt>
                <c:pt idx="24">
                  <c:v>-2.2395832158332921E-3</c:v>
                </c:pt>
                <c:pt idx="25">
                  <c:v>-2.0624926154166889E-3</c:v>
                </c:pt>
                <c:pt idx="26">
                  <c:v>-1.6666661644791983E-3</c:v>
                </c:pt>
                <c:pt idx="27">
                  <c:v>-2.1875094793750646E-3</c:v>
                </c:pt>
                <c:pt idx="28">
                  <c:v>1.7812425111458224E-3</c:v>
                </c:pt>
                <c:pt idx="29">
                  <c:v>8.7916649286458315E-3</c:v>
                </c:pt>
                <c:pt idx="30">
                  <c:v>2.7187490672916925E-3</c:v>
                </c:pt>
                <c:pt idx="31">
                  <c:v>2.0836788541672702E-5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8-417B-46CD-801F-130368A42137}"/>
            </c:ext>
          </c:extLst>
        </c:ser>
        <c:ser>
          <c:idx val="73"/>
          <c:order val="73"/>
          <c:tx>
            <c:strRef>
              <c:f>Summary!$B$81</c:f>
              <c:strCache>
                <c:ptCount val="1"/>
                <c:pt idx="0">
                  <c:v>B10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Summary!$C$81:$AH$81</c:f>
              <c:numCache>
                <c:formatCode>0.000</c:formatCode>
                <c:ptCount val="32"/>
                <c:pt idx="0">
                  <c:v>2.4479251203125482E-3</c:v>
                </c:pt>
                <c:pt idx="1">
                  <c:v>2.9687564030208419E-3</c:v>
                </c:pt>
                <c:pt idx="2">
                  <c:v>2.6874993141667164E-3</c:v>
                </c:pt>
                <c:pt idx="3">
                  <c:v>2.3437497041666616E-3</c:v>
                </c:pt>
                <c:pt idx="4">
                  <c:v>3.2604136535416967E-3</c:v>
                </c:pt>
                <c:pt idx="5">
                  <c:v>2.1666653172917189E-3</c:v>
                </c:pt>
                <c:pt idx="6">
                  <c:v>2.4270813438541719E-3</c:v>
                </c:pt>
                <c:pt idx="7">
                  <c:v>2.0833348391666173E-3</c:v>
                </c:pt>
                <c:pt idx="8">
                  <c:v>2.1041665852083308E-3</c:v>
                </c:pt>
                <c:pt idx="9">
                  <c:v>3.0208805718752452E-4</c:v>
                </c:pt>
                <c:pt idx="10">
                  <c:v>3.2708332092709277E-3</c:v>
                </c:pt>
                <c:pt idx="11">
                  <c:v>2.2395839920833632E-3</c:v>
                </c:pt>
                <c:pt idx="12">
                  <c:v>9.1666161770836974E-4</c:v>
                </c:pt>
                <c:pt idx="13">
                  <c:v>-1.3541896093753614E-4</c:v>
                </c:pt>
                <c:pt idx="14">
                  <c:v>-7.6040780739587005E-4</c:v>
                </c:pt>
                <c:pt idx="15">
                  <c:v>9.3750267770833368E-4</c:v>
                </c:pt>
                <c:pt idx="16">
                  <c:v>1.2187586007291265E-3</c:v>
                </c:pt>
                <c:pt idx="17">
                  <c:v>-6.145836481249653E-4</c:v>
                </c:pt>
                <c:pt idx="18">
                  <c:v>1.0833295548957553E-3</c:v>
                </c:pt>
                <c:pt idx="19">
                  <c:v>2.427085225729167E-3</c:v>
                </c:pt>
                <c:pt idx="20">
                  <c:v>1.2916679655208471E-3</c:v>
                </c:pt>
                <c:pt idx="21">
                  <c:v>9.8957602479160522E-4</c:v>
                </c:pt>
                <c:pt idx="22">
                  <c:v>1.3124942784375343E-3</c:v>
                </c:pt>
                <c:pt idx="23">
                  <c:v>1.6979069895833865E-3</c:v>
                </c:pt>
                <c:pt idx="24">
                  <c:v>-7.3957645083329998E-4</c:v>
                </c:pt>
                <c:pt idx="25">
                  <c:v>-5.6250447541667664E-4</c:v>
                </c:pt>
                <c:pt idx="26">
                  <c:v>1.3333287405208061E-3</c:v>
                </c:pt>
                <c:pt idx="27">
                  <c:v>8.1250405062495423E-4</c:v>
                </c:pt>
                <c:pt idx="28">
                  <c:v>7.8124421114583037E-4</c:v>
                </c:pt>
                <c:pt idx="29">
                  <c:v>1.7916581886458574E-3</c:v>
                </c:pt>
                <c:pt idx="30">
                  <c:v>3.2187575322916925E-3</c:v>
                </c:pt>
                <c:pt idx="31">
                  <c:v>2.0208333935416503E-3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9-417B-46CD-801F-130368A42137}"/>
            </c:ext>
          </c:extLst>
        </c:ser>
        <c:ser>
          <c:idx val="74"/>
          <c:order val="74"/>
          <c:tx>
            <c:strRef>
              <c:f>Summary!$B$82</c:f>
              <c:strCache>
                <c:ptCount val="1"/>
                <c:pt idx="0">
                  <c:v>C10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Summary!$C$82:$AH$82</c:f>
              <c:numCache>
                <c:formatCode>0.000</c:formatCode>
                <c:ptCount val="32"/>
                <c:pt idx="0">
                  <c:v>2.4479251203125482E-3</c:v>
                </c:pt>
                <c:pt idx="1">
                  <c:v>3.4687462430208274E-3</c:v>
                </c:pt>
                <c:pt idx="2">
                  <c:v>1.6875010141666896E-3</c:v>
                </c:pt>
                <c:pt idx="3">
                  <c:v>-1.5625536083335723E-4</c:v>
                </c:pt>
                <c:pt idx="4">
                  <c:v>4.7604204185416887E-3</c:v>
                </c:pt>
                <c:pt idx="5">
                  <c:v>1.3166665257291731E-2</c:v>
                </c:pt>
                <c:pt idx="6">
                  <c:v>4.9270864138541495E-3</c:v>
                </c:pt>
                <c:pt idx="7">
                  <c:v>5.0833297441666217E-3</c:v>
                </c:pt>
                <c:pt idx="8">
                  <c:v>3.1041648852083575E-3</c:v>
                </c:pt>
                <c:pt idx="9">
                  <c:v>1.8020761971875021E-3</c:v>
                </c:pt>
                <c:pt idx="10">
                  <c:v>2.270834909270901E-3</c:v>
                </c:pt>
                <c:pt idx="11">
                  <c:v>1.7395755270833632E-3</c:v>
                </c:pt>
                <c:pt idx="12">
                  <c:v>3.4166666827083886E-3</c:v>
                </c:pt>
                <c:pt idx="13">
                  <c:v>8.645793440624841E-4</c:v>
                </c:pt>
                <c:pt idx="14">
                  <c:v>1.7395786326041343E-3</c:v>
                </c:pt>
                <c:pt idx="15">
                  <c:v>1.9375009777083257E-3</c:v>
                </c:pt>
                <c:pt idx="16">
                  <c:v>3.2187552057291388E-3</c:v>
                </c:pt>
                <c:pt idx="17">
                  <c:v>1.385412956875047E-3</c:v>
                </c:pt>
                <c:pt idx="18">
                  <c:v>3.5833346198957394E-3</c:v>
                </c:pt>
                <c:pt idx="19">
                  <c:v>1.9270767607291669E-3</c:v>
                </c:pt>
                <c:pt idx="20">
                  <c:v>7.916595005208471E-4</c:v>
                </c:pt>
                <c:pt idx="21">
                  <c:v>1.989574324791632E-3</c:v>
                </c:pt>
                <c:pt idx="22">
                  <c:v>1.3124942784375343E-3</c:v>
                </c:pt>
                <c:pt idx="23">
                  <c:v>1.1979171545833597E-3</c:v>
                </c:pt>
                <c:pt idx="24">
                  <c:v>2.2604184541667044E-3</c:v>
                </c:pt>
                <c:pt idx="25">
                  <c:v>1.4374921245833075E-3</c:v>
                </c:pt>
                <c:pt idx="26">
                  <c:v>-1.6665939947920622E-4</c:v>
                </c:pt>
                <c:pt idx="27">
                  <c:v>1.3124938906249398E-3</c:v>
                </c:pt>
                <c:pt idx="28">
                  <c:v>1.2812526761458304E-3</c:v>
                </c:pt>
                <c:pt idx="29">
                  <c:v>1.2916683536458307E-3</c:v>
                </c:pt>
                <c:pt idx="30">
                  <c:v>2.2187406022916925E-3</c:v>
                </c:pt>
                <c:pt idx="31">
                  <c:v>2.0208333935416503E-3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A-417B-46CD-801F-130368A42137}"/>
            </c:ext>
          </c:extLst>
        </c:ser>
        <c:ser>
          <c:idx val="75"/>
          <c:order val="75"/>
          <c:tx>
            <c:strRef>
              <c:f>Summary!$B$83</c:f>
              <c:strCache>
                <c:ptCount val="1"/>
                <c:pt idx="0">
                  <c:v>D10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Summary!$C$83:$AH$83</c:f>
              <c:numCache>
                <c:formatCode>0.000</c:formatCode>
                <c:ptCount val="32"/>
                <c:pt idx="0">
                  <c:v>1.9479166553125482E-3</c:v>
                </c:pt>
                <c:pt idx="1">
                  <c:v>-3.1257126979176986E-5</c:v>
                </c:pt>
                <c:pt idx="2">
                  <c:v>1.6875010141666896E-3</c:v>
                </c:pt>
                <c:pt idx="3">
                  <c:v>3.8437564691666537E-3</c:v>
                </c:pt>
                <c:pt idx="4">
                  <c:v>1.7604068835417111E-3</c:v>
                </c:pt>
                <c:pt idx="5">
                  <c:v>5.6666686822917298E-3</c:v>
                </c:pt>
                <c:pt idx="6">
                  <c:v>1.4270830438541451E-3</c:v>
                </c:pt>
                <c:pt idx="7">
                  <c:v>1.0833365391666253E-3</c:v>
                </c:pt>
                <c:pt idx="8">
                  <c:v>6.0415982020833869E-4</c:v>
                </c:pt>
                <c:pt idx="9">
                  <c:v>1.3020863621875101E-3</c:v>
                </c:pt>
                <c:pt idx="10">
                  <c:v>2.7708247442709277E-3</c:v>
                </c:pt>
                <c:pt idx="11">
                  <c:v>1.2395856920833712E-3</c:v>
                </c:pt>
                <c:pt idx="12">
                  <c:v>3.9166751477083886E-3</c:v>
                </c:pt>
                <c:pt idx="13">
                  <c:v>3.6458950406246388E-4</c:v>
                </c:pt>
                <c:pt idx="14">
                  <c:v>-2.6041797239587799E-4</c:v>
                </c:pt>
                <c:pt idx="15">
                  <c:v>-1.5625023922916786E-3</c:v>
                </c:pt>
                <c:pt idx="16">
                  <c:v>2.1876030072913444E-4</c:v>
                </c:pt>
                <c:pt idx="17">
                  <c:v>1.385412956875047E-3</c:v>
                </c:pt>
                <c:pt idx="18">
                  <c:v>5.8333971489573505E-4</c:v>
                </c:pt>
                <c:pt idx="19">
                  <c:v>-1.0729181442708374E-3</c:v>
                </c:pt>
                <c:pt idx="20">
                  <c:v>2.9166966552085505E-4</c:v>
                </c:pt>
                <c:pt idx="21">
                  <c:v>2.989591254791632E-3</c:v>
                </c:pt>
                <c:pt idx="22">
                  <c:v>1.3124942784375343E-3</c:v>
                </c:pt>
                <c:pt idx="23">
                  <c:v>2.1979154545833865E-3</c:v>
                </c:pt>
                <c:pt idx="24">
                  <c:v>1.7604099891667044E-3</c:v>
                </c:pt>
                <c:pt idx="25">
                  <c:v>-6.2496015416670103E-5</c:v>
                </c:pt>
                <c:pt idx="26">
                  <c:v>3.3333044052081401E-4</c:v>
                </c:pt>
                <c:pt idx="27">
                  <c:v>-6.8750271437507254E-4</c:v>
                </c:pt>
                <c:pt idx="28">
                  <c:v>7.8124421114583037E-4</c:v>
                </c:pt>
                <c:pt idx="29">
                  <c:v>-2.0833841135416142E-4</c:v>
                </c:pt>
                <c:pt idx="30">
                  <c:v>2.2187406022916925E-3</c:v>
                </c:pt>
                <c:pt idx="31">
                  <c:v>1.0208350935416582E-3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B-417B-46CD-801F-130368A42137}"/>
            </c:ext>
          </c:extLst>
        </c:ser>
        <c:ser>
          <c:idx val="76"/>
          <c:order val="76"/>
          <c:tx>
            <c:strRef>
              <c:f>Summary!$B$84</c:f>
              <c:strCache>
                <c:ptCount val="1"/>
                <c:pt idx="0">
                  <c:v>E10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Summary!$C$84:$AH$84</c:f>
              <c:numCache>
                <c:formatCode>0.000</c:formatCode>
                <c:ptCount val="32"/>
                <c:pt idx="0">
                  <c:v>2.9479149603125337E-3</c:v>
                </c:pt>
                <c:pt idx="1">
                  <c:v>2.9687564030208419E-3</c:v>
                </c:pt>
                <c:pt idx="2">
                  <c:v>4.1875060791667085E-3</c:v>
                </c:pt>
                <c:pt idx="3">
                  <c:v>3.3437480091666472E-3</c:v>
                </c:pt>
                <c:pt idx="4">
                  <c:v>2.2604153485417111E-3</c:v>
                </c:pt>
                <c:pt idx="5">
                  <c:v>6.6665854729173329E-4</c:v>
                </c:pt>
                <c:pt idx="6">
                  <c:v>2.9270898088541719E-3</c:v>
                </c:pt>
                <c:pt idx="7">
                  <c:v>2.5833246741666441E-3</c:v>
                </c:pt>
                <c:pt idx="8">
                  <c:v>3.6041733502083576E-3</c:v>
                </c:pt>
                <c:pt idx="9">
                  <c:v>1.3020863621875101E-3</c:v>
                </c:pt>
                <c:pt idx="10">
                  <c:v>2.270834909270901E-3</c:v>
                </c:pt>
                <c:pt idx="11">
                  <c:v>3.23958229208339E-3</c:v>
                </c:pt>
                <c:pt idx="12">
                  <c:v>2.4166683827083618E-3</c:v>
                </c:pt>
                <c:pt idx="13">
                  <c:v>3.3645844090624683E-3</c:v>
                </c:pt>
                <c:pt idx="14">
                  <c:v>7.3958033260414224E-4</c:v>
                </c:pt>
                <c:pt idx="15">
                  <c:v>1.9375009777083257E-3</c:v>
                </c:pt>
                <c:pt idx="16">
                  <c:v>7.1875013572912649E-4</c:v>
                </c:pt>
                <c:pt idx="17">
                  <c:v>3.8854180218750312E-3</c:v>
                </c:pt>
                <c:pt idx="18">
                  <c:v>1.5833380148957618E-3</c:v>
                </c:pt>
                <c:pt idx="19">
                  <c:v>1.4270869257291749E-3</c:v>
                </c:pt>
                <c:pt idx="20">
                  <c:v>3.2916645705208594E-3</c:v>
                </c:pt>
                <c:pt idx="21">
                  <c:v>1.989574324791632E-3</c:v>
                </c:pt>
                <c:pt idx="22">
                  <c:v>2.8125010434375264E-3</c:v>
                </c:pt>
                <c:pt idx="23">
                  <c:v>3.6979222195833786E-3</c:v>
                </c:pt>
                <c:pt idx="24">
                  <c:v>2.2604184541667044E-3</c:v>
                </c:pt>
                <c:pt idx="25">
                  <c:v>1.9375005895833075E-3</c:v>
                </c:pt>
                <c:pt idx="26">
                  <c:v>1.3333287405208061E-3</c:v>
                </c:pt>
                <c:pt idx="27">
                  <c:v>1.3124938906249398E-3</c:v>
                </c:pt>
                <c:pt idx="28">
                  <c:v>1.7812425111458224E-3</c:v>
                </c:pt>
                <c:pt idx="29">
                  <c:v>1.7916581886458574E-3</c:v>
                </c:pt>
                <c:pt idx="30">
                  <c:v>1.7187507672916658E-3</c:v>
                </c:pt>
                <c:pt idx="31">
                  <c:v>3.5208401585416771E-3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C-417B-46CD-801F-130368A42137}"/>
            </c:ext>
          </c:extLst>
        </c:ser>
        <c:ser>
          <c:idx val="77"/>
          <c:order val="77"/>
          <c:tx>
            <c:strRef>
              <c:f>Summary!$B$85</c:f>
              <c:strCache>
                <c:ptCount val="1"/>
                <c:pt idx="0">
                  <c:v>F10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Summary!$C$85:$AH$85</c:f>
              <c:numCache>
                <c:formatCode>0.000</c:formatCode>
                <c:ptCount val="32"/>
                <c:pt idx="0">
                  <c:v>6.4479183253125447E-3</c:v>
                </c:pt>
                <c:pt idx="1">
                  <c:v>3.4687462430208274E-3</c:v>
                </c:pt>
                <c:pt idx="2">
                  <c:v>3.1875077791667164E-3</c:v>
                </c:pt>
                <c:pt idx="3">
                  <c:v>2.8437581691666616E-3</c:v>
                </c:pt>
                <c:pt idx="4">
                  <c:v>5.2604102535416808E-3</c:v>
                </c:pt>
                <c:pt idx="5">
                  <c:v>4.166661917291703E-3</c:v>
                </c:pt>
                <c:pt idx="6">
                  <c:v>3.927088108854164E-3</c:v>
                </c:pt>
                <c:pt idx="7">
                  <c:v>3.5833416041666441E-3</c:v>
                </c:pt>
                <c:pt idx="8">
                  <c:v>3.1041648852083575E-3</c:v>
                </c:pt>
                <c:pt idx="9">
                  <c:v>2.3020846621875021E-3</c:v>
                </c:pt>
                <c:pt idx="10">
                  <c:v>2.7708247442709277E-3</c:v>
                </c:pt>
                <c:pt idx="11">
                  <c:v>1.7395755270833632E-3</c:v>
                </c:pt>
                <c:pt idx="12">
                  <c:v>1.9166599177083618E-3</c:v>
                </c:pt>
                <c:pt idx="13">
                  <c:v>2.3645861090624762E-3</c:v>
                </c:pt>
                <c:pt idx="14">
                  <c:v>3.7395752326041531E-3</c:v>
                </c:pt>
                <c:pt idx="15">
                  <c:v>1.9375009777083257E-3</c:v>
                </c:pt>
                <c:pt idx="16">
                  <c:v>2.7187467407291388E-3</c:v>
                </c:pt>
                <c:pt idx="17">
                  <c:v>1.385412956875047E-3</c:v>
                </c:pt>
                <c:pt idx="18">
                  <c:v>3.0833261548957394E-3</c:v>
                </c:pt>
                <c:pt idx="19">
                  <c:v>4.2708862072918935E-4</c:v>
                </c:pt>
                <c:pt idx="20">
                  <c:v>4.7916713355208515E-3</c:v>
                </c:pt>
                <c:pt idx="21">
                  <c:v>2.989591254791632E-3</c:v>
                </c:pt>
                <c:pt idx="22">
                  <c:v>3.8124993434375531E-3</c:v>
                </c:pt>
                <c:pt idx="23">
                  <c:v>6.697917124583383E-3</c:v>
                </c:pt>
                <c:pt idx="24">
                  <c:v>2.7604082891667311E-3</c:v>
                </c:pt>
                <c:pt idx="25">
                  <c:v>1.4374921245833075E-3</c:v>
                </c:pt>
                <c:pt idx="26">
                  <c:v>2.8333355055207982E-3</c:v>
                </c:pt>
                <c:pt idx="27">
                  <c:v>1.8125023556249398E-3</c:v>
                </c:pt>
                <c:pt idx="28">
                  <c:v>4.2812475811458348E-3</c:v>
                </c:pt>
                <c:pt idx="29">
                  <c:v>2.2916666536458574E-3</c:v>
                </c:pt>
                <c:pt idx="30">
                  <c:v>3.7187473722916781E-3</c:v>
                </c:pt>
                <c:pt idx="31">
                  <c:v>3.0208316935416771E-3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D-417B-46CD-801F-130368A42137}"/>
            </c:ext>
          </c:extLst>
        </c:ser>
        <c:ser>
          <c:idx val="78"/>
          <c:order val="78"/>
          <c:tx>
            <c:strRef>
              <c:f>Summary!$B$86</c:f>
              <c:strCache>
                <c:ptCount val="1"/>
                <c:pt idx="0">
                  <c:v>G10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Summary!$C$86:$AH$86</c:f>
              <c:numCache>
                <c:formatCode>0.000</c:formatCode>
                <c:ptCount val="32"/>
                <c:pt idx="0">
                  <c:v>3.9479132603125258E-3</c:v>
                </c:pt>
                <c:pt idx="1">
                  <c:v>2.4687479430208353E-3</c:v>
                </c:pt>
                <c:pt idx="2">
                  <c:v>4.1875060791667085E-3</c:v>
                </c:pt>
                <c:pt idx="3">
                  <c:v>2.3437497041666616E-3</c:v>
                </c:pt>
                <c:pt idx="4">
                  <c:v>4.2604119535416887E-3</c:v>
                </c:pt>
                <c:pt idx="5">
                  <c:v>1.6666754772917333E-3</c:v>
                </c:pt>
                <c:pt idx="6">
                  <c:v>2.9270898088541719E-3</c:v>
                </c:pt>
                <c:pt idx="7">
                  <c:v>2.0833348391666173E-3</c:v>
                </c:pt>
                <c:pt idx="8">
                  <c:v>4.6041716502083496E-3</c:v>
                </c:pt>
                <c:pt idx="9">
                  <c:v>2.3020846621875021E-3</c:v>
                </c:pt>
                <c:pt idx="10">
                  <c:v>1.770826444270901E-3</c:v>
                </c:pt>
                <c:pt idx="11">
                  <c:v>3.23958229208339E-3</c:v>
                </c:pt>
                <c:pt idx="12">
                  <c:v>3.4166666827083886E-3</c:v>
                </c:pt>
                <c:pt idx="13">
                  <c:v>2.3645861090624762E-3</c:v>
                </c:pt>
                <c:pt idx="14">
                  <c:v>1.7395786326041343E-3</c:v>
                </c:pt>
                <c:pt idx="15">
                  <c:v>1.9375009777083257E-3</c:v>
                </c:pt>
                <c:pt idx="16">
                  <c:v>1.7187484407291467E-3</c:v>
                </c:pt>
                <c:pt idx="17">
                  <c:v>1.8854214168750535E-3</c:v>
                </c:pt>
                <c:pt idx="18">
                  <c:v>3.5833346198957394E-3</c:v>
                </c:pt>
                <c:pt idx="19">
                  <c:v>1.9270767607291669E-3</c:v>
                </c:pt>
                <c:pt idx="20">
                  <c:v>4.7916713355208515E-3</c:v>
                </c:pt>
                <c:pt idx="21">
                  <c:v>4.4895793947916096E-3</c:v>
                </c:pt>
                <c:pt idx="22">
                  <c:v>5.3125061084375452E-3</c:v>
                </c:pt>
                <c:pt idx="23">
                  <c:v>3.197913759583372E-3</c:v>
                </c:pt>
                <c:pt idx="24">
                  <c:v>2.2604184541667044E-3</c:v>
                </c:pt>
                <c:pt idx="25">
                  <c:v>2.4374904245833343E-3</c:v>
                </c:pt>
                <c:pt idx="26">
                  <c:v>2.8333355055207982E-3</c:v>
                </c:pt>
                <c:pt idx="27">
                  <c:v>2.3124921906249318E-3</c:v>
                </c:pt>
                <c:pt idx="28">
                  <c:v>4.2812475811458348E-3</c:v>
                </c:pt>
                <c:pt idx="29">
                  <c:v>5.7916700236458271E-3</c:v>
                </c:pt>
                <c:pt idx="30">
                  <c:v>4.2187558322916846E-3</c:v>
                </c:pt>
                <c:pt idx="31">
                  <c:v>3.5208401585416771E-3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E-417B-46CD-801F-130368A42137}"/>
            </c:ext>
          </c:extLst>
        </c:ser>
        <c:ser>
          <c:idx val="79"/>
          <c:order val="79"/>
          <c:tx>
            <c:strRef>
              <c:f>Summary!$B$87</c:f>
              <c:strCache>
                <c:ptCount val="1"/>
                <c:pt idx="0">
                  <c:v>H10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Summary!$C$87:$AH$87</c:f>
              <c:numCache>
                <c:formatCode>0.000</c:formatCode>
                <c:ptCount val="32"/>
                <c:pt idx="0">
                  <c:v>3.9479132603125258E-3</c:v>
                </c:pt>
                <c:pt idx="1">
                  <c:v>1.9687581030208498E-3</c:v>
                </c:pt>
                <c:pt idx="2">
                  <c:v>4.1875060791667085E-3</c:v>
                </c:pt>
                <c:pt idx="3">
                  <c:v>2.8437581691666616E-3</c:v>
                </c:pt>
                <c:pt idx="4">
                  <c:v>6.7604170185417076E-3</c:v>
                </c:pt>
                <c:pt idx="5">
                  <c:v>1.6666754772917333E-3</c:v>
                </c:pt>
                <c:pt idx="6">
                  <c:v>4.9270864138541495E-3</c:v>
                </c:pt>
                <c:pt idx="7">
                  <c:v>3.0833331391666441E-3</c:v>
                </c:pt>
                <c:pt idx="8">
                  <c:v>3.1041648852083575E-3</c:v>
                </c:pt>
                <c:pt idx="9">
                  <c:v>3.3020829621875289E-3</c:v>
                </c:pt>
                <c:pt idx="10">
                  <c:v>3.7708416742709278E-3</c:v>
                </c:pt>
                <c:pt idx="11">
                  <c:v>1.7395755270833632E-3</c:v>
                </c:pt>
                <c:pt idx="12">
                  <c:v>1.4166700827083697E-3</c:v>
                </c:pt>
                <c:pt idx="13">
                  <c:v>2.3645861090624762E-3</c:v>
                </c:pt>
                <c:pt idx="14">
                  <c:v>3.2395853976041264E-3</c:v>
                </c:pt>
                <c:pt idx="15">
                  <c:v>1.9375009777083257E-3</c:v>
                </c:pt>
                <c:pt idx="16">
                  <c:v>1.7187484407291467E-3</c:v>
                </c:pt>
                <c:pt idx="17">
                  <c:v>2.3854112568750391E-3</c:v>
                </c:pt>
                <c:pt idx="18">
                  <c:v>2.0833278548957473E-3</c:v>
                </c:pt>
                <c:pt idx="19">
                  <c:v>2.427085225729167E-3</c:v>
                </c:pt>
                <c:pt idx="20">
                  <c:v>6.2916594705208703E-3</c:v>
                </c:pt>
                <c:pt idx="21">
                  <c:v>4.4895793947916096E-3</c:v>
                </c:pt>
                <c:pt idx="22">
                  <c:v>2.3124925784375264E-3</c:v>
                </c:pt>
                <c:pt idx="23">
                  <c:v>1.1979171545833597E-3</c:v>
                </c:pt>
                <c:pt idx="24">
                  <c:v>1.7604099891667044E-3</c:v>
                </c:pt>
                <c:pt idx="25">
                  <c:v>2.9374988895833343E-3</c:v>
                </c:pt>
                <c:pt idx="26">
                  <c:v>2.3333270405207981E-3</c:v>
                </c:pt>
                <c:pt idx="27">
                  <c:v>2.3124921906249318E-3</c:v>
                </c:pt>
                <c:pt idx="28">
                  <c:v>4.7812560411458413E-3</c:v>
                </c:pt>
                <c:pt idx="29">
                  <c:v>4.291663258645835E-3</c:v>
                </c:pt>
                <c:pt idx="30">
                  <c:v>1.7187507672916658E-3</c:v>
                </c:pt>
                <c:pt idx="31">
                  <c:v>4.0208299985416626E-3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F-417B-46CD-801F-130368A42137}"/>
            </c:ext>
          </c:extLst>
        </c:ser>
        <c:ser>
          <c:idx val="80"/>
          <c:order val="80"/>
          <c:tx>
            <c:strRef>
              <c:f>Summary!$B$88</c:f>
              <c:strCache>
                <c:ptCount val="1"/>
                <c:pt idx="0">
                  <c:v>A11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Summary!$C$88:$AH$88</c:f>
              <c:numCache>
                <c:formatCode>0.000</c:formatCode>
                <c:ptCount val="32"/>
                <c:pt idx="0">
                  <c:v>4.1947923215312523E-2</c:v>
                </c:pt>
                <c:pt idx="1">
                  <c:v>8.3968749193020845E-2</c:v>
                </c:pt>
                <c:pt idx="2">
                  <c:v>7.5187497229166692E-2</c:v>
                </c:pt>
                <c:pt idx="3">
                  <c:v>0.10484375253416664</c:v>
                </c:pt>
                <c:pt idx="4">
                  <c:v>0.13726040953854168</c:v>
                </c:pt>
                <c:pt idx="5">
                  <c:v>0.18916666430229173</c:v>
                </c:pt>
                <c:pt idx="6">
                  <c:v>0.24242706480385415</c:v>
                </c:pt>
                <c:pt idx="7">
                  <c:v>0.33158332457416662</c:v>
                </c:pt>
                <c:pt idx="8">
                  <c:v>0.43260415242020833</c:v>
                </c:pt>
                <c:pt idx="9">
                  <c:v>0.59180207979718757</c:v>
                </c:pt>
                <c:pt idx="10">
                  <c:v>0.67777079569427079</c:v>
                </c:pt>
                <c:pt idx="11">
                  <c:v>0.79423957967708336</c:v>
                </c:pt>
                <c:pt idx="12">
                  <c:v>0.74991665586770839</c:v>
                </c:pt>
                <c:pt idx="13">
                  <c:v>0.76586460229406239</c:v>
                </c:pt>
                <c:pt idx="14">
                  <c:v>0.7342395915826041</c:v>
                </c:pt>
                <c:pt idx="15">
                  <c:v>0.78293753401270827</c:v>
                </c:pt>
                <c:pt idx="16">
                  <c:v>0.85171872014072902</c:v>
                </c:pt>
                <c:pt idx="17">
                  <c:v>0.81788541360687517</c:v>
                </c:pt>
                <c:pt idx="18">
                  <c:v>0.8625833469048958</c:v>
                </c:pt>
                <c:pt idx="19">
                  <c:v>0.99542705616072913</c:v>
                </c:pt>
                <c:pt idx="20">
                  <c:v>0.96329163565052078</c:v>
                </c:pt>
                <c:pt idx="21">
                  <c:v>1.0174895722247919</c:v>
                </c:pt>
                <c:pt idx="22">
                  <c:v>1.0148124955784374</c:v>
                </c:pt>
                <c:pt idx="23">
                  <c:v>1.0381978878395834</c:v>
                </c:pt>
                <c:pt idx="24">
                  <c:v>1.0062604265391668</c:v>
                </c:pt>
                <c:pt idx="25">
                  <c:v>0.96393746827458338</c:v>
                </c:pt>
                <c:pt idx="26">
                  <c:v>1.0498334009405206</c:v>
                </c:pt>
                <c:pt idx="27">
                  <c:v>1.0248125154406249</c:v>
                </c:pt>
                <c:pt idx="28">
                  <c:v>1.0862811977111457</c:v>
                </c:pt>
                <c:pt idx="29">
                  <c:v>1.1692916958886459</c:v>
                </c:pt>
                <c:pt idx="30">
                  <c:v>1.0642187060522916</c:v>
                </c:pt>
                <c:pt idx="31">
                  <c:v>1.0835208122785418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0-417B-46CD-801F-130368A42137}"/>
            </c:ext>
          </c:extLst>
        </c:ser>
        <c:ser>
          <c:idx val="81"/>
          <c:order val="81"/>
          <c:tx>
            <c:strRef>
              <c:f>Summary!$B$89</c:f>
              <c:strCache>
                <c:ptCount val="1"/>
                <c:pt idx="0">
                  <c:v>B11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Summary!$C$89:$AH$89</c:f>
              <c:numCache>
                <c:formatCode>0.000</c:formatCode>
                <c:ptCount val="32"/>
                <c:pt idx="0">
                  <c:v>3.8447919845312518E-2</c:v>
                </c:pt>
                <c:pt idx="1">
                  <c:v>5.2468756138020836E-2</c:v>
                </c:pt>
                <c:pt idx="2">
                  <c:v>7.8687500599166696E-2</c:v>
                </c:pt>
                <c:pt idx="3">
                  <c:v>0.10234374746916665</c:v>
                </c:pt>
                <c:pt idx="4">
                  <c:v>0.1472604298035417</c:v>
                </c:pt>
                <c:pt idx="5">
                  <c:v>0.22316668105229173</c:v>
                </c:pt>
                <c:pt idx="6">
                  <c:v>0.25842707487885413</c:v>
                </c:pt>
                <c:pt idx="7">
                  <c:v>0.34108333637416666</c:v>
                </c:pt>
                <c:pt idx="8">
                  <c:v>0.45760412857020827</c:v>
                </c:pt>
                <c:pt idx="9">
                  <c:v>0.55230208169718753</c:v>
                </c:pt>
                <c:pt idx="10">
                  <c:v>0.71627085134427082</c:v>
                </c:pt>
                <c:pt idx="11">
                  <c:v>0.7657396187770833</c:v>
                </c:pt>
                <c:pt idx="12">
                  <c:v>0.76091669306770826</c:v>
                </c:pt>
                <c:pt idx="13">
                  <c:v>0.75086457189406253</c:v>
                </c:pt>
                <c:pt idx="14">
                  <c:v>0.89323960088260401</c:v>
                </c:pt>
                <c:pt idx="15">
                  <c:v>0.96243751776270825</c:v>
                </c:pt>
                <c:pt idx="16">
                  <c:v>0.90671875709072913</c:v>
                </c:pt>
                <c:pt idx="17">
                  <c:v>0.79238542900687503</c:v>
                </c:pt>
                <c:pt idx="18">
                  <c:v>0.95058334640489572</c:v>
                </c:pt>
                <c:pt idx="19">
                  <c:v>0.9819270511107292</c:v>
                </c:pt>
                <c:pt idx="20">
                  <c:v>0.97829166605052087</c:v>
                </c:pt>
                <c:pt idx="21">
                  <c:v>1.0354895788747918</c:v>
                </c:pt>
                <c:pt idx="22">
                  <c:v>1.0138124786284377</c:v>
                </c:pt>
                <c:pt idx="23">
                  <c:v>1.0536978521895832</c:v>
                </c:pt>
                <c:pt idx="24">
                  <c:v>1.0052604096391666</c:v>
                </c:pt>
                <c:pt idx="25">
                  <c:v>1.0084374765245834</c:v>
                </c:pt>
                <c:pt idx="26">
                  <c:v>1.0368333298905208</c:v>
                </c:pt>
                <c:pt idx="27">
                  <c:v>1.0983125675406249</c:v>
                </c:pt>
                <c:pt idx="28">
                  <c:v>1.1542813057111458</c:v>
                </c:pt>
                <c:pt idx="29">
                  <c:v>1.1587915926386458</c:v>
                </c:pt>
                <c:pt idx="30">
                  <c:v>1.1937187375522915</c:v>
                </c:pt>
                <c:pt idx="31">
                  <c:v>1.1835208659285419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1-417B-46CD-801F-130368A42137}"/>
            </c:ext>
          </c:extLst>
        </c:ser>
        <c:ser>
          <c:idx val="82"/>
          <c:order val="82"/>
          <c:tx>
            <c:strRef>
              <c:f>Summary!$B$90</c:f>
              <c:strCache>
                <c:ptCount val="1"/>
                <c:pt idx="0">
                  <c:v>C11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Summary!$C$90:$AH$90</c:f>
              <c:numCache>
                <c:formatCode>0.000</c:formatCode>
                <c:ptCount val="32"/>
                <c:pt idx="0">
                  <c:v>4.2947921515312515E-2</c:v>
                </c:pt>
                <c:pt idx="1">
                  <c:v>5.9468744243020843E-2</c:v>
                </c:pt>
                <c:pt idx="2">
                  <c:v>8.3187502264166699E-2</c:v>
                </c:pt>
                <c:pt idx="3">
                  <c:v>0.10984376266916662</c:v>
                </c:pt>
                <c:pt idx="4">
                  <c:v>0.13826042646854167</c:v>
                </c:pt>
                <c:pt idx="5">
                  <c:v>0.20316667777229169</c:v>
                </c:pt>
                <c:pt idx="6">
                  <c:v>0.27392707648885412</c:v>
                </c:pt>
                <c:pt idx="7">
                  <c:v>0.35108331942416665</c:v>
                </c:pt>
                <c:pt idx="8">
                  <c:v>0.42060417277020823</c:v>
                </c:pt>
                <c:pt idx="9">
                  <c:v>0.56630209514718743</c:v>
                </c:pt>
                <c:pt idx="10">
                  <c:v>0.61727081464427092</c:v>
                </c:pt>
                <c:pt idx="11">
                  <c:v>0.79523959662708332</c:v>
                </c:pt>
                <c:pt idx="12">
                  <c:v>0.75641669136770839</c:v>
                </c:pt>
                <c:pt idx="13">
                  <c:v>0.82936455959406241</c:v>
                </c:pt>
                <c:pt idx="14">
                  <c:v>0.77173955583260401</c:v>
                </c:pt>
                <c:pt idx="15">
                  <c:v>0.94643747046270832</c:v>
                </c:pt>
                <c:pt idx="16">
                  <c:v>0.96421876184072919</c:v>
                </c:pt>
                <c:pt idx="17">
                  <c:v>0.87888540310687502</c:v>
                </c:pt>
                <c:pt idx="18">
                  <c:v>0.94408331090489572</c:v>
                </c:pt>
                <c:pt idx="19">
                  <c:v>0.91892710226072916</c:v>
                </c:pt>
                <c:pt idx="20">
                  <c:v>0.96879165425052094</c:v>
                </c:pt>
                <c:pt idx="21">
                  <c:v>0.9889896113247918</c:v>
                </c:pt>
                <c:pt idx="22">
                  <c:v>1.0478125326284378</c:v>
                </c:pt>
                <c:pt idx="23">
                  <c:v>1.0206978896395833</c:v>
                </c:pt>
                <c:pt idx="24">
                  <c:v>1.0582604872391668</c:v>
                </c:pt>
                <c:pt idx="25">
                  <c:v>1.1329374978245834</c:v>
                </c:pt>
                <c:pt idx="26">
                  <c:v>1.0993332702905207</c:v>
                </c:pt>
                <c:pt idx="27">
                  <c:v>1.134312431890625</c:v>
                </c:pt>
                <c:pt idx="28">
                  <c:v>1.1637812430111458</c:v>
                </c:pt>
                <c:pt idx="29">
                  <c:v>1.2247916667886458</c:v>
                </c:pt>
                <c:pt idx="30">
                  <c:v>1.2252187492022917</c:v>
                </c:pt>
                <c:pt idx="31">
                  <c:v>1.1820207660285418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2-417B-46CD-801F-130368A42137}"/>
            </c:ext>
          </c:extLst>
        </c:ser>
        <c:ser>
          <c:idx val="83"/>
          <c:order val="83"/>
          <c:tx>
            <c:strRef>
              <c:f>Summary!$B$91</c:f>
              <c:strCache>
                <c:ptCount val="1"/>
                <c:pt idx="0">
                  <c:v>D11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Summary!$C$91:$AH$91</c:f>
              <c:numCache>
                <c:formatCode>0.000</c:formatCode>
                <c:ptCount val="32"/>
                <c:pt idx="0">
                  <c:v>3.8947909685312539E-2</c:v>
                </c:pt>
                <c:pt idx="1">
                  <c:v>6.1968749313020821E-2</c:v>
                </c:pt>
                <c:pt idx="2">
                  <c:v>8.1187505664166715E-2</c:v>
                </c:pt>
                <c:pt idx="3">
                  <c:v>0.10534374237416666</c:v>
                </c:pt>
                <c:pt idx="4">
                  <c:v>0.12576040113354167</c:v>
                </c:pt>
                <c:pt idx="5">
                  <c:v>0.18566667956229171</c:v>
                </c:pt>
                <c:pt idx="6">
                  <c:v>0.25792706641385416</c:v>
                </c:pt>
                <c:pt idx="7">
                  <c:v>0.32308332972416653</c:v>
                </c:pt>
                <c:pt idx="8">
                  <c:v>0.43860417947020836</c:v>
                </c:pt>
                <c:pt idx="9">
                  <c:v>0.56280211039718742</c:v>
                </c:pt>
                <c:pt idx="10">
                  <c:v>0.74877080544427099</c:v>
                </c:pt>
                <c:pt idx="11">
                  <c:v>0.80173955762708338</c:v>
                </c:pt>
                <c:pt idx="12">
                  <c:v>0.80891668601770828</c:v>
                </c:pt>
                <c:pt idx="13">
                  <c:v>0.79236460384406238</c:v>
                </c:pt>
                <c:pt idx="14">
                  <c:v>0.84373958253260417</c:v>
                </c:pt>
                <c:pt idx="15">
                  <c:v>0.84693749976270827</c:v>
                </c:pt>
                <c:pt idx="16">
                  <c:v>0.86871878439072914</c:v>
                </c:pt>
                <c:pt idx="17">
                  <c:v>0.94488540275687516</c:v>
                </c:pt>
                <c:pt idx="18">
                  <c:v>0.96108330065489578</c:v>
                </c:pt>
                <c:pt idx="19">
                  <c:v>1.0119271119107291</c:v>
                </c:pt>
                <c:pt idx="20">
                  <c:v>1.0787917281505208</c:v>
                </c:pt>
                <c:pt idx="21">
                  <c:v>1.0554896194247916</c:v>
                </c:pt>
                <c:pt idx="22">
                  <c:v>1.0533125512284376</c:v>
                </c:pt>
                <c:pt idx="23">
                  <c:v>0.99519790498958338</c:v>
                </c:pt>
                <c:pt idx="24">
                  <c:v>0.99626040628916668</c:v>
                </c:pt>
                <c:pt idx="25">
                  <c:v>0.98093753252458338</c:v>
                </c:pt>
                <c:pt idx="26">
                  <c:v>1.0168333638905209</c:v>
                </c:pt>
                <c:pt idx="27">
                  <c:v>1.103312503140625</c:v>
                </c:pt>
                <c:pt idx="28">
                  <c:v>1.1342812651611458</c:v>
                </c:pt>
                <c:pt idx="29">
                  <c:v>1.1777916162386459</c:v>
                </c:pt>
                <c:pt idx="30">
                  <c:v>1.1187188090522917</c:v>
                </c:pt>
                <c:pt idx="31">
                  <c:v>1.2220208470785416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3-417B-46CD-801F-130368A42137}"/>
            </c:ext>
          </c:extLst>
        </c:ser>
        <c:ser>
          <c:idx val="84"/>
          <c:order val="84"/>
          <c:tx>
            <c:strRef>
              <c:f>Summary!$B$92</c:f>
              <c:strCache>
                <c:ptCount val="1"/>
                <c:pt idx="0">
                  <c:v>E11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Summary!$C$92:$AH$92</c:f>
              <c:numCache>
                <c:formatCode>0.000</c:formatCode>
                <c:ptCount val="32"/>
                <c:pt idx="0">
                  <c:v>4.3447911350312542E-2</c:v>
                </c:pt>
                <c:pt idx="1">
                  <c:v>7.1968750953020841E-2</c:v>
                </c:pt>
                <c:pt idx="2">
                  <c:v>7.7187493834166704E-2</c:v>
                </c:pt>
                <c:pt idx="3">
                  <c:v>9.7843745799166659E-2</c:v>
                </c:pt>
                <c:pt idx="4">
                  <c:v>0.14226041967354167</c:v>
                </c:pt>
                <c:pt idx="5">
                  <c:v>0.18516667109729174</c:v>
                </c:pt>
                <c:pt idx="6">
                  <c:v>0.25392707320885416</c:v>
                </c:pt>
                <c:pt idx="7">
                  <c:v>0.30358333487416661</c:v>
                </c:pt>
                <c:pt idx="8">
                  <c:v>0.45860414547020834</c:v>
                </c:pt>
                <c:pt idx="9">
                  <c:v>0.53530209194718759</c:v>
                </c:pt>
                <c:pt idx="10">
                  <c:v>0.70327085479427098</c:v>
                </c:pt>
                <c:pt idx="11">
                  <c:v>0.72273956147708329</c:v>
                </c:pt>
                <c:pt idx="12">
                  <c:v>0.78791670306770833</c:v>
                </c:pt>
                <c:pt idx="13">
                  <c:v>0.78936455304406239</c:v>
                </c:pt>
                <c:pt idx="14">
                  <c:v>0.651739610682604</c:v>
                </c:pt>
                <c:pt idx="15">
                  <c:v>0.82543750836270835</c:v>
                </c:pt>
                <c:pt idx="16">
                  <c:v>0.95221878224072909</c:v>
                </c:pt>
                <c:pt idx="17">
                  <c:v>0.93288542315687506</c:v>
                </c:pt>
                <c:pt idx="18">
                  <c:v>0.91308330765489587</c:v>
                </c:pt>
                <c:pt idx="19">
                  <c:v>0.99942704936072924</c:v>
                </c:pt>
                <c:pt idx="20">
                  <c:v>0.98679166095052095</c:v>
                </c:pt>
                <c:pt idx="21">
                  <c:v>1.1514896053747916</c:v>
                </c:pt>
                <c:pt idx="22">
                  <c:v>1.1943125538284378</c:v>
                </c:pt>
                <c:pt idx="23">
                  <c:v>1.1586978414395832</c:v>
                </c:pt>
                <c:pt idx="24">
                  <c:v>0.98926043678916664</c:v>
                </c:pt>
                <c:pt idx="25">
                  <c:v>0.96743752752458334</c:v>
                </c:pt>
                <c:pt idx="26">
                  <c:v>0.99233332169052069</c:v>
                </c:pt>
                <c:pt idx="27">
                  <c:v>1.0928125489406251</c:v>
                </c:pt>
                <c:pt idx="28">
                  <c:v>1.0432812148611459</c:v>
                </c:pt>
                <c:pt idx="29">
                  <c:v>1.1002917199886459</c:v>
                </c:pt>
                <c:pt idx="30">
                  <c:v>1.0512187840022917</c:v>
                </c:pt>
                <c:pt idx="31">
                  <c:v>1.0915207987285416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4-417B-46CD-801F-130368A42137}"/>
            </c:ext>
          </c:extLst>
        </c:ser>
        <c:ser>
          <c:idx val="85"/>
          <c:order val="85"/>
          <c:tx>
            <c:strRef>
              <c:f>Summary!$B$93</c:f>
              <c:strCache>
                <c:ptCount val="1"/>
                <c:pt idx="0">
                  <c:v>F11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Summary!$C$93:$AH$93</c:f>
              <c:numCache>
                <c:formatCode>0.000</c:formatCode>
                <c:ptCount val="32"/>
                <c:pt idx="0">
                  <c:v>4.2947921515312515E-2</c:v>
                </c:pt>
                <c:pt idx="1">
                  <c:v>6.2468757773020828E-2</c:v>
                </c:pt>
                <c:pt idx="2">
                  <c:v>8.7187495469166695E-2</c:v>
                </c:pt>
                <c:pt idx="3">
                  <c:v>0.11184375927416665</c:v>
                </c:pt>
                <c:pt idx="4">
                  <c:v>0.1407604315335417</c:v>
                </c:pt>
                <c:pt idx="5">
                  <c:v>0.1821666575672917</c:v>
                </c:pt>
                <c:pt idx="6">
                  <c:v>0.26242706808385419</c:v>
                </c:pt>
                <c:pt idx="7">
                  <c:v>0.34708332617416671</c:v>
                </c:pt>
                <c:pt idx="8">
                  <c:v>0.41610417112020837</c:v>
                </c:pt>
                <c:pt idx="9">
                  <c:v>0.57730205784718747</c:v>
                </c:pt>
                <c:pt idx="10">
                  <c:v>0.73177081569427094</c:v>
                </c:pt>
                <c:pt idx="11">
                  <c:v>0.7997395982770833</c:v>
                </c:pt>
                <c:pt idx="12">
                  <c:v>0.75841665071770825</c:v>
                </c:pt>
                <c:pt idx="13">
                  <c:v>0.77986461574406241</c:v>
                </c:pt>
                <c:pt idx="14">
                  <c:v>0.83523958768260409</c:v>
                </c:pt>
                <c:pt idx="15">
                  <c:v>0.87443751826270832</c:v>
                </c:pt>
                <c:pt idx="16">
                  <c:v>0.86671875054072911</c:v>
                </c:pt>
                <c:pt idx="17">
                  <c:v>0.93788543325687512</c:v>
                </c:pt>
                <c:pt idx="18">
                  <c:v>0.94108333460489579</c:v>
                </c:pt>
                <c:pt idx="19">
                  <c:v>0.95742708346072913</c:v>
                </c:pt>
                <c:pt idx="20">
                  <c:v>1.0317916776005209</c:v>
                </c:pt>
                <c:pt idx="21">
                  <c:v>0.96698961142479167</c:v>
                </c:pt>
                <c:pt idx="22">
                  <c:v>1.0158125124784376</c:v>
                </c:pt>
                <c:pt idx="23">
                  <c:v>1.0441979148895832</c:v>
                </c:pt>
                <c:pt idx="24">
                  <c:v>1.0082603858891668</c:v>
                </c:pt>
                <c:pt idx="25">
                  <c:v>1.0544374356245831</c:v>
                </c:pt>
                <c:pt idx="26">
                  <c:v>1.1273332972405208</c:v>
                </c:pt>
                <c:pt idx="27">
                  <c:v>1.0898124981406252</c:v>
                </c:pt>
                <c:pt idx="28">
                  <c:v>1.0792812282111459</c:v>
                </c:pt>
                <c:pt idx="29">
                  <c:v>1.1207916944386458</c:v>
                </c:pt>
                <c:pt idx="30">
                  <c:v>1.1022187532522916</c:v>
                </c:pt>
                <c:pt idx="31">
                  <c:v>1.1525207882285415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5-417B-46CD-801F-130368A42137}"/>
            </c:ext>
          </c:extLst>
        </c:ser>
        <c:ser>
          <c:idx val="86"/>
          <c:order val="86"/>
          <c:tx>
            <c:strRef>
              <c:f>Summary!$B$94</c:f>
              <c:strCache>
                <c:ptCount val="1"/>
                <c:pt idx="0">
                  <c:v>G11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Summary!$C$94:$AH$94</c:f>
              <c:numCache>
                <c:formatCode>0.000</c:formatCode>
                <c:ptCount val="32"/>
                <c:pt idx="0">
                  <c:v>4.4447909655312527E-2</c:v>
                </c:pt>
                <c:pt idx="1">
                  <c:v>6.0968751008020836E-2</c:v>
                </c:pt>
                <c:pt idx="2">
                  <c:v>8.4687490404166704E-2</c:v>
                </c:pt>
                <c:pt idx="3">
                  <c:v>0.10184375763416666</c:v>
                </c:pt>
                <c:pt idx="4">
                  <c:v>0.13926040613854165</c:v>
                </c:pt>
                <c:pt idx="5">
                  <c:v>0.19466668289729175</c:v>
                </c:pt>
                <c:pt idx="6">
                  <c:v>0.26042707147885419</c:v>
                </c:pt>
                <c:pt idx="7">
                  <c:v>0.3130833467241666</c:v>
                </c:pt>
                <c:pt idx="8">
                  <c:v>0.46010417087020833</c:v>
                </c:pt>
                <c:pt idx="9">
                  <c:v>0.55130206474718746</c:v>
                </c:pt>
                <c:pt idx="10">
                  <c:v>0.65927085504427074</c:v>
                </c:pt>
                <c:pt idx="11">
                  <c:v>0.77923954932708328</c:v>
                </c:pt>
                <c:pt idx="12">
                  <c:v>0.81341668771770836</c:v>
                </c:pt>
                <c:pt idx="13">
                  <c:v>0.8638645475940625</c:v>
                </c:pt>
                <c:pt idx="14">
                  <c:v>0.88873959923260415</c:v>
                </c:pt>
                <c:pt idx="15">
                  <c:v>0.88093747926270827</c:v>
                </c:pt>
                <c:pt idx="16">
                  <c:v>0.93571872644072906</c:v>
                </c:pt>
                <c:pt idx="17">
                  <c:v>0.95288538915687504</c:v>
                </c:pt>
                <c:pt idx="18">
                  <c:v>0.93508330755489577</c:v>
                </c:pt>
                <c:pt idx="19">
                  <c:v>0.97692711551072908</c:v>
                </c:pt>
                <c:pt idx="20">
                  <c:v>1.0557916368505207</c:v>
                </c:pt>
                <c:pt idx="21">
                  <c:v>1.0859896141747916</c:v>
                </c:pt>
                <c:pt idx="22">
                  <c:v>1.1213125102284378</c:v>
                </c:pt>
                <c:pt idx="23">
                  <c:v>1.0146979370395834</c:v>
                </c:pt>
                <c:pt idx="24">
                  <c:v>1.0282604264391666</c:v>
                </c:pt>
                <c:pt idx="25">
                  <c:v>1.0004374900745834</c:v>
                </c:pt>
                <c:pt idx="26">
                  <c:v>1.0628333229905209</c:v>
                </c:pt>
                <c:pt idx="27">
                  <c:v>1.0648125219906253</c:v>
                </c:pt>
                <c:pt idx="28">
                  <c:v>1.0877812976111458</c:v>
                </c:pt>
                <c:pt idx="29">
                  <c:v>1.1352917163886458</c:v>
                </c:pt>
                <c:pt idx="30">
                  <c:v>1.1432187022522917</c:v>
                </c:pt>
                <c:pt idx="31">
                  <c:v>1.1965207879785416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6-417B-46CD-801F-130368A42137}"/>
            </c:ext>
          </c:extLst>
        </c:ser>
        <c:ser>
          <c:idx val="87"/>
          <c:order val="87"/>
          <c:tx>
            <c:strRef>
              <c:f>Summary!$B$95</c:f>
              <c:strCache>
                <c:ptCount val="1"/>
                <c:pt idx="0">
                  <c:v>H11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Summary!$C$95:$AH$95</c:f>
              <c:numCache>
                <c:formatCode>0.000</c:formatCode>
                <c:ptCount val="32"/>
                <c:pt idx="0">
                  <c:v>4.3947919815312542E-2</c:v>
                </c:pt>
                <c:pt idx="1">
                  <c:v>5.8968754408020817E-2</c:v>
                </c:pt>
                <c:pt idx="2">
                  <c:v>8.3187502264166699E-2</c:v>
                </c:pt>
                <c:pt idx="3">
                  <c:v>0.10784376606916665</c:v>
                </c:pt>
                <c:pt idx="4">
                  <c:v>0.13376042479854172</c:v>
                </c:pt>
                <c:pt idx="5">
                  <c:v>0.1886666558372917</c:v>
                </c:pt>
                <c:pt idx="6">
                  <c:v>0.25992706301885415</c:v>
                </c:pt>
                <c:pt idx="7">
                  <c:v>0.32208335002416666</c:v>
                </c:pt>
                <c:pt idx="8">
                  <c:v>0.42660419982020831</c:v>
                </c:pt>
                <c:pt idx="9">
                  <c:v>0.57230204769718751</c:v>
                </c:pt>
                <c:pt idx="10">
                  <c:v>0.73077079879427109</c:v>
                </c:pt>
                <c:pt idx="11">
                  <c:v>0.78073957467708333</c:v>
                </c:pt>
                <c:pt idx="12">
                  <c:v>0.78791670306770833</c:v>
                </c:pt>
                <c:pt idx="13">
                  <c:v>0.81936461384406245</c:v>
                </c:pt>
                <c:pt idx="14">
                  <c:v>0.87973959588260398</c:v>
                </c:pt>
                <c:pt idx="15">
                  <c:v>0.89093749956270829</c:v>
                </c:pt>
                <c:pt idx="16">
                  <c:v>0.85721873874072918</c:v>
                </c:pt>
                <c:pt idx="17">
                  <c:v>0.9123854486568751</c:v>
                </c:pt>
                <c:pt idx="18">
                  <c:v>0.97458330565489582</c:v>
                </c:pt>
                <c:pt idx="19">
                  <c:v>1.0469270338607291</c:v>
                </c:pt>
                <c:pt idx="20">
                  <c:v>0.97629163220052084</c:v>
                </c:pt>
                <c:pt idx="21">
                  <c:v>0.98398960117479173</c:v>
                </c:pt>
                <c:pt idx="22">
                  <c:v>0.98481250927843755</c:v>
                </c:pt>
                <c:pt idx="23">
                  <c:v>1.0201978811395835</c:v>
                </c:pt>
                <c:pt idx="24">
                  <c:v>1.0562604533891666</c:v>
                </c:pt>
                <c:pt idx="25">
                  <c:v>1.0559375355245832</c:v>
                </c:pt>
                <c:pt idx="26">
                  <c:v>1.1083332736405209</c:v>
                </c:pt>
                <c:pt idx="27">
                  <c:v>1.1533124554906249</c:v>
                </c:pt>
                <c:pt idx="28">
                  <c:v>1.122281211061146</c:v>
                </c:pt>
                <c:pt idx="29">
                  <c:v>1.1942916720386458</c:v>
                </c:pt>
                <c:pt idx="30">
                  <c:v>1.2002187730522915</c:v>
                </c:pt>
                <c:pt idx="31">
                  <c:v>1.2435208385285419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7-417B-46CD-801F-130368A42137}"/>
            </c:ext>
          </c:extLst>
        </c:ser>
        <c:ser>
          <c:idx val="88"/>
          <c:order val="88"/>
          <c:tx>
            <c:strRef>
              <c:f>Summary!$B$96</c:f>
              <c:strCache>
                <c:ptCount val="1"/>
                <c:pt idx="0">
                  <c:v>A12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Summary!$C$96:$AH$96</c:f>
              <c:numCache>
                <c:formatCode>0.000</c:formatCode>
                <c:ptCount val="32"/>
                <c:pt idx="0">
                  <c:v>5.4479200253125179E-3</c:v>
                </c:pt>
                <c:pt idx="1">
                  <c:v>-5.3124696197916904E-4</c:v>
                </c:pt>
                <c:pt idx="2">
                  <c:v>1.6875010141666896E-3</c:v>
                </c:pt>
                <c:pt idx="3">
                  <c:v>-1.5625536083335723E-4</c:v>
                </c:pt>
                <c:pt idx="4">
                  <c:v>7.7604153185416996E-3</c:v>
                </c:pt>
                <c:pt idx="5">
                  <c:v>-3.3333975270829347E-4</c:v>
                </c:pt>
                <c:pt idx="6">
                  <c:v>2.4270813438541719E-3</c:v>
                </c:pt>
                <c:pt idx="7">
                  <c:v>2.0833348391666173E-3</c:v>
                </c:pt>
                <c:pt idx="8">
                  <c:v>2.1041665852083308E-3</c:v>
                </c:pt>
                <c:pt idx="9">
                  <c:v>3.0208805718752452E-4</c:v>
                </c:pt>
                <c:pt idx="10">
                  <c:v>3.2708332092709277E-3</c:v>
                </c:pt>
                <c:pt idx="11">
                  <c:v>3.23958229208339E-3</c:v>
                </c:pt>
                <c:pt idx="12">
                  <c:v>2.4166683827083618E-3</c:v>
                </c:pt>
                <c:pt idx="13">
                  <c:v>-2.1354155609375203E-3</c:v>
                </c:pt>
                <c:pt idx="14">
                  <c:v>-7.6040780739587005E-4</c:v>
                </c:pt>
                <c:pt idx="15">
                  <c:v>-6.2495627291651867E-5</c:v>
                </c:pt>
                <c:pt idx="16">
                  <c:v>7.1875013572912649E-4</c:v>
                </c:pt>
                <c:pt idx="17">
                  <c:v>-3.6145785531249697E-3</c:v>
                </c:pt>
                <c:pt idx="18">
                  <c:v>-1.416675515104257E-3</c:v>
                </c:pt>
                <c:pt idx="19">
                  <c:v>1.9270767607291669E-3</c:v>
                </c:pt>
                <c:pt idx="20">
                  <c:v>8.2916747005208624E-3</c:v>
                </c:pt>
                <c:pt idx="21">
                  <c:v>-1.0104205752083789E-3</c:v>
                </c:pt>
                <c:pt idx="22">
                  <c:v>3.3124908784375531E-3</c:v>
                </c:pt>
                <c:pt idx="23">
                  <c:v>4.1979120595833641E-3</c:v>
                </c:pt>
                <c:pt idx="24">
                  <c:v>1.7604099891667044E-3</c:v>
                </c:pt>
                <c:pt idx="25">
                  <c:v>-1.0624943154166969E-3</c:v>
                </c:pt>
                <c:pt idx="26">
                  <c:v>-1.6665939947920622E-4</c:v>
                </c:pt>
                <c:pt idx="27">
                  <c:v>1.8125023556249398E-3</c:v>
                </c:pt>
                <c:pt idx="28">
                  <c:v>8.7812492461458377E-3</c:v>
                </c:pt>
                <c:pt idx="29">
                  <c:v>-2.0833841135416142E-4</c:v>
                </c:pt>
                <c:pt idx="30">
                  <c:v>2.7187490672916925E-3</c:v>
                </c:pt>
                <c:pt idx="31">
                  <c:v>2.0208333935416503E-3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8-417B-46CD-801F-130368A42137}"/>
            </c:ext>
          </c:extLst>
        </c:ser>
        <c:ser>
          <c:idx val="89"/>
          <c:order val="89"/>
          <c:tx>
            <c:strRef>
              <c:f>Summary!$B$97</c:f>
              <c:strCache>
                <c:ptCount val="1"/>
                <c:pt idx="0">
                  <c:v>B12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Summary!$C$97:$AH$97</c:f>
              <c:numCache>
                <c:formatCode>0.000</c:formatCode>
                <c:ptCount val="32"/>
                <c:pt idx="0">
                  <c:v>3.9479132603125258E-3</c:v>
                </c:pt>
                <c:pt idx="1">
                  <c:v>4.9687530080208195E-3</c:v>
                </c:pt>
                <c:pt idx="2">
                  <c:v>1.6875010141666896E-3</c:v>
                </c:pt>
                <c:pt idx="3">
                  <c:v>2.8437581691666616E-3</c:v>
                </c:pt>
                <c:pt idx="4">
                  <c:v>2.6041874854169228E-4</c:v>
                </c:pt>
                <c:pt idx="5">
                  <c:v>3.6666720822917109E-3</c:v>
                </c:pt>
                <c:pt idx="6">
                  <c:v>2.9270898088541719E-3</c:v>
                </c:pt>
                <c:pt idx="7">
                  <c:v>3.5833416041666441E-3</c:v>
                </c:pt>
                <c:pt idx="8">
                  <c:v>1.6041581202083308E-3</c:v>
                </c:pt>
                <c:pt idx="9">
                  <c:v>2.8020744971875289E-3</c:v>
                </c:pt>
                <c:pt idx="10">
                  <c:v>2.7708247442709277E-3</c:v>
                </c:pt>
                <c:pt idx="11">
                  <c:v>4.7395890570833821E-3</c:v>
                </c:pt>
                <c:pt idx="12">
                  <c:v>1.4166700827083697E-3</c:v>
                </c:pt>
                <c:pt idx="13">
                  <c:v>1.3645878040624906E-3</c:v>
                </c:pt>
                <c:pt idx="14">
                  <c:v>7.3958033260414224E-4</c:v>
                </c:pt>
                <c:pt idx="15">
                  <c:v>3.9374975827083381E-3</c:v>
                </c:pt>
                <c:pt idx="16">
                  <c:v>-1.2812464642708576E-3</c:v>
                </c:pt>
                <c:pt idx="17">
                  <c:v>2.3854112568750391E-3</c:v>
                </c:pt>
                <c:pt idx="18">
                  <c:v>1.0833295548957553E-3</c:v>
                </c:pt>
                <c:pt idx="19">
                  <c:v>3.4270835257291937E-3</c:v>
                </c:pt>
                <c:pt idx="20">
                  <c:v>1.2916679655208471E-3</c:v>
                </c:pt>
                <c:pt idx="21">
                  <c:v>2.989591254791632E-3</c:v>
                </c:pt>
                <c:pt idx="22">
                  <c:v>1.8125027434375343E-3</c:v>
                </c:pt>
                <c:pt idx="23">
                  <c:v>4.1979120595833641E-3</c:v>
                </c:pt>
                <c:pt idx="24">
                  <c:v>-2.3958661083327976E-4</c:v>
                </c:pt>
                <c:pt idx="25">
                  <c:v>9.3750228958331544E-4</c:v>
                </c:pt>
                <c:pt idx="26">
                  <c:v>8.3333890052082055E-4</c:v>
                </c:pt>
                <c:pt idx="27">
                  <c:v>2.3124921906249318E-3</c:v>
                </c:pt>
                <c:pt idx="28">
                  <c:v>2.7812408111458492E-3</c:v>
                </c:pt>
                <c:pt idx="29">
                  <c:v>1.7916581886458574E-3</c:v>
                </c:pt>
                <c:pt idx="30">
                  <c:v>2.2187406022916925E-3</c:v>
                </c:pt>
                <c:pt idx="31">
                  <c:v>3.5208401585416771E-3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9-417B-46CD-801F-130368A42137}"/>
            </c:ext>
          </c:extLst>
        </c:ser>
        <c:ser>
          <c:idx val="90"/>
          <c:order val="90"/>
          <c:tx>
            <c:strRef>
              <c:f>Summary!$B$98</c:f>
              <c:strCache>
                <c:ptCount val="1"/>
                <c:pt idx="0">
                  <c:v>C12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Summary!$C$98:$AH$98</c:f>
              <c:numCache>
                <c:formatCode>0.000</c:formatCode>
                <c:ptCount val="32"/>
                <c:pt idx="0">
                  <c:v>3.4479234203125403E-3</c:v>
                </c:pt>
                <c:pt idx="1">
                  <c:v>5.4687428430208462E-3</c:v>
                </c:pt>
                <c:pt idx="2">
                  <c:v>2.6874993141667164E-3</c:v>
                </c:pt>
                <c:pt idx="3">
                  <c:v>3.8437564691666537E-3</c:v>
                </c:pt>
                <c:pt idx="4">
                  <c:v>8.2604237835416996E-3</c:v>
                </c:pt>
                <c:pt idx="5">
                  <c:v>8.6666635872917341E-3</c:v>
                </c:pt>
                <c:pt idx="6">
                  <c:v>3.4270796488541574E-3</c:v>
                </c:pt>
                <c:pt idx="7">
                  <c:v>5.5833382091666217E-3</c:v>
                </c:pt>
                <c:pt idx="8">
                  <c:v>3.6041733502083576E-3</c:v>
                </c:pt>
                <c:pt idx="9">
                  <c:v>4.802089727187521E-3</c:v>
                </c:pt>
                <c:pt idx="10">
                  <c:v>2.7708247442709277E-3</c:v>
                </c:pt>
                <c:pt idx="11">
                  <c:v>5.7395873620833676E-3</c:v>
                </c:pt>
                <c:pt idx="12">
                  <c:v>4.1667177770838421E-4</c:v>
                </c:pt>
                <c:pt idx="13">
                  <c:v>4.364582709062495E-3</c:v>
                </c:pt>
                <c:pt idx="14">
                  <c:v>1.7395786326041343E-3</c:v>
                </c:pt>
                <c:pt idx="15">
                  <c:v>2.9374992777083525E-3</c:v>
                </c:pt>
                <c:pt idx="16">
                  <c:v>1.7187484407291467E-3</c:v>
                </c:pt>
                <c:pt idx="17">
                  <c:v>3.8854180218750312E-3</c:v>
                </c:pt>
                <c:pt idx="18">
                  <c:v>1.0833295548957553E-3</c:v>
                </c:pt>
                <c:pt idx="19">
                  <c:v>3.9270919907291937E-3</c:v>
                </c:pt>
                <c:pt idx="20">
                  <c:v>3.2916645705208594E-3</c:v>
                </c:pt>
                <c:pt idx="21">
                  <c:v>5.9895861597916017E-3</c:v>
                </c:pt>
                <c:pt idx="22">
                  <c:v>2.8125010434375264E-3</c:v>
                </c:pt>
                <c:pt idx="23">
                  <c:v>6.1979086595833829E-3</c:v>
                </c:pt>
                <c:pt idx="24">
                  <c:v>1.2604201541667123E-3</c:v>
                </c:pt>
                <c:pt idx="25">
                  <c:v>5.937493794583304E-3</c:v>
                </c:pt>
                <c:pt idx="26">
                  <c:v>1.8333372055208061E-3</c:v>
                </c:pt>
                <c:pt idx="27">
                  <c:v>3.8124989556249586E-3</c:v>
                </c:pt>
                <c:pt idx="28">
                  <c:v>1.2812526761458304E-3</c:v>
                </c:pt>
                <c:pt idx="29">
                  <c:v>3.291664958645843E-3</c:v>
                </c:pt>
                <c:pt idx="30">
                  <c:v>3.7187473722916781E-3</c:v>
                </c:pt>
                <c:pt idx="31">
                  <c:v>4.5208384585416692E-3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A-417B-46CD-801F-130368A42137}"/>
            </c:ext>
          </c:extLst>
        </c:ser>
        <c:ser>
          <c:idx val="91"/>
          <c:order val="91"/>
          <c:tx>
            <c:strRef>
              <c:f>Summary!$B$99</c:f>
              <c:strCache>
                <c:ptCount val="1"/>
                <c:pt idx="0">
                  <c:v>D12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Summary!$C$99:$AH$99</c:f>
              <c:numCache>
                <c:formatCode>0.000</c:formatCode>
                <c:ptCount val="32"/>
                <c:pt idx="0">
                  <c:v>9.4791835531252144E-4</c:v>
                </c:pt>
                <c:pt idx="1">
                  <c:v>4.9687530080208195E-3</c:v>
                </c:pt>
                <c:pt idx="2">
                  <c:v>1.6875010141666896E-3</c:v>
                </c:pt>
                <c:pt idx="3">
                  <c:v>4.3437463091666392E-3</c:v>
                </c:pt>
                <c:pt idx="4">
                  <c:v>7.6040858354168434E-4</c:v>
                </c:pt>
                <c:pt idx="5">
                  <c:v>3.1666636172917109E-3</c:v>
                </c:pt>
                <c:pt idx="6">
                  <c:v>4.4270779488541495E-3</c:v>
                </c:pt>
                <c:pt idx="7">
                  <c:v>4.0833314441666296E-3</c:v>
                </c:pt>
                <c:pt idx="8">
                  <c:v>1.6041581202083308E-3</c:v>
                </c:pt>
                <c:pt idx="9">
                  <c:v>5.3020795671875065E-3</c:v>
                </c:pt>
                <c:pt idx="10">
                  <c:v>4.7708399742709198E-3</c:v>
                </c:pt>
                <c:pt idx="11">
                  <c:v>3.23958229208339E-3</c:v>
                </c:pt>
                <c:pt idx="12">
                  <c:v>3.4166666827083886E-3</c:v>
                </c:pt>
                <c:pt idx="13">
                  <c:v>2.3645861090624762E-3</c:v>
                </c:pt>
                <c:pt idx="14">
                  <c:v>1.7395786326041343E-3</c:v>
                </c:pt>
                <c:pt idx="15">
                  <c:v>3.4375077427083525E-3</c:v>
                </c:pt>
                <c:pt idx="16">
                  <c:v>-2.8124816427086557E-4</c:v>
                </c:pt>
                <c:pt idx="17">
                  <c:v>3.3854095568750311E-3</c:v>
                </c:pt>
                <c:pt idx="18">
                  <c:v>1.0833295548957553E-3</c:v>
                </c:pt>
                <c:pt idx="19">
                  <c:v>2.427085225729167E-3</c:v>
                </c:pt>
                <c:pt idx="20">
                  <c:v>1.7916578005208739E-3</c:v>
                </c:pt>
                <c:pt idx="21">
                  <c:v>3.4895810947916175E-3</c:v>
                </c:pt>
                <c:pt idx="22">
                  <c:v>3.8124993434375531E-3</c:v>
                </c:pt>
                <c:pt idx="23">
                  <c:v>4.1979120595833641E-3</c:v>
                </c:pt>
                <c:pt idx="24">
                  <c:v>1.2604201541667123E-3</c:v>
                </c:pt>
                <c:pt idx="25">
                  <c:v>4.4375056545833264E-3</c:v>
                </c:pt>
                <c:pt idx="26">
                  <c:v>2.3333270405207981E-3</c:v>
                </c:pt>
                <c:pt idx="27">
                  <c:v>2.8125006556249318E-3</c:v>
                </c:pt>
                <c:pt idx="28">
                  <c:v>1.2812526761458304E-3</c:v>
                </c:pt>
                <c:pt idx="29">
                  <c:v>2.7916751186458574E-3</c:v>
                </c:pt>
                <c:pt idx="30">
                  <c:v>3.7187473722916781E-3</c:v>
                </c:pt>
                <c:pt idx="31">
                  <c:v>4.5208384585416692E-3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B-417B-46CD-801F-130368A42137}"/>
            </c:ext>
          </c:extLst>
        </c:ser>
        <c:ser>
          <c:idx val="92"/>
          <c:order val="92"/>
          <c:tx>
            <c:strRef>
              <c:f>Summary!$B$100</c:f>
              <c:strCache>
                <c:ptCount val="1"/>
                <c:pt idx="0">
                  <c:v>E12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Summary!$C$100:$AH$100</c:f>
              <c:numCache>
                <c:formatCode>0.000</c:formatCode>
                <c:ptCount val="32"/>
                <c:pt idx="0">
                  <c:v>2.4479251203125482E-3</c:v>
                </c:pt>
                <c:pt idx="1">
                  <c:v>2.9687564030208419E-3</c:v>
                </c:pt>
                <c:pt idx="2">
                  <c:v>5.187504384166694E-3</c:v>
                </c:pt>
                <c:pt idx="3">
                  <c:v>4.3437463091666392E-3</c:v>
                </c:pt>
                <c:pt idx="4">
                  <c:v>7.6040858354168434E-4</c:v>
                </c:pt>
                <c:pt idx="5">
                  <c:v>6.6665854729173329E-4</c:v>
                </c:pt>
                <c:pt idx="6">
                  <c:v>2.9270898088541719E-3</c:v>
                </c:pt>
                <c:pt idx="7">
                  <c:v>4.0833314441666296E-3</c:v>
                </c:pt>
                <c:pt idx="8">
                  <c:v>3.6041733502083576E-3</c:v>
                </c:pt>
                <c:pt idx="9">
                  <c:v>2.3020846621875021E-3</c:v>
                </c:pt>
                <c:pt idx="10">
                  <c:v>2.270834909270901E-3</c:v>
                </c:pt>
                <c:pt idx="11">
                  <c:v>4.7395890570833821E-3</c:v>
                </c:pt>
                <c:pt idx="12">
                  <c:v>9.1666161770836974E-4</c:v>
                </c:pt>
                <c:pt idx="13">
                  <c:v>2.3645861090624762E-3</c:v>
                </c:pt>
                <c:pt idx="14">
                  <c:v>2.2395870976041343E-3</c:v>
                </c:pt>
                <c:pt idx="15">
                  <c:v>4.9374958827083301E-3</c:v>
                </c:pt>
                <c:pt idx="16">
                  <c:v>2.7187467407291388E-3</c:v>
                </c:pt>
                <c:pt idx="17">
                  <c:v>3.3854095568750311E-3</c:v>
                </c:pt>
                <c:pt idx="18">
                  <c:v>1.5833380148957618E-3</c:v>
                </c:pt>
                <c:pt idx="19">
                  <c:v>3.9270919907291937E-3</c:v>
                </c:pt>
                <c:pt idx="20">
                  <c:v>2.7916747305208739E-3</c:v>
                </c:pt>
                <c:pt idx="21">
                  <c:v>2.989591254791632E-3</c:v>
                </c:pt>
                <c:pt idx="22">
                  <c:v>2.3124925784375264E-3</c:v>
                </c:pt>
                <c:pt idx="23">
                  <c:v>3.6979222195833786E-3</c:v>
                </c:pt>
                <c:pt idx="24">
                  <c:v>1.2604201541667123E-3</c:v>
                </c:pt>
                <c:pt idx="25">
                  <c:v>3.4375073545833343E-3</c:v>
                </c:pt>
                <c:pt idx="26">
                  <c:v>1.8333372055208061E-3</c:v>
                </c:pt>
                <c:pt idx="27">
                  <c:v>4.3125074206249586E-3</c:v>
                </c:pt>
                <c:pt idx="28">
                  <c:v>1.7812425111458224E-3</c:v>
                </c:pt>
                <c:pt idx="29">
                  <c:v>2.7916751186458574E-3</c:v>
                </c:pt>
                <c:pt idx="30">
                  <c:v>3.2187575322916925E-3</c:v>
                </c:pt>
                <c:pt idx="31">
                  <c:v>5.0208282985416547E-3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C-417B-46CD-801F-130368A42137}"/>
            </c:ext>
          </c:extLst>
        </c:ser>
        <c:ser>
          <c:idx val="93"/>
          <c:order val="93"/>
          <c:tx>
            <c:strRef>
              <c:f>Summary!$B$101</c:f>
              <c:strCache>
                <c:ptCount val="1"/>
                <c:pt idx="0">
                  <c:v>F12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Summary!$C$101:$AH$101</c:f>
              <c:numCache>
                <c:formatCode>0.000</c:formatCode>
                <c:ptCount val="32"/>
                <c:pt idx="0">
                  <c:v>3.4479234203125403E-3</c:v>
                </c:pt>
                <c:pt idx="1">
                  <c:v>4.4687445430208195E-3</c:v>
                </c:pt>
                <c:pt idx="2">
                  <c:v>5.187504384166694E-3</c:v>
                </c:pt>
                <c:pt idx="3">
                  <c:v>5.8437530741666313E-3</c:v>
                </c:pt>
                <c:pt idx="4">
                  <c:v>4.2604119535416887E-3</c:v>
                </c:pt>
                <c:pt idx="5">
                  <c:v>8.6666635872917341E-3</c:v>
                </c:pt>
                <c:pt idx="6">
                  <c:v>3.927088108854164E-3</c:v>
                </c:pt>
                <c:pt idx="7">
                  <c:v>8.0833246491666261E-3</c:v>
                </c:pt>
                <c:pt idx="8">
                  <c:v>3.6041733502083576E-3</c:v>
                </c:pt>
                <c:pt idx="9">
                  <c:v>5.8020880321875065E-3</c:v>
                </c:pt>
                <c:pt idx="10">
                  <c:v>3.7708416742709278E-3</c:v>
                </c:pt>
                <c:pt idx="11">
                  <c:v>4.2395805970833755E-3</c:v>
                </c:pt>
                <c:pt idx="12">
                  <c:v>1.4166700827083697E-3</c:v>
                </c:pt>
                <c:pt idx="13">
                  <c:v>7.3645776140624647E-3</c:v>
                </c:pt>
                <c:pt idx="14">
                  <c:v>2.7395769326041264E-3</c:v>
                </c:pt>
                <c:pt idx="15">
                  <c:v>8.437499247708341E-3</c:v>
                </c:pt>
                <c:pt idx="16">
                  <c:v>7.1875013572912649E-4</c:v>
                </c:pt>
                <c:pt idx="17">
                  <c:v>4.3854078568750579E-3</c:v>
                </c:pt>
                <c:pt idx="18">
                  <c:v>1.5833380148957618E-3</c:v>
                </c:pt>
                <c:pt idx="19">
                  <c:v>5.4270801307291713E-3</c:v>
                </c:pt>
                <c:pt idx="20">
                  <c:v>4.2916628705208515E-3</c:v>
                </c:pt>
                <c:pt idx="21">
                  <c:v>6.4895759947916284E-3</c:v>
                </c:pt>
                <c:pt idx="22">
                  <c:v>8.3125010134375496E-3</c:v>
                </c:pt>
                <c:pt idx="23">
                  <c:v>6.697917124583383E-3</c:v>
                </c:pt>
                <c:pt idx="24">
                  <c:v>2.7604082891667311E-3</c:v>
                </c:pt>
                <c:pt idx="25">
                  <c:v>5.937493794583304E-3</c:v>
                </c:pt>
                <c:pt idx="26">
                  <c:v>3.8333338055208249E-3</c:v>
                </c:pt>
                <c:pt idx="27">
                  <c:v>6.3125040256249362E-3</c:v>
                </c:pt>
                <c:pt idx="28">
                  <c:v>4.2812475811458348E-3</c:v>
                </c:pt>
                <c:pt idx="29">
                  <c:v>7.2916581636458394E-3</c:v>
                </c:pt>
                <c:pt idx="30">
                  <c:v>4.2187558322916846E-3</c:v>
                </c:pt>
                <c:pt idx="31">
                  <c:v>4.5208384585416692E-3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D-417B-46CD-801F-130368A42137}"/>
            </c:ext>
          </c:extLst>
        </c:ser>
        <c:ser>
          <c:idx val="94"/>
          <c:order val="94"/>
          <c:tx>
            <c:strRef>
              <c:f>Summary!$B$102</c:f>
              <c:strCache>
                <c:ptCount val="1"/>
                <c:pt idx="0">
                  <c:v>G12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Summary!$C$102:$AH$102</c:f>
              <c:numCache>
                <c:formatCode>0.000</c:formatCode>
                <c:ptCount val="32"/>
                <c:pt idx="0">
                  <c:v>3.9479132603125258E-3</c:v>
                </c:pt>
                <c:pt idx="1">
                  <c:v>5.4687428430208462E-3</c:v>
                </c:pt>
                <c:pt idx="2">
                  <c:v>4.1875060791667085E-3</c:v>
                </c:pt>
                <c:pt idx="3">
                  <c:v>5.8437530741666313E-3</c:v>
                </c:pt>
                <c:pt idx="4">
                  <c:v>2.2604153485417111E-3</c:v>
                </c:pt>
                <c:pt idx="5">
                  <c:v>6.1666585222917153E-3</c:v>
                </c:pt>
                <c:pt idx="6">
                  <c:v>6.4270745488541683E-3</c:v>
                </c:pt>
                <c:pt idx="7">
                  <c:v>6.0833280441666138E-3</c:v>
                </c:pt>
                <c:pt idx="8">
                  <c:v>4.6041716502083496E-3</c:v>
                </c:pt>
                <c:pt idx="9">
                  <c:v>4.802089727187521E-3</c:v>
                </c:pt>
                <c:pt idx="10">
                  <c:v>4.2708315142709133E-3</c:v>
                </c:pt>
                <c:pt idx="11">
                  <c:v>5.7395873620833676E-3</c:v>
                </c:pt>
                <c:pt idx="12">
                  <c:v>1.9166599177083618E-3</c:v>
                </c:pt>
                <c:pt idx="13">
                  <c:v>8.8645843790624915E-3</c:v>
                </c:pt>
                <c:pt idx="14">
                  <c:v>2.2395870976041343E-3</c:v>
                </c:pt>
                <c:pt idx="15">
                  <c:v>4.9374958827083301E-3</c:v>
                </c:pt>
                <c:pt idx="16">
                  <c:v>3.7187450407291309E-3</c:v>
                </c:pt>
                <c:pt idx="17">
                  <c:v>5.8854146268750435E-3</c:v>
                </c:pt>
                <c:pt idx="18">
                  <c:v>1.0833295548957553E-3</c:v>
                </c:pt>
                <c:pt idx="19">
                  <c:v>5.4270801307291713E-3</c:v>
                </c:pt>
                <c:pt idx="20">
                  <c:v>3.791673030520866E-3</c:v>
                </c:pt>
                <c:pt idx="21">
                  <c:v>6.9895844597916285E-3</c:v>
                </c:pt>
                <c:pt idx="22">
                  <c:v>5.3125061084375452E-3</c:v>
                </c:pt>
                <c:pt idx="23">
                  <c:v>5.6979188245833562E-3</c:v>
                </c:pt>
                <c:pt idx="24">
                  <c:v>3.2604167541667312E-3</c:v>
                </c:pt>
                <c:pt idx="25">
                  <c:v>7.9374903995833163E-3</c:v>
                </c:pt>
                <c:pt idx="26">
                  <c:v>1.3333287405208061E-3</c:v>
                </c:pt>
                <c:pt idx="27">
                  <c:v>5.3125057206249507E-3</c:v>
                </c:pt>
                <c:pt idx="28">
                  <c:v>2.7812408111458492E-3</c:v>
                </c:pt>
                <c:pt idx="29">
                  <c:v>7.7916666236458459E-3</c:v>
                </c:pt>
                <c:pt idx="30">
                  <c:v>5.2187541372916701E-3</c:v>
                </c:pt>
                <c:pt idx="31">
                  <c:v>8.0208232035416591E-3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E-417B-46CD-801F-130368A42137}"/>
            </c:ext>
          </c:extLst>
        </c:ser>
        <c:ser>
          <c:idx val="95"/>
          <c:order val="95"/>
          <c:tx>
            <c:strRef>
              <c:f>Summary!$B$103</c:f>
              <c:strCache>
                <c:ptCount val="1"/>
                <c:pt idx="0">
                  <c:v>H12</c:v>
                </c:pt>
              </c:strCache>
            </c:strRef>
          </c:tx>
          <c:xVal>
            <c:numRef>
              <c:f>Summary!$C$7:$AH$7</c:f>
              <c:numCache>
                <c:formatCode>General</c:formatCode>
                <c:ptCount val="3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  <c:pt idx="12">
                  <c:v>5.7130555555340834</c:v>
                </c:pt>
                <c:pt idx="13">
                  <c:v>6.184166666585952</c:v>
                </c:pt>
                <c:pt idx="14">
                  <c:v>6.654999999969732</c:v>
                </c:pt>
                <c:pt idx="15">
                  <c:v>7.1261111110216007</c:v>
                </c:pt>
                <c:pt idx="16">
                  <c:v>7.6144444443052635</c:v>
                </c:pt>
                <c:pt idx="17">
                  <c:v>8.0852777776890434</c:v>
                </c:pt>
                <c:pt idx="18">
                  <c:v>8.5561111110728234</c:v>
                </c:pt>
                <c:pt idx="19">
                  <c:v>9.0269444442819804</c:v>
                </c:pt>
                <c:pt idx="20">
                  <c:v>9.5152777777402662</c:v>
                </c:pt>
                <c:pt idx="21">
                  <c:v>9.9858333332813345</c:v>
                </c:pt>
                <c:pt idx="22">
                  <c:v>10.456666666665114</c:v>
                </c:pt>
                <c:pt idx="23">
                  <c:v>10.927777777716983</c:v>
                </c:pt>
                <c:pt idx="24">
                  <c:v>11.416944444354158</c:v>
                </c:pt>
                <c:pt idx="25">
                  <c:v>11.887777777737938</c:v>
                </c:pt>
                <c:pt idx="26">
                  <c:v>12.358611110947095</c:v>
                </c:pt>
                <c:pt idx="27">
                  <c:v>12.829444444330875</c:v>
                </c:pt>
                <c:pt idx="28">
                  <c:v>13.318055555457249</c:v>
                </c:pt>
                <c:pt idx="29">
                  <c:v>13.788888888841029</c:v>
                </c:pt>
                <c:pt idx="30">
                  <c:v>14.259999999892898</c:v>
                </c:pt>
                <c:pt idx="31">
                  <c:v>14.730833333276678</c:v>
                </c:pt>
              </c:numCache>
            </c:numRef>
          </c:xVal>
          <c:yVal>
            <c:numRef>
              <c:f>Summary!$C$103:$AH$103</c:f>
              <c:numCache>
                <c:formatCode>0.000</c:formatCode>
                <c:ptCount val="32"/>
                <c:pt idx="0">
                  <c:v>1.9479166553125482E-3</c:v>
                </c:pt>
                <c:pt idx="1">
                  <c:v>3.4687462430208274E-3</c:v>
                </c:pt>
                <c:pt idx="2">
                  <c:v>4.687495919166694E-3</c:v>
                </c:pt>
                <c:pt idx="3">
                  <c:v>6.8437513741666581E-3</c:v>
                </c:pt>
                <c:pt idx="4">
                  <c:v>3.2604136535416967E-3</c:v>
                </c:pt>
                <c:pt idx="5">
                  <c:v>6.6666669822917218E-3</c:v>
                </c:pt>
                <c:pt idx="6">
                  <c:v>3.4270796488541574E-3</c:v>
                </c:pt>
                <c:pt idx="7">
                  <c:v>6.0833280441666138E-3</c:v>
                </c:pt>
                <c:pt idx="8">
                  <c:v>4.1041631902083431E-3</c:v>
                </c:pt>
                <c:pt idx="9">
                  <c:v>5.8020880321875065E-3</c:v>
                </c:pt>
                <c:pt idx="10">
                  <c:v>2.270834909270901E-3</c:v>
                </c:pt>
                <c:pt idx="11">
                  <c:v>5.7395873620833676E-3</c:v>
                </c:pt>
                <c:pt idx="12">
                  <c:v>2.4166683827083618E-3</c:v>
                </c:pt>
                <c:pt idx="13">
                  <c:v>4.864591174062495E-3</c:v>
                </c:pt>
                <c:pt idx="14">
                  <c:v>5.2395820026041387E-3</c:v>
                </c:pt>
                <c:pt idx="15">
                  <c:v>1.3437490757708323E-2</c:v>
                </c:pt>
                <c:pt idx="16">
                  <c:v>7.1875013572912649E-4</c:v>
                </c:pt>
                <c:pt idx="17">
                  <c:v>3.3854095568750311E-3</c:v>
                </c:pt>
                <c:pt idx="18">
                  <c:v>2.5833363198957474E-3</c:v>
                </c:pt>
                <c:pt idx="19">
                  <c:v>4.9270902907291858E-3</c:v>
                </c:pt>
                <c:pt idx="20">
                  <c:v>2.2916662655208739E-3</c:v>
                </c:pt>
                <c:pt idx="21">
                  <c:v>7.489574299791614E-3</c:v>
                </c:pt>
                <c:pt idx="22">
                  <c:v>3.8124993434375531E-3</c:v>
                </c:pt>
                <c:pt idx="23">
                  <c:v>3.6979222195833786E-3</c:v>
                </c:pt>
                <c:pt idx="24">
                  <c:v>2.7604082891667311E-3</c:v>
                </c:pt>
                <c:pt idx="25">
                  <c:v>4.9374954945833119E-3</c:v>
                </c:pt>
                <c:pt idx="26">
                  <c:v>4.8333321105208105E-3</c:v>
                </c:pt>
                <c:pt idx="27">
                  <c:v>1.0312497230624933E-2</c:v>
                </c:pt>
                <c:pt idx="28">
                  <c:v>2.7812408111458492E-3</c:v>
                </c:pt>
                <c:pt idx="29">
                  <c:v>5.2916615586458271E-3</c:v>
                </c:pt>
                <c:pt idx="30">
                  <c:v>2.7187490672916925E-3</c:v>
                </c:pt>
                <c:pt idx="31">
                  <c:v>5.0208282985416547E-3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F-417B-46CD-801F-130368A42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87936"/>
        <c:axId val="180889472"/>
      </c:scatterChart>
      <c:valAx>
        <c:axId val="1808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889472"/>
        <c:crosses val="autoZero"/>
        <c:crossBetween val="midCat"/>
      </c:valAx>
      <c:valAx>
        <c:axId val="1808894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887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Summary!$AO$8</c:f>
              <c:strCache>
                <c:ptCount val="1"/>
                <c:pt idx="0">
                  <c:v>A1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Summary!$AP$8:$BA$8</c:f>
              <c:numCache>
                <c:formatCode>0.000</c:formatCode>
                <c:ptCount val="12"/>
                <c:pt idx="0">
                  <c:v>6.689676641980663E-2</c:v>
                </c:pt>
                <c:pt idx="1">
                  <c:v>9.6606490816429011E-2</c:v>
                </c:pt>
                <c:pt idx="2">
                  <c:v>0.13626602982406075</c:v>
                </c:pt>
                <c:pt idx="3">
                  <c:v>0.16527789525414877</c:v>
                </c:pt>
                <c:pt idx="4">
                  <c:v>0.22350096504695544</c:v>
                </c:pt>
                <c:pt idx="5">
                  <c:v>0.31615950567800882</c:v>
                </c:pt>
                <c:pt idx="6">
                  <c:v>0.44777961419688261</c:v>
                </c:pt>
                <c:pt idx="7">
                  <c:v>0.52177483834136951</c:v>
                </c:pt>
                <c:pt idx="8">
                  <c:v>0.74003175383802511</c:v>
                </c:pt>
                <c:pt idx="9">
                  <c:v>0.87727477405445831</c:v>
                </c:pt>
                <c:pt idx="10">
                  <c:v>1.0016370701424417</c:v>
                </c:pt>
                <c:pt idx="11">
                  <c:v>1.4695953409837448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F4-4594-84F5-2BF504EC9EBC}"/>
            </c:ext>
          </c:extLst>
        </c:ser>
        <c:ser>
          <c:idx val="1"/>
          <c:order val="1"/>
          <c:tx>
            <c:strRef>
              <c:f>Summary!$AO$9</c:f>
              <c:strCache>
                <c:ptCount val="1"/>
                <c:pt idx="0">
                  <c:v>B1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Summary!$AP$9:$BA$9</c:f>
              <c:numCache>
                <c:formatCode>0.000</c:formatCode>
                <c:ptCount val="12"/>
                <c:pt idx="0">
                  <c:v>7.359641926110895E-2</c:v>
                </c:pt>
                <c:pt idx="1">
                  <c:v>0.10426325219323376</c:v>
                </c:pt>
                <c:pt idx="2">
                  <c:v>0.14009439269140378</c:v>
                </c:pt>
                <c:pt idx="3">
                  <c:v>0.17293462097926385</c:v>
                </c:pt>
                <c:pt idx="4">
                  <c:v>0.25987051919871396</c:v>
                </c:pt>
                <c:pt idx="5">
                  <c:v>0.33530131999558199</c:v>
                </c:pt>
                <c:pt idx="6">
                  <c:v>0.44586546841968622</c:v>
                </c:pt>
                <c:pt idx="7">
                  <c:v>0.56962948105687339</c:v>
                </c:pt>
                <c:pt idx="8">
                  <c:v>0.76300200238374616</c:v>
                </c:pt>
                <c:pt idx="9">
                  <c:v>1.0007397794244619</c:v>
                </c:pt>
                <c:pt idx="10">
                  <c:v>1.2007122242472354</c:v>
                </c:pt>
                <c:pt idx="11">
                  <c:v>1.3901566155767533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F4-4594-84F5-2BF504EC9EBC}"/>
            </c:ext>
          </c:extLst>
        </c:ser>
        <c:ser>
          <c:idx val="2"/>
          <c:order val="2"/>
          <c:tx>
            <c:strRef>
              <c:f>Summary!$AO$10</c:f>
              <c:strCache>
                <c:ptCount val="1"/>
                <c:pt idx="0">
                  <c:v>C1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Summary!$AP$10:$BA$10</c:f>
              <c:numCache>
                <c:formatCode>0.000</c:formatCode>
                <c:ptCount val="12"/>
                <c:pt idx="0">
                  <c:v>7.4553492154492612E-2</c:v>
                </c:pt>
                <c:pt idx="1">
                  <c:v>0.10426325219323376</c:v>
                </c:pt>
                <c:pt idx="2">
                  <c:v>0.1420085741202898</c:v>
                </c:pt>
                <c:pt idx="3">
                  <c:v>0.19494776092248614</c:v>
                </c:pt>
                <c:pt idx="4">
                  <c:v>0.26082762774378726</c:v>
                </c:pt>
                <c:pt idx="5">
                  <c:v>0.35061484274919164</c:v>
                </c:pt>
                <c:pt idx="6">
                  <c:v>0.45352219414480127</c:v>
                </c:pt>
                <c:pt idx="7">
                  <c:v>0.59738512967334767</c:v>
                </c:pt>
                <c:pt idx="8">
                  <c:v>0.77257287382863193</c:v>
                </c:pt>
                <c:pt idx="9">
                  <c:v>1.0351951165434992</c:v>
                </c:pt>
                <c:pt idx="10">
                  <c:v>1.32609130413891</c:v>
                </c:pt>
                <c:pt idx="11">
                  <c:v>1.5050077866191427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F4-4594-84F5-2BF504EC9EBC}"/>
            </c:ext>
          </c:extLst>
        </c:ser>
        <c:ser>
          <c:idx val="3"/>
          <c:order val="3"/>
          <c:tx>
            <c:strRef>
              <c:f>Summary!$AO$11</c:f>
              <c:strCache>
                <c:ptCount val="1"/>
                <c:pt idx="0">
                  <c:v>D1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Summary!$AP$11:$BA$11</c:f>
              <c:numCache>
                <c:formatCode>0.000</c:formatCode>
                <c:ptCount val="12"/>
                <c:pt idx="0">
                  <c:v>7.2639310716035604E-2</c:v>
                </c:pt>
                <c:pt idx="1">
                  <c:v>0.11287708646342218</c:v>
                </c:pt>
                <c:pt idx="2">
                  <c:v>0.1420085741202898</c:v>
                </c:pt>
                <c:pt idx="3">
                  <c:v>0.19686194235137214</c:v>
                </c:pt>
                <c:pt idx="4">
                  <c:v>0.2617846649759103</c:v>
                </c:pt>
                <c:pt idx="5">
                  <c:v>0.34870062566861582</c:v>
                </c:pt>
                <c:pt idx="6">
                  <c:v>0.48702042268048157</c:v>
                </c:pt>
                <c:pt idx="7">
                  <c:v>0.65289649811396655</c:v>
                </c:pt>
                <c:pt idx="8">
                  <c:v>0.80894235667701109</c:v>
                </c:pt>
                <c:pt idx="9">
                  <c:v>1.0141390138228288</c:v>
                </c:pt>
                <c:pt idx="10">
                  <c:v>1.2897217499871518</c:v>
                </c:pt>
                <c:pt idx="11">
                  <c:v>1.504050678102782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2F4-4594-84F5-2BF504EC9EBC}"/>
            </c:ext>
          </c:extLst>
        </c:ser>
        <c:ser>
          <c:idx val="4"/>
          <c:order val="4"/>
          <c:tx>
            <c:strRef>
              <c:f>Summary!$AO$12</c:f>
              <c:strCache>
                <c:ptCount val="1"/>
                <c:pt idx="0">
                  <c:v>E1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Summary!$AP$12:$BA$12</c:f>
              <c:numCache>
                <c:formatCode>0.000</c:formatCode>
                <c:ptCount val="12"/>
                <c:pt idx="0">
                  <c:v>7.4553492154492612E-2</c:v>
                </c:pt>
                <c:pt idx="1">
                  <c:v>0.10330614364816042</c:v>
                </c:pt>
                <c:pt idx="2">
                  <c:v>0.14870822695202127</c:v>
                </c:pt>
                <c:pt idx="3">
                  <c:v>0.17772009238210926</c:v>
                </c:pt>
                <c:pt idx="4">
                  <c:v>0.23977159634563838</c:v>
                </c:pt>
                <c:pt idx="5">
                  <c:v>0.3745421284696101</c:v>
                </c:pt>
                <c:pt idx="6">
                  <c:v>0.49850551126336884</c:v>
                </c:pt>
                <c:pt idx="7">
                  <c:v>0.59547098384829666</c:v>
                </c:pt>
                <c:pt idx="8">
                  <c:v>0.73524628246389245</c:v>
                </c:pt>
                <c:pt idx="9">
                  <c:v>1.0734787451212198</c:v>
                </c:pt>
                <c:pt idx="10">
                  <c:v>1.3471474068595803</c:v>
                </c:pt>
                <c:pt idx="11">
                  <c:v>1.5126645123346869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D2F4-4594-84F5-2BF504EC9EBC}"/>
            </c:ext>
          </c:extLst>
        </c:ser>
        <c:ser>
          <c:idx val="5"/>
          <c:order val="5"/>
          <c:tx>
            <c:strRef>
              <c:f>Summary!$AO$13</c:f>
              <c:strCache>
                <c:ptCount val="1"/>
                <c:pt idx="0">
                  <c:v>F1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Summary!$AP$13:$BA$13</c:f>
              <c:numCache>
                <c:formatCode>0.000</c:formatCode>
                <c:ptCount val="12"/>
                <c:pt idx="0">
                  <c:v>7.7424782128451983E-2</c:v>
                </c:pt>
                <c:pt idx="1">
                  <c:v>0.11766252221457789</c:v>
                </c:pt>
                <c:pt idx="2">
                  <c:v>0.1640217140635121</c:v>
                </c:pt>
                <c:pt idx="3">
                  <c:v>0.19973319667364184</c:v>
                </c:pt>
                <c:pt idx="4">
                  <c:v>0.2665701363787556</c:v>
                </c:pt>
                <c:pt idx="5">
                  <c:v>0.37071376561183811</c:v>
                </c:pt>
                <c:pt idx="6">
                  <c:v>0.4851062055903349</c:v>
                </c:pt>
                <c:pt idx="7">
                  <c:v>0.65863907810016897</c:v>
                </c:pt>
                <c:pt idx="8">
                  <c:v>0.87402473926498392</c:v>
                </c:pt>
                <c:pt idx="9">
                  <c:v>1.0552939680453406</c:v>
                </c:pt>
                <c:pt idx="10">
                  <c:v>1.3682033668777824</c:v>
                </c:pt>
                <c:pt idx="11">
                  <c:v>1.4159981183681769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D2F4-4594-84F5-2BF504EC9EBC}"/>
            </c:ext>
          </c:extLst>
        </c:ser>
        <c:ser>
          <c:idx val="6"/>
          <c:order val="6"/>
          <c:tx>
            <c:strRef>
              <c:f>Summary!$AO$14</c:f>
              <c:strCache>
                <c:ptCount val="1"/>
                <c:pt idx="0">
                  <c:v>G1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Summary!$AP$14:$BA$14</c:f>
              <c:numCache>
                <c:formatCode>0.000</c:formatCode>
                <c:ptCount val="12"/>
                <c:pt idx="0">
                  <c:v>7.7424782128451983E-2</c:v>
                </c:pt>
                <c:pt idx="1">
                  <c:v>0.11000579648946282</c:v>
                </c:pt>
                <c:pt idx="2">
                  <c:v>0.16880714981466777</c:v>
                </c:pt>
                <c:pt idx="3">
                  <c:v>0.15857824241284638</c:v>
                </c:pt>
                <c:pt idx="4">
                  <c:v>0.27326982487174772</c:v>
                </c:pt>
                <c:pt idx="5">
                  <c:v>0.37071376561183811</c:v>
                </c:pt>
                <c:pt idx="6">
                  <c:v>0.51860443412601531</c:v>
                </c:pt>
                <c:pt idx="7">
                  <c:v>0.59547098384829666</c:v>
                </c:pt>
                <c:pt idx="8">
                  <c:v>0.77065872809929037</c:v>
                </c:pt>
                <c:pt idx="9">
                  <c:v>1.0294524652539172</c:v>
                </c:pt>
                <c:pt idx="10">
                  <c:v>1.2935501841483033</c:v>
                </c:pt>
                <c:pt idx="11">
                  <c:v>1.4447109468043913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2F4-4594-84F5-2BF504EC9EBC}"/>
            </c:ext>
          </c:extLst>
        </c:ser>
        <c:ser>
          <c:idx val="7"/>
          <c:order val="7"/>
          <c:tx>
            <c:strRef>
              <c:f>Summary!$AO$15</c:f>
              <c:strCache>
                <c:ptCount val="1"/>
                <c:pt idx="0">
                  <c:v>H1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Summary!$AP$15:$BA$15</c:f>
              <c:numCache>
                <c:formatCode>0.000</c:formatCode>
                <c:ptCount val="12"/>
                <c:pt idx="0">
                  <c:v>7.6467673583378637E-2</c:v>
                </c:pt>
                <c:pt idx="1">
                  <c:v>0.1080916150605768</c:v>
                </c:pt>
                <c:pt idx="2">
                  <c:v>0.15445077124825032</c:v>
                </c:pt>
                <c:pt idx="3">
                  <c:v>0.19781901523518483</c:v>
                </c:pt>
                <c:pt idx="4">
                  <c:v>0.25221379347359885</c:v>
                </c:pt>
                <c:pt idx="5">
                  <c:v>0.34104389994350071</c:v>
                </c:pt>
                <c:pt idx="6">
                  <c:v>0.46883564559503144</c:v>
                </c:pt>
                <c:pt idx="7">
                  <c:v>0.6146127982328663</c:v>
                </c:pt>
                <c:pt idx="8">
                  <c:v>0.78118670815624613</c:v>
                </c:pt>
                <c:pt idx="9">
                  <c:v>0.96054179111155169</c:v>
                </c:pt>
                <c:pt idx="10">
                  <c:v>1.2581377385129053</c:v>
                </c:pt>
                <c:pt idx="11">
                  <c:v>1.3834569983775697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D2F4-4594-84F5-2BF504EC9EBC}"/>
            </c:ext>
          </c:extLst>
        </c:ser>
        <c:ser>
          <c:idx val="8"/>
          <c:order val="8"/>
          <c:tx>
            <c:strRef>
              <c:f>Summary!$AO$16</c:f>
              <c:strCache>
                <c:ptCount val="1"/>
                <c:pt idx="0">
                  <c:v>A2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Summary!$AP$16:$BA$16</c:f>
              <c:numCache>
                <c:formatCode>0.000</c:formatCode>
                <c:ptCount val="12"/>
                <c:pt idx="0">
                  <c:v>-9.6706334476739982E-3</c:v>
                </c:pt>
                <c:pt idx="1">
                  <c:v>-1.1544920496585247E-2</c:v>
                </c:pt>
                <c:pt idx="2">
                  <c:v>-9.2120085340956174E-3</c:v>
                </c:pt>
                <c:pt idx="3">
                  <c:v>-1.0827117317418289E-2</c:v>
                </c:pt>
                <c:pt idx="4">
                  <c:v>-1.1943707557906903E-2</c:v>
                </c:pt>
                <c:pt idx="5">
                  <c:v>-1.3080270976829685E-2</c:v>
                </c:pt>
                <c:pt idx="6">
                  <c:v>-1.0667605169119181E-2</c:v>
                </c:pt>
                <c:pt idx="7">
                  <c:v>-1.1325599463226818E-2</c:v>
                </c:pt>
                <c:pt idx="8">
                  <c:v>-1.0328615118531261E-2</c:v>
                </c:pt>
                <c:pt idx="9">
                  <c:v>-8.0355819286319161E-3</c:v>
                </c:pt>
                <c:pt idx="10">
                  <c:v>-8.0953997270124083E-3</c:v>
                </c:pt>
                <c:pt idx="11">
                  <c:v>-1.0069401192479495E-2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D2F4-4594-84F5-2BF504EC9EBC}"/>
            </c:ext>
          </c:extLst>
        </c:ser>
        <c:ser>
          <c:idx val="9"/>
          <c:order val="9"/>
          <c:tx>
            <c:strRef>
              <c:f>Summary!$AO$17</c:f>
              <c:strCache>
                <c:ptCount val="1"/>
                <c:pt idx="0">
                  <c:v>B2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Summary!$AP$17:$BA$17</c:f>
              <c:numCache>
                <c:formatCode>0.000</c:formatCode>
                <c:ptCount val="12"/>
                <c:pt idx="0">
                  <c:v>-4.8851620448286098E-3</c:v>
                </c:pt>
                <c:pt idx="1">
                  <c:v>-6.7594490937398569E-3</c:v>
                </c:pt>
                <c:pt idx="2">
                  <c:v>-3.4694642474375468E-3</c:v>
                </c:pt>
                <c:pt idx="3">
                  <c:v>-6.9987544596462406E-3</c:v>
                </c:pt>
                <c:pt idx="4">
                  <c:v>-6.2011632616778539E-3</c:v>
                </c:pt>
                <c:pt idx="5">
                  <c:v>-6.3806181450982713E-3</c:v>
                </c:pt>
                <c:pt idx="6">
                  <c:v>-4.9250252212004499E-3</c:v>
                </c:pt>
                <c:pt idx="7">
                  <c:v>-4.6259466314954069E-3</c:v>
                </c:pt>
                <c:pt idx="8">
                  <c:v>-4.5860708223022127E-3</c:v>
                </c:pt>
                <c:pt idx="9">
                  <c:v>-6.1214004997458913E-3</c:v>
                </c:pt>
                <c:pt idx="10">
                  <c:v>-4.386740018973357E-4</c:v>
                </c:pt>
                <c:pt idx="11">
                  <c:v>-3.3697483511771049E-3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D2F4-4594-84F5-2BF504EC9EBC}"/>
            </c:ext>
          </c:extLst>
        </c:ser>
        <c:ser>
          <c:idx val="10"/>
          <c:order val="10"/>
          <c:tx>
            <c:strRef>
              <c:f>Summary!$AO$18</c:f>
              <c:strCache>
                <c:ptCount val="1"/>
                <c:pt idx="0">
                  <c:v>C2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Summary!$AP$18:$BA$18</c:f>
              <c:numCache>
                <c:formatCode>0.000</c:formatCode>
                <c:ptCount val="12"/>
                <c:pt idx="0">
                  <c:v>-4.8851620448286098E-3</c:v>
                </c:pt>
                <c:pt idx="1">
                  <c:v>-3.888194771470174E-3</c:v>
                </c:pt>
                <c:pt idx="2">
                  <c:v>-3.4694642474375468E-3</c:v>
                </c:pt>
                <c:pt idx="3">
                  <c:v>-4.1274644856868752E-3</c:v>
                </c:pt>
                <c:pt idx="4">
                  <c:v>-1.4156918588323986E-3</c:v>
                </c:pt>
                <c:pt idx="5">
                  <c:v>-2.552255277755247E-3</c:v>
                </c:pt>
                <c:pt idx="6">
                  <c:v>-3.0108437923144268E-3</c:v>
                </c:pt>
                <c:pt idx="7">
                  <c:v>-1.7546566575360411E-3</c:v>
                </c:pt>
                <c:pt idx="8">
                  <c:v>-1.7147808483428473E-3</c:v>
                </c:pt>
                <c:pt idx="9">
                  <c:v>-7.0785090448192336E-3</c:v>
                </c:pt>
                <c:pt idx="10">
                  <c:v>-1.3957468952809952E-3</c:v>
                </c:pt>
                <c:pt idx="11">
                  <c:v>-3.3697483511771049E-3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D2F4-4594-84F5-2BF504EC9EBC}"/>
            </c:ext>
          </c:extLst>
        </c:ser>
        <c:ser>
          <c:idx val="11"/>
          <c:order val="11"/>
          <c:tx>
            <c:strRef>
              <c:f>Summary!$AO$19</c:f>
              <c:strCache>
                <c:ptCount val="1"/>
                <c:pt idx="0">
                  <c:v>D2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Summary!$AP$19:$BA$19</c:f>
              <c:numCache>
                <c:formatCode>0.000</c:formatCode>
                <c:ptCount val="12"/>
                <c:pt idx="0">
                  <c:v>-2.970980606371609E-3</c:v>
                </c:pt>
                <c:pt idx="1">
                  <c:v>-1.9740133425841504E-3</c:v>
                </c:pt>
                <c:pt idx="2">
                  <c:v>-1.5552828089805458E-3</c:v>
                </c:pt>
                <c:pt idx="3">
                  <c:v>-2.2132830472298744E-3</c:v>
                </c:pt>
                <c:pt idx="4">
                  <c:v>-1.4156918588323986E-3</c:v>
                </c:pt>
                <c:pt idx="5">
                  <c:v>-5.4235096000249299E-3</c:v>
                </c:pt>
                <c:pt idx="6">
                  <c:v>-1.0966623634283365E-3</c:v>
                </c:pt>
                <c:pt idx="7">
                  <c:v>1.5952477135004902E-4</c:v>
                </c:pt>
                <c:pt idx="8">
                  <c:v>-4.5860708223022127E-3</c:v>
                </c:pt>
                <c:pt idx="9">
                  <c:v>-3.788562035168432E-4</c:v>
                </c:pt>
                <c:pt idx="10">
                  <c:v>-4.386740018973357E-4</c:v>
                </c:pt>
                <c:pt idx="11">
                  <c:v>4.5861450659500876E-4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D2F4-4594-84F5-2BF504EC9EBC}"/>
            </c:ext>
          </c:extLst>
        </c:ser>
        <c:ser>
          <c:idx val="12"/>
          <c:order val="12"/>
          <c:tx>
            <c:strRef>
              <c:f>Summary!$AO$20</c:f>
              <c:strCache>
                <c:ptCount val="1"/>
                <c:pt idx="0">
                  <c:v>E2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Summary!$AP$20:$BA$20</c:f>
              <c:numCache>
                <c:formatCode>0.000</c:formatCode>
                <c:ptCount val="12"/>
                <c:pt idx="0">
                  <c:v>-4.8851620448286098E-3</c:v>
                </c:pt>
                <c:pt idx="1">
                  <c:v>-4.8452676648538338E-3</c:v>
                </c:pt>
                <c:pt idx="2">
                  <c:v>-1.5552828089805458E-3</c:v>
                </c:pt>
                <c:pt idx="3">
                  <c:v>-1.2561745117274435E-3</c:v>
                </c:pt>
                <c:pt idx="4">
                  <c:v>-3.3298732877184889E-3</c:v>
                </c:pt>
                <c:pt idx="5">
                  <c:v>-3.50932817113884E-3</c:v>
                </c:pt>
                <c:pt idx="6">
                  <c:v>-4.9250252212004499E-3</c:v>
                </c:pt>
                <c:pt idx="7">
                  <c:v>-2.7117652026093829E-3</c:v>
                </c:pt>
                <c:pt idx="8">
                  <c:v>-3.6289622772288713E-3</c:v>
                </c:pt>
                <c:pt idx="9">
                  <c:v>-2.2930376419738442E-3</c:v>
                </c:pt>
                <c:pt idx="10">
                  <c:v>-2.3528554403543368E-3</c:v>
                </c:pt>
                <c:pt idx="11">
                  <c:v>-1.4555669222910813E-3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D2F4-4594-84F5-2BF504EC9EBC}"/>
            </c:ext>
          </c:extLst>
        </c:ser>
        <c:ser>
          <c:idx val="13"/>
          <c:order val="13"/>
          <c:tx>
            <c:strRef>
              <c:f>Summary!$AO$21</c:f>
              <c:strCache>
                <c:ptCount val="1"/>
                <c:pt idx="0">
                  <c:v>F2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Summary!$AP$21:$BA$21</c:f>
              <c:numCache>
                <c:formatCode>0.000</c:formatCode>
                <c:ptCount val="12"/>
                <c:pt idx="0">
                  <c:v>-9.9690632412243493E-5</c:v>
                </c:pt>
                <c:pt idx="1">
                  <c:v>-1.0169047975108088E-3</c:v>
                </c:pt>
                <c:pt idx="2">
                  <c:v>3.5889861990547793E-4</c:v>
                </c:pt>
                <c:pt idx="3">
                  <c:v>-1.2561745117274435E-3</c:v>
                </c:pt>
                <c:pt idx="4">
                  <c:v>-1.4156918588323986E-3</c:v>
                </c:pt>
                <c:pt idx="5">
                  <c:v>-6.3806181450982713E-3</c:v>
                </c:pt>
                <c:pt idx="6">
                  <c:v>-2.053770898930767E-3</c:v>
                </c:pt>
                <c:pt idx="7">
                  <c:v>1.116597664733642E-3</c:v>
                </c:pt>
                <c:pt idx="8">
                  <c:v>-7.5770795495918794E-4</c:v>
                </c:pt>
                <c:pt idx="9">
                  <c:v>-2.2930376419738442E-3</c:v>
                </c:pt>
                <c:pt idx="10">
                  <c:v>-1.3957468952809952E-3</c:v>
                </c:pt>
                <c:pt idx="11">
                  <c:v>4.5861450659500876E-4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D2F4-4594-84F5-2BF504EC9EBC}"/>
            </c:ext>
          </c:extLst>
        </c:ser>
        <c:ser>
          <c:idx val="14"/>
          <c:order val="14"/>
          <c:tx>
            <c:strRef>
              <c:f>Summary!$AO$22</c:f>
              <c:strCache>
                <c:ptCount val="1"/>
                <c:pt idx="0">
                  <c:v>G2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Summary!$AP$22:$BA$22</c:f>
              <c:numCache>
                <c:formatCode>0.000</c:formatCode>
                <c:ptCount val="12"/>
                <c:pt idx="0">
                  <c:v>-4.8851620448286098E-3</c:v>
                </c:pt>
                <c:pt idx="1">
                  <c:v>-1.0169047975108088E-3</c:v>
                </c:pt>
                <c:pt idx="2">
                  <c:v>3.5889861990547793E-4</c:v>
                </c:pt>
                <c:pt idx="3">
                  <c:v>1.6150798105421733E-3</c:v>
                </c:pt>
                <c:pt idx="4">
                  <c:v>-3.3298732877184889E-3</c:v>
                </c:pt>
                <c:pt idx="5">
                  <c:v>-3.50932817113884E-3</c:v>
                </c:pt>
                <c:pt idx="6">
                  <c:v>-1.3958947004474344E-4</c:v>
                </c:pt>
                <c:pt idx="7">
                  <c:v>-7.9758376415238171E-4</c:v>
                </c:pt>
                <c:pt idx="8">
                  <c:v>1.9940058054324279E-4</c:v>
                </c:pt>
                <c:pt idx="9">
                  <c:v>5.7825233198558748E-4</c:v>
                </c:pt>
                <c:pt idx="10">
                  <c:v>-4.386740018973357E-4</c:v>
                </c:pt>
                <c:pt idx="11">
                  <c:v>4.5861450659500876E-4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D2F4-4594-84F5-2BF504EC9EBC}"/>
            </c:ext>
          </c:extLst>
        </c:ser>
        <c:ser>
          <c:idx val="15"/>
          <c:order val="15"/>
          <c:tx>
            <c:strRef>
              <c:f>Summary!$AO$23</c:f>
              <c:strCache>
                <c:ptCount val="1"/>
                <c:pt idx="0">
                  <c:v>H2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Summary!$AP$23:$BA$23</c:f>
              <c:numCache>
                <c:formatCode>0.000</c:formatCode>
                <c:ptCount val="12"/>
                <c:pt idx="0">
                  <c:v>-2.013872070869178E-3</c:v>
                </c:pt>
                <c:pt idx="1">
                  <c:v>-1.9740133425841504E-3</c:v>
                </c:pt>
                <c:pt idx="2">
                  <c:v>-3.4694642474375468E-3</c:v>
                </c:pt>
                <c:pt idx="3">
                  <c:v>-2.2132830472298744E-3</c:v>
                </c:pt>
                <c:pt idx="4">
                  <c:v>1.4555624634372179E-3</c:v>
                </c:pt>
                <c:pt idx="5">
                  <c:v>-1.5951467326819051E-3</c:v>
                </c:pt>
                <c:pt idx="6">
                  <c:v>-3.9679523373877682E-3</c:v>
                </c:pt>
                <c:pt idx="7">
                  <c:v>-4.6259466314954069E-3</c:v>
                </c:pt>
                <c:pt idx="8">
                  <c:v>-7.5770795495918794E-4</c:v>
                </c:pt>
                <c:pt idx="9">
                  <c:v>-3.2501105257865264E-3</c:v>
                </c:pt>
                <c:pt idx="10">
                  <c:v>-5.2241454143137018E-3</c:v>
                </c:pt>
                <c:pt idx="11">
                  <c:v>-7.1981468702098121E-3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D2F4-4594-84F5-2BF504EC9EBC}"/>
            </c:ext>
          </c:extLst>
        </c:ser>
        <c:ser>
          <c:idx val="16"/>
          <c:order val="16"/>
          <c:tx>
            <c:strRef>
              <c:f>Summary!$AO$24</c:f>
              <c:strCache>
                <c:ptCount val="1"/>
                <c:pt idx="0">
                  <c:v>A3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Summary!$AP$24:$BA$24</c:f>
              <c:numCache>
                <c:formatCode>0.000</c:formatCode>
                <c:ptCount val="12"/>
                <c:pt idx="0">
                  <c:v>6.402547644584719E-2</c:v>
                </c:pt>
                <c:pt idx="1">
                  <c:v>9.5649417923045349E-2</c:v>
                </c:pt>
                <c:pt idx="2">
                  <c:v>0.13626602982406075</c:v>
                </c:pt>
                <c:pt idx="3">
                  <c:v>0.14805022671377194</c:v>
                </c:pt>
                <c:pt idx="4">
                  <c:v>0.25317083070572183</c:v>
                </c:pt>
                <c:pt idx="5">
                  <c:v>0.31328825135573923</c:v>
                </c:pt>
                <c:pt idx="6">
                  <c:v>0.43150905421114999</c:v>
                </c:pt>
                <c:pt idx="7">
                  <c:v>0.64236844675363158</c:v>
                </c:pt>
                <c:pt idx="8">
                  <c:v>0.79267186803294165</c:v>
                </c:pt>
                <c:pt idx="9">
                  <c:v>1.0237099565710941</c:v>
                </c:pt>
                <c:pt idx="10">
                  <c:v>1.1136167730289908</c:v>
                </c:pt>
                <c:pt idx="11">
                  <c:v>1.4293974952775936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D2F4-4594-84F5-2BF504EC9EBC}"/>
            </c:ext>
          </c:extLst>
        </c:ser>
        <c:ser>
          <c:idx val="17"/>
          <c:order val="17"/>
          <c:tx>
            <c:strRef>
              <c:f>Summary!$AO$25</c:f>
              <c:strCache>
                <c:ptCount val="1"/>
                <c:pt idx="0">
                  <c:v>B3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Summary!$AP$25:$BA$25</c:f>
              <c:numCache>
                <c:formatCode>0.000</c:formatCode>
                <c:ptCount val="12"/>
                <c:pt idx="0">
                  <c:v>6.4982584990920536E-2</c:v>
                </c:pt>
                <c:pt idx="1">
                  <c:v>0.10043488933546171</c:v>
                </c:pt>
                <c:pt idx="2">
                  <c:v>0.13148055842121534</c:v>
                </c:pt>
                <c:pt idx="3">
                  <c:v>0.17293462097926385</c:v>
                </c:pt>
                <c:pt idx="4">
                  <c:v>0.24551410498060675</c:v>
                </c:pt>
                <c:pt idx="5">
                  <c:v>0.29893183714720301</c:v>
                </c:pt>
                <c:pt idx="6">
                  <c:v>0.37216932287447529</c:v>
                </c:pt>
                <c:pt idx="7">
                  <c:v>0.57058651836556362</c:v>
                </c:pt>
                <c:pt idx="8">
                  <c:v>0.78214381667260657</c:v>
                </c:pt>
                <c:pt idx="9">
                  <c:v>1.0237099565710941</c:v>
                </c:pt>
                <c:pt idx="10">
                  <c:v>1.2294250526834498</c:v>
                </c:pt>
                <c:pt idx="11">
                  <c:v>1.4437538381923214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D2F4-4594-84F5-2BF504EC9EBC}"/>
            </c:ext>
          </c:extLst>
        </c:ser>
        <c:ser>
          <c:idx val="18"/>
          <c:order val="18"/>
          <c:tx>
            <c:strRef>
              <c:f>Summary!$AO$26</c:f>
              <c:strCache>
                <c:ptCount val="1"/>
                <c:pt idx="0">
                  <c:v>C3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Summary!$AP$26:$BA$26</c:f>
              <c:numCache>
                <c:formatCode>0.000</c:formatCode>
                <c:ptCount val="12"/>
                <c:pt idx="0">
                  <c:v>6.4982584990920536E-2</c:v>
                </c:pt>
                <c:pt idx="1">
                  <c:v>0.10713450651550345</c:v>
                </c:pt>
                <c:pt idx="2">
                  <c:v>0.13818021125294677</c:v>
                </c:pt>
                <c:pt idx="3">
                  <c:v>0.18059134670437893</c:v>
                </c:pt>
                <c:pt idx="4">
                  <c:v>0.24742832207075344</c:v>
                </c:pt>
                <c:pt idx="5">
                  <c:v>0.3257304484932706</c:v>
                </c:pt>
                <c:pt idx="6">
                  <c:v>0.43725163415906876</c:v>
                </c:pt>
                <c:pt idx="7">
                  <c:v>0.51890358401909975</c:v>
                </c:pt>
                <c:pt idx="8">
                  <c:v>0.76395911090010671</c:v>
                </c:pt>
                <c:pt idx="9">
                  <c:v>1.0265812822158851</c:v>
                </c:pt>
                <c:pt idx="10">
                  <c:v>1.256223521480184</c:v>
                </c:pt>
                <c:pt idx="11">
                  <c:v>1.2877478554384698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D2F4-4594-84F5-2BF504EC9EBC}"/>
            </c:ext>
          </c:extLst>
        </c:ser>
        <c:ser>
          <c:idx val="19"/>
          <c:order val="19"/>
          <c:tx>
            <c:strRef>
              <c:f>Summary!$AO$27</c:f>
              <c:strCache>
                <c:ptCount val="1"/>
                <c:pt idx="0">
                  <c:v>D3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Summary!$AP$27:$BA$27</c:f>
              <c:numCache>
                <c:formatCode>0.000</c:formatCode>
                <c:ptCount val="12"/>
                <c:pt idx="0">
                  <c:v>7.0725129287149593E-2</c:v>
                </c:pt>
                <c:pt idx="1">
                  <c:v>0.10426325219323376</c:v>
                </c:pt>
                <c:pt idx="2">
                  <c:v>0.14009439269140378</c:v>
                </c:pt>
                <c:pt idx="3">
                  <c:v>0.18729099953611042</c:v>
                </c:pt>
                <c:pt idx="4">
                  <c:v>0.26082762774378726</c:v>
                </c:pt>
                <c:pt idx="5">
                  <c:v>0.33912975416630448</c:v>
                </c:pt>
                <c:pt idx="6">
                  <c:v>0.48414916835821192</c:v>
                </c:pt>
                <c:pt idx="7">
                  <c:v>0.59068551247416401</c:v>
                </c:pt>
                <c:pt idx="8">
                  <c:v>0.80319984808989742</c:v>
                </c:pt>
                <c:pt idx="9">
                  <c:v>1.0342380079314293</c:v>
                </c:pt>
                <c:pt idx="10">
                  <c:v>1.2973784757026956</c:v>
                </c:pt>
                <c:pt idx="11">
                  <c:v>1.4150411523628659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D2F4-4594-84F5-2BF504EC9EBC}"/>
            </c:ext>
          </c:extLst>
        </c:ser>
        <c:ser>
          <c:idx val="20"/>
          <c:order val="20"/>
          <c:tx>
            <c:strRef>
              <c:f>Summary!$AO$28</c:f>
              <c:strCache>
                <c:ptCount val="1"/>
                <c:pt idx="0">
                  <c:v>E3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Summary!$AP$28:$BA$28</c:f>
              <c:numCache>
                <c:formatCode>0.000</c:formatCode>
                <c:ptCount val="12"/>
                <c:pt idx="0">
                  <c:v>6.5939657884304198E-2</c:v>
                </c:pt>
                <c:pt idx="1">
                  <c:v>9.9477780790388382E-2</c:v>
                </c:pt>
                <c:pt idx="2">
                  <c:v>0.13722310270787344</c:v>
                </c:pt>
                <c:pt idx="3">
                  <c:v>0.17293462097926385</c:v>
                </c:pt>
                <c:pt idx="4">
                  <c:v>0.2627417735209836</c:v>
                </c:pt>
                <c:pt idx="5">
                  <c:v>0.34008679139842746</c:v>
                </c:pt>
                <c:pt idx="6">
                  <c:v>0.43438030852384868</c:v>
                </c:pt>
                <c:pt idx="7">
                  <c:v>0.60217060104748033</c:v>
                </c:pt>
                <c:pt idx="8">
                  <c:v>0.76108778525531562</c:v>
                </c:pt>
                <c:pt idx="9">
                  <c:v>0.96628444240113354</c:v>
                </c:pt>
                <c:pt idx="10">
                  <c:v>1.2399529614370257</c:v>
                </c:pt>
                <c:pt idx="11">
                  <c:v>1.466724015434663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D2F4-4594-84F5-2BF504EC9EBC}"/>
            </c:ext>
          </c:extLst>
        </c:ser>
        <c:ser>
          <c:idx val="21"/>
          <c:order val="21"/>
          <c:tx>
            <c:strRef>
              <c:f>Summary!$AO$29</c:f>
              <c:strCache>
                <c:ptCount val="1"/>
                <c:pt idx="0">
                  <c:v>F3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Summary!$AP$29:$BA$29</c:f>
              <c:numCache>
                <c:formatCode>0.000</c:formatCode>
                <c:ptCount val="12"/>
                <c:pt idx="0">
                  <c:v>8.1253144986224018E-2</c:v>
                </c:pt>
                <c:pt idx="1">
                  <c:v>0.10904872359607923</c:v>
                </c:pt>
                <c:pt idx="2">
                  <c:v>0.14296568266536314</c:v>
                </c:pt>
                <c:pt idx="3">
                  <c:v>0.19399065237741281</c:v>
                </c:pt>
                <c:pt idx="4">
                  <c:v>0.24647121352568013</c:v>
                </c:pt>
                <c:pt idx="5">
                  <c:v>0.36784251128956846</c:v>
                </c:pt>
                <c:pt idx="6">
                  <c:v>0.44873672274195586</c:v>
                </c:pt>
                <c:pt idx="7">
                  <c:v>0.57632909825605672</c:v>
                </c:pt>
                <c:pt idx="8">
                  <c:v>0.80128570226484641</c:v>
                </c:pt>
                <c:pt idx="9">
                  <c:v>1.0438089507754038</c:v>
                </c:pt>
                <c:pt idx="10">
                  <c:v>1.3509756984139731</c:v>
                </c:pt>
                <c:pt idx="11">
                  <c:v>1.4217407695620494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D2F4-4594-84F5-2BF504EC9EBC}"/>
            </c:ext>
          </c:extLst>
        </c:ser>
        <c:ser>
          <c:idx val="22"/>
          <c:order val="22"/>
          <c:tx>
            <c:strRef>
              <c:f>Summary!$AO$30</c:f>
              <c:strCache>
                <c:ptCount val="1"/>
                <c:pt idx="0">
                  <c:v>G3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Summary!$AP$30:$BA$30</c:f>
              <c:numCache>
                <c:formatCode>0.000</c:formatCode>
                <c:ptCount val="12"/>
                <c:pt idx="0">
                  <c:v>6.9768056403336901E-2</c:v>
                </c:pt>
                <c:pt idx="1">
                  <c:v>0.1080916150605768</c:v>
                </c:pt>
                <c:pt idx="2">
                  <c:v>0.14583693697806183</c:v>
                </c:pt>
                <c:pt idx="3">
                  <c:v>0.19494776092248614</c:v>
                </c:pt>
                <c:pt idx="4">
                  <c:v>0.25125668492852549</c:v>
                </c:pt>
                <c:pt idx="5">
                  <c:v>0.34774351712354251</c:v>
                </c:pt>
                <c:pt idx="6">
                  <c:v>0.46979275414010474</c:v>
                </c:pt>
                <c:pt idx="7">
                  <c:v>0.62514077828982184</c:v>
                </c:pt>
                <c:pt idx="8">
                  <c:v>0.7917147595165811</c:v>
                </c:pt>
                <c:pt idx="9">
                  <c:v>1.0428518422590431</c:v>
                </c:pt>
                <c:pt idx="10">
                  <c:v>1.3165203612949354</c:v>
                </c:pt>
                <c:pt idx="11">
                  <c:v>1.3949421582542654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D2F4-4594-84F5-2BF504EC9EBC}"/>
            </c:ext>
          </c:extLst>
        </c:ser>
        <c:ser>
          <c:idx val="23"/>
          <c:order val="23"/>
          <c:tx>
            <c:strRef>
              <c:f>Summary!$AO$31</c:f>
              <c:strCache>
                <c:ptCount val="1"/>
                <c:pt idx="0">
                  <c:v>H3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Summary!$AP$31:$BA$31</c:f>
              <c:numCache>
                <c:formatCode>0.000</c:formatCode>
                <c:ptCount val="12"/>
                <c:pt idx="0">
                  <c:v>6.689676641980663E-2</c:v>
                </c:pt>
                <c:pt idx="1">
                  <c:v>0.10426325219323376</c:v>
                </c:pt>
                <c:pt idx="2">
                  <c:v>0.15253658981936422</c:v>
                </c:pt>
                <c:pt idx="3">
                  <c:v>0.18920518097456732</c:v>
                </c:pt>
                <c:pt idx="4">
                  <c:v>0.24742832207075344</c:v>
                </c:pt>
                <c:pt idx="5">
                  <c:v>0.32285912285805063</c:v>
                </c:pt>
                <c:pt idx="6">
                  <c:v>0.48223495127763621</c:v>
                </c:pt>
                <c:pt idx="7">
                  <c:v>0.60504185538889177</c:v>
                </c:pt>
                <c:pt idx="8">
                  <c:v>0.78692928804673912</c:v>
                </c:pt>
                <c:pt idx="9">
                  <c:v>0.9902117280641265</c:v>
                </c:pt>
                <c:pt idx="10">
                  <c:v>1.2064547329300583</c:v>
                </c:pt>
                <c:pt idx="11">
                  <c:v>1.3576154955861461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D2F4-4594-84F5-2BF504EC9EBC}"/>
            </c:ext>
          </c:extLst>
        </c:ser>
        <c:ser>
          <c:idx val="24"/>
          <c:order val="24"/>
          <c:tx>
            <c:strRef>
              <c:f>Summary!$AO$32</c:f>
              <c:strCache>
                <c:ptCount val="1"/>
                <c:pt idx="0">
                  <c:v>A4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Summary!$AP$32:$BA$32</c:f>
              <c:numCache>
                <c:formatCode>0.000</c:formatCode>
                <c:ptCount val="12"/>
                <c:pt idx="0">
                  <c:v>-1.0627706331486681E-2</c:v>
                </c:pt>
                <c:pt idx="1">
                  <c:v>-9.6307390676992222E-3</c:v>
                </c:pt>
                <c:pt idx="2">
                  <c:v>-1.016911707916896E-2</c:v>
                </c:pt>
                <c:pt idx="3">
                  <c:v>-1.2741298746304312E-2</c:v>
                </c:pt>
                <c:pt idx="4">
                  <c:v>-1.1943707557906903E-2</c:v>
                </c:pt>
                <c:pt idx="5">
                  <c:v>-1.1166089547943662E-2</c:v>
                </c:pt>
                <c:pt idx="6">
                  <c:v>-1.0667605169119181E-2</c:v>
                </c:pt>
                <c:pt idx="7">
                  <c:v>-1.1325599463226818E-2</c:v>
                </c:pt>
                <c:pt idx="8">
                  <c:v>-1.1285723654033625E-2</c:v>
                </c:pt>
                <c:pt idx="9">
                  <c:v>-7.0785090448192336E-3</c:v>
                </c:pt>
                <c:pt idx="10">
                  <c:v>-1.0009581165469409E-2</c:v>
                </c:pt>
                <c:pt idx="11">
                  <c:v>-1.1026509727981859E-2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D2F4-4594-84F5-2BF504EC9EBC}"/>
            </c:ext>
          </c:extLst>
        </c:ser>
        <c:ser>
          <c:idx val="25"/>
          <c:order val="25"/>
          <c:tx>
            <c:strRef>
              <c:f>Summary!$AO$33</c:f>
              <c:strCache>
                <c:ptCount val="1"/>
                <c:pt idx="0">
                  <c:v>B4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Summary!$AP$33:$BA$33</c:f>
              <c:numCache>
                <c:formatCode>0.000</c:formatCode>
                <c:ptCount val="12"/>
                <c:pt idx="0">
                  <c:v>-6.7993434737146337E-3</c:v>
                </c:pt>
                <c:pt idx="1">
                  <c:v>-6.7594490937398569E-3</c:v>
                </c:pt>
                <c:pt idx="2">
                  <c:v>-7.2978271052095943E-3</c:v>
                </c:pt>
                <c:pt idx="3">
                  <c:v>-5.0845373694995578E-3</c:v>
                </c:pt>
                <c:pt idx="4">
                  <c:v>-7.1582718067511961E-3</c:v>
                </c:pt>
                <c:pt idx="5">
                  <c:v>-7.3376910289109538E-3</c:v>
                </c:pt>
                <c:pt idx="6">
                  <c:v>-5.8821337662737921E-3</c:v>
                </c:pt>
                <c:pt idx="7">
                  <c:v>-1.7546566575360411E-3</c:v>
                </c:pt>
                <c:pt idx="8">
                  <c:v>-6.5002522511882366E-3</c:v>
                </c:pt>
                <c:pt idx="9">
                  <c:v>-8.0355819286319161E-3</c:v>
                </c:pt>
                <c:pt idx="10">
                  <c:v>-6.1812182981263843E-3</c:v>
                </c:pt>
                <c:pt idx="11">
                  <c:v>-6.2410383251364707E-3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D2F4-4594-84F5-2BF504EC9EBC}"/>
            </c:ext>
          </c:extLst>
        </c:ser>
        <c:ser>
          <c:idx val="26"/>
          <c:order val="26"/>
          <c:tx>
            <c:strRef>
              <c:f>Summary!$AO$34</c:f>
              <c:strCache>
                <c:ptCount val="1"/>
                <c:pt idx="0">
                  <c:v>C4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Summary!$AP$34:$BA$34</c:f>
              <c:numCache>
                <c:formatCode>0.000</c:formatCode>
                <c:ptCount val="12"/>
                <c:pt idx="0">
                  <c:v>-1.056799177485585E-3</c:v>
                </c:pt>
                <c:pt idx="1">
                  <c:v>2.8114580602613052E-3</c:v>
                </c:pt>
                <c:pt idx="2">
                  <c:v>-3.4694642474375468E-3</c:v>
                </c:pt>
                <c:pt idx="3">
                  <c:v>-3.1703559406135338E-3</c:v>
                </c:pt>
                <c:pt idx="4">
                  <c:v>-4.2869818327918308E-3</c:v>
                </c:pt>
                <c:pt idx="5">
                  <c:v>-6.3807384886922314E-4</c:v>
                </c:pt>
                <c:pt idx="6">
                  <c:v>-6.8392423113471336E-3</c:v>
                </c:pt>
                <c:pt idx="7">
                  <c:v>-2.7117652026093829E-3</c:v>
                </c:pt>
                <c:pt idx="8">
                  <c:v>-5.5431793673755541E-3</c:v>
                </c:pt>
                <c:pt idx="9">
                  <c:v>-2.2930376419738442E-3</c:v>
                </c:pt>
                <c:pt idx="10">
                  <c:v>-4.2670368692403603E-3</c:v>
                </c:pt>
                <c:pt idx="11">
                  <c:v>-1.4555669222910813E-3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D2F4-4594-84F5-2BF504EC9EBC}"/>
            </c:ext>
          </c:extLst>
        </c:ser>
        <c:ser>
          <c:idx val="27"/>
          <c:order val="27"/>
          <c:tx>
            <c:strRef>
              <c:f>Summary!$AO$35</c:f>
              <c:strCache>
                <c:ptCount val="1"/>
                <c:pt idx="0">
                  <c:v>D4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Summary!$AP$35:$BA$35</c:f>
              <c:numCache>
                <c:formatCode>0.000</c:formatCode>
                <c:ptCount val="12"/>
                <c:pt idx="0">
                  <c:v>-1.056799177485585E-3</c:v>
                </c:pt>
                <c:pt idx="1">
                  <c:v>-1.0169047975108088E-3</c:v>
                </c:pt>
                <c:pt idx="2">
                  <c:v>1.3160071649788196E-3</c:v>
                </c:pt>
                <c:pt idx="3">
                  <c:v>-3.1703559406135338E-3</c:v>
                </c:pt>
                <c:pt idx="4">
                  <c:v>-3.3298732877184889E-3</c:v>
                </c:pt>
                <c:pt idx="5">
                  <c:v>-3.50932817113884E-3</c:v>
                </c:pt>
                <c:pt idx="6">
                  <c:v>-3.0108437923144268E-3</c:v>
                </c:pt>
                <c:pt idx="7">
                  <c:v>-1.7546566575360411E-3</c:v>
                </c:pt>
                <c:pt idx="8">
                  <c:v>-1.7147808483428473E-3</c:v>
                </c:pt>
                <c:pt idx="9">
                  <c:v>-3.788562035168432E-4</c:v>
                </c:pt>
                <c:pt idx="10">
                  <c:v>-4.386740018973357E-4</c:v>
                </c:pt>
                <c:pt idx="11">
                  <c:v>-4.9849402890742185E-4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D2F4-4594-84F5-2BF504EC9EBC}"/>
            </c:ext>
          </c:extLst>
        </c:ser>
        <c:ser>
          <c:idx val="28"/>
          <c:order val="28"/>
          <c:tx>
            <c:strRef>
              <c:f>Summary!$AO$36</c:f>
              <c:strCache>
                <c:ptCount val="1"/>
                <c:pt idx="0">
                  <c:v>E4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Summary!$AP$36:$BA$36</c:f>
              <c:numCache>
                <c:formatCode>0.000</c:formatCode>
                <c:ptCount val="12"/>
                <c:pt idx="0">
                  <c:v>-3.9280534997552683E-3</c:v>
                </c:pt>
                <c:pt idx="1">
                  <c:v>-1.9740133425841504E-3</c:v>
                </c:pt>
                <c:pt idx="2">
                  <c:v>-2.5123557023642054E-3</c:v>
                </c:pt>
                <c:pt idx="3">
                  <c:v>-2.2132830472298744E-3</c:v>
                </c:pt>
                <c:pt idx="4">
                  <c:v>-1.4156918588323986E-3</c:v>
                </c:pt>
                <c:pt idx="5">
                  <c:v>-4.4664367066412705E-3</c:v>
                </c:pt>
                <c:pt idx="6">
                  <c:v>-1.0966623634283365E-3</c:v>
                </c:pt>
                <c:pt idx="7">
                  <c:v>-5.5830551765687483E-3</c:v>
                </c:pt>
                <c:pt idx="8">
                  <c:v>-3.6289622772288713E-3</c:v>
                </c:pt>
                <c:pt idx="9">
                  <c:v>-5.1643276159332096E-3</c:v>
                </c:pt>
                <c:pt idx="10">
                  <c:v>-2.3528554403543368E-3</c:v>
                </c:pt>
                <c:pt idx="11">
                  <c:v>-5.2839654413237881E-3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D2F4-4594-84F5-2BF504EC9EBC}"/>
            </c:ext>
          </c:extLst>
        </c:ser>
        <c:ser>
          <c:idx val="29"/>
          <c:order val="29"/>
          <c:tx>
            <c:strRef>
              <c:f>Summary!$AO$37</c:f>
              <c:strCache>
                <c:ptCount val="1"/>
                <c:pt idx="0">
                  <c:v>F4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Summary!$AP$37:$BA$37</c:f>
              <c:numCache>
                <c:formatCode>0.000</c:formatCode>
                <c:ptCount val="12"/>
                <c:pt idx="0">
                  <c:v>8.5738225140043862E-4</c:v>
                </c:pt>
                <c:pt idx="1">
                  <c:v>-1.9740133425841504E-3</c:v>
                </c:pt>
                <c:pt idx="2">
                  <c:v>-5.3836456763235703E-3</c:v>
                </c:pt>
                <c:pt idx="3">
                  <c:v>1.6150798105421733E-3</c:v>
                </c:pt>
                <c:pt idx="4">
                  <c:v>-3.3298732877184889E-3</c:v>
                </c:pt>
                <c:pt idx="5">
                  <c:v>-2.552255277755247E-3</c:v>
                </c:pt>
                <c:pt idx="6">
                  <c:v>-1.3958947004474344E-4</c:v>
                </c:pt>
                <c:pt idx="7">
                  <c:v>-1.7546566575360411E-3</c:v>
                </c:pt>
                <c:pt idx="8">
                  <c:v>-3.6289622772288713E-3</c:v>
                </c:pt>
                <c:pt idx="9">
                  <c:v>-2.2930376419738442E-3</c:v>
                </c:pt>
                <c:pt idx="10">
                  <c:v>-3.3099283241670189E-3</c:v>
                </c:pt>
                <c:pt idx="11">
                  <c:v>-1.4555669222910813E-3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D2F4-4594-84F5-2BF504EC9EBC}"/>
            </c:ext>
          </c:extLst>
        </c:ser>
        <c:ser>
          <c:idx val="30"/>
          <c:order val="30"/>
          <c:tx>
            <c:strRef>
              <c:f>Summary!$AO$38</c:f>
              <c:strCache>
                <c:ptCount val="1"/>
                <c:pt idx="0">
                  <c:v>G4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Summary!$AP$38:$BA$38</c:f>
              <c:numCache>
                <c:formatCode>0.000</c:formatCode>
                <c:ptCount val="12"/>
                <c:pt idx="0">
                  <c:v>-2.013872070869178E-3</c:v>
                </c:pt>
                <c:pt idx="1">
                  <c:v>-5.9831913698126643E-5</c:v>
                </c:pt>
                <c:pt idx="2">
                  <c:v>3.5889861990547793E-4</c:v>
                </c:pt>
                <c:pt idx="3">
                  <c:v>-1.2561745117274435E-3</c:v>
                </c:pt>
                <c:pt idx="4">
                  <c:v>-3.3298732877184889E-3</c:v>
                </c:pt>
                <c:pt idx="5">
                  <c:v>-4.4664367066412705E-3</c:v>
                </c:pt>
                <c:pt idx="6">
                  <c:v>-3.9679523373877682E-3</c:v>
                </c:pt>
                <c:pt idx="7">
                  <c:v>-1.7546566575360411E-3</c:v>
                </c:pt>
                <c:pt idx="8">
                  <c:v>-7.5770795495918794E-4</c:v>
                </c:pt>
                <c:pt idx="9">
                  <c:v>-1.3359290969005026E-3</c:v>
                </c:pt>
                <c:pt idx="10">
                  <c:v>-4.386740018973357E-4</c:v>
                </c:pt>
                <c:pt idx="11">
                  <c:v>-1.4555669222910813E-3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D2F4-4594-84F5-2BF504EC9EBC}"/>
            </c:ext>
          </c:extLst>
        </c:ser>
        <c:ser>
          <c:idx val="31"/>
          <c:order val="31"/>
          <c:tx>
            <c:strRef>
              <c:f>Summary!$AO$39</c:f>
              <c:strCache>
                <c:ptCount val="1"/>
                <c:pt idx="0">
                  <c:v>H4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Summary!$AP$39:$BA$39</c:f>
              <c:numCache>
                <c:formatCode>0.000</c:formatCode>
                <c:ptCount val="12"/>
                <c:pt idx="0">
                  <c:v>-5.8422349286412923E-3</c:v>
                </c:pt>
                <c:pt idx="1">
                  <c:v>-1.9740133425841504E-3</c:v>
                </c:pt>
                <c:pt idx="2">
                  <c:v>-4.4265371312502289E-3</c:v>
                </c:pt>
                <c:pt idx="3">
                  <c:v>-3.1703559406135338E-3</c:v>
                </c:pt>
                <c:pt idx="4">
                  <c:v>-6.2011632616778539E-3</c:v>
                </c:pt>
                <c:pt idx="5">
                  <c:v>-3.50932817113884E-3</c:v>
                </c:pt>
                <c:pt idx="6">
                  <c:v>-4.9250252212004499E-3</c:v>
                </c:pt>
                <c:pt idx="7">
                  <c:v>-1.7546566575360411E-3</c:v>
                </c:pt>
                <c:pt idx="8">
                  <c:v>-3.6289622772288713E-3</c:v>
                </c:pt>
                <c:pt idx="9">
                  <c:v>-2.2930376419738442E-3</c:v>
                </c:pt>
                <c:pt idx="10">
                  <c:v>-4.2670368692403603E-3</c:v>
                </c:pt>
                <c:pt idx="11">
                  <c:v>-4.3268568962504467E-3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D2F4-4594-84F5-2BF504EC9EBC}"/>
            </c:ext>
          </c:extLst>
        </c:ser>
        <c:ser>
          <c:idx val="32"/>
          <c:order val="32"/>
          <c:tx>
            <c:strRef>
              <c:f>Summary!$AO$40</c:f>
              <c:strCache>
                <c:ptCount val="1"/>
                <c:pt idx="0">
                  <c:v>A5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Summary!$AP$40:$BA$40</c:f>
              <c:numCache>
                <c:formatCode>0.000</c:formatCode>
                <c:ptCount val="12"/>
                <c:pt idx="0">
                  <c:v>6.2111295016961172E-2</c:v>
                </c:pt>
                <c:pt idx="1">
                  <c:v>9.2778127949085992E-2</c:v>
                </c:pt>
                <c:pt idx="2">
                  <c:v>0.13052344987614201</c:v>
                </c:pt>
                <c:pt idx="3">
                  <c:v>0.16719207668303479</c:v>
                </c:pt>
                <c:pt idx="4">
                  <c:v>0.22254392780526153</c:v>
                </c:pt>
                <c:pt idx="5">
                  <c:v>0.33051591989611601</c:v>
                </c:pt>
                <c:pt idx="6">
                  <c:v>0.39131120849542783</c:v>
                </c:pt>
                <c:pt idx="7">
                  <c:v>0.53613125255947658</c:v>
                </c:pt>
                <c:pt idx="8">
                  <c:v>0.72758955674834813</c:v>
                </c:pt>
                <c:pt idx="9">
                  <c:v>0.93852872248127983</c:v>
                </c:pt>
                <c:pt idx="10">
                  <c:v>1.234210452849912</c:v>
                </c:pt>
                <c:pt idx="11">
                  <c:v>1.3432591526714184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D2F4-4594-84F5-2BF504EC9EBC}"/>
            </c:ext>
          </c:extLst>
        </c:ser>
        <c:ser>
          <c:idx val="33"/>
          <c:order val="33"/>
          <c:tx>
            <c:strRef>
              <c:f>Summary!$AO$41</c:f>
              <c:strCache>
                <c:ptCount val="1"/>
                <c:pt idx="0">
                  <c:v>B5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Summary!$AP$41:$BA$41</c:f>
              <c:numCache>
                <c:formatCode>0.000</c:formatCode>
                <c:ptCount val="12"/>
                <c:pt idx="0">
                  <c:v>6.689676641980663E-2</c:v>
                </c:pt>
                <c:pt idx="1">
                  <c:v>9.7563599361502357E-2</c:v>
                </c:pt>
                <c:pt idx="2">
                  <c:v>0.13243766695671771</c:v>
                </c:pt>
                <c:pt idx="3">
                  <c:v>0.17484880240814987</c:v>
                </c:pt>
                <c:pt idx="4">
                  <c:v>0.21967260217961243</c:v>
                </c:pt>
                <c:pt idx="5">
                  <c:v>0.30658856287231806</c:v>
                </c:pt>
                <c:pt idx="6">
                  <c:v>0.42289521994096152</c:v>
                </c:pt>
                <c:pt idx="7">
                  <c:v>0.56484400968274062</c:v>
                </c:pt>
                <c:pt idx="8">
                  <c:v>0.76491614811308783</c:v>
                </c:pt>
                <c:pt idx="9">
                  <c:v>1.1557886536619524</c:v>
                </c:pt>
                <c:pt idx="10">
                  <c:v>1.2820650242716074</c:v>
                </c:pt>
                <c:pt idx="11">
                  <c:v>1.4054702096146006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1-D2F4-4594-84F5-2BF504EC9EBC}"/>
            </c:ext>
          </c:extLst>
        </c:ser>
        <c:ser>
          <c:idx val="34"/>
          <c:order val="34"/>
          <c:tx>
            <c:strRef>
              <c:f>Summary!$AO$42</c:f>
              <c:strCache>
                <c:ptCount val="1"/>
                <c:pt idx="0">
                  <c:v>C5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Summary!$AP$42:$BA$42</c:f>
              <c:numCache>
                <c:formatCode>0.000</c:formatCode>
                <c:ptCount val="12"/>
                <c:pt idx="0">
                  <c:v>6.7853874964879976E-2</c:v>
                </c:pt>
                <c:pt idx="1">
                  <c:v>0.10043488933546171</c:v>
                </c:pt>
                <c:pt idx="2">
                  <c:v>0.12956637698275836</c:v>
                </c:pt>
                <c:pt idx="3">
                  <c:v>0.17293462097926385</c:v>
                </c:pt>
                <c:pt idx="4">
                  <c:v>0.22541518212753117</c:v>
                </c:pt>
                <c:pt idx="5">
                  <c:v>0.33625842853108445</c:v>
                </c:pt>
                <c:pt idx="6">
                  <c:v>0.43246616274665234</c:v>
                </c:pt>
                <c:pt idx="7">
                  <c:v>0.59834223818970811</c:v>
                </c:pt>
                <c:pt idx="8">
                  <c:v>0.77927256233119513</c:v>
                </c:pt>
                <c:pt idx="9">
                  <c:v>1.0007397794244619</c:v>
                </c:pt>
                <c:pt idx="10">
                  <c:v>1.2456956127266074</c:v>
                </c:pt>
                <c:pt idx="11">
                  <c:v>1.4025988839698096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2-D2F4-4594-84F5-2BF504EC9EBC}"/>
            </c:ext>
          </c:extLst>
        </c:ser>
        <c:ser>
          <c:idx val="35"/>
          <c:order val="35"/>
          <c:tx>
            <c:strRef>
              <c:f>Summary!$AO$43</c:f>
              <c:strCache>
                <c:ptCount val="1"/>
                <c:pt idx="0">
                  <c:v>D5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Summary!$AP$43:$BA$43</c:f>
              <c:numCache>
                <c:formatCode>0.000</c:formatCode>
                <c:ptCount val="12"/>
                <c:pt idx="0">
                  <c:v>8.6038616389069483E-2</c:v>
                </c:pt>
                <c:pt idx="1">
                  <c:v>9.9477780790388382E-2</c:v>
                </c:pt>
                <c:pt idx="2">
                  <c:v>0.126695087008799</c:v>
                </c:pt>
                <c:pt idx="3">
                  <c:v>0.17197751243419052</c:v>
                </c:pt>
                <c:pt idx="4">
                  <c:v>0.23498612494279289</c:v>
                </c:pt>
                <c:pt idx="5">
                  <c:v>0.30084605422777866</c:v>
                </c:pt>
                <c:pt idx="6">
                  <c:v>0.42480943702153723</c:v>
                </c:pt>
                <c:pt idx="7">
                  <c:v>0.54953048692913098</c:v>
                </c:pt>
                <c:pt idx="8">
                  <c:v>0.76204489377167639</c:v>
                </c:pt>
                <c:pt idx="9">
                  <c:v>0.91938683688903999</c:v>
                </c:pt>
                <c:pt idx="10">
                  <c:v>1.1968837900860838</c:v>
                </c:pt>
                <c:pt idx="11">
                  <c:v>1.3298599182730517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3-D2F4-4594-84F5-2BF504EC9EBC}"/>
            </c:ext>
          </c:extLst>
        </c:ser>
        <c:ser>
          <c:idx val="36"/>
          <c:order val="36"/>
          <c:tx>
            <c:strRef>
              <c:f>Summary!$AO$44</c:f>
              <c:strCache>
                <c:ptCount val="1"/>
                <c:pt idx="0">
                  <c:v>E5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Summary!$AP$44:$BA$44</c:f>
              <c:numCache>
                <c:formatCode>0.000</c:formatCode>
                <c:ptCount val="12"/>
                <c:pt idx="0">
                  <c:v>6.2111295016961172E-2</c:v>
                </c:pt>
                <c:pt idx="1">
                  <c:v>9.5649417923045349E-2</c:v>
                </c:pt>
                <c:pt idx="2">
                  <c:v>0.13435184839517475</c:v>
                </c:pt>
                <c:pt idx="3">
                  <c:v>0.18250552813326493</c:v>
                </c:pt>
                <c:pt idx="4">
                  <c:v>0.24072863357776131</c:v>
                </c:pt>
                <c:pt idx="5">
                  <c:v>0.33051591989611601</c:v>
                </c:pt>
                <c:pt idx="6">
                  <c:v>0.44682257696475952</c:v>
                </c:pt>
                <c:pt idx="7">
                  <c:v>0.59164254968714514</c:v>
                </c:pt>
                <c:pt idx="8">
                  <c:v>0.75725942239754385</c:v>
                </c:pt>
                <c:pt idx="9">
                  <c:v>0.96437022527270322</c:v>
                </c:pt>
                <c:pt idx="10">
                  <c:v>1.215068567161963</c:v>
                </c:pt>
                <c:pt idx="11">
                  <c:v>1.395899266770626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4-D2F4-4594-84F5-2BF504EC9EBC}"/>
            </c:ext>
          </c:extLst>
        </c:ser>
        <c:ser>
          <c:idx val="37"/>
          <c:order val="37"/>
          <c:tx>
            <c:strRef>
              <c:f>Summary!$AO$45</c:f>
              <c:strCache>
                <c:ptCount val="1"/>
                <c:pt idx="0">
                  <c:v>F5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Summary!$AP$45:$BA$45</c:f>
              <c:numCache>
                <c:formatCode>0.000</c:formatCode>
                <c:ptCount val="12"/>
                <c:pt idx="0">
                  <c:v>7.1682237832222925E-2</c:v>
                </c:pt>
                <c:pt idx="1">
                  <c:v>9.9477780790388382E-2</c:v>
                </c:pt>
                <c:pt idx="2">
                  <c:v>0.13722310270787344</c:v>
                </c:pt>
                <c:pt idx="3">
                  <c:v>0.17102043955037785</c:v>
                </c:pt>
                <c:pt idx="4">
                  <c:v>0.23785737925549166</c:v>
                </c:pt>
                <c:pt idx="5">
                  <c:v>0.32477333994819729</c:v>
                </c:pt>
                <c:pt idx="6">
                  <c:v>0.45639344846707092</c:v>
                </c:pt>
                <c:pt idx="7">
                  <c:v>0.57441495252671515</c:v>
                </c:pt>
                <c:pt idx="8">
                  <c:v>0.78788639665880889</c:v>
                </c:pt>
                <c:pt idx="9">
                  <c:v>0.98542632799337337</c:v>
                </c:pt>
                <c:pt idx="10">
                  <c:v>1.2399529614370257</c:v>
                </c:pt>
                <c:pt idx="11">
                  <c:v>1.4121698268137841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D2F4-4594-84F5-2BF504EC9EBC}"/>
            </c:ext>
          </c:extLst>
        </c:ser>
        <c:ser>
          <c:idx val="38"/>
          <c:order val="38"/>
          <c:tx>
            <c:strRef>
              <c:f>Summary!$AO$46</c:f>
              <c:strCache>
                <c:ptCount val="1"/>
                <c:pt idx="0">
                  <c:v>G5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Summary!$AP$46:$BA$46</c:f>
              <c:numCache>
                <c:formatCode>0.000</c:formatCode>
                <c:ptCount val="12"/>
                <c:pt idx="0">
                  <c:v>7.359641926110895E-2</c:v>
                </c:pt>
                <c:pt idx="1">
                  <c:v>0.10522032508661743</c:v>
                </c:pt>
                <c:pt idx="2">
                  <c:v>0.13626602982406075</c:v>
                </c:pt>
                <c:pt idx="3">
                  <c:v>0.17772009238210926</c:v>
                </c:pt>
                <c:pt idx="4">
                  <c:v>0.23498612494279289</c:v>
                </c:pt>
                <c:pt idx="5">
                  <c:v>0.31711661422308224</c:v>
                </c:pt>
                <c:pt idx="6">
                  <c:v>0.44299414279403715</c:v>
                </c:pt>
                <c:pt idx="7">
                  <c:v>0.56962948105687339</c:v>
                </c:pt>
                <c:pt idx="8">
                  <c:v>0.82329884219849769</c:v>
                </c:pt>
                <c:pt idx="9">
                  <c:v>0.99882556239174058</c:v>
                </c:pt>
                <c:pt idx="10">
                  <c:v>1.2380388870110637</c:v>
                </c:pt>
                <c:pt idx="11">
                  <c:v>1.3863283240223607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6-D2F4-4594-84F5-2BF504EC9EBC}"/>
            </c:ext>
          </c:extLst>
        </c:ser>
        <c:ser>
          <c:idx val="39"/>
          <c:order val="39"/>
          <c:tx>
            <c:strRef>
              <c:f>Summary!$AO$47</c:f>
              <c:strCache>
                <c:ptCount val="1"/>
                <c:pt idx="0">
                  <c:v>H5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Summary!$AP$47:$BA$47</c:f>
              <c:numCache>
                <c:formatCode>0.000</c:formatCode>
                <c:ptCount val="12"/>
                <c:pt idx="0">
                  <c:v>7.1682237832222925E-2</c:v>
                </c:pt>
                <c:pt idx="1">
                  <c:v>0.1080916150605768</c:v>
                </c:pt>
                <c:pt idx="2">
                  <c:v>0.12956637698275836</c:v>
                </c:pt>
                <c:pt idx="3">
                  <c:v>0.18154845524945226</c:v>
                </c:pt>
                <c:pt idx="4">
                  <c:v>0.25317083070572183</c:v>
                </c:pt>
                <c:pt idx="5">
                  <c:v>0.33243006567331235</c:v>
                </c:pt>
                <c:pt idx="6">
                  <c:v>0.44777961419688261</c:v>
                </c:pt>
                <c:pt idx="7">
                  <c:v>0.61939826960699895</c:v>
                </c:pt>
                <c:pt idx="8">
                  <c:v>0.75725942239754385</c:v>
                </c:pt>
                <c:pt idx="9">
                  <c:v>0.99116883658048727</c:v>
                </c:pt>
                <c:pt idx="10">
                  <c:v>1.2284679441670892</c:v>
                </c:pt>
                <c:pt idx="11">
                  <c:v>1.376757381178386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7-D2F4-4594-84F5-2BF504EC9EBC}"/>
            </c:ext>
          </c:extLst>
        </c:ser>
        <c:ser>
          <c:idx val="40"/>
          <c:order val="40"/>
          <c:tx>
            <c:strRef>
              <c:f>Summary!$AO$48</c:f>
              <c:strCache>
                <c:ptCount val="1"/>
                <c:pt idx="0">
                  <c:v>A6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Summary!$AP$48:$BA$48</c:f>
              <c:numCache>
                <c:formatCode>0.000</c:formatCode>
                <c:ptCount val="12"/>
                <c:pt idx="0">
                  <c:v>-4.8851620448286098E-3</c:v>
                </c:pt>
                <c:pt idx="1">
                  <c:v>-8.6736661838865397E-3</c:v>
                </c:pt>
                <c:pt idx="2">
                  <c:v>-8.2549356502829366E-3</c:v>
                </c:pt>
                <c:pt idx="3">
                  <c:v>-9.8700087723449462E-3</c:v>
                </c:pt>
                <c:pt idx="4">
                  <c:v>-7.1582718067511961E-3</c:v>
                </c:pt>
                <c:pt idx="5">
                  <c:v>-1.1166089547943662E-2</c:v>
                </c:pt>
                <c:pt idx="6">
                  <c:v>-1.0667605169119181E-2</c:v>
                </c:pt>
                <c:pt idx="7">
                  <c:v>-1.1325599463226818E-2</c:v>
                </c:pt>
                <c:pt idx="8">
                  <c:v>-4.5860708223022127E-3</c:v>
                </c:pt>
                <c:pt idx="9">
                  <c:v>-6.1214004997458913E-3</c:v>
                </c:pt>
                <c:pt idx="10">
                  <c:v>-6.1812182981263843E-3</c:v>
                </c:pt>
                <c:pt idx="11">
                  <c:v>-8.1552197540224938E-3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8-D2F4-4594-84F5-2BF504EC9EBC}"/>
            </c:ext>
          </c:extLst>
        </c:ser>
        <c:ser>
          <c:idx val="41"/>
          <c:order val="41"/>
          <c:tx>
            <c:strRef>
              <c:f>Summary!$AO$49</c:f>
              <c:strCache>
                <c:ptCount val="1"/>
                <c:pt idx="0">
                  <c:v>B6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Summary!$AP$49:$BA$49</c:f>
              <c:numCache>
                <c:formatCode>0.000</c:formatCode>
                <c:ptCount val="12"/>
                <c:pt idx="0">
                  <c:v>-7.7564520187879751E-3</c:v>
                </c:pt>
                <c:pt idx="1">
                  <c:v>-4.8452676648538338E-3</c:v>
                </c:pt>
                <c:pt idx="2">
                  <c:v>-3.4694642474375468E-3</c:v>
                </c:pt>
                <c:pt idx="3">
                  <c:v>-6.9987544596462406E-3</c:v>
                </c:pt>
                <c:pt idx="4">
                  <c:v>-6.2011632616778539E-3</c:v>
                </c:pt>
                <c:pt idx="5">
                  <c:v>-3.50932817113884E-3</c:v>
                </c:pt>
                <c:pt idx="6">
                  <c:v>-4.9250252212004499E-3</c:v>
                </c:pt>
                <c:pt idx="7">
                  <c:v>-4.6259466314954069E-3</c:v>
                </c:pt>
                <c:pt idx="8">
                  <c:v>-4.5860708223022127E-3</c:v>
                </c:pt>
                <c:pt idx="9">
                  <c:v>-4.2072190708598682E-3</c:v>
                </c:pt>
                <c:pt idx="10">
                  <c:v>5.1843453360509502E-4</c:v>
                </c:pt>
                <c:pt idx="11">
                  <c:v>-5.2839654413237881E-3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9-D2F4-4594-84F5-2BF504EC9EBC}"/>
            </c:ext>
          </c:extLst>
        </c:ser>
        <c:ser>
          <c:idx val="42"/>
          <c:order val="42"/>
          <c:tx>
            <c:strRef>
              <c:f>Summary!$AO$50</c:f>
              <c:strCache>
                <c:ptCount val="1"/>
                <c:pt idx="0">
                  <c:v>C6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Summary!$AP$50:$BA$50</c:f>
              <c:numCache>
                <c:formatCode>0.000</c:formatCode>
                <c:ptCount val="12"/>
                <c:pt idx="0">
                  <c:v>2.7715636802865288E-3</c:v>
                </c:pt>
                <c:pt idx="1">
                  <c:v>-3.888194771470174E-3</c:v>
                </c:pt>
                <c:pt idx="2">
                  <c:v>-1.5552828089805458E-3</c:v>
                </c:pt>
                <c:pt idx="3">
                  <c:v>-2.9910161834385054E-4</c:v>
                </c:pt>
                <c:pt idx="4">
                  <c:v>-1.4156918588323986E-3</c:v>
                </c:pt>
                <c:pt idx="5">
                  <c:v>-3.50932817113884E-3</c:v>
                </c:pt>
                <c:pt idx="6">
                  <c:v>-4.9250252212004499E-3</c:v>
                </c:pt>
                <c:pt idx="7">
                  <c:v>-4.6259466314954069E-3</c:v>
                </c:pt>
                <c:pt idx="8">
                  <c:v>-1.7147808483428473E-3</c:v>
                </c:pt>
                <c:pt idx="9">
                  <c:v>-1.3359290969005026E-3</c:v>
                </c:pt>
                <c:pt idx="10">
                  <c:v>-2.3528554403543368E-3</c:v>
                </c:pt>
                <c:pt idx="11">
                  <c:v>-4.9849402890742185E-4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A-D2F4-4594-84F5-2BF504EC9EBC}"/>
            </c:ext>
          </c:extLst>
        </c:ser>
        <c:ser>
          <c:idx val="43"/>
          <c:order val="43"/>
          <c:tx>
            <c:strRef>
              <c:f>Summary!$AO$51</c:f>
              <c:strCache>
                <c:ptCount val="1"/>
                <c:pt idx="0">
                  <c:v>D6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Summary!$AP$51:$BA$51</c:f>
              <c:numCache>
                <c:formatCode>0.000</c:formatCode>
                <c:ptCount val="12"/>
                <c:pt idx="0">
                  <c:v>-3.9280534997552683E-3</c:v>
                </c:pt>
                <c:pt idx="1">
                  <c:v>-3.888194771470174E-3</c:v>
                </c:pt>
                <c:pt idx="2">
                  <c:v>-4.4265371312502289E-3</c:v>
                </c:pt>
                <c:pt idx="3">
                  <c:v>-2.9910161834385054E-4</c:v>
                </c:pt>
                <c:pt idx="4">
                  <c:v>-6.2011632616778539E-3</c:v>
                </c:pt>
                <c:pt idx="5">
                  <c:v>-3.50932817113884E-3</c:v>
                </c:pt>
                <c:pt idx="6">
                  <c:v>2.7317005039146219E-3</c:v>
                </c:pt>
                <c:pt idx="7">
                  <c:v>1.116597664733642E-3</c:v>
                </c:pt>
                <c:pt idx="8">
                  <c:v>-5.5431793673755541E-3</c:v>
                </c:pt>
                <c:pt idx="9">
                  <c:v>-5.1643276159332096E-3</c:v>
                </c:pt>
                <c:pt idx="10">
                  <c:v>-4.2670368692403603E-3</c:v>
                </c:pt>
                <c:pt idx="11">
                  <c:v>4.5861450659500876E-4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B-D2F4-4594-84F5-2BF504EC9EBC}"/>
            </c:ext>
          </c:extLst>
        </c:ser>
        <c:ser>
          <c:idx val="44"/>
          <c:order val="44"/>
          <c:tx>
            <c:strRef>
              <c:f>Summary!$AO$52</c:f>
              <c:strCache>
                <c:ptCount val="1"/>
                <c:pt idx="0">
                  <c:v>E6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Summary!$AP$52:$BA$52</c:f>
              <c:numCache>
                <c:formatCode>0.000</c:formatCode>
                <c:ptCount val="12"/>
                <c:pt idx="0">
                  <c:v>-2.970980606371609E-3</c:v>
                </c:pt>
                <c:pt idx="1">
                  <c:v>-1.0169047975108088E-3</c:v>
                </c:pt>
                <c:pt idx="2">
                  <c:v>-2.5123557023642054E-3</c:v>
                </c:pt>
                <c:pt idx="3">
                  <c:v>-3.1703559406135338E-3</c:v>
                </c:pt>
                <c:pt idx="4">
                  <c:v>-5.2440547166045124E-3</c:v>
                </c:pt>
                <c:pt idx="5">
                  <c:v>-3.50932817113884E-3</c:v>
                </c:pt>
                <c:pt idx="6">
                  <c:v>-3.0108437923144268E-3</c:v>
                </c:pt>
                <c:pt idx="7">
                  <c:v>-3.668838086422065E-3</c:v>
                </c:pt>
                <c:pt idx="8">
                  <c:v>1.9940058054324279E-4</c:v>
                </c:pt>
                <c:pt idx="9">
                  <c:v>5.7825233198558748E-4</c:v>
                </c:pt>
                <c:pt idx="10">
                  <c:v>-2.3528554403543368E-3</c:v>
                </c:pt>
                <c:pt idx="11">
                  <c:v>-6.2410383251364707E-3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C-D2F4-4594-84F5-2BF504EC9EBC}"/>
            </c:ext>
          </c:extLst>
        </c:ser>
        <c:ser>
          <c:idx val="45"/>
          <c:order val="45"/>
          <c:tx>
            <c:strRef>
              <c:f>Summary!$AO$53</c:f>
              <c:strCache>
                <c:ptCount val="1"/>
                <c:pt idx="0">
                  <c:v>F6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Summary!$AP$53:$BA$53</c:f>
              <c:numCache>
                <c:formatCode>0.000</c:formatCode>
                <c:ptCount val="12"/>
                <c:pt idx="0">
                  <c:v>-1.056799177485585E-3</c:v>
                </c:pt>
                <c:pt idx="1">
                  <c:v>-1.0169047975108088E-3</c:v>
                </c:pt>
                <c:pt idx="2">
                  <c:v>3.5889861990547793E-4</c:v>
                </c:pt>
                <c:pt idx="3">
                  <c:v>-2.2132830472298744E-3</c:v>
                </c:pt>
                <c:pt idx="4">
                  <c:v>-5.2440547166045124E-3</c:v>
                </c:pt>
                <c:pt idx="5">
                  <c:v>-3.50932817113884E-3</c:v>
                </c:pt>
                <c:pt idx="6">
                  <c:v>-1.3958947004474344E-4</c:v>
                </c:pt>
                <c:pt idx="7">
                  <c:v>-2.7117652026093829E-3</c:v>
                </c:pt>
                <c:pt idx="8">
                  <c:v>-1.7147808483428473E-3</c:v>
                </c:pt>
                <c:pt idx="9">
                  <c:v>-1.3359290969005026E-3</c:v>
                </c:pt>
                <c:pt idx="10">
                  <c:v>-1.3957468952809952E-3</c:v>
                </c:pt>
                <c:pt idx="11">
                  <c:v>-2.4126754673644227E-3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D-D2F4-4594-84F5-2BF504EC9EBC}"/>
            </c:ext>
          </c:extLst>
        </c:ser>
        <c:ser>
          <c:idx val="46"/>
          <c:order val="46"/>
          <c:tx>
            <c:strRef>
              <c:f>Summary!$AO$54</c:f>
              <c:strCache>
                <c:ptCount val="1"/>
                <c:pt idx="0">
                  <c:v>G6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Summary!$AP$54:$BA$54</c:f>
              <c:numCache>
                <c:formatCode>0.000</c:formatCode>
                <c:ptCount val="12"/>
                <c:pt idx="0">
                  <c:v>1.8144907964737801E-3</c:v>
                </c:pt>
                <c:pt idx="1">
                  <c:v>-1.9740133425841504E-3</c:v>
                </c:pt>
                <c:pt idx="2">
                  <c:v>2.2730800487915015E-3</c:v>
                </c:pt>
                <c:pt idx="3">
                  <c:v>-4.1274644856868752E-3</c:v>
                </c:pt>
                <c:pt idx="4">
                  <c:v>1.4555624634372179E-3</c:v>
                </c:pt>
                <c:pt idx="5">
                  <c:v>-3.50932817113884E-3</c:v>
                </c:pt>
                <c:pt idx="6">
                  <c:v>-1.0966623634283365E-3</c:v>
                </c:pt>
                <c:pt idx="7">
                  <c:v>-7.9758376415238171E-4</c:v>
                </c:pt>
                <c:pt idx="8">
                  <c:v>2.1135820190001774E-3</c:v>
                </c:pt>
                <c:pt idx="9">
                  <c:v>-1.3359290969005026E-3</c:v>
                </c:pt>
                <c:pt idx="10">
                  <c:v>-1.3957468952809952E-3</c:v>
                </c:pt>
                <c:pt idx="11">
                  <c:v>1.4156873999786018E-3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E-D2F4-4594-84F5-2BF504EC9EBC}"/>
            </c:ext>
          </c:extLst>
        </c:ser>
        <c:ser>
          <c:idx val="47"/>
          <c:order val="47"/>
          <c:tx>
            <c:strRef>
              <c:f>Summary!$AO$55</c:f>
              <c:strCache>
                <c:ptCount val="1"/>
                <c:pt idx="0">
                  <c:v>H6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Summary!$AP$55:$BA$55</c:f>
              <c:numCache>
                <c:formatCode>0.000</c:formatCode>
                <c:ptCount val="12"/>
                <c:pt idx="0">
                  <c:v>-2.970980606371609E-3</c:v>
                </c:pt>
                <c:pt idx="1">
                  <c:v>-2.9310862359677435E-3</c:v>
                </c:pt>
                <c:pt idx="2">
                  <c:v>-1.5552828089805458E-3</c:v>
                </c:pt>
                <c:pt idx="3">
                  <c:v>-3.1703559406135338E-3</c:v>
                </c:pt>
                <c:pt idx="4">
                  <c:v>-2.3728003943348295E-3</c:v>
                </c:pt>
                <c:pt idx="5">
                  <c:v>-4.4664367066412705E-3</c:v>
                </c:pt>
                <c:pt idx="6">
                  <c:v>2.7317005039146219E-3</c:v>
                </c:pt>
                <c:pt idx="7">
                  <c:v>-5.5830551765687483E-3</c:v>
                </c:pt>
                <c:pt idx="8">
                  <c:v>1.1564734739268358E-3</c:v>
                </c:pt>
                <c:pt idx="9">
                  <c:v>-4.2072190708598682E-3</c:v>
                </c:pt>
                <c:pt idx="10">
                  <c:v>-2.3528554403543368E-3</c:v>
                </c:pt>
                <c:pt idx="11">
                  <c:v>-5.2839654413237881E-3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F-D2F4-4594-84F5-2BF504EC9EBC}"/>
            </c:ext>
          </c:extLst>
        </c:ser>
        <c:ser>
          <c:idx val="48"/>
          <c:order val="48"/>
          <c:tx>
            <c:strRef>
              <c:f>Summary!$AO$56</c:f>
              <c:strCache>
                <c:ptCount val="1"/>
                <c:pt idx="0">
                  <c:v>A7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Summary!$AP$56:$BA$56</c:f>
              <c:numCache>
                <c:formatCode>0.000</c:formatCode>
                <c:ptCount val="12"/>
                <c:pt idx="0">
                  <c:v>6.689676641980663E-2</c:v>
                </c:pt>
                <c:pt idx="1">
                  <c:v>9.3735236494159324E-2</c:v>
                </c:pt>
                <c:pt idx="2">
                  <c:v>0.13052344987614201</c:v>
                </c:pt>
                <c:pt idx="3">
                  <c:v>0.16910625811192082</c:v>
                </c:pt>
                <c:pt idx="4">
                  <c:v>0.23402901639771964</c:v>
                </c:pt>
                <c:pt idx="5">
                  <c:v>0.31807372276815554</c:v>
                </c:pt>
                <c:pt idx="6">
                  <c:v>0.42576654556661064</c:v>
                </c:pt>
                <c:pt idx="7">
                  <c:v>0.55431595833197644</c:v>
                </c:pt>
                <c:pt idx="8">
                  <c:v>0.74194597096645543</c:v>
                </c:pt>
                <c:pt idx="9">
                  <c:v>0.95575639104079846</c:v>
                </c:pt>
                <c:pt idx="10">
                  <c:v>1.2878076754654799</c:v>
                </c:pt>
                <c:pt idx="11">
                  <c:v>1.3480445527421718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0-D2F4-4594-84F5-2BF504EC9EBC}"/>
            </c:ext>
          </c:extLst>
        </c:ser>
        <c:ser>
          <c:idx val="49"/>
          <c:order val="49"/>
          <c:tx>
            <c:strRef>
              <c:f>Summary!$AO$57</c:f>
              <c:strCache>
                <c:ptCount val="1"/>
                <c:pt idx="0">
                  <c:v>B7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Summary!$AP$57:$BA$57</c:f>
              <c:numCache>
                <c:formatCode>0.000</c:formatCode>
                <c:ptCount val="12"/>
                <c:pt idx="0">
                  <c:v>6.9768056403336901E-2</c:v>
                </c:pt>
                <c:pt idx="1">
                  <c:v>9.6606490816429011E-2</c:v>
                </c:pt>
                <c:pt idx="2">
                  <c:v>0.13339473985010139</c:v>
                </c:pt>
                <c:pt idx="3">
                  <c:v>0.19494776092248614</c:v>
                </c:pt>
                <c:pt idx="4">
                  <c:v>0.23211479930757292</c:v>
                </c:pt>
                <c:pt idx="5">
                  <c:v>0.32477333994819729</c:v>
                </c:pt>
                <c:pt idx="6">
                  <c:v>0.45256508560929892</c:v>
                </c:pt>
                <c:pt idx="7">
                  <c:v>0.58302871545524038</c:v>
                </c:pt>
                <c:pt idx="8">
                  <c:v>0.73811760810868343</c:v>
                </c:pt>
                <c:pt idx="9">
                  <c:v>0.90215916832952125</c:v>
                </c:pt>
                <c:pt idx="10">
                  <c:v>1.3461902982475107</c:v>
                </c:pt>
                <c:pt idx="11">
                  <c:v>1.4705524495958144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1-D2F4-4594-84F5-2BF504EC9EBC}"/>
            </c:ext>
          </c:extLst>
        </c:ser>
        <c:ser>
          <c:idx val="50"/>
          <c:order val="50"/>
          <c:tx>
            <c:strRef>
              <c:f>Summary!$AO$58</c:f>
              <c:strCache>
                <c:ptCount val="1"/>
                <c:pt idx="0">
                  <c:v>C7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Summary!$AP$58:$BA$58</c:f>
              <c:numCache>
                <c:formatCode>0.000</c:formatCode>
                <c:ptCount val="12"/>
                <c:pt idx="0">
                  <c:v>5.0626206434073985E-2</c:v>
                </c:pt>
                <c:pt idx="1">
                  <c:v>9.4692309387542917E-2</c:v>
                </c:pt>
                <c:pt idx="2">
                  <c:v>0.14296568266536314</c:v>
                </c:pt>
                <c:pt idx="3">
                  <c:v>0.16814914957641844</c:v>
                </c:pt>
                <c:pt idx="4">
                  <c:v>0.24838543061582685</c:v>
                </c:pt>
                <c:pt idx="5">
                  <c:v>0.32668748572539363</c:v>
                </c:pt>
                <c:pt idx="6">
                  <c:v>0.45735055701214433</c:v>
                </c:pt>
                <c:pt idx="7">
                  <c:v>0.59642802115698701</c:v>
                </c:pt>
                <c:pt idx="8">
                  <c:v>0.7993714852321252</c:v>
                </c:pt>
                <c:pt idx="9">
                  <c:v>0.97681249376146873</c:v>
                </c:pt>
                <c:pt idx="10">
                  <c:v>1.2456956127266074</c:v>
                </c:pt>
                <c:pt idx="11">
                  <c:v>1.4265261697285119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2-D2F4-4594-84F5-2BF504EC9EBC}"/>
            </c:ext>
          </c:extLst>
        </c:ser>
        <c:ser>
          <c:idx val="51"/>
          <c:order val="51"/>
          <c:tx>
            <c:strRef>
              <c:f>Summary!$AO$59</c:f>
              <c:strCache>
                <c:ptCount val="1"/>
                <c:pt idx="0">
                  <c:v>D7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Summary!$AP$59:$BA$59</c:f>
              <c:numCache>
                <c:formatCode>0.000</c:formatCode>
                <c:ptCount val="12"/>
                <c:pt idx="0">
                  <c:v>6.9768056403336901E-2</c:v>
                </c:pt>
                <c:pt idx="1">
                  <c:v>9.8520707897004789E-2</c:v>
                </c:pt>
                <c:pt idx="2">
                  <c:v>0.14105146557521644</c:v>
                </c:pt>
                <c:pt idx="3">
                  <c:v>0.17006333100530449</c:v>
                </c:pt>
                <c:pt idx="4">
                  <c:v>0.23020065353037658</c:v>
                </c:pt>
                <c:pt idx="5">
                  <c:v>0.33434428276345907</c:v>
                </c:pt>
                <c:pt idx="6">
                  <c:v>0.44490835988418387</c:v>
                </c:pt>
                <c:pt idx="7">
                  <c:v>0.55335892109985341</c:v>
                </c:pt>
                <c:pt idx="8">
                  <c:v>0.72280408537421548</c:v>
                </c:pt>
                <c:pt idx="9">
                  <c:v>0.96819865943385475</c:v>
                </c:pt>
                <c:pt idx="10">
                  <c:v>1.2724940814276327</c:v>
                </c:pt>
                <c:pt idx="11">
                  <c:v>1.4715095581121753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3-D2F4-4594-84F5-2BF504EC9EBC}"/>
            </c:ext>
          </c:extLst>
        </c:ser>
        <c:ser>
          <c:idx val="52"/>
          <c:order val="52"/>
          <c:tx>
            <c:strRef>
              <c:f>Summary!$AO$60</c:f>
              <c:strCache>
                <c:ptCount val="1"/>
                <c:pt idx="0">
                  <c:v>E7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Summary!$AP$60:$BA$60</c:f>
              <c:numCache>
                <c:formatCode>0.000</c:formatCode>
                <c:ptCount val="12"/>
                <c:pt idx="0">
                  <c:v>7.0725129287149593E-2</c:v>
                </c:pt>
                <c:pt idx="1">
                  <c:v>9.6606490816429011E-2</c:v>
                </c:pt>
                <c:pt idx="2">
                  <c:v>0.13435184839517475</c:v>
                </c:pt>
                <c:pt idx="3">
                  <c:v>0.17102043955037785</c:v>
                </c:pt>
                <c:pt idx="4">
                  <c:v>0.24455699644510431</c:v>
                </c:pt>
                <c:pt idx="5">
                  <c:v>0.32285912285805063</c:v>
                </c:pt>
                <c:pt idx="6">
                  <c:v>0.38269737422523947</c:v>
                </c:pt>
                <c:pt idx="7">
                  <c:v>0.53900250688174633</c:v>
                </c:pt>
                <c:pt idx="8">
                  <c:v>0.78118670815624613</c:v>
                </c:pt>
                <c:pt idx="9">
                  <c:v>1.0696504535668272</c:v>
                </c:pt>
                <c:pt idx="10">
                  <c:v>1.3653320413287007</c:v>
                </c:pt>
                <c:pt idx="11">
                  <c:v>1.4064273181309612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4-D2F4-4594-84F5-2BF504EC9EBC}"/>
            </c:ext>
          </c:extLst>
        </c:ser>
        <c:ser>
          <c:idx val="53"/>
          <c:order val="53"/>
          <c:tx>
            <c:strRef>
              <c:f>Summary!$AO$61</c:f>
              <c:strCache>
                <c:ptCount val="1"/>
                <c:pt idx="0">
                  <c:v>F7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Summary!$AP$61:$BA$61</c:f>
              <c:numCache>
                <c:formatCode>0.000</c:formatCode>
                <c:ptCount val="12"/>
                <c:pt idx="0">
                  <c:v>6.7853874964879976E-2</c:v>
                </c:pt>
                <c:pt idx="1">
                  <c:v>0.10330614364816042</c:v>
                </c:pt>
                <c:pt idx="2">
                  <c:v>0.10372487418176403</c:v>
                </c:pt>
                <c:pt idx="3">
                  <c:v>0.18441974522341165</c:v>
                </c:pt>
                <c:pt idx="4">
                  <c:v>0.25987051919871396</c:v>
                </c:pt>
                <c:pt idx="5">
                  <c:v>0.31233114282023677</c:v>
                </c:pt>
                <c:pt idx="6">
                  <c:v>0.45639344846707092</c:v>
                </c:pt>
                <c:pt idx="7">
                  <c:v>0.54857344968743704</c:v>
                </c:pt>
                <c:pt idx="8">
                  <c:v>0.80702828225104883</c:v>
                </c:pt>
                <c:pt idx="9">
                  <c:v>1.0610366193349225</c:v>
                </c:pt>
                <c:pt idx="10">
                  <c:v>1.3107778527078218</c:v>
                </c:pt>
                <c:pt idx="11">
                  <c:v>1.30688959851966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5-D2F4-4594-84F5-2BF504EC9EBC}"/>
            </c:ext>
          </c:extLst>
        </c:ser>
        <c:ser>
          <c:idx val="54"/>
          <c:order val="54"/>
          <c:tx>
            <c:strRef>
              <c:f>Summary!$AO$62</c:f>
              <c:strCache>
                <c:ptCount val="1"/>
                <c:pt idx="0">
                  <c:v>G7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Summary!$AP$62:$BA$62</c:f>
              <c:numCache>
                <c:formatCode>0.000</c:formatCode>
                <c:ptCount val="12"/>
                <c:pt idx="0">
                  <c:v>7.0725129287149593E-2</c:v>
                </c:pt>
                <c:pt idx="1">
                  <c:v>0.10139196221927441</c:v>
                </c:pt>
                <c:pt idx="2">
                  <c:v>0.13722310270787344</c:v>
                </c:pt>
                <c:pt idx="3">
                  <c:v>0.18537681810722437</c:v>
                </c:pt>
                <c:pt idx="4">
                  <c:v>0.24455699644510431</c:v>
                </c:pt>
                <c:pt idx="5">
                  <c:v>0.32955881135104259</c:v>
                </c:pt>
                <c:pt idx="6">
                  <c:v>0.43725163415906876</c:v>
                </c:pt>
                <c:pt idx="7">
                  <c:v>0.59547098384829666</c:v>
                </c:pt>
                <c:pt idx="8">
                  <c:v>0.76108778525531562</c:v>
                </c:pt>
                <c:pt idx="9">
                  <c:v>0.98159789383222207</c:v>
                </c:pt>
                <c:pt idx="10">
                  <c:v>1.3299197383000616</c:v>
                </c:pt>
                <c:pt idx="11">
                  <c:v>1.4877801181553332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6-D2F4-4594-84F5-2BF504EC9EBC}"/>
            </c:ext>
          </c:extLst>
        </c:ser>
        <c:ser>
          <c:idx val="55"/>
          <c:order val="55"/>
          <c:tx>
            <c:strRef>
              <c:f>Summary!$AO$63</c:f>
              <c:strCache>
                <c:ptCount val="1"/>
                <c:pt idx="0">
                  <c:v>H7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Summary!$AP$63:$BA$63</c:f>
              <c:numCache>
                <c:formatCode>0.000</c:formatCode>
                <c:ptCount val="12"/>
                <c:pt idx="0">
                  <c:v>6.9768056403336901E-2</c:v>
                </c:pt>
                <c:pt idx="1">
                  <c:v>0.18178772495409798</c:v>
                </c:pt>
                <c:pt idx="2">
                  <c:v>0.13052344987614201</c:v>
                </c:pt>
                <c:pt idx="3">
                  <c:v>0.18250552813326493</c:v>
                </c:pt>
                <c:pt idx="4">
                  <c:v>0.25125668492852549</c:v>
                </c:pt>
                <c:pt idx="5">
                  <c:v>0.3257304484932706</c:v>
                </c:pt>
                <c:pt idx="6">
                  <c:v>0.48797753122555498</c:v>
                </c:pt>
                <c:pt idx="7">
                  <c:v>0.56771526402415207</c:v>
                </c:pt>
                <c:pt idx="8">
                  <c:v>0.73811760810868343</c:v>
                </c:pt>
                <c:pt idx="9">
                  <c:v>1.0294524652539172</c:v>
                </c:pt>
                <c:pt idx="10">
                  <c:v>1.1892270643705396</c:v>
                </c:pt>
                <c:pt idx="11">
                  <c:v>1.3911137240931137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7-D2F4-4594-84F5-2BF504EC9EBC}"/>
            </c:ext>
          </c:extLst>
        </c:ser>
        <c:ser>
          <c:idx val="56"/>
          <c:order val="56"/>
          <c:tx>
            <c:strRef>
              <c:f>Summary!$AO$64</c:f>
              <c:strCache>
                <c:ptCount val="1"/>
                <c:pt idx="0">
                  <c:v>A8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Summary!$AP$64:$BA$64</c:f>
              <c:numCache>
                <c:formatCode>0.000</c:formatCode>
                <c:ptCount val="12"/>
                <c:pt idx="0">
                  <c:v>-6.7993434737146337E-3</c:v>
                </c:pt>
                <c:pt idx="1">
                  <c:v>-6.7594490937398569E-3</c:v>
                </c:pt>
                <c:pt idx="2">
                  <c:v>-8.2549356502829366E-3</c:v>
                </c:pt>
                <c:pt idx="3">
                  <c:v>-1.0827117317418289E-2</c:v>
                </c:pt>
                <c:pt idx="4">
                  <c:v>-5.2440547166045124E-3</c:v>
                </c:pt>
                <c:pt idx="5">
                  <c:v>-8.2947995739842961E-3</c:v>
                </c:pt>
                <c:pt idx="6">
                  <c:v>-8.7534237402331575E-3</c:v>
                </c:pt>
                <c:pt idx="7">
                  <c:v>-1.1325599463226818E-2</c:v>
                </c:pt>
                <c:pt idx="8">
                  <c:v>-3.6289622772288713E-3</c:v>
                </c:pt>
                <c:pt idx="9">
                  <c:v>-5.1643276159332096E-3</c:v>
                </c:pt>
                <c:pt idx="10">
                  <c:v>-7.1383268431997257E-3</c:v>
                </c:pt>
                <c:pt idx="11">
                  <c:v>-8.1552197540224938E-3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D2F4-4594-84F5-2BF504EC9EBC}"/>
            </c:ext>
          </c:extLst>
        </c:ser>
        <c:ser>
          <c:idx val="57"/>
          <c:order val="57"/>
          <c:tx>
            <c:strRef>
              <c:f>Summary!$AO$65</c:f>
              <c:strCache>
                <c:ptCount val="1"/>
                <c:pt idx="0">
                  <c:v>B8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Summary!$AP$65:$BA$65</c:f>
              <c:numCache>
                <c:formatCode>0.000</c:formatCode>
                <c:ptCount val="12"/>
                <c:pt idx="0">
                  <c:v>-3.9280534997552683E-3</c:v>
                </c:pt>
                <c:pt idx="1">
                  <c:v>-2.9310862359677435E-3</c:v>
                </c:pt>
                <c:pt idx="2">
                  <c:v>-4.4265371312502289E-3</c:v>
                </c:pt>
                <c:pt idx="3">
                  <c:v>-2.2132830472298744E-3</c:v>
                </c:pt>
                <c:pt idx="4">
                  <c:v>4.9848957962453594E-4</c:v>
                </c:pt>
                <c:pt idx="5">
                  <c:v>-1.5951467326819051E-3</c:v>
                </c:pt>
                <c:pt idx="6">
                  <c:v>-3.9679523373877682E-3</c:v>
                </c:pt>
                <c:pt idx="7">
                  <c:v>-3.668838086422065E-3</c:v>
                </c:pt>
                <c:pt idx="8">
                  <c:v>-4.5860708223022127E-3</c:v>
                </c:pt>
                <c:pt idx="9">
                  <c:v>-2.2930376419738442E-3</c:v>
                </c:pt>
                <c:pt idx="10">
                  <c:v>-2.3528554403543368E-3</c:v>
                </c:pt>
                <c:pt idx="11">
                  <c:v>-2.4126754673644227E-3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9-D2F4-4594-84F5-2BF504EC9EBC}"/>
            </c:ext>
          </c:extLst>
        </c:ser>
        <c:ser>
          <c:idx val="58"/>
          <c:order val="58"/>
          <c:tx>
            <c:strRef>
              <c:f>Summary!$AO$66</c:f>
              <c:strCache>
                <c:ptCount val="1"/>
                <c:pt idx="0">
                  <c:v>C8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Summary!$AP$66:$BA$66</c:f>
              <c:numCache>
                <c:formatCode>0.000</c:formatCode>
                <c:ptCount val="12"/>
                <c:pt idx="0">
                  <c:v>-2.013872070869178E-3</c:v>
                </c:pt>
                <c:pt idx="1">
                  <c:v>-2.9310862359677435E-3</c:v>
                </c:pt>
                <c:pt idx="2">
                  <c:v>-3.4694642474375468E-3</c:v>
                </c:pt>
                <c:pt idx="3">
                  <c:v>-2.2132830472298744E-3</c:v>
                </c:pt>
                <c:pt idx="4">
                  <c:v>-4.5861896544880569E-4</c:v>
                </c:pt>
                <c:pt idx="5">
                  <c:v>-6.3807384886922314E-4</c:v>
                </c:pt>
                <c:pt idx="6">
                  <c:v>-1.0966623634283365E-3</c:v>
                </c:pt>
                <c:pt idx="7">
                  <c:v>-1.7546566575360411E-3</c:v>
                </c:pt>
                <c:pt idx="8">
                  <c:v>-7.5770795495918794E-4</c:v>
                </c:pt>
                <c:pt idx="9">
                  <c:v>-2.2930376419738442E-3</c:v>
                </c:pt>
                <c:pt idx="10">
                  <c:v>-4.2670368692403603E-3</c:v>
                </c:pt>
                <c:pt idx="11">
                  <c:v>-4.3268568962504467E-3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A-D2F4-4594-84F5-2BF504EC9EBC}"/>
            </c:ext>
          </c:extLst>
        </c:ser>
        <c:ser>
          <c:idx val="59"/>
          <c:order val="59"/>
          <c:tx>
            <c:strRef>
              <c:f>Summary!$AO$67</c:f>
              <c:strCache>
                <c:ptCount val="1"/>
                <c:pt idx="0">
                  <c:v>D8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Summary!$AP$67:$BA$67</c:f>
              <c:numCache>
                <c:formatCode>0.000</c:formatCode>
                <c:ptCount val="12"/>
                <c:pt idx="0">
                  <c:v>-2.970980606371609E-3</c:v>
                </c:pt>
                <c:pt idx="1">
                  <c:v>-2.9310862359677435E-3</c:v>
                </c:pt>
                <c:pt idx="2">
                  <c:v>-1.5552828089805458E-3</c:v>
                </c:pt>
                <c:pt idx="3">
                  <c:v>5.4434783295749462E-3</c:v>
                </c:pt>
                <c:pt idx="4">
                  <c:v>-3.3298732877184889E-3</c:v>
                </c:pt>
                <c:pt idx="5">
                  <c:v>4.1473975635471436E-3</c:v>
                </c:pt>
                <c:pt idx="6">
                  <c:v>-3.0108437923144268E-3</c:v>
                </c:pt>
                <c:pt idx="7">
                  <c:v>-2.7117652026093829E-3</c:v>
                </c:pt>
                <c:pt idx="8">
                  <c:v>-7.5770795495918794E-4</c:v>
                </c:pt>
                <c:pt idx="9">
                  <c:v>1.5353252253691805E-3</c:v>
                </c:pt>
                <c:pt idx="10">
                  <c:v>5.1843453360509502E-4</c:v>
                </c:pt>
                <c:pt idx="11">
                  <c:v>4.5861450659500876E-4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B-D2F4-4594-84F5-2BF504EC9EBC}"/>
            </c:ext>
          </c:extLst>
        </c:ser>
        <c:ser>
          <c:idx val="60"/>
          <c:order val="60"/>
          <c:tx>
            <c:strRef>
              <c:f>Summary!$AO$68</c:f>
              <c:strCache>
                <c:ptCount val="1"/>
                <c:pt idx="0">
                  <c:v>E8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Summary!$AP$68:$BA$68</c:f>
              <c:numCache>
                <c:formatCode>0.000</c:formatCode>
                <c:ptCount val="12"/>
                <c:pt idx="0">
                  <c:v>8.5738225140043862E-4</c:v>
                </c:pt>
                <c:pt idx="1">
                  <c:v>-5.9831913698126643E-5</c:v>
                </c:pt>
                <c:pt idx="2">
                  <c:v>-2.5123557023642054E-3</c:v>
                </c:pt>
                <c:pt idx="3">
                  <c:v>1.6150798105421733E-3</c:v>
                </c:pt>
                <c:pt idx="4">
                  <c:v>4.9848957962453594E-4</c:v>
                </c:pt>
                <c:pt idx="5">
                  <c:v>-6.3807384886922314E-4</c:v>
                </c:pt>
                <c:pt idx="6">
                  <c:v>-1.3958947004474344E-4</c:v>
                </c:pt>
                <c:pt idx="7">
                  <c:v>-3.668838086422065E-3</c:v>
                </c:pt>
                <c:pt idx="8">
                  <c:v>1.1564734739268358E-3</c:v>
                </c:pt>
                <c:pt idx="9">
                  <c:v>-3.2501105257865264E-3</c:v>
                </c:pt>
                <c:pt idx="10">
                  <c:v>-1.3957468952809952E-3</c:v>
                </c:pt>
                <c:pt idx="11">
                  <c:v>-1.4555669222910813E-3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C-D2F4-4594-84F5-2BF504EC9EBC}"/>
            </c:ext>
          </c:extLst>
        </c:ser>
        <c:ser>
          <c:idx val="61"/>
          <c:order val="61"/>
          <c:tx>
            <c:strRef>
              <c:f>Summary!$AO$69</c:f>
              <c:strCache>
                <c:ptCount val="1"/>
                <c:pt idx="0">
                  <c:v>F8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Summary!$AP$69:$BA$69</c:f>
              <c:numCache>
                <c:formatCode>0.000</c:formatCode>
                <c:ptCount val="12"/>
                <c:pt idx="0">
                  <c:v>-2.013872070869178E-3</c:v>
                </c:pt>
                <c:pt idx="1">
                  <c:v>8.9727663137521493E-4</c:v>
                </c:pt>
                <c:pt idx="2">
                  <c:v>2.2730800487915015E-3</c:v>
                </c:pt>
                <c:pt idx="3">
                  <c:v>-2.9910161834385054E-4</c:v>
                </c:pt>
                <c:pt idx="4">
                  <c:v>2.4126710085105598E-3</c:v>
                </c:pt>
                <c:pt idx="5">
                  <c:v>-4.4664367066412705E-3</c:v>
                </c:pt>
                <c:pt idx="6">
                  <c:v>-1.0966623634283365E-3</c:v>
                </c:pt>
                <c:pt idx="7">
                  <c:v>1.116597664733642E-3</c:v>
                </c:pt>
                <c:pt idx="8">
                  <c:v>-1.7147808483428473E-3</c:v>
                </c:pt>
                <c:pt idx="9">
                  <c:v>3.449506654255204E-3</c:v>
                </c:pt>
                <c:pt idx="10">
                  <c:v>-4.386740018973357E-4</c:v>
                </c:pt>
                <c:pt idx="11">
                  <c:v>1.4156873999786018E-3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D-D2F4-4594-84F5-2BF504EC9EBC}"/>
            </c:ext>
          </c:extLst>
        </c:ser>
        <c:ser>
          <c:idx val="62"/>
          <c:order val="62"/>
          <c:tx>
            <c:strRef>
              <c:f>Summary!$AO$70</c:f>
              <c:strCache>
                <c:ptCount val="1"/>
                <c:pt idx="0">
                  <c:v>G8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Summary!$AP$70:$BA$70</c:f>
              <c:numCache>
                <c:formatCode>0.000</c:formatCode>
                <c:ptCount val="12"/>
                <c:pt idx="0">
                  <c:v>8.5738225140043862E-4</c:v>
                </c:pt>
                <c:pt idx="1">
                  <c:v>-1.0169047975108088E-3</c:v>
                </c:pt>
                <c:pt idx="2">
                  <c:v>-1.5552828089805458E-3</c:v>
                </c:pt>
                <c:pt idx="3">
                  <c:v>-3.1703559406135338E-3</c:v>
                </c:pt>
                <c:pt idx="4">
                  <c:v>-3.3298732877184889E-3</c:v>
                </c:pt>
                <c:pt idx="5">
                  <c:v>-1.5951467326819051E-3</c:v>
                </c:pt>
                <c:pt idx="6">
                  <c:v>-1.0966623634283365E-3</c:v>
                </c:pt>
                <c:pt idx="7">
                  <c:v>-4.6259466314954069E-3</c:v>
                </c:pt>
                <c:pt idx="8">
                  <c:v>1.9940058054324279E-4</c:v>
                </c:pt>
                <c:pt idx="9">
                  <c:v>-2.2930376419738442E-3</c:v>
                </c:pt>
                <c:pt idx="10">
                  <c:v>-4.2670368692403603E-3</c:v>
                </c:pt>
                <c:pt idx="11">
                  <c:v>-4.9849402890742185E-4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E-D2F4-4594-84F5-2BF504EC9EBC}"/>
            </c:ext>
          </c:extLst>
        </c:ser>
        <c:ser>
          <c:idx val="63"/>
          <c:order val="63"/>
          <c:tx>
            <c:strRef>
              <c:f>Summary!$AO$71</c:f>
              <c:strCache>
                <c:ptCount val="1"/>
                <c:pt idx="0">
                  <c:v>H8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Summary!$AP$71:$BA$71</c:f>
              <c:numCache>
                <c:formatCode>0.000</c:formatCode>
                <c:ptCount val="12"/>
                <c:pt idx="0">
                  <c:v>-1.056799177485585E-3</c:v>
                </c:pt>
                <c:pt idx="1">
                  <c:v>-1.9740133425841504E-3</c:v>
                </c:pt>
                <c:pt idx="2">
                  <c:v>-2.5123557023642054E-3</c:v>
                </c:pt>
                <c:pt idx="3">
                  <c:v>-3.1703559406135338E-3</c:v>
                </c:pt>
                <c:pt idx="4">
                  <c:v>-2.3728003943348295E-3</c:v>
                </c:pt>
                <c:pt idx="5">
                  <c:v>-2.552255277755247E-3</c:v>
                </c:pt>
                <c:pt idx="6">
                  <c:v>8.1751907502859819E-4</c:v>
                </c:pt>
                <c:pt idx="7">
                  <c:v>-7.9758376415238171E-4</c:v>
                </c:pt>
                <c:pt idx="8">
                  <c:v>-2.6718893934161892E-3</c:v>
                </c:pt>
                <c:pt idx="9">
                  <c:v>-4.2072190708598682E-3</c:v>
                </c:pt>
                <c:pt idx="10">
                  <c:v>-4.386740018973357E-4</c:v>
                </c:pt>
                <c:pt idx="11">
                  <c:v>-4.3268568962504467E-3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F-D2F4-4594-84F5-2BF504EC9EBC}"/>
            </c:ext>
          </c:extLst>
        </c:ser>
        <c:ser>
          <c:idx val="64"/>
          <c:order val="64"/>
          <c:tx>
            <c:strRef>
              <c:f>Summary!$AO$72</c:f>
              <c:strCache>
                <c:ptCount val="1"/>
                <c:pt idx="0">
                  <c:v>A9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Summary!$AP$72:$BA$72</c:f>
              <c:numCache>
                <c:formatCode>0.000</c:formatCode>
                <c:ptCount val="12"/>
                <c:pt idx="0">
                  <c:v>6.2111295016961172E-2</c:v>
                </c:pt>
                <c:pt idx="1">
                  <c:v>0.10043488933546171</c:v>
                </c:pt>
                <c:pt idx="2">
                  <c:v>0.12765219555387236</c:v>
                </c:pt>
                <c:pt idx="3">
                  <c:v>0.17867716527549291</c:v>
                </c:pt>
                <c:pt idx="4">
                  <c:v>0.25029957639302303</c:v>
                </c:pt>
                <c:pt idx="5">
                  <c:v>0.33530131999558199</c:v>
                </c:pt>
                <c:pt idx="6">
                  <c:v>0.43725163415906876</c:v>
                </c:pt>
                <c:pt idx="7">
                  <c:v>0.57058651836556362</c:v>
                </c:pt>
                <c:pt idx="8">
                  <c:v>0.77065872809929037</c:v>
                </c:pt>
                <c:pt idx="9">
                  <c:v>0.98638329390297519</c:v>
                </c:pt>
                <c:pt idx="10">
                  <c:v>1.3031211269922773</c:v>
                </c:pt>
                <c:pt idx="11">
                  <c:v>1.3834569983775697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0-D2F4-4594-84F5-2BF504EC9EBC}"/>
            </c:ext>
          </c:extLst>
        </c:ser>
        <c:ser>
          <c:idx val="65"/>
          <c:order val="65"/>
          <c:tx>
            <c:strRef>
              <c:f>Summary!$AO$73</c:f>
              <c:strCache>
                <c:ptCount val="1"/>
                <c:pt idx="0">
                  <c:v>B9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Summary!$AP$73:$BA$73</c:f>
              <c:numCache>
                <c:formatCode>0.000</c:formatCode>
                <c:ptCount val="12"/>
                <c:pt idx="0">
                  <c:v>6.8810947858263569E-2</c:v>
                </c:pt>
                <c:pt idx="1">
                  <c:v>9.7563599361502357E-2</c:v>
                </c:pt>
                <c:pt idx="2">
                  <c:v>0.13722310270787344</c:v>
                </c:pt>
                <c:pt idx="3">
                  <c:v>0.17006333100530449</c:v>
                </c:pt>
                <c:pt idx="4">
                  <c:v>0.23402901639771964</c:v>
                </c:pt>
                <c:pt idx="5">
                  <c:v>0.32955881135104259</c:v>
                </c:pt>
                <c:pt idx="6">
                  <c:v>0.44873672274195586</c:v>
                </c:pt>
                <c:pt idx="7">
                  <c:v>0.58781418682937303</c:v>
                </c:pt>
                <c:pt idx="8">
                  <c:v>0.79075765090451133</c:v>
                </c:pt>
                <c:pt idx="9">
                  <c:v>1.0600795108185619</c:v>
                </c:pt>
                <c:pt idx="10">
                  <c:v>1.2476096871525699</c:v>
                </c:pt>
                <c:pt idx="11">
                  <c:v>1.3222031925575073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1-D2F4-4594-84F5-2BF504EC9EBC}"/>
            </c:ext>
          </c:extLst>
        </c:ser>
        <c:ser>
          <c:idx val="66"/>
          <c:order val="66"/>
          <c:tx>
            <c:strRef>
              <c:f>Summary!$AO$74</c:f>
              <c:strCache>
                <c:ptCount val="1"/>
                <c:pt idx="0">
                  <c:v>C9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Summary!$AP$74:$BA$74</c:f>
              <c:numCache>
                <c:formatCode>0.000</c:formatCode>
                <c:ptCount val="12"/>
                <c:pt idx="0">
                  <c:v>6.4982584990920536E-2</c:v>
                </c:pt>
                <c:pt idx="1">
                  <c:v>0.10426325219323376</c:v>
                </c:pt>
                <c:pt idx="2">
                  <c:v>0.14009439269140378</c:v>
                </c:pt>
                <c:pt idx="3">
                  <c:v>0.18250552813326493</c:v>
                </c:pt>
                <c:pt idx="4">
                  <c:v>0.25221379347359885</c:v>
                </c:pt>
                <c:pt idx="5">
                  <c:v>0.34008679139842746</c:v>
                </c:pt>
                <c:pt idx="6">
                  <c:v>0.43246616274665234</c:v>
                </c:pt>
                <c:pt idx="7">
                  <c:v>0.56771526402415207</c:v>
                </c:pt>
                <c:pt idx="8">
                  <c:v>0.77448709095706247</c:v>
                </c:pt>
                <c:pt idx="9">
                  <c:v>0.99691134526331016</c:v>
                </c:pt>
                <c:pt idx="10">
                  <c:v>1.2533523384421519</c:v>
                </c:pt>
                <c:pt idx="11">
                  <c:v>1.3738860555335952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2-D2F4-4594-84F5-2BF504EC9EBC}"/>
            </c:ext>
          </c:extLst>
        </c:ser>
        <c:ser>
          <c:idx val="67"/>
          <c:order val="67"/>
          <c:tx>
            <c:strRef>
              <c:f>Summary!$AO$75</c:f>
              <c:strCache>
                <c:ptCount val="1"/>
                <c:pt idx="0">
                  <c:v>D9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Summary!$AP$75:$BA$75</c:f>
              <c:numCache>
                <c:formatCode>0.000</c:formatCode>
                <c:ptCount val="12"/>
                <c:pt idx="0">
                  <c:v>6.8810947858263569E-2</c:v>
                </c:pt>
                <c:pt idx="1">
                  <c:v>0.10139196221927441</c:v>
                </c:pt>
                <c:pt idx="2">
                  <c:v>0.13722310270787344</c:v>
                </c:pt>
                <c:pt idx="3">
                  <c:v>0.19399065237741281</c:v>
                </c:pt>
                <c:pt idx="4">
                  <c:v>0.25029957639302303</c:v>
                </c:pt>
                <c:pt idx="5">
                  <c:v>0.34104389994350071</c:v>
                </c:pt>
                <c:pt idx="6">
                  <c:v>0.44203710556191406</c:v>
                </c:pt>
                <c:pt idx="7">
                  <c:v>0.58494293258367092</c:v>
                </c:pt>
                <c:pt idx="8">
                  <c:v>0.83382675095207404</c:v>
                </c:pt>
                <c:pt idx="9">
                  <c:v>1.2007720420456158</c:v>
                </c:pt>
                <c:pt idx="10">
                  <c:v>1.2677086813568799</c:v>
                </c:pt>
                <c:pt idx="11">
                  <c:v>1.4322686783156258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3-D2F4-4594-84F5-2BF504EC9EBC}"/>
            </c:ext>
          </c:extLst>
        </c:ser>
        <c:ser>
          <c:idx val="68"/>
          <c:order val="68"/>
          <c:tx>
            <c:strRef>
              <c:f>Summary!$AO$76</c:f>
              <c:strCache>
                <c:ptCount val="1"/>
                <c:pt idx="0">
                  <c:v>E9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Summary!$AP$76:$BA$76</c:f>
              <c:numCache>
                <c:formatCode>0.000</c:formatCode>
                <c:ptCount val="12"/>
                <c:pt idx="0">
                  <c:v>7.7424782128451983E-2</c:v>
                </c:pt>
                <c:pt idx="1">
                  <c:v>0.10617743362211986</c:v>
                </c:pt>
                <c:pt idx="2">
                  <c:v>0.13818021125294677</c:v>
                </c:pt>
                <c:pt idx="3">
                  <c:v>0.19494776092248614</c:v>
                </c:pt>
                <c:pt idx="4">
                  <c:v>0.24264285066790797</c:v>
                </c:pt>
                <c:pt idx="5">
                  <c:v>0.32668748572539363</c:v>
                </c:pt>
                <c:pt idx="6">
                  <c:v>0.45160797706422551</c:v>
                </c:pt>
                <c:pt idx="7">
                  <c:v>0.56867237254051273</c:v>
                </c:pt>
                <c:pt idx="8">
                  <c:v>0.80128570226484641</c:v>
                </c:pt>
                <c:pt idx="9">
                  <c:v>1.0198815224099427</c:v>
                </c:pt>
                <c:pt idx="10">
                  <c:v>1.2322962357214819</c:v>
                </c:pt>
                <c:pt idx="11">
                  <c:v>1.3729290896239934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4-D2F4-4594-84F5-2BF504EC9EBC}"/>
            </c:ext>
          </c:extLst>
        </c:ser>
        <c:ser>
          <c:idx val="69"/>
          <c:order val="69"/>
          <c:tx>
            <c:strRef>
              <c:f>Summary!$AO$77</c:f>
              <c:strCache>
                <c:ptCount val="1"/>
                <c:pt idx="0">
                  <c:v>F9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Summary!$AP$77:$BA$77</c:f>
              <c:numCache>
                <c:formatCode>0.000</c:formatCode>
                <c:ptCount val="12"/>
                <c:pt idx="0">
                  <c:v>7.2639310716035604E-2</c:v>
                </c:pt>
                <c:pt idx="1">
                  <c:v>0.11096290503453615</c:v>
                </c:pt>
                <c:pt idx="2">
                  <c:v>0.13722310270787344</c:v>
                </c:pt>
                <c:pt idx="3">
                  <c:v>0.18250552813326493</c:v>
                </c:pt>
                <c:pt idx="4">
                  <c:v>0.25125668492852549</c:v>
                </c:pt>
                <c:pt idx="5">
                  <c:v>0.33147295712823893</c:v>
                </c:pt>
                <c:pt idx="6">
                  <c:v>0.43916577993626504</c:v>
                </c:pt>
                <c:pt idx="7">
                  <c:v>0.58207167824225936</c:v>
                </c:pt>
                <c:pt idx="8">
                  <c:v>0.76013067673895518</c:v>
                </c:pt>
                <c:pt idx="9">
                  <c:v>0.96915562534345656</c:v>
                </c:pt>
                <c:pt idx="10">
                  <c:v>1.2581377385129053</c:v>
                </c:pt>
                <c:pt idx="11">
                  <c:v>1.4016417754534491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5-D2F4-4594-84F5-2BF504EC9EBC}"/>
            </c:ext>
          </c:extLst>
        </c:ser>
        <c:ser>
          <c:idx val="70"/>
          <c:order val="70"/>
          <c:tx>
            <c:strRef>
              <c:f>Summary!$AO$78</c:f>
              <c:strCache>
                <c:ptCount val="1"/>
                <c:pt idx="0">
                  <c:v>G9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Summary!$AP$78:$BA$78</c:f>
              <c:numCache>
                <c:formatCode>0.000</c:formatCode>
                <c:ptCount val="12"/>
                <c:pt idx="0">
                  <c:v>7.4553492154492612E-2</c:v>
                </c:pt>
                <c:pt idx="1">
                  <c:v>9.7563599361502357E-2</c:v>
                </c:pt>
                <c:pt idx="2">
                  <c:v>0.1420085741202898</c:v>
                </c:pt>
                <c:pt idx="3">
                  <c:v>0.18824810808118375</c:v>
                </c:pt>
                <c:pt idx="4">
                  <c:v>0.23881448780056508</c:v>
                </c:pt>
                <c:pt idx="5">
                  <c:v>0.33625842853108445</c:v>
                </c:pt>
                <c:pt idx="6">
                  <c:v>0.47362111700744775</c:v>
                </c:pt>
                <c:pt idx="7">
                  <c:v>0.56962948105687339</c:v>
                </c:pt>
                <c:pt idx="8">
                  <c:v>0.67399240534045046</c:v>
                </c:pt>
                <c:pt idx="9">
                  <c:v>0.98159789383222207</c:v>
                </c:pt>
                <c:pt idx="10">
                  <c:v>1.2514381213137216</c:v>
                </c:pt>
                <c:pt idx="11">
                  <c:v>1.3824998897654999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6-D2F4-4594-84F5-2BF504EC9EBC}"/>
            </c:ext>
          </c:extLst>
        </c:ser>
        <c:ser>
          <c:idx val="71"/>
          <c:order val="71"/>
          <c:tx>
            <c:strRef>
              <c:f>Summary!$AO$79</c:f>
              <c:strCache>
                <c:ptCount val="1"/>
                <c:pt idx="0">
                  <c:v>H9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Summary!$AP$79:$BA$79</c:f>
              <c:numCache>
                <c:formatCode>0.000</c:formatCode>
                <c:ptCount val="12"/>
                <c:pt idx="0">
                  <c:v>7.0725129287149593E-2</c:v>
                </c:pt>
                <c:pt idx="1">
                  <c:v>9.3735236494159324E-2</c:v>
                </c:pt>
                <c:pt idx="2">
                  <c:v>0.1420085741202898</c:v>
                </c:pt>
                <c:pt idx="3">
                  <c:v>0.17963427381099534</c:v>
                </c:pt>
                <c:pt idx="4">
                  <c:v>0.23785737925549166</c:v>
                </c:pt>
                <c:pt idx="5">
                  <c:v>0.33530131999558199</c:v>
                </c:pt>
                <c:pt idx="6">
                  <c:v>0.4851062055903349</c:v>
                </c:pt>
                <c:pt idx="7">
                  <c:v>0.60217060104748033</c:v>
                </c:pt>
                <c:pt idx="8">
                  <c:v>0.81181368232180184</c:v>
                </c:pt>
                <c:pt idx="9">
                  <c:v>1.0313666823823475</c:v>
                </c:pt>
                <c:pt idx="10">
                  <c:v>1.3165203612949354</c:v>
                </c:pt>
                <c:pt idx="11">
                  <c:v>1.4188694439172587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7-D2F4-4594-84F5-2BF504EC9EBC}"/>
            </c:ext>
          </c:extLst>
        </c:ser>
        <c:ser>
          <c:idx val="72"/>
          <c:order val="72"/>
          <c:tx>
            <c:strRef>
              <c:f>Summary!$AO$80</c:f>
              <c:strCache>
                <c:ptCount val="1"/>
                <c:pt idx="0">
                  <c:v>A10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Summary!$AP$80:$BA$80</c:f>
              <c:numCache>
                <c:formatCode>0.000</c:formatCode>
                <c:ptCount val="12"/>
                <c:pt idx="0">
                  <c:v>5.6428536638168051E-3</c:v>
                </c:pt>
                <c:pt idx="1">
                  <c:v>6.6398209276042636E-3</c:v>
                </c:pt>
                <c:pt idx="2">
                  <c:v>1.3160071649788196E-3</c:v>
                </c:pt>
                <c:pt idx="3">
                  <c:v>3.5292612394282634E-3</c:v>
                </c:pt>
                <c:pt idx="4">
                  <c:v>5.2839609824699915E-3</c:v>
                </c:pt>
                <c:pt idx="5">
                  <c:v>5.1045060990495741E-3</c:v>
                </c:pt>
                <c:pt idx="6">
                  <c:v>2.7317005039146219E-3</c:v>
                </c:pt>
                <c:pt idx="7">
                  <c:v>-7.9758376415238171E-4</c:v>
                </c:pt>
                <c:pt idx="8">
                  <c:v>4.0277634478862014E-3</c:v>
                </c:pt>
                <c:pt idx="9">
                  <c:v>1.0149159495557595E-2</c:v>
                </c:pt>
                <c:pt idx="10">
                  <c:v>4.3467974009480537E-3</c:v>
                </c:pt>
                <c:pt idx="11">
                  <c:v>4.5861450659500876E-4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8-D2F4-4594-84F5-2BF504EC9EBC}"/>
            </c:ext>
          </c:extLst>
        </c:ser>
        <c:ser>
          <c:idx val="73"/>
          <c:order val="73"/>
          <c:tx>
            <c:strRef>
              <c:f>Summary!$AO$81</c:f>
              <c:strCache>
                <c:ptCount val="1"/>
                <c:pt idx="0">
                  <c:v>B10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Summary!$AP$81:$BA$81</c:f>
              <c:numCache>
                <c:formatCode>0.000</c:formatCode>
                <c:ptCount val="12"/>
                <c:pt idx="0">
                  <c:v>4.6857807704332117E-3</c:v>
                </c:pt>
                <c:pt idx="1">
                  <c:v>5.6827480342206702E-3</c:v>
                </c:pt>
                <c:pt idx="2">
                  <c:v>5.1443700227509336E-3</c:v>
                </c:pt>
                <c:pt idx="3">
                  <c:v>4.4863697845016048E-3</c:v>
                </c:pt>
                <c:pt idx="4">
                  <c:v>6.2410338758535841E-3</c:v>
                </c:pt>
                <c:pt idx="5">
                  <c:v>4.1473975635471436E-3</c:v>
                </c:pt>
                <c:pt idx="6">
                  <c:v>4.6458819328007118E-3</c:v>
                </c:pt>
                <c:pt idx="7">
                  <c:v>3.9878876386930072E-3</c:v>
                </c:pt>
                <c:pt idx="8">
                  <c:v>4.0277634478862014E-3</c:v>
                </c:pt>
                <c:pt idx="9">
                  <c:v>5.7825233198558748E-4</c:v>
                </c:pt>
                <c:pt idx="10">
                  <c:v>6.2609788298341436E-3</c:v>
                </c:pt>
                <c:pt idx="11">
                  <c:v>4.2869773739379674E-3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9-D2F4-4594-84F5-2BF504EC9EBC}"/>
            </c:ext>
          </c:extLst>
        </c:ser>
        <c:ser>
          <c:idx val="74"/>
          <c:order val="74"/>
          <c:tx>
            <c:strRef>
              <c:f>Summary!$AO$82</c:f>
              <c:strCache>
                <c:ptCount val="1"/>
                <c:pt idx="0">
                  <c:v>C10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Summary!$AP$82:$BA$82</c:f>
              <c:numCache>
                <c:formatCode>0.000</c:formatCode>
                <c:ptCount val="12"/>
                <c:pt idx="0">
                  <c:v>4.6857807704332117E-3</c:v>
                </c:pt>
                <c:pt idx="1">
                  <c:v>6.6398209276042636E-3</c:v>
                </c:pt>
                <c:pt idx="2">
                  <c:v>3.2301885938648433E-3</c:v>
                </c:pt>
                <c:pt idx="3">
                  <c:v>-2.9910161834385054E-4</c:v>
                </c:pt>
                <c:pt idx="4">
                  <c:v>9.1123238498129495E-3</c:v>
                </c:pt>
                <c:pt idx="5">
                  <c:v>2.5203428961696084E-2</c:v>
                </c:pt>
                <c:pt idx="6">
                  <c:v>9.4313533452170112E-3</c:v>
                </c:pt>
                <c:pt idx="7">
                  <c:v>9.7304319349220559E-3</c:v>
                </c:pt>
                <c:pt idx="8">
                  <c:v>5.9419448767722913E-3</c:v>
                </c:pt>
                <c:pt idx="9">
                  <c:v>3.449506654255204E-3</c:v>
                </c:pt>
                <c:pt idx="10">
                  <c:v>4.3467974009480537E-3</c:v>
                </c:pt>
                <c:pt idx="11">
                  <c:v>3.3298688288646255E-3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A-D2F4-4594-84F5-2BF504EC9EBC}"/>
            </c:ext>
          </c:extLst>
        </c:ser>
        <c:ser>
          <c:idx val="75"/>
          <c:order val="75"/>
          <c:tx>
            <c:strRef>
              <c:f>Summary!$AO$83</c:f>
              <c:strCache>
                <c:ptCount val="1"/>
                <c:pt idx="0">
                  <c:v>D10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Summary!$AP$83:$BA$83</c:f>
              <c:numCache>
                <c:formatCode>0.000</c:formatCode>
                <c:ptCount val="12"/>
                <c:pt idx="0">
                  <c:v>3.7286722253598702E-3</c:v>
                </c:pt>
                <c:pt idx="1">
                  <c:v>-5.9831913698126643E-5</c:v>
                </c:pt>
                <c:pt idx="2">
                  <c:v>3.2301885938648433E-3</c:v>
                </c:pt>
                <c:pt idx="3">
                  <c:v>7.3576597584609701E-3</c:v>
                </c:pt>
                <c:pt idx="4">
                  <c:v>3.3697438923233083E-3</c:v>
                </c:pt>
                <c:pt idx="5">
                  <c:v>1.0847050395278623E-2</c:v>
                </c:pt>
                <c:pt idx="6">
                  <c:v>2.7317005039146219E-3</c:v>
                </c:pt>
                <c:pt idx="7">
                  <c:v>2.0737062098069837E-3</c:v>
                </c:pt>
                <c:pt idx="8">
                  <c:v>1.1564734739268358E-3</c:v>
                </c:pt>
                <c:pt idx="9">
                  <c:v>2.4924337704425223E-3</c:v>
                </c:pt>
                <c:pt idx="10">
                  <c:v>5.3038702847608022E-3</c:v>
                </c:pt>
                <c:pt idx="11">
                  <c:v>2.3727959450519434E-3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B-D2F4-4594-84F5-2BF504EC9EBC}"/>
            </c:ext>
          </c:extLst>
        </c:ser>
        <c:ser>
          <c:idx val="76"/>
          <c:order val="76"/>
          <c:tx>
            <c:strRef>
              <c:f>Summary!$AO$84</c:f>
              <c:strCache>
                <c:ptCount val="1"/>
                <c:pt idx="0">
                  <c:v>E10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Summary!$AP$84:$BA$84</c:f>
              <c:numCache>
                <c:formatCode>0.000</c:formatCode>
                <c:ptCount val="12"/>
                <c:pt idx="0">
                  <c:v>5.6428536638168051E-3</c:v>
                </c:pt>
                <c:pt idx="1">
                  <c:v>5.6827480342206702E-3</c:v>
                </c:pt>
                <c:pt idx="2">
                  <c:v>8.015659996710299E-3</c:v>
                </c:pt>
                <c:pt idx="3">
                  <c:v>6.4005512229585396E-3</c:v>
                </c:pt>
                <c:pt idx="4">
                  <c:v>4.3268524373966501E-3</c:v>
                </c:pt>
                <c:pt idx="5">
                  <c:v>1.2761075800168671E-3</c:v>
                </c:pt>
                <c:pt idx="6">
                  <c:v>5.6029904778740532E-3</c:v>
                </c:pt>
                <c:pt idx="7">
                  <c:v>4.9449605225057557E-3</c:v>
                </c:pt>
                <c:pt idx="8">
                  <c:v>6.8990534218456327E-3</c:v>
                </c:pt>
                <c:pt idx="9">
                  <c:v>2.4924337704425223E-3</c:v>
                </c:pt>
                <c:pt idx="10">
                  <c:v>4.3467974009480537E-3</c:v>
                </c:pt>
                <c:pt idx="11">
                  <c:v>6.2011588028240573E-3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C-D2F4-4594-84F5-2BF504EC9EBC}"/>
            </c:ext>
          </c:extLst>
        </c:ser>
        <c:ser>
          <c:idx val="77"/>
          <c:order val="77"/>
          <c:tx>
            <c:strRef>
              <c:f>Summary!$AO$85</c:f>
              <c:strCache>
                <c:ptCount val="1"/>
                <c:pt idx="0">
                  <c:v>F10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Summary!$AP$85:$BA$85</c:f>
              <c:numCache>
                <c:formatCode>0.000</c:formatCode>
                <c:ptCount val="12"/>
                <c:pt idx="0">
                  <c:v>1.2342506495548284E-2</c:v>
                </c:pt>
                <c:pt idx="1">
                  <c:v>6.6398209276042636E-3</c:v>
                </c:pt>
                <c:pt idx="2">
                  <c:v>6.101478567824275E-3</c:v>
                </c:pt>
                <c:pt idx="3">
                  <c:v>5.4434783295749462E-3</c:v>
                </c:pt>
                <c:pt idx="4">
                  <c:v>1.0069396733625632E-2</c:v>
                </c:pt>
                <c:pt idx="5">
                  <c:v>7.9757604213191915E-3</c:v>
                </c:pt>
                <c:pt idx="6">
                  <c:v>7.5171719067600772E-3</c:v>
                </c:pt>
                <c:pt idx="7">
                  <c:v>6.8591776126524394E-3</c:v>
                </c:pt>
                <c:pt idx="8">
                  <c:v>5.9419448767722913E-3</c:v>
                </c:pt>
                <c:pt idx="9">
                  <c:v>4.4066151993285459E-3</c:v>
                </c:pt>
                <c:pt idx="10">
                  <c:v>5.3038702847608022E-3</c:v>
                </c:pt>
                <c:pt idx="11">
                  <c:v>3.3298688288646255E-3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D-D2F4-4594-84F5-2BF504EC9EBC}"/>
            </c:ext>
          </c:extLst>
        </c:ser>
        <c:ser>
          <c:idx val="78"/>
          <c:order val="78"/>
          <c:tx>
            <c:strRef>
              <c:f>Summary!$AO$86</c:f>
              <c:strCache>
                <c:ptCount val="1"/>
                <c:pt idx="0">
                  <c:v>G10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Summary!$AP$86:$BA$86</c:f>
              <c:numCache>
                <c:formatCode>0.000</c:formatCode>
                <c:ptCount val="12"/>
                <c:pt idx="0">
                  <c:v>7.5570350927028291E-3</c:v>
                </c:pt>
                <c:pt idx="1">
                  <c:v>4.7256394987182397E-3</c:v>
                </c:pt>
                <c:pt idx="2">
                  <c:v>8.015659996710299E-3</c:v>
                </c:pt>
                <c:pt idx="3">
                  <c:v>4.4863697845016048E-3</c:v>
                </c:pt>
                <c:pt idx="4">
                  <c:v>8.1552153047396089E-3</c:v>
                </c:pt>
                <c:pt idx="5">
                  <c:v>3.1903246701635501E-3</c:v>
                </c:pt>
                <c:pt idx="6">
                  <c:v>5.6029904778740532E-3</c:v>
                </c:pt>
                <c:pt idx="7">
                  <c:v>3.9878876386930072E-3</c:v>
                </c:pt>
                <c:pt idx="8">
                  <c:v>8.8132348507316566E-3</c:v>
                </c:pt>
                <c:pt idx="9">
                  <c:v>4.4066151993285459E-3</c:v>
                </c:pt>
                <c:pt idx="10">
                  <c:v>3.3896888558747119E-3</c:v>
                </c:pt>
                <c:pt idx="11">
                  <c:v>6.2011588028240573E-3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E-D2F4-4594-84F5-2BF504EC9EBC}"/>
            </c:ext>
          </c:extLst>
        </c:ser>
        <c:ser>
          <c:idx val="79"/>
          <c:order val="79"/>
          <c:tx>
            <c:strRef>
              <c:f>Summary!$AO$87</c:f>
              <c:strCache>
                <c:ptCount val="1"/>
                <c:pt idx="0">
                  <c:v>H10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Summary!$AP$87:$BA$87</c:f>
              <c:numCache>
                <c:formatCode>0.000</c:formatCode>
                <c:ptCount val="12"/>
                <c:pt idx="0">
                  <c:v>7.5570350927028291E-3</c:v>
                </c:pt>
                <c:pt idx="1">
                  <c:v>3.7685666053346467E-3</c:v>
                </c:pt>
                <c:pt idx="2">
                  <c:v>8.015659996710299E-3</c:v>
                </c:pt>
                <c:pt idx="3">
                  <c:v>5.4434783295749462E-3</c:v>
                </c:pt>
                <c:pt idx="4">
                  <c:v>1.2940686707585063E-2</c:v>
                </c:pt>
                <c:pt idx="5">
                  <c:v>3.1903246701635501E-3</c:v>
                </c:pt>
                <c:pt idx="6">
                  <c:v>9.4313533452170112E-3</c:v>
                </c:pt>
                <c:pt idx="7">
                  <c:v>5.9020690675790971E-3</c:v>
                </c:pt>
                <c:pt idx="8">
                  <c:v>5.9419448767722913E-3</c:v>
                </c:pt>
                <c:pt idx="9">
                  <c:v>6.3207966282146357E-3</c:v>
                </c:pt>
                <c:pt idx="10">
                  <c:v>7.218087374907485E-3</c:v>
                </c:pt>
                <c:pt idx="11">
                  <c:v>3.3298688288646255E-3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F-D2F4-4594-84F5-2BF504EC9EBC}"/>
            </c:ext>
          </c:extLst>
        </c:ser>
        <c:ser>
          <c:idx val="80"/>
          <c:order val="80"/>
          <c:tx>
            <c:strRef>
              <c:f>Summary!$AO$88</c:f>
              <c:strCache>
                <c:ptCount val="1"/>
                <c:pt idx="0">
                  <c:v>A11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Summary!$AP$88:$BA$88</c:f>
              <c:numCache>
                <c:formatCode>0.000</c:formatCode>
                <c:ptCount val="12"/>
                <c:pt idx="0">
                  <c:v>8.0296072102411339E-2</c:v>
                </c:pt>
                <c:pt idx="1">
                  <c:v>0.1607316935559491</c:v>
                </c:pt>
                <c:pt idx="2">
                  <c:v>0.14392275554917583</c:v>
                </c:pt>
                <c:pt idx="3">
                  <c:v>0.20069030520914422</c:v>
                </c:pt>
                <c:pt idx="4">
                  <c:v>0.2627417735209836</c:v>
                </c:pt>
                <c:pt idx="5">
                  <c:v>0.36209993134164969</c:v>
                </c:pt>
                <c:pt idx="6">
                  <c:v>0.46405017419218603</c:v>
                </c:pt>
                <c:pt idx="7">
                  <c:v>0.63471172103808726</c:v>
                </c:pt>
                <c:pt idx="8">
                  <c:v>0.82808424236496014</c:v>
                </c:pt>
                <c:pt idx="9">
                  <c:v>1.1328184765153202</c:v>
                </c:pt>
                <c:pt idx="10">
                  <c:v>1.2973784757026956</c:v>
                </c:pt>
                <c:pt idx="11">
                  <c:v>1.5203212380502311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0-D2F4-4594-84F5-2BF504EC9EBC}"/>
            </c:ext>
          </c:extLst>
        </c:ser>
        <c:ser>
          <c:idx val="81"/>
          <c:order val="81"/>
          <c:tx>
            <c:strRef>
              <c:f>Summary!$AO$89</c:f>
              <c:strCache>
                <c:ptCount val="1"/>
                <c:pt idx="0">
                  <c:v>B11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Summary!$AP$89:$BA$89</c:f>
              <c:numCache>
                <c:formatCode>0.000</c:formatCode>
                <c:ptCount val="12"/>
                <c:pt idx="0">
                  <c:v>7.359641926110895E-2</c:v>
                </c:pt>
                <c:pt idx="1">
                  <c:v>0.10043488933546171</c:v>
                </c:pt>
                <c:pt idx="2">
                  <c:v>0.15062240839047822</c:v>
                </c:pt>
                <c:pt idx="3">
                  <c:v>0.19590483380629881</c:v>
                </c:pt>
                <c:pt idx="4">
                  <c:v>0.28188365914193625</c:v>
                </c:pt>
                <c:pt idx="5">
                  <c:v>0.42718224262624316</c:v>
                </c:pt>
                <c:pt idx="6">
                  <c:v>0.49467714840559668</c:v>
                </c:pt>
                <c:pt idx="7">
                  <c:v>0.65289649811396655</c:v>
                </c:pt>
                <c:pt idx="8">
                  <c:v>0.87593881378665539</c:v>
                </c:pt>
                <c:pt idx="9">
                  <c:v>1.0572081851737709</c:v>
                </c:pt>
                <c:pt idx="10">
                  <c:v>1.3710746925225732</c:v>
                </c:pt>
                <c:pt idx="11">
                  <c:v>1.465767049429352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1-D2F4-4594-84F5-2BF504EC9EBC}"/>
            </c:ext>
          </c:extLst>
        </c:ser>
        <c:ser>
          <c:idx val="82"/>
          <c:order val="82"/>
          <c:tx>
            <c:strRef>
              <c:f>Summary!$AO$90</c:f>
              <c:strCache>
                <c:ptCount val="1"/>
                <c:pt idx="0">
                  <c:v>C11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Summary!$AP$90:$BA$90</c:f>
              <c:numCache>
                <c:formatCode>0.000</c:formatCode>
                <c:ptCount val="12"/>
                <c:pt idx="0">
                  <c:v>8.2210253531297364E-2</c:v>
                </c:pt>
                <c:pt idx="1">
                  <c:v>0.11383415934723493</c:v>
                </c:pt>
                <c:pt idx="2">
                  <c:v>0.15923624265109571</c:v>
                </c:pt>
                <c:pt idx="3">
                  <c:v>0.21026124802440593</c:v>
                </c:pt>
                <c:pt idx="4">
                  <c:v>0.26465599061113027</c:v>
                </c:pt>
                <c:pt idx="5">
                  <c:v>0.38889854268771734</c:v>
                </c:pt>
                <c:pt idx="6">
                  <c:v>0.52434701407393391</c:v>
                </c:pt>
                <c:pt idx="7">
                  <c:v>0.67203831249853618</c:v>
                </c:pt>
                <c:pt idx="8">
                  <c:v>0.80511406512261829</c:v>
                </c:pt>
                <c:pt idx="9">
                  <c:v>1.0840067964815547</c:v>
                </c:pt>
                <c:pt idx="10">
                  <c:v>1.1815703386549954</c:v>
                </c:pt>
                <c:pt idx="11">
                  <c:v>1.5222354551786614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2-D2F4-4594-84F5-2BF504EC9EBC}"/>
            </c:ext>
          </c:extLst>
        </c:ser>
        <c:ser>
          <c:idx val="83"/>
          <c:order val="83"/>
          <c:tx>
            <c:strRef>
              <c:f>Summary!$AO$91</c:f>
              <c:strCache>
                <c:ptCount val="1"/>
                <c:pt idx="0">
                  <c:v>D11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Summary!$AP$91:$BA$91</c:f>
              <c:numCache>
                <c:formatCode>0.000</c:formatCode>
                <c:ptCount val="12"/>
                <c:pt idx="0">
                  <c:v>7.4553492154492612E-2</c:v>
                </c:pt>
                <c:pt idx="1">
                  <c:v>0.11861963075965123</c:v>
                </c:pt>
                <c:pt idx="2">
                  <c:v>0.15540787979332366</c:v>
                </c:pt>
                <c:pt idx="3">
                  <c:v>0.20164737810252786</c:v>
                </c:pt>
                <c:pt idx="4">
                  <c:v>0.24072863357776131</c:v>
                </c:pt>
                <c:pt idx="5">
                  <c:v>0.35540031416160794</c:v>
                </c:pt>
                <c:pt idx="6">
                  <c:v>0.49372003986052337</c:v>
                </c:pt>
                <c:pt idx="7">
                  <c:v>0.61844116109063818</c:v>
                </c:pt>
                <c:pt idx="8">
                  <c:v>0.83956940224165588</c:v>
                </c:pt>
                <c:pt idx="9">
                  <c:v>1.0773071792823712</c:v>
                </c:pt>
                <c:pt idx="10">
                  <c:v>1.4332856068589965</c:v>
                </c:pt>
                <c:pt idx="11">
                  <c:v>1.5346775809649589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3-D2F4-4594-84F5-2BF504EC9EBC}"/>
            </c:ext>
          </c:extLst>
        </c:ser>
        <c:ser>
          <c:idx val="84"/>
          <c:order val="84"/>
          <c:tx>
            <c:strRef>
              <c:f>Summary!$AO$92</c:f>
              <c:strCache>
                <c:ptCount val="1"/>
                <c:pt idx="0">
                  <c:v>E11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Summary!$AP$92:$BA$92</c:f>
              <c:numCache>
                <c:formatCode>0.000</c:formatCode>
                <c:ptCount val="12"/>
                <c:pt idx="0">
                  <c:v>8.3167326415110113E-2</c:v>
                </c:pt>
                <c:pt idx="1">
                  <c:v>0.13776148072891414</c:v>
                </c:pt>
                <c:pt idx="2">
                  <c:v>0.14775111841651883</c:v>
                </c:pt>
                <c:pt idx="3">
                  <c:v>0.18729099953611042</c:v>
                </c:pt>
                <c:pt idx="4">
                  <c:v>0.27231271633624532</c:v>
                </c:pt>
                <c:pt idx="5">
                  <c:v>0.35444320561653464</c:v>
                </c:pt>
                <c:pt idx="6">
                  <c:v>0.48606331413540826</c:v>
                </c:pt>
                <c:pt idx="7">
                  <c:v>0.58111456963018948</c:v>
                </c:pt>
                <c:pt idx="8">
                  <c:v>0.8778530308193766</c:v>
                </c:pt>
                <c:pt idx="9">
                  <c:v>1.0246670651831642</c:v>
                </c:pt>
                <c:pt idx="10">
                  <c:v>1.3461902982475107</c:v>
                </c:pt>
                <c:pt idx="11">
                  <c:v>1.3834569983775697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4-D2F4-4594-84F5-2BF504EC9EBC}"/>
            </c:ext>
          </c:extLst>
        </c:ser>
        <c:ser>
          <c:idx val="85"/>
          <c:order val="85"/>
          <c:tx>
            <c:strRef>
              <c:f>Summary!$AO$93</c:f>
              <c:strCache>
                <c:ptCount val="1"/>
                <c:pt idx="0">
                  <c:v>F11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Summary!$AP$93:$BA$93</c:f>
              <c:numCache>
                <c:formatCode>0.000</c:formatCode>
                <c:ptCount val="12"/>
                <c:pt idx="0">
                  <c:v>8.2210253531297364E-2</c:v>
                </c:pt>
                <c:pt idx="1">
                  <c:v>0.11957673929515365</c:v>
                </c:pt>
                <c:pt idx="2">
                  <c:v>0.16689296837621079</c:v>
                </c:pt>
                <c:pt idx="3">
                  <c:v>0.21408961089174899</c:v>
                </c:pt>
                <c:pt idx="4">
                  <c:v>0.26944146201397573</c:v>
                </c:pt>
                <c:pt idx="5">
                  <c:v>0.34870062566861582</c:v>
                </c:pt>
                <c:pt idx="6">
                  <c:v>0.50233387413071184</c:v>
                </c:pt>
                <c:pt idx="7">
                  <c:v>0.66438158668728287</c:v>
                </c:pt>
                <c:pt idx="8">
                  <c:v>0.79650023089071376</c:v>
                </c:pt>
                <c:pt idx="9">
                  <c:v>1.1050627565954663</c:v>
                </c:pt>
                <c:pt idx="10">
                  <c:v>1.4007444868683894</c:v>
                </c:pt>
                <c:pt idx="11">
                  <c:v>1.5308492894105661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5-D2F4-4594-84F5-2BF504EC9EBC}"/>
            </c:ext>
          </c:extLst>
        </c:ser>
        <c:ser>
          <c:idx val="86"/>
          <c:order val="86"/>
          <c:tx>
            <c:strRef>
              <c:f>Summary!$AO$94</c:f>
              <c:strCache>
                <c:ptCount val="1"/>
                <c:pt idx="0">
                  <c:v>G11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Summary!$AP$94:$BA$94</c:f>
              <c:numCache>
                <c:formatCode>0.000</c:formatCode>
                <c:ptCount val="12"/>
                <c:pt idx="0">
                  <c:v>8.5081507853567051E-2</c:v>
                </c:pt>
                <c:pt idx="1">
                  <c:v>0.1167054493211943</c:v>
                </c:pt>
                <c:pt idx="2">
                  <c:v>0.16210749697336538</c:v>
                </c:pt>
                <c:pt idx="3">
                  <c:v>0.19494776092248614</c:v>
                </c:pt>
                <c:pt idx="4">
                  <c:v>0.2665701363787556</c:v>
                </c:pt>
                <c:pt idx="5">
                  <c:v>0.37262798269241393</c:v>
                </c:pt>
                <c:pt idx="6">
                  <c:v>0.49850551126336884</c:v>
                </c:pt>
                <c:pt idx="7">
                  <c:v>0.59929934680177788</c:v>
                </c:pt>
                <c:pt idx="8">
                  <c:v>0.88072435646416758</c:v>
                </c:pt>
                <c:pt idx="9">
                  <c:v>1.0552939680453406</c:v>
                </c:pt>
                <c:pt idx="10">
                  <c:v>1.2619661726740563</c:v>
                </c:pt>
                <c:pt idx="11">
                  <c:v>1.4916084097097257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6-D2F4-4594-84F5-2BF504EC9EBC}"/>
            </c:ext>
          </c:extLst>
        </c:ser>
        <c:ser>
          <c:idx val="87"/>
          <c:order val="87"/>
          <c:tx>
            <c:strRef>
              <c:f>Summary!$AO$95</c:f>
              <c:strCache>
                <c:ptCount val="1"/>
                <c:pt idx="0">
                  <c:v>H11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Summary!$AP$95:$BA$95</c:f>
              <c:numCache>
                <c:formatCode>0.000</c:formatCode>
                <c:ptCount val="12"/>
                <c:pt idx="0">
                  <c:v>8.4124434960183458E-2</c:v>
                </c:pt>
                <c:pt idx="1">
                  <c:v>0.11287708646342218</c:v>
                </c:pt>
                <c:pt idx="2">
                  <c:v>0.15923624265109571</c:v>
                </c:pt>
                <c:pt idx="3">
                  <c:v>0.20643288516663391</c:v>
                </c:pt>
                <c:pt idx="4">
                  <c:v>0.25604215634094191</c:v>
                </c:pt>
                <c:pt idx="5">
                  <c:v>0.36114282279657628</c:v>
                </c:pt>
                <c:pt idx="6">
                  <c:v>0.49754840272786638</c:v>
                </c:pt>
                <c:pt idx="7">
                  <c:v>0.61652701526558751</c:v>
                </c:pt>
                <c:pt idx="8">
                  <c:v>0.81659922499931414</c:v>
                </c:pt>
                <c:pt idx="9">
                  <c:v>1.0954918137514917</c:v>
                </c:pt>
                <c:pt idx="10">
                  <c:v>1.3988302698356685</c:v>
                </c:pt>
                <c:pt idx="11">
                  <c:v>1.4944797352588075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7-D2F4-4594-84F5-2BF504EC9EBC}"/>
            </c:ext>
          </c:extLst>
        </c:ser>
        <c:ser>
          <c:idx val="88"/>
          <c:order val="88"/>
          <c:tx>
            <c:strRef>
              <c:f>Summary!$AO$96</c:f>
              <c:strCache>
                <c:ptCount val="1"/>
                <c:pt idx="0">
                  <c:v>A12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Summary!$AP$96:$BA$96</c:f>
              <c:numCache>
                <c:formatCode>0.000</c:formatCode>
                <c:ptCount val="12"/>
                <c:pt idx="0">
                  <c:v>1.0428325066662194E-2</c:v>
                </c:pt>
                <c:pt idx="1">
                  <c:v>-1.0169047975108088E-3</c:v>
                </c:pt>
                <c:pt idx="2">
                  <c:v>3.2301885938648433E-3</c:v>
                </c:pt>
                <c:pt idx="3">
                  <c:v>-2.9910161834385054E-4</c:v>
                </c:pt>
                <c:pt idx="4">
                  <c:v>1.4854868136471088E-2</c:v>
                </c:pt>
                <c:pt idx="5">
                  <c:v>-6.3807384886922314E-4</c:v>
                </c:pt>
                <c:pt idx="6">
                  <c:v>4.6458819328007118E-3</c:v>
                </c:pt>
                <c:pt idx="7">
                  <c:v>3.9878876386930072E-3</c:v>
                </c:pt>
                <c:pt idx="8">
                  <c:v>4.0277634478862014E-3</c:v>
                </c:pt>
                <c:pt idx="9">
                  <c:v>5.7825233198558748E-4</c:v>
                </c:pt>
                <c:pt idx="10">
                  <c:v>6.2609788298341436E-3</c:v>
                </c:pt>
                <c:pt idx="11">
                  <c:v>6.2011588028240573E-3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8-D2F4-4594-84F5-2BF504EC9EBC}"/>
            </c:ext>
          </c:extLst>
        </c:ser>
        <c:ser>
          <c:idx val="89"/>
          <c:order val="89"/>
          <c:tx>
            <c:strRef>
              <c:f>Summary!$AO$97</c:f>
              <c:strCache>
                <c:ptCount val="1"/>
                <c:pt idx="0">
                  <c:v>B12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Summary!$AP$97:$BA$97</c:f>
              <c:numCache>
                <c:formatCode>0.000</c:formatCode>
                <c:ptCount val="12"/>
                <c:pt idx="0">
                  <c:v>7.5570350927028291E-3</c:v>
                </c:pt>
                <c:pt idx="1">
                  <c:v>9.511110901563629E-3</c:v>
                </c:pt>
                <c:pt idx="2">
                  <c:v>3.2301885938648433E-3</c:v>
                </c:pt>
                <c:pt idx="3">
                  <c:v>5.4434783295749462E-3</c:v>
                </c:pt>
                <c:pt idx="4">
                  <c:v>4.9848957962453594E-4</c:v>
                </c:pt>
                <c:pt idx="5">
                  <c:v>7.0186875375065089E-3</c:v>
                </c:pt>
                <c:pt idx="6">
                  <c:v>5.6029904778740532E-3</c:v>
                </c:pt>
                <c:pt idx="7">
                  <c:v>6.8591776126524394E-3</c:v>
                </c:pt>
                <c:pt idx="8">
                  <c:v>3.0706549028128595E-3</c:v>
                </c:pt>
                <c:pt idx="9">
                  <c:v>5.3636880831412943E-3</c:v>
                </c:pt>
                <c:pt idx="10">
                  <c:v>5.3038702847608022E-3</c:v>
                </c:pt>
                <c:pt idx="11">
                  <c:v>9.0724487767834226E-3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9-D2F4-4594-84F5-2BF504EC9EBC}"/>
            </c:ext>
          </c:extLst>
        </c:ser>
        <c:ser>
          <c:idx val="90"/>
          <c:order val="90"/>
          <c:tx>
            <c:strRef>
              <c:f>Summary!$AO$98</c:f>
              <c:strCache>
                <c:ptCount val="1"/>
                <c:pt idx="0">
                  <c:v>C12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Summary!$AP$98:$BA$98</c:f>
              <c:numCache>
                <c:formatCode>0.000</c:formatCode>
                <c:ptCount val="12"/>
                <c:pt idx="0">
                  <c:v>6.5999621993192356E-3</c:v>
                </c:pt>
                <c:pt idx="1">
                  <c:v>1.0468183785376377E-2</c:v>
                </c:pt>
                <c:pt idx="2">
                  <c:v>5.1443700227509336E-3</c:v>
                </c:pt>
                <c:pt idx="3">
                  <c:v>7.3576597584609701E-3</c:v>
                </c:pt>
                <c:pt idx="4">
                  <c:v>1.581197668154443E-2</c:v>
                </c:pt>
                <c:pt idx="5">
                  <c:v>1.658959469150767E-2</c:v>
                </c:pt>
                <c:pt idx="6">
                  <c:v>6.5600633712576467E-3</c:v>
                </c:pt>
                <c:pt idx="7">
                  <c:v>1.0687540479995398E-2</c:v>
                </c:pt>
                <c:pt idx="8">
                  <c:v>6.8990534218456327E-3</c:v>
                </c:pt>
                <c:pt idx="9">
                  <c:v>9.192086602174002E-3</c:v>
                </c:pt>
                <c:pt idx="10">
                  <c:v>5.3038702847608022E-3</c:v>
                </c:pt>
                <c:pt idx="11">
                  <c:v>1.0986630215240357E-2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A-D2F4-4594-84F5-2BF504EC9EBC}"/>
            </c:ext>
          </c:extLst>
        </c:ser>
        <c:ser>
          <c:idx val="91"/>
          <c:order val="91"/>
          <c:tx>
            <c:strRef>
              <c:f>Summary!$AO$99</c:f>
              <c:strCache>
                <c:ptCount val="1"/>
                <c:pt idx="0">
                  <c:v>D12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Summary!$AP$99:$BA$99</c:f>
              <c:numCache>
                <c:formatCode>0.000</c:formatCode>
                <c:ptCount val="12"/>
                <c:pt idx="0">
                  <c:v>1.8144907964737801E-3</c:v>
                </c:pt>
                <c:pt idx="1">
                  <c:v>9.511110901563629E-3</c:v>
                </c:pt>
                <c:pt idx="2">
                  <c:v>3.2301885938648433E-3</c:v>
                </c:pt>
                <c:pt idx="3">
                  <c:v>8.3147326518445627E-3</c:v>
                </c:pt>
                <c:pt idx="4">
                  <c:v>1.4555624634372179E-3</c:v>
                </c:pt>
                <c:pt idx="5">
                  <c:v>6.0615789924331667E-3</c:v>
                </c:pt>
                <c:pt idx="6">
                  <c:v>8.4742448001436706E-3</c:v>
                </c:pt>
                <c:pt idx="7">
                  <c:v>7.8162505060360328E-3</c:v>
                </c:pt>
                <c:pt idx="8">
                  <c:v>3.0706549028128595E-3</c:v>
                </c:pt>
                <c:pt idx="9">
                  <c:v>1.0149159495557595E-2</c:v>
                </c:pt>
                <c:pt idx="10">
                  <c:v>9.1322688037935081E-3</c:v>
                </c:pt>
                <c:pt idx="11">
                  <c:v>6.2011588028240573E-3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B-D2F4-4594-84F5-2BF504EC9EBC}"/>
            </c:ext>
          </c:extLst>
        </c:ser>
        <c:ser>
          <c:idx val="92"/>
          <c:order val="92"/>
          <c:tx>
            <c:strRef>
              <c:f>Summary!$AO$100</c:f>
              <c:strCache>
                <c:ptCount val="1"/>
                <c:pt idx="0">
                  <c:v>E12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Summary!$AP$100:$BA$100</c:f>
              <c:numCache>
                <c:formatCode>0.000</c:formatCode>
                <c:ptCount val="12"/>
                <c:pt idx="0">
                  <c:v>4.6857807704332117E-3</c:v>
                </c:pt>
                <c:pt idx="1">
                  <c:v>5.6827480342206702E-3</c:v>
                </c:pt>
                <c:pt idx="2">
                  <c:v>9.9298414351672339E-3</c:v>
                </c:pt>
                <c:pt idx="3">
                  <c:v>8.3147326518445627E-3</c:v>
                </c:pt>
                <c:pt idx="4">
                  <c:v>1.4555624634372179E-3</c:v>
                </c:pt>
                <c:pt idx="5">
                  <c:v>1.2761075800168671E-3</c:v>
                </c:pt>
                <c:pt idx="6">
                  <c:v>5.6029904778740532E-3</c:v>
                </c:pt>
                <c:pt idx="7">
                  <c:v>7.8162505060360328E-3</c:v>
                </c:pt>
                <c:pt idx="8">
                  <c:v>6.8990534218456327E-3</c:v>
                </c:pt>
                <c:pt idx="9">
                  <c:v>4.4066151993285459E-3</c:v>
                </c:pt>
                <c:pt idx="10">
                  <c:v>4.3467974009480537E-3</c:v>
                </c:pt>
                <c:pt idx="11">
                  <c:v>9.0724487767834226E-3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C-D2F4-4594-84F5-2BF504EC9EBC}"/>
            </c:ext>
          </c:extLst>
        </c:ser>
        <c:ser>
          <c:idx val="93"/>
          <c:order val="93"/>
          <c:tx>
            <c:strRef>
              <c:f>Summary!$AO$101</c:f>
              <c:strCache>
                <c:ptCount val="1"/>
                <c:pt idx="0">
                  <c:v>F12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Summary!$AP$101:$BA$101</c:f>
              <c:numCache>
                <c:formatCode>0.000</c:formatCode>
                <c:ptCount val="12"/>
                <c:pt idx="0">
                  <c:v>6.5999621993192356E-3</c:v>
                </c:pt>
                <c:pt idx="1">
                  <c:v>8.5540023564902867E-3</c:v>
                </c:pt>
                <c:pt idx="2">
                  <c:v>9.9298414351672339E-3</c:v>
                </c:pt>
                <c:pt idx="3">
                  <c:v>1.1186022625803928E-2</c:v>
                </c:pt>
                <c:pt idx="4">
                  <c:v>8.1552153047396089E-3</c:v>
                </c:pt>
                <c:pt idx="5">
                  <c:v>1.658959469150767E-2</c:v>
                </c:pt>
                <c:pt idx="6">
                  <c:v>7.5171719067600772E-3</c:v>
                </c:pt>
                <c:pt idx="7">
                  <c:v>1.5472976231151105E-2</c:v>
                </c:pt>
                <c:pt idx="8">
                  <c:v>6.8990534218456327E-3</c:v>
                </c:pt>
                <c:pt idx="9">
                  <c:v>1.1106268040630935E-2</c:v>
                </c:pt>
                <c:pt idx="10">
                  <c:v>7.218087374907485E-3</c:v>
                </c:pt>
                <c:pt idx="11">
                  <c:v>8.1153402412809921E-3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D-D2F4-4594-84F5-2BF504EC9EBC}"/>
            </c:ext>
          </c:extLst>
        </c:ser>
        <c:ser>
          <c:idx val="94"/>
          <c:order val="94"/>
          <c:tx>
            <c:strRef>
              <c:f>Summary!$AO$102</c:f>
              <c:strCache>
                <c:ptCount val="1"/>
                <c:pt idx="0">
                  <c:v>G12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Summary!$AP$102:$BA$102</c:f>
              <c:numCache>
                <c:formatCode>0.000</c:formatCode>
                <c:ptCount val="12"/>
                <c:pt idx="0">
                  <c:v>7.5570350927028291E-3</c:v>
                </c:pt>
                <c:pt idx="1">
                  <c:v>1.0468183785376377E-2</c:v>
                </c:pt>
                <c:pt idx="2">
                  <c:v>8.015659996710299E-3</c:v>
                </c:pt>
                <c:pt idx="3">
                  <c:v>1.1186022625803928E-2</c:v>
                </c:pt>
                <c:pt idx="4">
                  <c:v>4.3268524373966501E-3</c:v>
                </c:pt>
                <c:pt idx="5">
                  <c:v>1.1804123288662215E-2</c:v>
                </c:pt>
                <c:pt idx="6">
                  <c:v>1.2302607657915784E-2</c:v>
                </c:pt>
                <c:pt idx="7">
                  <c:v>1.1644613363808079E-2</c:v>
                </c:pt>
                <c:pt idx="8">
                  <c:v>8.8132348507316566E-3</c:v>
                </c:pt>
                <c:pt idx="9">
                  <c:v>9.192086602174002E-3</c:v>
                </c:pt>
                <c:pt idx="10">
                  <c:v>8.1751602682910776E-3</c:v>
                </c:pt>
                <c:pt idx="11">
                  <c:v>1.0986630215240357E-2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E-D2F4-4594-84F5-2BF504EC9EBC}"/>
            </c:ext>
          </c:extLst>
        </c:ser>
        <c:ser>
          <c:idx val="95"/>
          <c:order val="95"/>
          <c:tx>
            <c:strRef>
              <c:f>Summary!$AO$103</c:f>
              <c:strCache>
                <c:ptCount val="1"/>
                <c:pt idx="0">
                  <c:v>H12</c:v>
                </c:pt>
              </c:strCache>
            </c:strRef>
          </c:tx>
          <c:xVal>
            <c:numRef>
              <c:f>Summary!$AP$7:$BA$7</c:f>
              <c:numCache>
                <c:formatCode>General</c:formatCode>
                <c:ptCount val="12"/>
                <c:pt idx="0">
                  <c:v>0</c:v>
                </c:pt>
                <c:pt idx="1">
                  <c:v>0.47138888871995732</c:v>
                </c:pt>
                <c:pt idx="2">
                  <c:v>0.94305555545724928</c:v>
                </c:pt>
                <c:pt idx="3">
                  <c:v>1.4224999998696148</c:v>
                </c:pt>
                <c:pt idx="4">
                  <c:v>1.9108333333279006</c:v>
                </c:pt>
                <c:pt idx="5">
                  <c:v>2.3813888888689689</c:v>
                </c:pt>
                <c:pt idx="6">
                  <c:v>2.8524999999208376</c:v>
                </c:pt>
                <c:pt idx="7">
                  <c:v>3.3233333333046176</c:v>
                </c:pt>
                <c:pt idx="8">
                  <c:v>3.8122222220990807</c:v>
                </c:pt>
                <c:pt idx="9">
                  <c:v>4.2830555554828607</c:v>
                </c:pt>
                <c:pt idx="10">
                  <c:v>4.7538888888666406</c:v>
                </c:pt>
                <c:pt idx="11">
                  <c:v>5.2247222220757976</c:v>
                </c:pt>
              </c:numCache>
            </c:numRef>
          </c:xVal>
          <c:yVal>
            <c:numRef>
              <c:f>Summary!$AP$103:$BA$103</c:f>
              <c:numCache>
                <c:formatCode>0.000</c:formatCode>
                <c:ptCount val="12"/>
                <c:pt idx="0">
                  <c:v>3.7286722253598702E-3</c:v>
                </c:pt>
                <c:pt idx="1">
                  <c:v>6.6398209276042636E-3</c:v>
                </c:pt>
                <c:pt idx="2">
                  <c:v>8.9727328900938916E-3</c:v>
                </c:pt>
                <c:pt idx="3">
                  <c:v>1.3100204054690019E-2</c:v>
                </c:pt>
                <c:pt idx="4">
                  <c:v>6.2410338758535841E-3</c:v>
                </c:pt>
                <c:pt idx="5">
                  <c:v>1.2761231824164646E-2</c:v>
                </c:pt>
                <c:pt idx="6">
                  <c:v>6.5600633712576467E-3</c:v>
                </c:pt>
                <c:pt idx="7">
                  <c:v>1.1644613363808079E-2</c:v>
                </c:pt>
                <c:pt idx="8">
                  <c:v>7.8561263152292261E-3</c:v>
                </c:pt>
                <c:pt idx="9">
                  <c:v>1.1106268040630935E-2</c:v>
                </c:pt>
                <c:pt idx="10">
                  <c:v>4.3467974009480537E-3</c:v>
                </c:pt>
                <c:pt idx="11">
                  <c:v>1.0986630215240357E-2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F-D2F4-4594-84F5-2BF504EC9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84992"/>
        <c:axId val="182486528"/>
      </c:scatterChart>
      <c:valAx>
        <c:axId val="182484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486528"/>
        <c:crosses val="autoZero"/>
        <c:crossBetween val="midCat"/>
      </c:valAx>
      <c:valAx>
        <c:axId val="1824865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248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</xdr:colOff>
      <xdr:row>106</xdr:row>
      <xdr:rowOff>0</xdr:rowOff>
    </xdr:from>
    <xdr:to>
      <xdr:col>19</xdr:col>
      <xdr:colOff>533400</xdr:colOff>
      <xdr:row>139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47625</xdr:colOff>
      <xdr:row>106</xdr:row>
      <xdr:rowOff>38100</xdr:rowOff>
    </xdr:from>
    <xdr:to>
      <xdr:col>49</xdr:col>
      <xdr:colOff>570825</xdr:colOff>
      <xdr:row>125</xdr:row>
      <xdr:rowOff>18600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#1" backgroundRefresh="0" refreshOnLoad="1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0.xml><?xml version="1.0" encoding="utf-8"?>
<queryTable xmlns="http://schemas.openxmlformats.org/spreadsheetml/2006/main" name="Output#10" backgroundRefresh="0" refreshOnLoad="1" connectionId="2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1.xml><?xml version="1.0" encoding="utf-8"?>
<queryTable xmlns="http://schemas.openxmlformats.org/spreadsheetml/2006/main" name="Output#11" backgroundRefresh="0" refreshOnLoad="1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2.xml><?xml version="1.0" encoding="utf-8"?>
<queryTable xmlns="http://schemas.openxmlformats.org/spreadsheetml/2006/main" name="Output#12" backgroundRefresh="0" refreshOnLoad="1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3.xml><?xml version="1.0" encoding="utf-8"?>
<queryTable xmlns="http://schemas.openxmlformats.org/spreadsheetml/2006/main" name="Output#13" connectionId="5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4.xml><?xml version="1.0" encoding="utf-8"?>
<queryTable xmlns="http://schemas.openxmlformats.org/spreadsheetml/2006/main" name="Output#14" connectionId="6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5.xml><?xml version="1.0" encoding="utf-8"?>
<queryTable xmlns="http://schemas.openxmlformats.org/spreadsheetml/2006/main" name="Output#15" connectionId="7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6.xml><?xml version="1.0" encoding="utf-8"?>
<queryTable xmlns="http://schemas.openxmlformats.org/spreadsheetml/2006/main" name="Output#16" connectionId="8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7.xml><?xml version="1.0" encoding="utf-8"?>
<queryTable xmlns="http://schemas.openxmlformats.org/spreadsheetml/2006/main" name="Output#17" connectionId="9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8.xml><?xml version="1.0" encoding="utf-8"?>
<queryTable xmlns="http://schemas.openxmlformats.org/spreadsheetml/2006/main" name="Output#18" connectionId="10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19.xml><?xml version="1.0" encoding="utf-8"?>
<queryTable xmlns="http://schemas.openxmlformats.org/spreadsheetml/2006/main" name="Output#19" connectionId="11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.xml><?xml version="1.0" encoding="utf-8"?>
<queryTable xmlns="http://schemas.openxmlformats.org/spreadsheetml/2006/main" name="Output#2_1" backgroundRefresh="0" refreshOnLoad="1" connectionId="12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0.xml><?xml version="1.0" encoding="utf-8"?>
<queryTable xmlns="http://schemas.openxmlformats.org/spreadsheetml/2006/main" name="Output#20" backgroundRefresh="0" refreshOnLoad="1" connectionId="13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1.xml><?xml version="1.0" encoding="utf-8"?>
<queryTable xmlns="http://schemas.openxmlformats.org/spreadsheetml/2006/main" name="Output#21" connectionId="14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2.xml><?xml version="1.0" encoding="utf-8"?>
<queryTable xmlns="http://schemas.openxmlformats.org/spreadsheetml/2006/main" name="Output#22" connectionId="15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3.xml><?xml version="1.0" encoding="utf-8"?>
<queryTable xmlns="http://schemas.openxmlformats.org/spreadsheetml/2006/main" name="Output#23" connectionId="16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4.xml><?xml version="1.0" encoding="utf-8"?>
<queryTable xmlns="http://schemas.openxmlformats.org/spreadsheetml/2006/main" name="Output#24" connectionId="17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5.xml><?xml version="1.0" encoding="utf-8"?>
<queryTable xmlns="http://schemas.openxmlformats.org/spreadsheetml/2006/main" name="Output#25" connectionId="18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6.xml><?xml version="1.0" encoding="utf-8"?>
<queryTable xmlns="http://schemas.openxmlformats.org/spreadsheetml/2006/main" name="Output#26" connectionId="19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7.xml><?xml version="1.0" encoding="utf-8"?>
<queryTable xmlns="http://schemas.openxmlformats.org/spreadsheetml/2006/main" name="Output#27" connectionId="20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8.xml><?xml version="1.0" encoding="utf-8"?>
<queryTable xmlns="http://schemas.openxmlformats.org/spreadsheetml/2006/main" name="Output#28" connectionId="21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29.xml><?xml version="1.0" encoding="utf-8"?>
<queryTable xmlns="http://schemas.openxmlformats.org/spreadsheetml/2006/main" name="Output#29" connectionId="22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3.xml><?xml version="1.0" encoding="utf-8"?>
<queryTable xmlns="http://schemas.openxmlformats.org/spreadsheetml/2006/main" name="Output#3" backgroundRefresh="0" refreshOnLoad="1" connectionId="23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30.xml><?xml version="1.0" encoding="utf-8"?>
<queryTable xmlns="http://schemas.openxmlformats.org/spreadsheetml/2006/main" name="Output#30" connectionId="24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31.xml><?xml version="1.0" encoding="utf-8"?>
<queryTable xmlns="http://schemas.openxmlformats.org/spreadsheetml/2006/main" name="Output#31" connectionId="25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32.xml><?xml version="1.0" encoding="utf-8"?>
<queryTable xmlns="http://schemas.openxmlformats.org/spreadsheetml/2006/main" name="Output#32" connectionId="26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4.xml><?xml version="1.0" encoding="utf-8"?>
<queryTable xmlns="http://schemas.openxmlformats.org/spreadsheetml/2006/main" name="Output#4" backgroundRefresh="0" refreshOnLoad="1" connectionId="27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5.xml><?xml version="1.0" encoding="utf-8"?>
<queryTable xmlns="http://schemas.openxmlformats.org/spreadsheetml/2006/main" name="Output#5" backgroundRefresh="0" refreshOnLoad="1" connectionId="28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6.xml><?xml version="1.0" encoding="utf-8"?>
<queryTable xmlns="http://schemas.openxmlformats.org/spreadsheetml/2006/main" name="Output#6" backgroundRefresh="0" refreshOnLoad="1" connectionId="29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7.xml><?xml version="1.0" encoding="utf-8"?>
<queryTable xmlns="http://schemas.openxmlformats.org/spreadsheetml/2006/main" name="Output#7" backgroundRefresh="0" refreshOnLoad="1" connectionId="30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8.xml><?xml version="1.0" encoding="utf-8"?>
<queryTable xmlns="http://schemas.openxmlformats.org/spreadsheetml/2006/main" name="Output#8" backgroundRefresh="0" refreshOnLoad="1" connectionId="31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queryTables/queryTable9.xml><?xml version="1.0" encoding="utf-8"?>
<queryTable xmlns="http://schemas.openxmlformats.org/spreadsheetml/2006/main" name="Output#9" backgroundRefresh="0" refreshOnLoad="1" connectionId="32" autoFormatId="16" applyNumberFormats="0" applyBorderFormats="0" applyFontFormats="0" applyPatternFormats="0" applyAlignmentFormats="0" applyWidthHeightFormats="0">
  <queryTableRefresh nextId="14">
    <queryTableFields count="13">
      <queryTableField id="1" name="Application: Tecan i-control" tableColumnId="1"/>
      <queryTableField id="2" name="F2" tableColumnId="2"/>
      <queryTableField id="3" name="F3" tableColumnId="3"/>
      <queryTableField id="4" name="F4" tableColumnId="4"/>
      <queryTableField id="5" name="F5" tableColumnId="5"/>
      <queryTableField id="6" name="F6" tableColumnId="6"/>
      <queryTableField id="7" name="F7" tableColumnId="7"/>
      <queryTableField id="8" name="F8" tableColumnId="8"/>
      <queryTableField id="9" name="F9" tableColumnId="9"/>
      <queryTableField id="10" name="F10" tableColumnId="10"/>
      <queryTableField id="11" name="F11" tableColumnId="11"/>
      <queryTableField id="12" name="F12" tableColumnId="12"/>
      <queryTableField id="13" name="F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Output_1" displayName="Table_Output_1" ref="A1:M40" tableType="queryTable" totalsRowShown="0" headerRowDxfId="479" dataDxfId="478">
  <tableColumns count="13">
    <tableColumn id="1" uniqueName="1" name="Application: Tecan i-control" queryTableFieldId="1" dataDxfId="477"/>
    <tableColumn id="2" uniqueName="2" name="F2" queryTableFieldId="2" dataDxfId="476"/>
    <tableColumn id="3" uniqueName="3" name="F3" queryTableFieldId="3" dataDxfId="475"/>
    <tableColumn id="4" uniqueName="4" name="F4" queryTableFieldId="4" dataDxfId="474"/>
    <tableColumn id="5" uniqueName="5" name="F5" queryTableFieldId="5" dataDxfId="473"/>
    <tableColumn id="6" uniqueName="6" name="F6" queryTableFieldId="6" dataDxfId="472"/>
    <tableColumn id="7" uniqueName="7" name="F7" queryTableFieldId="7" dataDxfId="471"/>
    <tableColumn id="8" uniqueName="8" name="F8" queryTableFieldId="8" dataDxfId="470"/>
    <tableColumn id="9" uniqueName="9" name="F9" queryTableFieldId="9" dataDxfId="469"/>
    <tableColumn id="10" uniqueName="10" name="F10" queryTableFieldId="10" dataDxfId="468"/>
    <tableColumn id="11" uniqueName="11" name="F11" queryTableFieldId="11" dataDxfId="467"/>
    <tableColumn id="12" uniqueName="12" name="F12" queryTableFieldId="12" dataDxfId="466"/>
    <tableColumn id="13" uniqueName="13" name="F13" queryTableFieldId="13" dataDxfId="46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Table_Output_10" displayName="Table_Output_10" ref="A1:M40" tableType="queryTable" totalsRowShown="0" headerRowDxfId="344" dataDxfId="343">
  <autoFilter ref="A1:M40"/>
  <tableColumns count="13">
    <tableColumn id="1" uniqueName="1" name="Application: Tecan i-control" queryTableFieldId="1" dataDxfId="342"/>
    <tableColumn id="2" uniqueName="2" name="F2" queryTableFieldId="2" dataDxfId="341"/>
    <tableColumn id="3" uniqueName="3" name="F3" queryTableFieldId="3" dataDxfId="340"/>
    <tableColumn id="4" uniqueName="4" name="F4" queryTableFieldId="4" dataDxfId="339"/>
    <tableColumn id="5" uniqueName="5" name="F5" queryTableFieldId="5" dataDxfId="338"/>
    <tableColumn id="6" uniqueName="6" name="F6" queryTableFieldId="6" dataDxfId="337"/>
    <tableColumn id="7" uniqueName="7" name="F7" queryTableFieldId="7" dataDxfId="336"/>
    <tableColumn id="8" uniqueName="8" name="F8" queryTableFieldId="8" dataDxfId="335"/>
    <tableColumn id="9" uniqueName="9" name="F9" queryTableFieldId="9" dataDxfId="334"/>
    <tableColumn id="10" uniqueName="10" name="F10" queryTableFieldId="10" dataDxfId="333"/>
    <tableColumn id="11" uniqueName="11" name="F11" queryTableFieldId="11" dataDxfId="332"/>
    <tableColumn id="12" uniqueName="12" name="F12" queryTableFieldId="12" dataDxfId="331"/>
    <tableColumn id="13" uniqueName="13" name="F13" queryTableFieldId="13" dataDxfId="33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Table_Output_11" displayName="Table_Output_11" ref="A1:M40" tableType="queryTable" totalsRowShown="0" headerRowDxfId="329" dataDxfId="328">
  <autoFilter ref="A1:M40"/>
  <tableColumns count="13">
    <tableColumn id="1" uniqueName="1" name="Application: Tecan i-control" queryTableFieldId="1" dataDxfId="327"/>
    <tableColumn id="2" uniqueName="2" name="F2" queryTableFieldId="2" dataDxfId="326"/>
    <tableColumn id="3" uniqueName="3" name="F3" queryTableFieldId="3" dataDxfId="325"/>
    <tableColumn id="4" uniqueName="4" name="F4" queryTableFieldId="4" dataDxfId="324"/>
    <tableColumn id="5" uniqueName="5" name="F5" queryTableFieldId="5" dataDxfId="323"/>
    <tableColumn id="6" uniqueName="6" name="F6" queryTableFieldId="6" dataDxfId="322"/>
    <tableColumn id="7" uniqueName="7" name="F7" queryTableFieldId="7" dataDxfId="321"/>
    <tableColumn id="8" uniqueName="8" name="F8" queryTableFieldId="8" dataDxfId="320"/>
    <tableColumn id="9" uniqueName="9" name="F9" queryTableFieldId="9" dataDxfId="319"/>
    <tableColumn id="10" uniqueName="10" name="F10" queryTableFieldId="10" dataDxfId="318"/>
    <tableColumn id="11" uniqueName="11" name="F11" queryTableFieldId="11" dataDxfId="317"/>
    <tableColumn id="12" uniqueName="12" name="F12" queryTableFieldId="12" dataDxfId="316"/>
    <tableColumn id="13" uniqueName="13" name="F13" queryTableFieldId="13" dataDxfId="31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Table_Output_12" displayName="Table_Output_12" ref="A1:M40" tableType="queryTable" totalsRowShown="0" headerRowDxfId="314" dataDxfId="313">
  <autoFilter ref="A1:M40"/>
  <tableColumns count="13">
    <tableColumn id="1" uniqueName="1" name="Application: Tecan i-control" queryTableFieldId="1" dataDxfId="312"/>
    <tableColumn id="2" uniqueName="2" name="F2" queryTableFieldId="2" dataDxfId="311"/>
    <tableColumn id="3" uniqueName="3" name="F3" queryTableFieldId="3" dataDxfId="310"/>
    <tableColumn id="4" uniqueName="4" name="F4" queryTableFieldId="4" dataDxfId="309"/>
    <tableColumn id="5" uniqueName="5" name="F5" queryTableFieldId="5" dataDxfId="308"/>
    <tableColumn id="6" uniqueName="6" name="F6" queryTableFieldId="6" dataDxfId="307"/>
    <tableColumn id="7" uniqueName="7" name="F7" queryTableFieldId="7" dataDxfId="306"/>
    <tableColumn id="8" uniqueName="8" name="F8" queryTableFieldId="8" dataDxfId="305"/>
    <tableColumn id="9" uniqueName="9" name="F9" queryTableFieldId="9" dataDxfId="304"/>
    <tableColumn id="10" uniqueName="10" name="F10" queryTableFieldId="10" dataDxfId="303"/>
    <tableColumn id="11" uniqueName="11" name="F11" queryTableFieldId="11" dataDxfId="302"/>
    <tableColumn id="12" uniqueName="12" name="F12" queryTableFieldId="12" dataDxfId="301"/>
    <tableColumn id="13" uniqueName="13" name="F13" queryTableFieldId="13" dataDxfId="30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32" name="Table_Output_13" displayName="Table_Output_13" ref="A1:M40" tableType="queryTable" totalsRowShown="0" headerRowDxfId="299" dataDxfId="298">
  <autoFilter ref="A1:M40"/>
  <tableColumns count="13">
    <tableColumn id="1" uniqueName="1" name="Application: Tecan i-control" queryTableFieldId="1" dataDxfId="297"/>
    <tableColumn id="2" uniqueName="2" name="F2" queryTableFieldId="2" dataDxfId="296"/>
    <tableColumn id="3" uniqueName="3" name="F3" queryTableFieldId="3" dataDxfId="295"/>
    <tableColumn id="4" uniqueName="4" name="F4" queryTableFieldId="4" dataDxfId="294"/>
    <tableColumn id="5" uniqueName="5" name="F5" queryTableFieldId="5" dataDxfId="293"/>
    <tableColumn id="6" uniqueName="6" name="F6" queryTableFieldId="6" dataDxfId="292"/>
    <tableColumn id="7" uniqueName="7" name="F7" queryTableFieldId="7" dataDxfId="291"/>
    <tableColumn id="8" uniqueName="8" name="F8" queryTableFieldId="8" dataDxfId="290"/>
    <tableColumn id="9" uniqueName="9" name="F9" queryTableFieldId="9" dataDxfId="289"/>
    <tableColumn id="10" uniqueName="10" name="F10" queryTableFieldId="10" dataDxfId="288"/>
    <tableColumn id="11" uniqueName="11" name="F11" queryTableFieldId="11" dataDxfId="287"/>
    <tableColumn id="12" uniqueName="12" name="F12" queryTableFieldId="12" dataDxfId="286"/>
    <tableColumn id="13" uniqueName="13" name="F13" queryTableFieldId="13" dataDxfId="28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3" name="Table_Output_14" displayName="Table_Output_14" ref="A1:M40" tableType="queryTable" totalsRowShown="0" headerRowDxfId="284" dataDxfId="283">
  <autoFilter ref="A1:M40"/>
  <tableColumns count="13">
    <tableColumn id="1" uniqueName="1" name="Application: Tecan i-control" queryTableFieldId="1" dataDxfId="282"/>
    <tableColumn id="2" uniqueName="2" name="F2" queryTableFieldId="2" dataDxfId="281"/>
    <tableColumn id="3" uniqueName="3" name="F3" queryTableFieldId="3" dataDxfId="280"/>
    <tableColumn id="4" uniqueName="4" name="F4" queryTableFieldId="4" dataDxfId="279"/>
    <tableColumn id="5" uniqueName="5" name="F5" queryTableFieldId="5" dataDxfId="278"/>
    <tableColumn id="6" uniqueName="6" name="F6" queryTableFieldId="6" dataDxfId="277"/>
    <tableColumn id="7" uniqueName="7" name="F7" queryTableFieldId="7" dataDxfId="276"/>
    <tableColumn id="8" uniqueName="8" name="F8" queryTableFieldId="8" dataDxfId="275"/>
    <tableColumn id="9" uniqueName="9" name="F9" queryTableFieldId="9" dataDxfId="274"/>
    <tableColumn id="10" uniqueName="10" name="F10" queryTableFieldId="10" dataDxfId="273"/>
    <tableColumn id="11" uniqueName="11" name="F11" queryTableFieldId="11" dataDxfId="272"/>
    <tableColumn id="12" uniqueName="12" name="F12" queryTableFieldId="12" dataDxfId="271"/>
    <tableColumn id="13" uniqueName="13" name="F13" queryTableFieldId="13" dataDxfId="270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4" name="Table_Output_15" displayName="Table_Output_15" ref="A1:M40" tableType="queryTable" totalsRowShown="0" headerRowDxfId="269" dataDxfId="268">
  <autoFilter ref="A1:M40"/>
  <tableColumns count="13">
    <tableColumn id="1" uniqueName="1" name="Application: Tecan i-control" queryTableFieldId="1" dataDxfId="267"/>
    <tableColumn id="2" uniqueName="2" name="F2" queryTableFieldId="2" dataDxfId="266"/>
    <tableColumn id="3" uniqueName="3" name="F3" queryTableFieldId="3" dataDxfId="265"/>
    <tableColumn id="4" uniqueName="4" name="F4" queryTableFieldId="4" dataDxfId="264"/>
    <tableColumn id="5" uniqueName="5" name="F5" queryTableFieldId="5" dataDxfId="263"/>
    <tableColumn id="6" uniqueName="6" name="F6" queryTableFieldId="6" dataDxfId="262"/>
    <tableColumn id="7" uniqueName="7" name="F7" queryTableFieldId="7" dataDxfId="261"/>
    <tableColumn id="8" uniqueName="8" name="F8" queryTableFieldId="8" dataDxfId="260"/>
    <tableColumn id="9" uniqueName="9" name="F9" queryTableFieldId="9" dataDxfId="259"/>
    <tableColumn id="10" uniqueName="10" name="F10" queryTableFieldId="10" dataDxfId="258"/>
    <tableColumn id="11" uniqueName="11" name="F11" queryTableFieldId="11" dataDxfId="257"/>
    <tableColumn id="12" uniqueName="12" name="F12" queryTableFieldId="12" dataDxfId="256"/>
    <tableColumn id="13" uniqueName="13" name="F13" queryTableFieldId="13" dataDxfId="255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5" name="Table_Output_16" displayName="Table_Output_16" ref="A1:M40" tableType="queryTable" totalsRowShown="0" headerRowDxfId="254" dataDxfId="253">
  <autoFilter ref="A1:M40"/>
  <tableColumns count="13">
    <tableColumn id="1" uniqueName="1" name="Application: Tecan i-control" queryTableFieldId="1" dataDxfId="252"/>
    <tableColumn id="2" uniqueName="2" name="F2" queryTableFieldId="2" dataDxfId="251"/>
    <tableColumn id="3" uniqueName="3" name="F3" queryTableFieldId="3" dataDxfId="250"/>
    <tableColumn id="4" uniqueName="4" name="F4" queryTableFieldId="4" dataDxfId="249"/>
    <tableColumn id="5" uniqueName="5" name="F5" queryTableFieldId="5" dataDxfId="248"/>
    <tableColumn id="6" uniqueName="6" name="F6" queryTableFieldId="6" dataDxfId="247"/>
    <tableColumn id="7" uniqueName="7" name="F7" queryTableFieldId="7" dataDxfId="246"/>
    <tableColumn id="8" uniqueName="8" name="F8" queryTableFieldId="8" dataDxfId="245"/>
    <tableColumn id="9" uniqueName="9" name="F9" queryTableFieldId="9" dataDxfId="244"/>
    <tableColumn id="10" uniqueName="10" name="F10" queryTableFieldId="10" dataDxfId="243"/>
    <tableColumn id="11" uniqueName="11" name="F11" queryTableFieldId="11" dataDxfId="242"/>
    <tableColumn id="12" uniqueName="12" name="F12" queryTableFieldId="12" dataDxfId="241"/>
    <tableColumn id="13" uniqueName="13" name="F13" queryTableFieldId="13" dataDxfId="24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6" name="Table_Output_17" displayName="Table_Output_17" ref="A1:M40" tableType="queryTable" totalsRowShown="0" headerRowDxfId="239" dataDxfId="238">
  <autoFilter ref="A1:M40"/>
  <tableColumns count="13">
    <tableColumn id="1" uniqueName="1" name="Application: Tecan i-control" queryTableFieldId="1" dataDxfId="237"/>
    <tableColumn id="2" uniqueName="2" name="F2" queryTableFieldId="2" dataDxfId="236"/>
    <tableColumn id="3" uniqueName="3" name="F3" queryTableFieldId="3" dataDxfId="235"/>
    <tableColumn id="4" uniqueName="4" name="F4" queryTableFieldId="4" dataDxfId="234"/>
    <tableColumn id="5" uniqueName="5" name="F5" queryTableFieldId="5" dataDxfId="233"/>
    <tableColumn id="6" uniqueName="6" name="F6" queryTableFieldId="6" dataDxfId="232"/>
    <tableColumn id="7" uniqueName="7" name="F7" queryTableFieldId="7" dataDxfId="231"/>
    <tableColumn id="8" uniqueName="8" name="F8" queryTableFieldId="8" dataDxfId="230"/>
    <tableColumn id="9" uniqueName="9" name="F9" queryTableFieldId="9" dataDxfId="229"/>
    <tableColumn id="10" uniqueName="10" name="F10" queryTableFieldId="10" dataDxfId="228"/>
    <tableColumn id="11" uniqueName="11" name="F11" queryTableFieldId="11" dataDxfId="227"/>
    <tableColumn id="12" uniqueName="12" name="F12" queryTableFieldId="12" dataDxfId="226"/>
    <tableColumn id="13" uniqueName="13" name="F13" queryTableFieldId="13" dataDxfId="22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7" name="Table_Output_18" displayName="Table_Output_18" ref="A1:M40" tableType="queryTable" totalsRowShown="0" headerRowDxfId="224" dataDxfId="223">
  <autoFilter ref="A1:M40"/>
  <tableColumns count="13">
    <tableColumn id="1" uniqueName="1" name="Application: Tecan i-control" queryTableFieldId="1" dataDxfId="222"/>
    <tableColumn id="2" uniqueName="2" name="F2" queryTableFieldId="2" dataDxfId="221"/>
    <tableColumn id="3" uniqueName="3" name="F3" queryTableFieldId="3" dataDxfId="220"/>
    <tableColumn id="4" uniqueName="4" name="F4" queryTableFieldId="4" dataDxfId="219"/>
    <tableColumn id="5" uniqueName="5" name="F5" queryTableFieldId="5" dataDxfId="218"/>
    <tableColumn id="6" uniqueName="6" name="F6" queryTableFieldId="6" dataDxfId="217"/>
    <tableColumn id="7" uniqueName="7" name="F7" queryTableFieldId="7" dataDxfId="216"/>
    <tableColumn id="8" uniqueName="8" name="F8" queryTableFieldId="8" dataDxfId="215"/>
    <tableColumn id="9" uniqueName="9" name="F9" queryTableFieldId="9" dataDxfId="214"/>
    <tableColumn id="10" uniqueName="10" name="F10" queryTableFieldId="10" dataDxfId="213"/>
    <tableColumn id="11" uniqueName="11" name="F11" queryTableFieldId="11" dataDxfId="212"/>
    <tableColumn id="12" uniqueName="12" name="F12" queryTableFieldId="12" dataDxfId="211"/>
    <tableColumn id="13" uniqueName="13" name="F13" queryTableFieldId="13" dataDxfId="21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8" name="Table_Output_19" displayName="Table_Output_19" ref="A1:M40" tableType="queryTable" totalsRowShown="0" headerRowDxfId="209" dataDxfId="208">
  <autoFilter ref="A1:M40"/>
  <tableColumns count="13">
    <tableColumn id="1" uniqueName="1" name="Application: Tecan i-control" queryTableFieldId="1" dataDxfId="207"/>
    <tableColumn id="2" uniqueName="2" name="F2" queryTableFieldId="2" dataDxfId="206"/>
    <tableColumn id="3" uniqueName="3" name="F3" queryTableFieldId="3" dataDxfId="205"/>
    <tableColumn id="4" uniqueName="4" name="F4" queryTableFieldId="4" dataDxfId="204"/>
    <tableColumn id="5" uniqueName="5" name="F5" queryTableFieldId="5" dataDxfId="203"/>
    <tableColumn id="6" uniqueName="6" name="F6" queryTableFieldId="6" dataDxfId="202"/>
    <tableColumn id="7" uniqueName="7" name="F7" queryTableFieldId="7" dataDxfId="201"/>
    <tableColumn id="8" uniqueName="8" name="F8" queryTableFieldId="8" dataDxfId="200"/>
    <tableColumn id="9" uniqueName="9" name="F9" queryTableFieldId="9" dataDxfId="199"/>
    <tableColumn id="10" uniqueName="10" name="F10" queryTableFieldId="10" dataDxfId="198"/>
    <tableColumn id="11" uniqueName="11" name="F11" queryTableFieldId="11" dataDxfId="197"/>
    <tableColumn id="12" uniqueName="12" name="F12" queryTableFieldId="12" dataDxfId="196"/>
    <tableColumn id="13" uniqueName="13" name="F13" queryTableFieldId="13" dataDxfId="19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Output_2_1" displayName="Table_Output_2_1" ref="A1:M40" tableType="queryTable" totalsRowShown="0" headerRowDxfId="464" dataDxfId="463">
  <autoFilter ref="A1:M40"/>
  <tableColumns count="13">
    <tableColumn id="1" uniqueName="1" name="Application: Tecan i-control" queryTableFieldId="1" dataDxfId="462"/>
    <tableColumn id="2" uniqueName="2" name="F2" queryTableFieldId="2" dataDxfId="461"/>
    <tableColumn id="3" uniqueName="3" name="F3" queryTableFieldId="3" dataDxfId="460"/>
    <tableColumn id="4" uniqueName="4" name="F4" queryTableFieldId="4" dataDxfId="459"/>
    <tableColumn id="5" uniqueName="5" name="F5" queryTableFieldId="5" dataDxfId="458"/>
    <tableColumn id="6" uniqueName="6" name="F6" queryTableFieldId="6" dataDxfId="457"/>
    <tableColumn id="7" uniqueName="7" name="F7" queryTableFieldId="7" dataDxfId="456"/>
    <tableColumn id="8" uniqueName="8" name="F8" queryTableFieldId="8" dataDxfId="455"/>
    <tableColumn id="9" uniqueName="9" name="F9" queryTableFieldId="9" dataDxfId="454"/>
    <tableColumn id="10" uniqueName="10" name="F10" queryTableFieldId="10" dataDxfId="453"/>
    <tableColumn id="11" uniqueName="11" name="F11" queryTableFieldId="11" dataDxfId="452"/>
    <tableColumn id="12" uniqueName="12" name="F12" queryTableFieldId="12" dataDxfId="451"/>
    <tableColumn id="13" uniqueName="13" name="F13" queryTableFieldId="13" dataDxfId="450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9" name="Table_Output_20" displayName="Table_Output_20" ref="A1:M40" tableType="queryTable" totalsRowShown="0" headerRowDxfId="194" dataDxfId="193">
  <autoFilter ref="A1:M40"/>
  <tableColumns count="13">
    <tableColumn id="1" uniqueName="1" name="Application: Tecan i-control" queryTableFieldId="1" dataDxfId="192"/>
    <tableColumn id="2" uniqueName="2" name="F2" queryTableFieldId="2" dataDxfId="191"/>
    <tableColumn id="3" uniqueName="3" name="F3" queryTableFieldId="3" dataDxfId="190"/>
    <tableColumn id="4" uniqueName="4" name="F4" queryTableFieldId="4" dataDxfId="189"/>
    <tableColumn id="5" uniqueName="5" name="F5" queryTableFieldId="5" dataDxfId="188"/>
    <tableColumn id="6" uniqueName="6" name="F6" queryTableFieldId="6" dataDxfId="187"/>
    <tableColumn id="7" uniqueName="7" name="F7" queryTableFieldId="7" dataDxfId="186"/>
    <tableColumn id="8" uniqueName="8" name="F8" queryTableFieldId="8" dataDxfId="185"/>
    <tableColumn id="9" uniqueName="9" name="F9" queryTableFieldId="9" dataDxfId="184"/>
    <tableColumn id="10" uniqueName="10" name="F10" queryTableFieldId="10" dataDxfId="183"/>
    <tableColumn id="11" uniqueName="11" name="F11" queryTableFieldId="11" dataDxfId="182"/>
    <tableColumn id="12" uniqueName="12" name="F12" queryTableFieldId="12" dataDxfId="181"/>
    <tableColumn id="13" uniqueName="13" name="F13" queryTableFieldId="13" dataDxfId="18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0" name="Table_Output_21" displayName="Table_Output_21" ref="A1:M40" tableType="queryTable" totalsRowShown="0" headerRowDxfId="179" dataDxfId="178">
  <autoFilter ref="A1:M40"/>
  <tableColumns count="13">
    <tableColumn id="1" uniqueName="1" name="Application: Tecan i-control" queryTableFieldId="1" dataDxfId="177"/>
    <tableColumn id="2" uniqueName="2" name="F2" queryTableFieldId="2" dataDxfId="176"/>
    <tableColumn id="3" uniqueName="3" name="F3" queryTableFieldId="3" dataDxfId="175"/>
    <tableColumn id="4" uniqueName="4" name="F4" queryTableFieldId="4" dataDxfId="174"/>
    <tableColumn id="5" uniqueName="5" name="F5" queryTableFieldId="5" dataDxfId="173"/>
    <tableColumn id="6" uniqueName="6" name="F6" queryTableFieldId="6" dataDxfId="172"/>
    <tableColumn id="7" uniqueName="7" name="F7" queryTableFieldId="7" dataDxfId="171"/>
    <tableColumn id="8" uniqueName="8" name="F8" queryTableFieldId="8" dataDxfId="170"/>
    <tableColumn id="9" uniqueName="9" name="F9" queryTableFieldId="9" dataDxfId="169"/>
    <tableColumn id="10" uniqueName="10" name="F10" queryTableFieldId="10" dataDxfId="168"/>
    <tableColumn id="11" uniqueName="11" name="F11" queryTableFieldId="11" dataDxfId="167"/>
    <tableColumn id="12" uniqueName="12" name="F12" queryTableFieldId="12" dataDxfId="166"/>
    <tableColumn id="13" uniqueName="13" name="F13" queryTableFieldId="13" dataDxfId="165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1" name="Table_Output_22" displayName="Table_Output_22" ref="A1:M40" tableType="queryTable" totalsRowShown="0" headerRowDxfId="164" dataDxfId="163">
  <autoFilter ref="A1:M40"/>
  <tableColumns count="13">
    <tableColumn id="1" uniqueName="1" name="Application: Tecan i-control" queryTableFieldId="1" dataDxfId="162"/>
    <tableColumn id="2" uniqueName="2" name="F2" queryTableFieldId="2" dataDxfId="161"/>
    <tableColumn id="3" uniqueName="3" name="F3" queryTableFieldId="3" dataDxfId="160"/>
    <tableColumn id="4" uniqueName="4" name="F4" queryTableFieldId="4" dataDxfId="159"/>
    <tableColumn id="5" uniqueName="5" name="F5" queryTableFieldId="5" dataDxfId="158"/>
    <tableColumn id="6" uniqueName="6" name="F6" queryTableFieldId="6" dataDxfId="157"/>
    <tableColumn id="7" uniqueName="7" name="F7" queryTableFieldId="7" dataDxfId="156"/>
    <tableColumn id="8" uniqueName="8" name="F8" queryTableFieldId="8" dataDxfId="155"/>
    <tableColumn id="9" uniqueName="9" name="F9" queryTableFieldId="9" dataDxfId="154"/>
    <tableColumn id="10" uniqueName="10" name="F10" queryTableFieldId="10" dataDxfId="153"/>
    <tableColumn id="11" uniqueName="11" name="F11" queryTableFieldId="11" dataDxfId="152"/>
    <tableColumn id="12" uniqueName="12" name="F12" queryTableFieldId="12" dataDxfId="151"/>
    <tableColumn id="13" uniqueName="13" name="F13" queryTableFieldId="13" dataDxfId="150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2" name="Table_Output_23" displayName="Table_Output_23" ref="A1:M40" tableType="queryTable" totalsRowShown="0" headerRowDxfId="149" dataDxfId="148">
  <autoFilter ref="A1:M40"/>
  <tableColumns count="13">
    <tableColumn id="1" uniqueName="1" name="Application: Tecan i-control" queryTableFieldId="1" dataDxfId="147"/>
    <tableColumn id="2" uniqueName="2" name="F2" queryTableFieldId="2" dataDxfId="146"/>
    <tableColumn id="3" uniqueName="3" name="F3" queryTableFieldId="3" dataDxfId="145"/>
    <tableColumn id="4" uniqueName="4" name="F4" queryTableFieldId="4" dataDxfId="144"/>
    <tableColumn id="5" uniqueName="5" name="F5" queryTableFieldId="5" dataDxfId="143"/>
    <tableColumn id="6" uniqueName="6" name="F6" queryTableFieldId="6" dataDxfId="142"/>
    <tableColumn id="7" uniqueName="7" name="F7" queryTableFieldId="7" dataDxfId="141"/>
    <tableColumn id="8" uniqueName="8" name="F8" queryTableFieldId="8" dataDxfId="140"/>
    <tableColumn id="9" uniqueName="9" name="F9" queryTableFieldId="9" dataDxfId="139"/>
    <tableColumn id="10" uniqueName="10" name="F10" queryTableFieldId="10" dataDxfId="138"/>
    <tableColumn id="11" uniqueName="11" name="F11" queryTableFieldId="11" dataDxfId="137"/>
    <tableColumn id="12" uniqueName="12" name="F12" queryTableFieldId="12" dataDxfId="136"/>
    <tableColumn id="13" uniqueName="13" name="F13" queryTableFieldId="13" dataDxfId="135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3" name="Table_Output_24" displayName="Table_Output_24" ref="A1:M40" tableType="queryTable" totalsRowShown="0" headerRowDxfId="134" dataDxfId="133">
  <autoFilter ref="A1:M40"/>
  <tableColumns count="13">
    <tableColumn id="1" uniqueName="1" name="Application: Tecan i-control" queryTableFieldId="1" dataDxfId="132"/>
    <tableColumn id="2" uniqueName="2" name="F2" queryTableFieldId="2" dataDxfId="131"/>
    <tableColumn id="3" uniqueName="3" name="F3" queryTableFieldId="3" dataDxfId="130"/>
    <tableColumn id="4" uniqueName="4" name="F4" queryTableFieldId="4" dataDxfId="129"/>
    <tableColumn id="5" uniqueName="5" name="F5" queryTableFieldId="5" dataDxfId="128"/>
    <tableColumn id="6" uniqueName="6" name="F6" queryTableFieldId="6" dataDxfId="127"/>
    <tableColumn id="7" uniqueName="7" name="F7" queryTableFieldId="7" dataDxfId="126"/>
    <tableColumn id="8" uniqueName="8" name="F8" queryTableFieldId="8" dataDxfId="125"/>
    <tableColumn id="9" uniqueName="9" name="F9" queryTableFieldId="9" dataDxfId="124"/>
    <tableColumn id="10" uniqueName="10" name="F10" queryTableFieldId="10" dataDxfId="123"/>
    <tableColumn id="11" uniqueName="11" name="F11" queryTableFieldId="11" dataDxfId="122"/>
    <tableColumn id="12" uniqueName="12" name="F12" queryTableFieldId="12" dataDxfId="121"/>
    <tableColumn id="13" uniqueName="13" name="F13" queryTableFieldId="13" dataDxfId="12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4" name="Table_Output_25" displayName="Table_Output_25" ref="A1:M40" tableType="queryTable" totalsRowShown="0" headerRowDxfId="119" dataDxfId="118">
  <autoFilter ref="A1:M40"/>
  <tableColumns count="13">
    <tableColumn id="1" uniqueName="1" name="Application: Tecan i-control" queryTableFieldId="1" dataDxfId="117"/>
    <tableColumn id="2" uniqueName="2" name="F2" queryTableFieldId="2" dataDxfId="116"/>
    <tableColumn id="3" uniqueName="3" name="F3" queryTableFieldId="3" dataDxfId="115"/>
    <tableColumn id="4" uniqueName="4" name="F4" queryTableFieldId="4" dataDxfId="114"/>
    <tableColumn id="5" uniqueName="5" name="F5" queryTableFieldId="5" dataDxfId="113"/>
    <tableColumn id="6" uniqueName="6" name="F6" queryTableFieldId="6" dataDxfId="112"/>
    <tableColumn id="7" uniqueName="7" name="F7" queryTableFieldId="7" dataDxfId="111"/>
    <tableColumn id="8" uniqueName="8" name="F8" queryTableFieldId="8" dataDxfId="110"/>
    <tableColumn id="9" uniqueName="9" name="F9" queryTableFieldId="9" dataDxfId="109"/>
    <tableColumn id="10" uniqueName="10" name="F10" queryTableFieldId="10" dataDxfId="108"/>
    <tableColumn id="11" uniqueName="11" name="F11" queryTableFieldId="11" dataDxfId="107"/>
    <tableColumn id="12" uniqueName="12" name="F12" queryTableFieldId="12" dataDxfId="106"/>
    <tableColumn id="13" uniqueName="13" name="F13" queryTableFieldId="13" dataDxfId="105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5" name="Table_Output_26" displayName="Table_Output_26" ref="A1:M40" tableType="queryTable" totalsRowShown="0" headerRowDxfId="104" dataDxfId="103">
  <autoFilter ref="A1:M40"/>
  <tableColumns count="13">
    <tableColumn id="1" uniqueName="1" name="Application: Tecan i-control" queryTableFieldId="1" dataDxfId="102"/>
    <tableColumn id="2" uniqueName="2" name="F2" queryTableFieldId="2" dataDxfId="101"/>
    <tableColumn id="3" uniqueName="3" name="F3" queryTableFieldId="3" dataDxfId="100"/>
    <tableColumn id="4" uniqueName="4" name="F4" queryTableFieldId="4" dataDxfId="99"/>
    <tableColumn id="5" uniqueName="5" name="F5" queryTableFieldId="5" dataDxfId="98"/>
    <tableColumn id="6" uniqueName="6" name="F6" queryTableFieldId="6" dataDxfId="97"/>
    <tableColumn id="7" uniqueName="7" name="F7" queryTableFieldId="7" dataDxfId="96"/>
    <tableColumn id="8" uniqueName="8" name="F8" queryTableFieldId="8" dataDxfId="95"/>
    <tableColumn id="9" uniqueName="9" name="F9" queryTableFieldId="9" dataDxfId="94"/>
    <tableColumn id="10" uniqueName="10" name="F10" queryTableFieldId="10" dataDxfId="93"/>
    <tableColumn id="11" uniqueName="11" name="F11" queryTableFieldId="11" dataDxfId="92"/>
    <tableColumn id="12" uniqueName="12" name="F12" queryTableFieldId="12" dataDxfId="91"/>
    <tableColumn id="13" uniqueName="13" name="F13" queryTableFieldId="13" dataDxfId="90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Table_Output_27" displayName="Table_Output_27" ref="A1:M40" tableType="queryTable" totalsRowShown="0" headerRowDxfId="89" dataDxfId="88">
  <autoFilter ref="A1:M40"/>
  <tableColumns count="13">
    <tableColumn id="1" uniqueName="1" name="Application: Tecan i-control" queryTableFieldId="1" dataDxfId="87"/>
    <tableColumn id="2" uniqueName="2" name="F2" queryTableFieldId="2" dataDxfId="86"/>
    <tableColumn id="3" uniqueName="3" name="F3" queryTableFieldId="3" dataDxfId="85"/>
    <tableColumn id="4" uniqueName="4" name="F4" queryTableFieldId="4" dataDxfId="84"/>
    <tableColumn id="5" uniqueName="5" name="F5" queryTableFieldId="5" dataDxfId="83"/>
    <tableColumn id="6" uniqueName="6" name="F6" queryTableFieldId="6" dataDxfId="82"/>
    <tableColumn id="7" uniqueName="7" name="F7" queryTableFieldId="7" dataDxfId="81"/>
    <tableColumn id="8" uniqueName="8" name="F8" queryTableFieldId="8" dataDxfId="80"/>
    <tableColumn id="9" uniqueName="9" name="F9" queryTableFieldId="9" dataDxfId="79"/>
    <tableColumn id="10" uniqueName="10" name="F10" queryTableFieldId="10" dataDxfId="78"/>
    <tableColumn id="11" uniqueName="11" name="F11" queryTableFieldId="11" dataDxfId="77"/>
    <tableColumn id="12" uniqueName="12" name="F12" queryTableFieldId="12" dataDxfId="76"/>
    <tableColumn id="13" uniqueName="13" name="F13" queryTableFieldId="13" dataDxfId="75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7" name="Table_Output_28" displayName="Table_Output_28" ref="A1:M40" tableType="queryTable" totalsRowShown="0" headerRowDxfId="74" dataDxfId="73">
  <autoFilter ref="A1:M40"/>
  <tableColumns count="13">
    <tableColumn id="1" uniqueName="1" name="Application: Tecan i-control" queryTableFieldId="1" dataDxfId="72"/>
    <tableColumn id="2" uniqueName="2" name="F2" queryTableFieldId="2" dataDxfId="71"/>
    <tableColumn id="3" uniqueName="3" name="F3" queryTableFieldId="3" dataDxfId="70"/>
    <tableColumn id="4" uniqueName="4" name="F4" queryTableFieldId="4" dataDxfId="69"/>
    <tableColumn id="5" uniqueName="5" name="F5" queryTableFieldId="5" dataDxfId="68"/>
    <tableColumn id="6" uniqueName="6" name="F6" queryTableFieldId="6" dataDxfId="67"/>
    <tableColumn id="7" uniqueName="7" name="F7" queryTableFieldId="7" dataDxfId="66"/>
    <tableColumn id="8" uniqueName="8" name="F8" queryTableFieldId="8" dataDxfId="65"/>
    <tableColumn id="9" uniqueName="9" name="F9" queryTableFieldId="9" dataDxfId="64"/>
    <tableColumn id="10" uniqueName="10" name="F10" queryTableFieldId="10" dataDxfId="63"/>
    <tableColumn id="11" uniqueName="11" name="F11" queryTableFieldId="11" dataDxfId="62"/>
    <tableColumn id="12" uniqueName="12" name="F12" queryTableFieldId="12" dataDxfId="61"/>
    <tableColumn id="13" uniqueName="13" name="F13" queryTableFieldId="13" dataDxfId="6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8" name="Table_Output_29" displayName="Table_Output_29" ref="A1:M40" tableType="queryTable" totalsRowShown="0" headerRowDxfId="59" dataDxfId="58">
  <autoFilter ref="A1:M40"/>
  <tableColumns count="13">
    <tableColumn id="1" uniqueName="1" name="Application: Tecan i-control" queryTableFieldId="1" dataDxfId="57"/>
    <tableColumn id="2" uniqueName="2" name="F2" queryTableFieldId="2" dataDxfId="56"/>
    <tableColumn id="3" uniqueName="3" name="F3" queryTableFieldId="3" dataDxfId="55"/>
    <tableColumn id="4" uniqueName="4" name="F4" queryTableFieldId="4" dataDxfId="54"/>
    <tableColumn id="5" uniqueName="5" name="F5" queryTableFieldId="5" dataDxfId="53"/>
    <tableColumn id="6" uniqueName="6" name="F6" queryTableFieldId="6" dataDxfId="52"/>
    <tableColumn id="7" uniqueName="7" name="F7" queryTableFieldId="7" dataDxfId="51"/>
    <tableColumn id="8" uniqueName="8" name="F8" queryTableFieldId="8" dataDxfId="50"/>
    <tableColumn id="9" uniqueName="9" name="F9" queryTableFieldId="9" dataDxfId="49"/>
    <tableColumn id="10" uniqueName="10" name="F10" queryTableFieldId="10" dataDxfId="48"/>
    <tableColumn id="11" uniqueName="11" name="F11" queryTableFieldId="11" dataDxfId="47"/>
    <tableColumn id="12" uniqueName="12" name="F12" queryTableFieldId="12" dataDxfId="46"/>
    <tableColumn id="13" uniqueName="13" name="F13" queryTableFieldId="13" dataDxfId="4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Output_3" displayName="Table_Output_3" ref="A1:M40" tableType="queryTable" totalsRowShown="0" headerRowDxfId="449" dataDxfId="448">
  <autoFilter ref="A1:M40"/>
  <tableColumns count="13">
    <tableColumn id="1" uniqueName="1" name="Application: Tecan i-control" queryTableFieldId="1" dataDxfId="447"/>
    <tableColumn id="2" uniqueName="2" name="F2" queryTableFieldId="2" dataDxfId="446"/>
    <tableColumn id="3" uniqueName="3" name="F3" queryTableFieldId="3" dataDxfId="445"/>
    <tableColumn id="4" uniqueName="4" name="F4" queryTableFieldId="4" dataDxfId="444"/>
    <tableColumn id="5" uniqueName="5" name="F5" queryTableFieldId="5" dataDxfId="443"/>
    <tableColumn id="6" uniqueName="6" name="F6" queryTableFieldId="6" dataDxfId="442"/>
    <tableColumn id="7" uniqueName="7" name="F7" queryTableFieldId="7" dataDxfId="441"/>
    <tableColumn id="8" uniqueName="8" name="F8" queryTableFieldId="8" dataDxfId="440"/>
    <tableColumn id="9" uniqueName="9" name="F9" queryTableFieldId="9" dataDxfId="439"/>
    <tableColumn id="10" uniqueName="10" name="F10" queryTableFieldId="10" dataDxfId="438"/>
    <tableColumn id="11" uniqueName="11" name="F11" queryTableFieldId="11" dataDxfId="437"/>
    <tableColumn id="12" uniqueName="12" name="F12" queryTableFieldId="12" dataDxfId="436"/>
    <tableColumn id="13" uniqueName="13" name="F13" queryTableFieldId="13" dataDxfId="435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29" name="Table_Output_30" displayName="Table_Output_30" ref="A1:M40" tableType="queryTable" totalsRowShown="0" headerRowDxfId="44" dataDxfId="43">
  <autoFilter ref="A1:M40"/>
  <tableColumns count="13">
    <tableColumn id="1" uniqueName="1" name="Application: Tecan i-control" queryTableFieldId="1" dataDxfId="42"/>
    <tableColumn id="2" uniqueName="2" name="F2" queryTableFieldId="2" dataDxfId="41"/>
    <tableColumn id="3" uniqueName="3" name="F3" queryTableFieldId="3" dataDxfId="40"/>
    <tableColumn id="4" uniqueName="4" name="F4" queryTableFieldId="4" dataDxfId="39"/>
    <tableColumn id="5" uniqueName="5" name="F5" queryTableFieldId="5" dataDxfId="38"/>
    <tableColumn id="6" uniqueName="6" name="F6" queryTableFieldId="6" dataDxfId="37"/>
    <tableColumn id="7" uniqueName="7" name="F7" queryTableFieldId="7" dataDxfId="36"/>
    <tableColumn id="8" uniqueName="8" name="F8" queryTableFieldId="8" dataDxfId="35"/>
    <tableColumn id="9" uniqueName="9" name="F9" queryTableFieldId="9" dataDxfId="34"/>
    <tableColumn id="10" uniqueName="10" name="F10" queryTableFieldId="10" dataDxfId="33"/>
    <tableColumn id="11" uniqueName="11" name="F11" queryTableFieldId="11" dataDxfId="32"/>
    <tableColumn id="12" uniqueName="12" name="F12" queryTableFieldId="12" dataDxfId="31"/>
    <tableColumn id="13" uniqueName="13" name="F13" queryTableFieldId="13" dataDxfId="3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id="30" name="Table_Output_31" displayName="Table_Output_31" ref="A1:M40" tableType="queryTable" totalsRowShown="0" headerRowDxfId="29" dataDxfId="28">
  <autoFilter ref="A1:M40"/>
  <tableColumns count="13">
    <tableColumn id="1" uniqueName="1" name="Application: Tecan i-control" queryTableFieldId="1" dataDxfId="27"/>
    <tableColumn id="2" uniqueName="2" name="F2" queryTableFieldId="2" dataDxfId="26"/>
    <tableColumn id="3" uniqueName="3" name="F3" queryTableFieldId="3" dataDxfId="25"/>
    <tableColumn id="4" uniqueName="4" name="F4" queryTableFieldId="4" dataDxfId="24"/>
    <tableColumn id="5" uniqueName="5" name="F5" queryTableFieldId="5" dataDxfId="23"/>
    <tableColumn id="6" uniqueName="6" name="F6" queryTableFieldId="6" dataDxfId="22"/>
    <tableColumn id="7" uniqueName="7" name="F7" queryTableFieldId="7" dataDxfId="21"/>
    <tableColumn id="8" uniqueName="8" name="F8" queryTableFieldId="8" dataDxfId="20"/>
    <tableColumn id="9" uniqueName="9" name="F9" queryTableFieldId="9" dataDxfId="19"/>
    <tableColumn id="10" uniqueName="10" name="F10" queryTableFieldId="10" dataDxfId="18"/>
    <tableColumn id="11" uniqueName="11" name="F11" queryTableFieldId="11" dataDxfId="17"/>
    <tableColumn id="12" uniqueName="12" name="F12" queryTableFieldId="12" dataDxfId="16"/>
    <tableColumn id="13" uniqueName="13" name="F13" queryTableFieldId="13" dataDxfId="1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id="31" name="Table_Output_32" displayName="Table_Output_32" ref="A1:M40" tableType="queryTable" totalsRowShown="0" headerRowDxfId="14" dataDxfId="13">
  <autoFilter ref="A1:M40"/>
  <tableColumns count="13">
    <tableColumn id="1" uniqueName="1" name="Application: Tecan i-control" queryTableFieldId="1" dataDxfId="12"/>
    <tableColumn id="2" uniqueName="2" name="F2" queryTableFieldId="2" dataDxfId="11"/>
    <tableColumn id="3" uniqueName="3" name="F3" queryTableFieldId="3" dataDxfId="10"/>
    <tableColumn id="4" uniqueName="4" name="F4" queryTableFieldId="4" dataDxfId="9"/>
    <tableColumn id="5" uniqueName="5" name="F5" queryTableFieldId="5" dataDxfId="8"/>
    <tableColumn id="6" uniqueName="6" name="F6" queryTableFieldId="6" dataDxfId="7"/>
    <tableColumn id="7" uniqueName="7" name="F7" queryTableFieldId="7" dataDxfId="6"/>
    <tableColumn id="8" uniqueName="8" name="F8" queryTableFieldId="8" dataDxfId="5"/>
    <tableColumn id="9" uniqueName="9" name="F9" queryTableFieldId="9" dataDxfId="4"/>
    <tableColumn id="10" uniqueName="10" name="F10" queryTableFieldId="10" dataDxfId="3"/>
    <tableColumn id="11" uniqueName="11" name="F11" queryTableFieldId="11" dataDxfId="2"/>
    <tableColumn id="12" uniqueName="12" name="F12" queryTableFieldId="12" dataDxfId="1"/>
    <tableColumn id="13" uniqueName="13" name="F13" queryTableFieldId="13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_Output_4" displayName="Table_Output_4" ref="A1:M40" tableType="queryTable" totalsRowShown="0" headerRowDxfId="434" dataDxfId="433">
  <autoFilter ref="A1:M40"/>
  <tableColumns count="13">
    <tableColumn id="1" uniqueName="1" name="Application: Tecan i-control" queryTableFieldId="1" dataDxfId="432"/>
    <tableColumn id="2" uniqueName="2" name="F2" queryTableFieldId="2" dataDxfId="431"/>
    <tableColumn id="3" uniqueName="3" name="F3" queryTableFieldId="3" dataDxfId="430"/>
    <tableColumn id="4" uniqueName="4" name="F4" queryTableFieldId="4" dataDxfId="429"/>
    <tableColumn id="5" uniqueName="5" name="F5" queryTableFieldId="5" dataDxfId="428"/>
    <tableColumn id="6" uniqueName="6" name="F6" queryTableFieldId="6" dataDxfId="427"/>
    <tableColumn id="7" uniqueName="7" name="F7" queryTableFieldId="7" dataDxfId="426"/>
    <tableColumn id="8" uniqueName="8" name="F8" queryTableFieldId="8" dataDxfId="425"/>
    <tableColumn id="9" uniqueName="9" name="F9" queryTableFieldId="9" dataDxfId="424"/>
    <tableColumn id="10" uniqueName="10" name="F10" queryTableFieldId="10" dataDxfId="423"/>
    <tableColumn id="11" uniqueName="11" name="F11" queryTableFieldId="11" dataDxfId="422"/>
    <tableColumn id="12" uniqueName="12" name="F12" queryTableFieldId="12" dataDxfId="421"/>
    <tableColumn id="13" uniqueName="13" name="F13" queryTableFieldId="13" dataDxfId="4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_Output_5" displayName="Table_Output_5" ref="A1:M40" tableType="queryTable" totalsRowShown="0" headerRowDxfId="419" dataDxfId="418">
  <autoFilter ref="A1:M40"/>
  <tableColumns count="13">
    <tableColumn id="1" uniqueName="1" name="Application: Tecan i-control" queryTableFieldId="1" dataDxfId="417"/>
    <tableColumn id="2" uniqueName="2" name="F2" queryTableFieldId="2" dataDxfId="416"/>
    <tableColumn id="3" uniqueName="3" name="F3" queryTableFieldId="3" dataDxfId="415"/>
    <tableColumn id="4" uniqueName="4" name="F4" queryTableFieldId="4" dataDxfId="414"/>
    <tableColumn id="5" uniqueName="5" name="F5" queryTableFieldId="5" dataDxfId="413"/>
    <tableColumn id="6" uniqueName="6" name="F6" queryTableFieldId="6" dataDxfId="412"/>
    <tableColumn id="7" uniqueName="7" name="F7" queryTableFieldId="7" dataDxfId="411"/>
    <tableColumn id="8" uniqueName="8" name="F8" queryTableFieldId="8" dataDxfId="410"/>
    <tableColumn id="9" uniqueName="9" name="F9" queryTableFieldId="9" dataDxfId="409"/>
    <tableColumn id="10" uniqueName="10" name="F10" queryTableFieldId="10" dataDxfId="408"/>
    <tableColumn id="11" uniqueName="11" name="F11" queryTableFieldId="11" dataDxfId="407"/>
    <tableColumn id="12" uniqueName="12" name="F12" queryTableFieldId="12" dataDxfId="406"/>
    <tableColumn id="13" uniqueName="13" name="F13" queryTableFieldId="13" dataDxfId="40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_Output_6" displayName="Table_Output_6" ref="A1:M40" tableType="queryTable" totalsRowShown="0" headerRowDxfId="404" dataDxfId="403">
  <autoFilter ref="A1:M40"/>
  <tableColumns count="13">
    <tableColumn id="1" uniqueName="1" name="Application: Tecan i-control" queryTableFieldId="1" dataDxfId="402"/>
    <tableColumn id="2" uniqueName="2" name="F2" queryTableFieldId="2" dataDxfId="401"/>
    <tableColumn id="3" uniqueName="3" name="F3" queryTableFieldId="3" dataDxfId="400"/>
    <tableColumn id="4" uniqueName="4" name="F4" queryTableFieldId="4" dataDxfId="399"/>
    <tableColumn id="5" uniqueName="5" name="F5" queryTableFieldId="5" dataDxfId="398"/>
    <tableColumn id="6" uniqueName="6" name="F6" queryTableFieldId="6" dataDxfId="397"/>
    <tableColumn id="7" uniqueName="7" name="F7" queryTableFieldId="7" dataDxfId="396"/>
    <tableColumn id="8" uniqueName="8" name="F8" queryTableFieldId="8" dataDxfId="395"/>
    <tableColumn id="9" uniqueName="9" name="F9" queryTableFieldId="9" dataDxfId="394"/>
    <tableColumn id="10" uniqueName="10" name="F10" queryTableFieldId="10" dataDxfId="393"/>
    <tableColumn id="11" uniqueName="11" name="F11" queryTableFieldId="11" dataDxfId="392"/>
    <tableColumn id="12" uniqueName="12" name="F12" queryTableFieldId="12" dataDxfId="391"/>
    <tableColumn id="13" uniqueName="13" name="F13" queryTableFieldId="13" dataDxfId="39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_Output_7" displayName="Table_Output_7" ref="A1:M40" tableType="queryTable" totalsRowShown="0" headerRowDxfId="389" dataDxfId="388">
  <autoFilter ref="A1:M40"/>
  <tableColumns count="13">
    <tableColumn id="1" uniqueName="1" name="Application: Tecan i-control" queryTableFieldId="1" dataDxfId="387"/>
    <tableColumn id="2" uniqueName="2" name="F2" queryTableFieldId="2" dataDxfId="386"/>
    <tableColumn id="3" uniqueName="3" name="F3" queryTableFieldId="3" dataDxfId="385"/>
    <tableColumn id="4" uniqueName="4" name="F4" queryTableFieldId="4" dataDxfId="384"/>
    <tableColumn id="5" uniqueName="5" name="F5" queryTableFieldId="5" dataDxfId="383"/>
    <tableColumn id="6" uniqueName="6" name="F6" queryTableFieldId="6" dataDxfId="382"/>
    <tableColumn id="7" uniqueName="7" name="F7" queryTableFieldId="7" dataDxfId="381"/>
    <tableColumn id="8" uniqueName="8" name="F8" queryTableFieldId="8" dataDxfId="380"/>
    <tableColumn id="9" uniqueName="9" name="F9" queryTableFieldId="9" dataDxfId="379"/>
    <tableColumn id="10" uniqueName="10" name="F10" queryTableFieldId="10" dataDxfId="378"/>
    <tableColumn id="11" uniqueName="11" name="F11" queryTableFieldId="11" dataDxfId="377"/>
    <tableColumn id="12" uniqueName="12" name="F12" queryTableFieldId="12" dataDxfId="376"/>
    <tableColumn id="13" uniqueName="13" name="F13" queryTableFieldId="13" dataDxfId="37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e_Output_8" displayName="Table_Output_8" ref="A1:M40" tableType="queryTable" totalsRowShown="0" headerRowDxfId="374" dataDxfId="373">
  <autoFilter ref="A1:M40"/>
  <tableColumns count="13">
    <tableColumn id="1" uniqueName="1" name="Application: Tecan i-control" queryTableFieldId="1" dataDxfId="372"/>
    <tableColumn id="2" uniqueName="2" name="F2" queryTableFieldId="2" dataDxfId="371"/>
    <tableColumn id="3" uniqueName="3" name="F3" queryTableFieldId="3" dataDxfId="370"/>
    <tableColumn id="4" uniqueName="4" name="F4" queryTableFieldId="4" dataDxfId="369"/>
    <tableColumn id="5" uniqueName="5" name="F5" queryTableFieldId="5" dataDxfId="368"/>
    <tableColumn id="6" uniqueName="6" name="F6" queryTableFieldId="6" dataDxfId="367"/>
    <tableColumn id="7" uniqueName="7" name="F7" queryTableFieldId="7" dataDxfId="366"/>
    <tableColumn id="8" uniqueName="8" name="F8" queryTableFieldId="8" dataDxfId="365"/>
    <tableColumn id="9" uniqueName="9" name="F9" queryTableFieldId="9" dataDxfId="364"/>
    <tableColumn id="10" uniqueName="10" name="F10" queryTableFieldId="10" dataDxfId="363"/>
    <tableColumn id="11" uniqueName="11" name="F11" queryTableFieldId="11" dataDxfId="362"/>
    <tableColumn id="12" uniqueName="12" name="F12" queryTableFieldId="12" dataDxfId="361"/>
    <tableColumn id="13" uniqueName="13" name="F13" queryTableFieldId="13" dataDxfId="36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le_Output_9" displayName="Table_Output_9" ref="A1:M40" tableType="queryTable" totalsRowShown="0" headerRowDxfId="359" dataDxfId="358">
  <autoFilter ref="A1:M40"/>
  <tableColumns count="13">
    <tableColumn id="1" uniqueName="1" name="Application: Tecan i-control" queryTableFieldId="1" dataDxfId="357"/>
    <tableColumn id="2" uniqueName="2" name="F2" queryTableFieldId="2" dataDxfId="356"/>
    <tableColumn id="3" uniqueName="3" name="F3" queryTableFieldId="3" dataDxfId="355"/>
    <tableColumn id="4" uniqueName="4" name="F4" queryTableFieldId="4" dataDxfId="354"/>
    <tableColumn id="5" uniqueName="5" name="F5" queryTableFieldId="5" dataDxfId="353"/>
    <tableColumn id="6" uniqueName="6" name="F6" queryTableFieldId="6" dataDxfId="352"/>
    <tableColumn id="7" uniqueName="7" name="F7" queryTableFieldId="7" dataDxfId="351"/>
    <tableColumn id="8" uniqueName="8" name="F8" queryTableFieldId="8" dataDxfId="350"/>
    <tableColumn id="9" uniqueName="9" name="F9" queryTableFieldId="9" dataDxfId="349"/>
    <tableColumn id="10" uniqueName="10" name="F10" queryTableFieldId="10" dataDxfId="348"/>
    <tableColumn id="11" uniqueName="11" name="F11" queryTableFieldId="11" dataDxfId="347"/>
    <tableColumn id="12" uniqueName="12" name="F12" queryTableFieldId="12" dataDxfId="346"/>
    <tableColumn id="13" uniqueName="13" name="F13" queryTableFieldId="13" dataDxfId="34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5" zoomScale="62" zoomScaleNormal="62" workbookViewId="0">
      <selection activeCell="P62" sqref="P62"/>
    </sheetView>
  </sheetViews>
  <sheetFormatPr defaultRowHeight="15"/>
  <cols>
    <col min="1" max="1" width="52.7109375" style="5" customWidth="1"/>
    <col min="2" max="2" width="21.5703125" style="5" customWidth="1"/>
    <col min="3" max="4" width="17.140625" style="5" customWidth="1"/>
    <col min="5" max="5" width="81.140625" style="5" customWidth="1"/>
    <col min="6" max="8" width="17.140625" style="5" customWidth="1"/>
    <col min="9" max="9" width="36.7109375" style="5" customWidth="1"/>
    <col min="10" max="13" width="17.140625" style="5" customWidth="1"/>
    <col min="14" max="14" width="9.140625" style="5"/>
    <col min="15" max="15" width="29.28515625" style="5" bestFit="1" customWidth="1"/>
    <col min="16" max="17" width="9.140625" style="5"/>
    <col min="18" max="18" width="8.28515625" style="5" bestFit="1" customWidth="1"/>
    <col min="19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733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189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734</v>
      </c>
    </row>
    <row r="27" spans="1:19">
      <c r="B27" s="5" t="s">
        <v>735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3</v>
      </c>
      <c r="B29" s="5" t="s">
        <v>269</v>
      </c>
      <c r="C29" s="5" t="s">
        <v>334</v>
      </c>
      <c r="D29" s="5" t="s">
        <v>250</v>
      </c>
      <c r="E29" s="5" t="s">
        <v>311</v>
      </c>
      <c r="F29" s="5" t="s">
        <v>248</v>
      </c>
      <c r="G29" s="5" t="s">
        <v>229</v>
      </c>
      <c r="H29" s="5" t="s">
        <v>269</v>
      </c>
      <c r="I29" s="5" t="s">
        <v>228</v>
      </c>
      <c r="J29" s="5" t="s">
        <v>248</v>
      </c>
      <c r="K29" s="5" t="s">
        <v>245</v>
      </c>
      <c r="L29" s="5" t="s">
        <v>263</v>
      </c>
      <c r="M29" s="5" t="s">
        <v>240</v>
      </c>
    </row>
    <row r="30" spans="1:19">
      <c r="A30" s="5" t="s">
        <v>4</v>
      </c>
      <c r="B30" s="5" t="s">
        <v>281</v>
      </c>
      <c r="C30" s="5" t="s">
        <v>229</v>
      </c>
      <c r="D30" s="5" t="s">
        <v>306</v>
      </c>
      <c r="E30" s="5" t="s">
        <v>228</v>
      </c>
      <c r="F30" s="5" t="s">
        <v>269</v>
      </c>
      <c r="G30" s="5" t="s">
        <v>268</v>
      </c>
      <c r="H30" s="5" t="s">
        <v>272</v>
      </c>
      <c r="I30" s="5" t="s">
        <v>237</v>
      </c>
      <c r="J30" s="5" t="s">
        <v>261</v>
      </c>
      <c r="K30" s="5" t="s">
        <v>243</v>
      </c>
      <c r="L30" s="5" t="s">
        <v>281</v>
      </c>
      <c r="M30" s="5" t="s">
        <v>241</v>
      </c>
    </row>
    <row r="31" spans="1:19">
      <c r="A31" s="5" t="s">
        <v>5</v>
      </c>
      <c r="B31" s="5" t="s">
        <v>736</v>
      </c>
      <c r="C31" s="5" t="s">
        <v>229</v>
      </c>
      <c r="D31" s="5" t="s">
        <v>306</v>
      </c>
      <c r="E31" s="5" t="s">
        <v>233</v>
      </c>
      <c r="F31" s="5" t="s">
        <v>305</v>
      </c>
      <c r="G31" s="5" t="s">
        <v>236</v>
      </c>
      <c r="H31" s="5" t="s">
        <v>737</v>
      </c>
      <c r="I31" s="5" t="s">
        <v>232</v>
      </c>
      <c r="J31" s="5" t="s">
        <v>306</v>
      </c>
      <c r="K31" s="5" t="s">
        <v>243</v>
      </c>
      <c r="L31" s="5" t="s">
        <v>254</v>
      </c>
      <c r="M31" s="5" t="s">
        <v>242</v>
      </c>
    </row>
    <row r="32" spans="1:19">
      <c r="A32" s="5" t="s">
        <v>6</v>
      </c>
      <c r="B32" s="5" t="s">
        <v>265</v>
      </c>
      <c r="C32" s="5" t="s">
        <v>230</v>
      </c>
      <c r="D32" s="5" t="s">
        <v>278</v>
      </c>
      <c r="E32" s="5" t="s">
        <v>233</v>
      </c>
      <c r="F32" s="5" t="s">
        <v>308</v>
      </c>
      <c r="G32" s="5" t="s">
        <v>237</v>
      </c>
      <c r="H32" s="5" t="s">
        <v>272</v>
      </c>
      <c r="I32" s="5" t="s">
        <v>230</v>
      </c>
      <c r="J32" s="5" t="s">
        <v>261</v>
      </c>
      <c r="K32" s="5" t="s">
        <v>227</v>
      </c>
      <c r="L32" s="5" t="s">
        <v>736</v>
      </c>
      <c r="M32" s="5" t="s">
        <v>238</v>
      </c>
    </row>
    <row r="33" spans="1:13">
      <c r="A33" s="5" t="s">
        <v>7</v>
      </c>
      <c r="B33" s="5" t="s">
        <v>736</v>
      </c>
      <c r="C33" s="5" t="s">
        <v>229</v>
      </c>
      <c r="D33" s="5" t="s">
        <v>276</v>
      </c>
      <c r="E33" s="5" t="s">
        <v>237</v>
      </c>
      <c r="F33" s="5" t="s">
        <v>248</v>
      </c>
      <c r="G33" s="5" t="s">
        <v>230</v>
      </c>
      <c r="H33" s="5" t="s">
        <v>278</v>
      </c>
      <c r="I33" s="5" t="s">
        <v>235</v>
      </c>
      <c r="J33" s="5" t="s">
        <v>271</v>
      </c>
      <c r="K33" s="5" t="s">
        <v>245</v>
      </c>
      <c r="L33" s="5" t="s">
        <v>738</v>
      </c>
      <c r="M33" s="5" t="s">
        <v>243</v>
      </c>
    </row>
    <row r="34" spans="1:13">
      <c r="A34" s="5" t="s">
        <v>8</v>
      </c>
      <c r="B34" s="5" t="s">
        <v>271</v>
      </c>
      <c r="C34" s="5" t="s">
        <v>234</v>
      </c>
      <c r="D34" s="5" t="s">
        <v>280</v>
      </c>
      <c r="E34" s="5" t="s">
        <v>235</v>
      </c>
      <c r="F34" s="5" t="s">
        <v>273</v>
      </c>
      <c r="G34" s="5" t="s">
        <v>233</v>
      </c>
      <c r="H34" s="5" t="s">
        <v>305</v>
      </c>
      <c r="I34" s="5" t="s">
        <v>232</v>
      </c>
      <c r="J34" s="5" t="s">
        <v>265</v>
      </c>
      <c r="K34" s="5" t="s">
        <v>246</v>
      </c>
      <c r="L34" s="5" t="s">
        <v>254</v>
      </c>
      <c r="M34" s="5" t="s">
        <v>242</v>
      </c>
    </row>
    <row r="35" spans="1:13">
      <c r="A35" s="5" t="s">
        <v>9</v>
      </c>
      <c r="B35" s="5" t="s">
        <v>271</v>
      </c>
      <c r="C35" s="5" t="s">
        <v>229</v>
      </c>
      <c r="D35" s="5" t="s">
        <v>272</v>
      </c>
      <c r="E35" s="5" t="s">
        <v>232</v>
      </c>
      <c r="F35" s="5" t="s">
        <v>281</v>
      </c>
      <c r="G35" s="5" t="s">
        <v>238</v>
      </c>
      <c r="H35" s="5" t="s">
        <v>278</v>
      </c>
      <c r="I35" s="5" t="s">
        <v>235</v>
      </c>
      <c r="J35" s="5" t="s">
        <v>736</v>
      </c>
      <c r="K35" s="5" t="s">
        <v>241</v>
      </c>
      <c r="L35" s="5" t="s">
        <v>253</v>
      </c>
      <c r="M35" s="5" t="s">
        <v>241</v>
      </c>
    </row>
    <row r="36" spans="1:13">
      <c r="A36" s="5" t="s">
        <v>10</v>
      </c>
      <c r="B36" s="5" t="s">
        <v>267</v>
      </c>
      <c r="C36" s="5" t="s">
        <v>232</v>
      </c>
      <c r="D36" s="5" t="s">
        <v>269</v>
      </c>
      <c r="E36" s="5" t="s">
        <v>231</v>
      </c>
      <c r="F36" s="5" t="s">
        <v>273</v>
      </c>
      <c r="G36" s="5" t="s">
        <v>230</v>
      </c>
      <c r="H36" s="5" t="s">
        <v>272</v>
      </c>
      <c r="I36" s="5" t="s">
        <v>233</v>
      </c>
      <c r="J36" s="5" t="s">
        <v>278</v>
      </c>
      <c r="K36" s="5" t="s">
        <v>241</v>
      </c>
      <c r="L36" s="5" t="s">
        <v>249</v>
      </c>
      <c r="M36" s="5" t="s">
        <v>227</v>
      </c>
    </row>
    <row r="40" spans="1:13">
      <c r="A40" s="5" t="s">
        <v>202</v>
      </c>
      <c r="B40" s="5" t="s">
        <v>739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(B25-B25)*24</f>
        <v>0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4.1210416781937494E-2</v>
      </c>
      <c r="Q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0,048200000077</v>
      </c>
      <c r="C55" s="15" t="str">
        <f t="shared" ref="C55:K55" si="0">C29</f>
        <v>0,040199998766</v>
      </c>
      <c r="D55" s="15" t="str">
        <f t="shared" si="0"/>
        <v>0,047899998724</v>
      </c>
      <c r="E55" s="15" t="str">
        <f t="shared" si="0"/>
        <v>0,040100000799</v>
      </c>
      <c r="F55" s="15" t="str">
        <f t="shared" si="0"/>
        <v>0,047699999064</v>
      </c>
      <c r="G55" s="15" t="str">
        <f t="shared" si="0"/>
        <v>0,040699999779</v>
      </c>
      <c r="H55" s="15" t="str">
        <f t="shared" si="0"/>
        <v>0,048200000077</v>
      </c>
      <c r="I55" s="15" t="str">
        <f t="shared" si="0"/>
        <v>0,040500000119</v>
      </c>
      <c r="J55" s="15" t="str">
        <f t="shared" si="0"/>
        <v>0,047699999064</v>
      </c>
      <c r="K55" s="15" t="str">
        <f t="shared" si="0"/>
        <v>0,041799999774</v>
      </c>
      <c r="L55" s="15" t="str">
        <f>L29</f>
        <v>0,049600001425</v>
      </c>
      <c r="M55" s="15" t="str">
        <f>M29</f>
        <v>0,042300000787</v>
      </c>
    </row>
    <row r="56" spans="1:19">
      <c r="A56" s="21" t="s">
        <v>4</v>
      </c>
      <c r="B56" s="15" t="str">
        <f>B30</f>
        <v>0,048900000751</v>
      </c>
      <c r="C56" s="15" t="str">
        <f t="shared" ref="C56:M56" si="1">C30</f>
        <v>0,040699999779</v>
      </c>
      <c r="D56" s="15" t="str">
        <f t="shared" si="1"/>
        <v>0,048000000417</v>
      </c>
      <c r="E56" s="15" t="str">
        <f t="shared" si="1"/>
        <v>0,040500000119</v>
      </c>
      <c r="F56" s="15" t="str">
        <f t="shared" si="1"/>
        <v>0,048200000077</v>
      </c>
      <c r="G56" s="15" t="str">
        <f t="shared" si="1"/>
        <v>0,040399998426</v>
      </c>
      <c r="H56" s="15" t="str">
        <f t="shared" si="1"/>
        <v>0,048500001431</v>
      </c>
      <c r="I56" s="15" t="str">
        <f t="shared" si="1"/>
        <v>0,040800001472</v>
      </c>
      <c r="J56" s="15" t="str">
        <f t="shared" si="1"/>
        <v>0,048399999738</v>
      </c>
      <c r="K56" s="15" t="str">
        <f t="shared" si="1"/>
        <v>0,041700001806</v>
      </c>
      <c r="L56" s="15" t="str">
        <f t="shared" si="1"/>
        <v>0,048900000751</v>
      </c>
      <c r="M56" s="15" t="str">
        <f t="shared" si="1"/>
        <v>0,041999999434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>B31</f>
        <v>0,048999998719</v>
      </c>
      <c r="C57" s="15" t="str">
        <f t="shared" ref="C57:M57" si="2">C31</f>
        <v>0,040699999779</v>
      </c>
      <c r="D57" s="15" t="str">
        <f t="shared" si="2"/>
        <v>0,048000000417</v>
      </c>
      <c r="E57" s="15" t="str">
        <f t="shared" si="2"/>
        <v>0,0410999991</v>
      </c>
      <c r="F57" s="15" t="str">
        <f t="shared" si="2"/>
        <v>0,04830000177</v>
      </c>
      <c r="G57" s="15" t="str">
        <f t="shared" si="2"/>
        <v>0,04149999842</v>
      </c>
      <c r="H57" s="15" t="str">
        <f t="shared" si="2"/>
        <v>0,046500001103</v>
      </c>
      <c r="I57" s="15" t="str">
        <f t="shared" si="2"/>
        <v>0,041000001132</v>
      </c>
      <c r="J57" s="15" t="str">
        <f t="shared" si="2"/>
        <v>0,048000000417</v>
      </c>
      <c r="K57" s="15" t="str">
        <f t="shared" si="2"/>
        <v>0,041700001806</v>
      </c>
      <c r="L57" s="15" t="str">
        <f t="shared" si="2"/>
        <v>0,049800001085</v>
      </c>
      <c r="M57" s="15" t="str">
        <f t="shared" si="2"/>
        <v>0,041900001466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ref="B58:M61" si="3">B32</f>
        <v>0,048799999058</v>
      </c>
      <c r="C58" s="15" t="str">
        <f t="shared" si="3"/>
        <v>0,04089999944</v>
      </c>
      <c r="D58" s="15" t="str">
        <f t="shared" si="3"/>
        <v>0,048599999398</v>
      </c>
      <c r="E58" s="15" t="str">
        <f t="shared" si="3"/>
        <v>0,0410999991</v>
      </c>
      <c r="F58" s="15" t="str">
        <f t="shared" si="3"/>
        <v>0,050200000405</v>
      </c>
      <c r="G58" s="15" t="str">
        <f t="shared" si="3"/>
        <v>0,040800001472</v>
      </c>
      <c r="H58" s="15" t="str">
        <f t="shared" si="3"/>
        <v>0,048500001431</v>
      </c>
      <c r="I58" s="15" t="str">
        <f t="shared" si="3"/>
        <v>0,04089999944</v>
      </c>
      <c r="J58" s="15" t="str">
        <f t="shared" si="3"/>
        <v>0,048399999738</v>
      </c>
      <c r="K58" s="15" t="str">
        <f t="shared" si="3"/>
        <v>0,041600000113</v>
      </c>
      <c r="L58" s="15" t="str">
        <f t="shared" si="3"/>
        <v>0,048999998719</v>
      </c>
      <c r="M58" s="15" t="str">
        <f t="shared" si="3"/>
        <v>0,041400000453</v>
      </c>
      <c r="O58" s="5" t="s">
        <v>11</v>
      </c>
    </row>
    <row r="59" spans="1:19">
      <c r="A59" s="21" t="s">
        <v>7</v>
      </c>
      <c r="B59" s="15" t="str">
        <f t="shared" si="3"/>
        <v>0,048999998719</v>
      </c>
      <c r="C59" s="15" t="str">
        <f t="shared" si="3"/>
        <v>0,040699999779</v>
      </c>
      <c r="D59" s="15" t="str">
        <f t="shared" si="3"/>
        <v>0,048099998385</v>
      </c>
      <c r="E59" s="15" t="str">
        <f t="shared" si="3"/>
        <v>0,040800001472</v>
      </c>
      <c r="F59" s="15" t="str">
        <f t="shared" si="3"/>
        <v>0,047699999064</v>
      </c>
      <c r="G59" s="15" t="str">
        <f t="shared" si="3"/>
        <v>0,04089999944</v>
      </c>
      <c r="H59" s="15" t="str">
        <f t="shared" si="3"/>
        <v>0,048599999398</v>
      </c>
      <c r="I59" s="15" t="str">
        <f t="shared" si="3"/>
        <v>0,04129999876</v>
      </c>
      <c r="J59" s="15" t="str">
        <f t="shared" si="3"/>
        <v>0,049300000072</v>
      </c>
      <c r="K59" s="15" t="str">
        <f t="shared" si="3"/>
        <v>0,041799999774</v>
      </c>
      <c r="L59" s="15" t="str">
        <f t="shared" si="3"/>
        <v>0,049899999052</v>
      </c>
      <c r="M59" s="15" t="str">
        <f t="shared" si="3"/>
        <v>0,041700001806</v>
      </c>
    </row>
    <row r="60" spans="1:19">
      <c r="A60" s="21" t="s">
        <v>8</v>
      </c>
      <c r="B60" s="15" t="str">
        <f t="shared" si="3"/>
        <v>0,049300000072</v>
      </c>
      <c r="C60" s="15" t="str">
        <f t="shared" si="3"/>
        <v>0,041200000793</v>
      </c>
      <c r="D60" s="15" t="str">
        <f t="shared" si="3"/>
        <v>0,049699999392</v>
      </c>
      <c r="E60" s="15" t="str">
        <f t="shared" si="3"/>
        <v>0,04129999876</v>
      </c>
      <c r="F60" s="15" t="str">
        <f t="shared" si="3"/>
        <v>0,048700001091</v>
      </c>
      <c r="G60" s="15" t="str">
        <f t="shared" si="3"/>
        <v>0,0410999991</v>
      </c>
      <c r="H60" s="15" t="str">
        <f t="shared" si="3"/>
        <v>0,04830000177</v>
      </c>
      <c r="I60" s="15" t="str">
        <f t="shared" si="3"/>
        <v>0,041000001132</v>
      </c>
      <c r="J60" s="15" t="str">
        <f t="shared" si="3"/>
        <v>0,048799999058</v>
      </c>
      <c r="K60" s="15" t="str">
        <f t="shared" si="3"/>
        <v>0,042500000447</v>
      </c>
      <c r="L60" s="15" t="str">
        <f t="shared" si="3"/>
        <v>0,049800001085</v>
      </c>
      <c r="M60" s="15" t="str">
        <f t="shared" si="3"/>
        <v>0,041900001466</v>
      </c>
    </row>
    <row r="61" spans="1:19">
      <c r="A61" s="21" t="s">
        <v>9</v>
      </c>
      <c r="B61" s="15" t="str">
        <f t="shared" si="3"/>
        <v>0,049300000072</v>
      </c>
      <c r="C61" s="15" t="str">
        <f t="shared" si="3"/>
        <v>0,040699999779</v>
      </c>
      <c r="D61" s="15" t="str">
        <f t="shared" si="3"/>
        <v>0,048500001431</v>
      </c>
      <c r="E61" s="15" t="str">
        <f t="shared" si="3"/>
        <v>0,041000001132</v>
      </c>
      <c r="F61" s="15" t="str">
        <f t="shared" si="3"/>
        <v>0,048900000751</v>
      </c>
      <c r="G61" s="15" t="str">
        <f t="shared" si="3"/>
        <v>0,041400000453</v>
      </c>
      <c r="H61" s="15" t="str">
        <f t="shared" si="3"/>
        <v>0,048599999398</v>
      </c>
      <c r="I61" s="15" t="str">
        <f t="shared" si="3"/>
        <v>0,04129999876</v>
      </c>
      <c r="J61" s="15" t="str">
        <f t="shared" si="3"/>
        <v>0,048999998719</v>
      </c>
      <c r="K61" s="15" t="str">
        <f>K35</f>
        <v>0,041999999434</v>
      </c>
      <c r="L61" s="15" t="str">
        <f t="shared" si="3"/>
        <v>0,050099998713</v>
      </c>
      <c r="M61" s="15" t="str">
        <f t="shared" si="3"/>
        <v>0,041999999434</v>
      </c>
    </row>
    <row r="62" spans="1:19">
      <c r="A62" s="21" t="s">
        <v>10</v>
      </c>
      <c r="B62" s="15" t="str">
        <f>B36</f>
        <v>0,049199998379</v>
      </c>
      <c r="C62" s="15" t="str">
        <f t="shared" ref="C62:L62" si="4">C36</f>
        <v>0,041000001132</v>
      </c>
      <c r="D62" s="15" t="str">
        <f t="shared" si="4"/>
        <v>0,048200000077</v>
      </c>
      <c r="E62" s="15" t="str">
        <f t="shared" si="4"/>
        <v>0,040600001812</v>
      </c>
      <c r="F62" s="15" t="str">
        <f t="shared" si="4"/>
        <v>0,048700001091</v>
      </c>
      <c r="G62" s="15" t="str">
        <f t="shared" si="4"/>
        <v>0,04089999944</v>
      </c>
      <c r="H62" s="15" t="str">
        <f t="shared" si="4"/>
        <v>0,048500001431</v>
      </c>
      <c r="I62" s="15" t="str">
        <f t="shared" si="4"/>
        <v>0,0410999991</v>
      </c>
      <c r="J62" s="15" t="str">
        <f t="shared" si="4"/>
        <v>0,048599999398</v>
      </c>
      <c r="K62" s="15" t="str">
        <f t="shared" si="4"/>
        <v>0,041999999434</v>
      </c>
      <c r="L62" s="15" t="str">
        <f t="shared" si="4"/>
        <v>0,050000000745</v>
      </c>
      <c r="M62" s="15" t="str">
        <f>M36</f>
        <v>0,041600000113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>IF(ISBLANK(B55),"",(B55-$P$51)*$B$47)</f>
        <v>3.4947916475312549E-2</v>
      </c>
      <c r="C65" s="10">
        <f t="shared" ref="C65:M65" si="5">IF(ISBLANK(C55),"",(C55-$P$51)*$B$47)</f>
        <v>-5.0520900796874671E-3</v>
      </c>
      <c r="D65" s="10">
        <f t="shared" si="5"/>
        <v>3.3447909710312522E-2</v>
      </c>
      <c r="E65" s="10">
        <f t="shared" si="5"/>
        <v>-5.5520799146874592E-3</v>
      </c>
      <c r="F65" s="10">
        <f t="shared" si="5"/>
        <v>3.244791141031253E-2</v>
      </c>
      <c r="G65" s="10">
        <f t="shared" si="5"/>
        <v>-2.5520850146874829E-3</v>
      </c>
      <c r="H65" s="10">
        <f t="shared" si="5"/>
        <v>3.4947916475312549E-2</v>
      </c>
      <c r="I65" s="10">
        <f t="shared" si="5"/>
        <v>-3.552083314687475E-3</v>
      </c>
      <c r="J65" s="10">
        <f t="shared" si="5"/>
        <v>3.244791141031253E-2</v>
      </c>
      <c r="K65" s="10">
        <f t="shared" si="5"/>
        <v>2.9479149603125337E-3</v>
      </c>
      <c r="L65" s="10">
        <f t="shared" si="5"/>
        <v>4.1947923215312523E-2</v>
      </c>
      <c r="M65" s="10">
        <f t="shared" si="5"/>
        <v>5.4479200253125179E-3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6">IF(ISBLANK(B56),"",(B56-$P$51)*$B$47)</f>
        <v>3.8447919845312518E-2</v>
      </c>
      <c r="C66" s="10">
        <f t="shared" si="6"/>
        <v>-2.5520850146874829E-3</v>
      </c>
      <c r="D66" s="10">
        <f t="shared" si="6"/>
        <v>3.3947918175312522E-2</v>
      </c>
      <c r="E66" s="10">
        <f t="shared" si="6"/>
        <v>-3.552083314687475E-3</v>
      </c>
      <c r="F66" s="10">
        <f t="shared" si="6"/>
        <v>3.4947916475312549E-2</v>
      </c>
      <c r="G66" s="10">
        <f t="shared" si="6"/>
        <v>-4.052091779687475E-3</v>
      </c>
      <c r="H66" s="10">
        <f t="shared" si="6"/>
        <v>3.6447923245312534E-2</v>
      </c>
      <c r="I66" s="10">
        <f t="shared" si="6"/>
        <v>-2.0520765496874829E-3</v>
      </c>
      <c r="J66" s="10">
        <f t="shared" si="6"/>
        <v>3.5947914780312534E-2</v>
      </c>
      <c r="K66" s="10">
        <f t="shared" si="6"/>
        <v>2.4479251203125482E-3</v>
      </c>
      <c r="L66" s="10">
        <f t="shared" si="6"/>
        <v>3.8447919845312518E-2</v>
      </c>
      <c r="M66" s="10">
        <f t="shared" si="6"/>
        <v>3.9479132603125258E-3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7">IF(ISBLANK(B57),"",(B57-$P$51)*$B$47)</f>
        <v>3.8947909685312539E-2</v>
      </c>
      <c r="C67" s="10">
        <f t="shared" si="7"/>
        <v>-2.5520850146874829E-3</v>
      </c>
      <c r="D67" s="10">
        <f t="shared" si="7"/>
        <v>3.3947918175312522E-2</v>
      </c>
      <c r="E67" s="10">
        <f t="shared" si="7"/>
        <v>-5.5208840968747064E-4</v>
      </c>
      <c r="F67" s="10">
        <f t="shared" si="7"/>
        <v>3.5447924940312549E-2</v>
      </c>
      <c r="G67" s="10">
        <f t="shared" si="7"/>
        <v>1.4479081903125482E-3</v>
      </c>
      <c r="H67" s="10">
        <f t="shared" si="7"/>
        <v>2.6447921605312515E-2</v>
      </c>
      <c r="I67" s="10">
        <f t="shared" si="7"/>
        <v>-1.0520782496874562E-3</v>
      </c>
      <c r="J67" s="10">
        <f t="shared" si="7"/>
        <v>3.3947918175312522E-2</v>
      </c>
      <c r="K67" s="10">
        <f t="shared" si="7"/>
        <v>2.4479251203125482E-3</v>
      </c>
      <c r="L67" s="10">
        <f t="shared" si="7"/>
        <v>4.2947921515312515E-2</v>
      </c>
      <c r="M67" s="10">
        <f t="shared" si="7"/>
        <v>3.4479234203125403E-3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8">IF(ISBLANK(B58),"",(B58-$P$51)*$B$47)</f>
        <v>3.7947911380312518E-2</v>
      </c>
      <c r="C68" s="10">
        <f t="shared" si="8"/>
        <v>-1.5520867096874627E-3</v>
      </c>
      <c r="D68" s="10">
        <f t="shared" si="8"/>
        <v>3.6947913080312526E-2</v>
      </c>
      <c r="E68" s="10">
        <f t="shared" si="8"/>
        <v>-5.5208840968747064E-4</v>
      </c>
      <c r="F68" s="10">
        <f t="shared" si="8"/>
        <v>4.4947918115312534E-2</v>
      </c>
      <c r="G68" s="10">
        <f t="shared" si="8"/>
        <v>-2.0520765496874829E-3</v>
      </c>
      <c r="H68" s="10">
        <f t="shared" si="8"/>
        <v>3.6447923245312534E-2</v>
      </c>
      <c r="I68" s="10">
        <f t="shared" si="8"/>
        <v>-1.5520867096874627E-3</v>
      </c>
      <c r="J68" s="10">
        <f t="shared" si="8"/>
        <v>3.5947914780312534E-2</v>
      </c>
      <c r="K68" s="10">
        <f t="shared" si="8"/>
        <v>1.9479166553125482E-3</v>
      </c>
      <c r="L68" s="10">
        <f t="shared" si="8"/>
        <v>3.8947909685312539E-2</v>
      </c>
      <c r="M68" s="10">
        <f t="shared" si="8"/>
        <v>9.4791835531252144E-4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9">IF(ISBLANK(B59),"",(B59-$P$51)*$B$47)</f>
        <v>3.8947909685312539E-2</v>
      </c>
      <c r="C69" s="10">
        <f t="shared" si="9"/>
        <v>-2.5520850146874829E-3</v>
      </c>
      <c r="D69" s="10">
        <f t="shared" si="9"/>
        <v>3.4447908015312542E-2</v>
      </c>
      <c r="E69" s="10">
        <f t="shared" si="9"/>
        <v>-2.0520765496874829E-3</v>
      </c>
      <c r="F69" s="10">
        <f t="shared" si="9"/>
        <v>3.244791141031253E-2</v>
      </c>
      <c r="G69" s="10">
        <f t="shared" si="9"/>
        <v>-1.5520867096874627E-3</v>
      </c>
      <c r="H69" s="10">
        <f t="shared" si="9"/>
        <v>3.6947913080312526E-2</v>
      </c>
      <c r="I69" s="10">
        <f t="shared" si="9"/>
        <v>4.4790989031252143E-4</v>
      </c>
      <c r="J69" s="10">
        <f t="shared" si="9"/>
        <v>4.0447916450312531E-2</v>
      </c>
      <c r="K69" s="10">
        <f t="shared" si="9"/>
        <v>2.9479149603125337E-3</v>
      </c>
      <c r="L69" s="10">
        <f t="shared" si="9"/>
        <v>4.3447911350312542E-2</v>
      </c>
      <c r="M69" s="10">
        <f t="shared" si="9"/>
        <v>2.4479251203125482E-3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0">IF(ISBLANK(B60),"",(B60-$P$51)*$B$47)</f>
        <v>4.0447916450312531E-2</v>
      </c>
      <c r="C70" s="10">
        <f t="shared" si="10"/>
        <v>-5.2079944687470625E-5</v>
      </c>
      <c r="D70" s="10">
        <f t="shared" si="10"/>
        <v>4.2447913050312515E-2</v>
      </c>
      <c r="E70" s="10">
        <f t="shared" si="10"/>
        <v>4.4790989031252143E-4</v>
      </c>
      <c r="F70" s="10">
        <f t="shared" si="10"/>
        <v>3.7447921545312526E-2</v>
      </c>
      <c r="G70" s="10">
        <f t="shared" si="10"/>
        <v>-5.5208840968747064E-4</v>
      </c>
      <c r="H70" s="10">
        <f t="shared" si="10"/>
        <v>3.5447924940312549E-2</v>
      </c>
      <c r="I70" s="10">
        <f t="shared" si="10"/>
        <v>-1.0520782496874562E-3</v>
      </c>
      <c r="J70" s="10">
        <f t="shared" si="10"/>
        <v>3.7947911380312518E-2</v>
      </c>
      <c r="K70" s="10">
        <f t="shared" si="10"/>
        <v>6.4479183253125447E-3</v>
      </c>
      <c r="L70" s="10">
        <f t="shared" si="10"/>
        <v>4.2947921515312515E-2</v>
      </c>
      <c r="M70" s="10">
        <f t="shared" si="10"/>
        <v>3.4479234203125403E-3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1">IF(ISBLANK(B61),"",(B61-$P$51)*$B$47)</f>
        <v>4.0447916450312531E-2</v>
      </c>
      <c r="C71" s="10">
        <f t="shared" si="11"/>
        <v>-2.5520850146874829E-3</v>
      </c>
      <c r="D71" s="10">
        <f t="shared" si="11"/>
        <v>3.6447923245312534E-2</v>
      </c>
      <c r="E71" s="10">
        <f t="shared" si="11"/>
        <v>-1.0520782496874562E-3</v>
      </c>
      <c r="F71" s="10">
        <f t="shared" si="11"/>
        <v>3.8447919845312518E-2</v>
      </c>
      <c r="G71" s="10">
        <f t="shared" si="11"/>
        <v>9.4791835531252144E-4</v>
      </c>
      <c r="H71" s="10">
        <f t="shared" si="11"/>
        <v>3.6947913080312526E-2</v>
      </c>
      <c r="I71" s="10">
        <f t="shared" si="11"/>
        <v>4.4790989031252143E-4</v>
      </c>
      <c r="J71" s="10">
        <f t="shared" si="11"/>
        <v>3.8947909685312539E-2</v>
      </c>
      <c r="K71" s="10">
        <f t="shared" si="11"/>
        <v>3.9479132603125258E-3</v>
      </c>
      <c r="L71" s="10">
        <f t="shared" si="11"/>
        <v>4.4447909655312527E-2</v>
      </c>
      <c r="M71" s="10">
        <f t="shared" si="11"/>
        <v>3.9479132603125258E-3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2">IF(ISBLANK(B62),"",(B62-$P$51)*$B$47)</f>
        <v>3.9947907985312531E-2</v>
      </c>
      <c r="C72" s="10">
        <f t="shared" si="12"/>
        <v>-1.0520782496874562E-3</v>
      </c>
      <c r="D72" s="10">
        <f t="shared" si="12"/>
        <v>3.4947916475312549E-2</v>
      </c>
      <c r="E72" s="10">
        <f t="shared" si="12"/>
        <v>-3.052074849687475E-3</v>
      </c>
      <c r="F72" s="10">
        <f t="shared" si="12"/>
        <v>3.7447921545312526E-2</v>
      </c>
      <c r="G72" s="10">
        <f t="shared" si="12"/>
        <v>-1.5520867096874627E-3</v>
      </c>
      <c r="H72" s="10">
        <f t="shared" si="12"/>
        <v>3.6447923245312534E-2</v>
      </c>
      <c r="I72" s="10">
        <f t="shared" si="12"/>
        <v>-5.5208840968747064E-4</v>
      </c>
      <c r="J72" s="10">
        <f t="shared" si="12"/>
        <v>3.6947913080312526E-2</v>
      </c>
      <c r="K72" s="10">
        <f t="shared" si="12"/>
        <v>3.9479132603125258E-3</v>
      </c>
      <c r="L72" s="10">
        <f t="shared" si="12"/>
        <v>4.3947919815312542E-2</v>
      </c>
      <c r="M72" s="10">
        <f t="shared" si="12"/>
        <v>1.9479166553125482E-3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77" si="13">IF(ISBLANK(B65),"",B65)</f>
        <v>3.4947916475312549E-2</v>
      </c>
      <c r="C77" s="10">
        <f t="shared" si="13"/>
        <v>-5.0520900796874671E-3</v>
      </c>
      <c r="D77" s="10">
        <f t="shared" si="13"/>
        <v>3.3447909710312522E-2</v>
      </c>
      <c r="E77" s="10">
        <f t="shared" si="13"/>
        <v>-5.5520799146874592E-3</v>
      </c>
      <c r="F77" s="10">
        <f t="shared" si="13"/>
        <v>3.244791141031253E-2</v>
      </c>
      <c r="G77" s="10">
        <f t="shared" si="13"/>
        <v>-2.5520850146874829E-3</v>
      </c>
      <c r="H77" s="10">
        <f t="shared" si="13"/>
        <v>3.4947916475312549E-2</v>
      </c>
      <c r="I77" s="10">
        <f t="shared" si="13"/>
        <v>-3.552083314687475E-3</v>
      </c>
      <c r="J77" s="10">
        <f t="shared" si="13"/>
        <v>3.244791141031253E-2</v>
      </c>
      <c r="K77" s="10">
        <f t="shared" si="13"/>
        <v>2.9479149603125337E-3</v>
      </c>
      <c r="L77" s="10">
        <f t="shared" si="13"/>
        <v>4.1947923215312523E-2</v>
      </c>
      <c r="M77" s="10">
        <f t="shared" si="13"/>
        <v>5.4479200253125179E-3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ref="B78:M78" si="14">IF(ISBLANK(B66),"",B66)</f>
        <v>3.8447919845312518E-2</v>
      </c>
      <c r="C78" s="10">
        <f t="shared" si="14"/>
        <v>-2.5520850146874829E-3</v>
      </c>
      <c r="D78" s="10">
        <f t="shared" si="14"/>
        <v>3.3947918175312522E-2</v>
      </c>
      <c r="E78" s="10">
        <f t="shared" si="14"/>
        <v>-3.552083314687475E-3</v>
      </c>
      <c r="F78" s="10">
        <f t="shared" si="14"/>
        <v>3.4947916475312549E-2</v>
      </c>
      <c r="G78" s="10">
        <f t="shared" si="14"/>
        <v>-4.052091779687475E-3</v>
      </c>
      <c r="H78" s="10">
        <f t="shared" si="14"/>
        <v>3.6447923245312534E-2</v>
      </c>
      <c r="I78" s="10">
        <f t="shared" si="14"/>
        <v>-2.0520765496874829E-3</v>
      </c>
      <c r="J78" s="10">
        <f t="shared" si="14"/>
        <v>3.5947914780312534E-2</v>
      </c>
      <c r="K78" s="10">
        <f t="shared" si="14"/>
        <v>2.4479251203125482E-3</v>
      </c>
      <c r="L78" s="10">
        <f t="shared" si="14"/>
        <v>3.8447919845312518E-2</v>
      </c>
      <c r="M78" s="10">
        <f t="shared" si="14"/>
        <v>3.9479132603125258E-3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ref="B79:M79" si="15">IF(ISBLANK(B67),"",B67)</f>
        <v>3.8947909685312539E-2</v>
      </c>
      <c r="C79" s="10">
        <f t="shared" si="15"/>
        <v>-2.5520850146874829E-3</v>
      </c>
      <c r="D79" s="10">
        <f t="shared" si="15"/>
        <v>3.3947918175312522E-2</v>
      </c>
      <c r="E79" s="10">
        <f t="shared" si="15"/>
        <v>-5.5208840968747064E-4</v>
      </c>
      <c r="F79" s="10">
        <f t="shared" si="15"/>
        <v>3.5447924940312549E-2</v>
      </c>
      <c r="G79" s="10">
        <f t="shared" si="15"/>
        <v>1.4479081903125482E-3</v>
      </c>
      <c r="H79" s="10">
        <f t="shared" si="15"/>
        <v>2.6447921605312515E-2</v>
      </c>
      <c r="I79" s="10">
        <f t="shared" si="15"/>
        <v>-1.0520782496874562E-3</v>
      </c>
      <c r="J79" s="10">
        <f t="shared" si="15"/>
        <v>3.3947918175312522E-2</v>
      </c>
      <c r="K79" s="10">
        <f t="shared" si="15"/>
        <v>2.4479251203125482E-3</v>
      </c>
      <c r="L79" s="10">
        <f t="shared" si="15"/>
        <v>4.2947921515312515E-2</v>
      </c>
      <c r="M79" s="10">
        <f t="shared" si="15"/>
        <v>3.4479234203125403E-3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ref="B80:M80" si="16">IF(ISBLANK(B68),"",B68)</f>
        <v>3.7947911380312518E-2</v>
      </c>
      <c r="C80" s="10">
        <f t="shared" si="16"/>
        <v>-1.5520867096874627E-3</v>
      </c>
      <c r="D80" s="10">
        <f t="shared" si="16"/>
        <v>3.6947913080312526E-2</v>
      </c>
      <c r="E80" s="10">
        <f t="shared" si="16"/>
        <v>-5.5208840968747064E-4</v>
      </c>
      <c r="F80" s="10">
        <f t="shared" si="16"/>
        <v>4.4947918115312534E-2</v>
      </c>
      <c r="G80" s="10">
        <f t="shared" si="16"/>
        <v>-2.0520765496874829E-3</v>
      </c>
      <c r="H80" s="10">
        <f t="shared" si="16"/>
        <v>3.6447923245312534E-2</v>
      </c>
      <c r="I80" s="10">
        <f t="shared" si="16"/>
        <v>-1.5520867096874627E-3</v>
      </c>
      <c r="J80" s="10">
        <f t="shared" si="16"/>
        <v>3.5947914780312534E-2</v>
      </c>
      <c r="K80" s="10">
        <f t="shared" si="16"/>
        <v>1.9479166553125482E-3</v>
      </c>
      <c r="L80" s="10">
        <f t="shared" si="16"/>
        <v>3.8947909685312539E-2</v>
      </c>
      <c r="M80" s="10">
        <f t="shared" si="16"/>
        <v>9.4791835531252144E-4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ref="B81:M81" si="17">IF(ISBLANK(B69),"",B69)</f>
        <v>3.8947909685312539E-2</v>
      </c>
      <c r="C81" s="10">
        <f t="shared" si="17"/>
        <v>-2.5520850146874829E-3</v>
      </c>
      <c r="D81" s="10">
        <f t="shared" si="17"/>
        <v>3.4447908015312542E-2</v>
      </c>
      <c r="E81" s="10">
        <f t="shared" si="17"/>
        <v>-2.0520765496874829E-3</v>
      </c>
      <c r="F81" s="10">
        <f t="shared" si="17"/>
        <v>3.244791141031253E-2</v>
      </c>
      <c r="G81" s="10">
        <f t="shared" si="17"/>
        <v>-1.5520867096874627E-3</v>
      </c>
      <c r="H81" s="10">
        <f t="shared" si="17"/>
        <v>3.6947913080312526E-2</v>
      </c>
      <c r="I81" s="10">
        <f t="shared" si="17"/>
        <v>4.4790989031252143E-4</v>
      </c>
      <c r="J81" s="10">
        <f t="shared" si="17"/>
        <v>4.0447916450312531E-2</v>
      </c>
      <c r="K81" s="10">
        <f t="shared" si="17"/>
        <v>2.9479149603125337E-3</v>
      </c>
      <c r="L81" s="10">
        <f t="shared" si="17"/>
        <v>4.3447911350312542E-2</v>
      </c>
      <c r="M81" s="10">
        <f t="shared" si="17"/>
        <v>2.4479251203125482E-3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ref="B82:M82" si="18">IF(ISBLANK(B70),"",B70)</f>
        <v>4.0447916450312531E-2</v>
      </c>
      <c r="C82" s="10">
        <f t="shared" si="18"/>
        <v>-5.2079944687470625E-5</v>
      </c>
      <c r="D82" s="10">
        <f t="shared" si="18"/>
        <v>4.2447913050312515E-2</v>
      </c>
      <c r="E82" s="10">
        <f t="shared" si="18"/>
        <v>4.4790989031252143E-4</v>
      </c>
      <c r="F82" s="10">
        <f t="shared" si="18"/>
        <v>3.7447921545312526E-2</v>
      </c>
      <c r="G82" s="10">
        <f t="shared" si="18"/>
        <v>-5.5208840968747064E-4</v>
      </c>
      <c r="H82" s="10">
        <f t="shared" si="18"/>
        <v>3.5447924940312549E-2</v>
      </c>
      <c r="I82" s="10">
        <f t="shared" si="18"/>
        <v>-1.0520782496874562E-3</v>
      </c>
      <c r="J82" s="10">
        <f t="shared" si="18"/>
        <v>3.7947911380312518E-2</v>
      </c>
      <c r="K82" s="10">
        <f t="shared" si="18"/>
        <v>6.4479183253125447E-3</v>
      </c>
      <c r="L82" s="10">
        <f t="shared" si="18"/>
        <v>4.2947921515312515E-2</v>
      </c>
      <c r="M82" s="10">
        <f t="shared" si="18"/>
        <v>3.4479234203125403E-3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ref="B83:M83" si="19">IF(ISBLANK(B71),"",B71)</f>
        <v>4.0447916450312531E-2</v>
      </c>
      <c r="C83" s="10">
        <f t="shared" si="19"/>
        <v>-2.5520850146874829E-3</v>
      </c>
      <c r="D83" s="10">
        <f t="shared" si="19"/>
        <v>3.6447923245312534E-2</v>
      </c>
      <c r="E83" s="10">
        <f t="shared" si="19"/>
        <v>-1.0520782496874562E-3</v>
      </c>
      <c r="F83" s="10">
        <f t="shared" si="19"/>
        <v>3.8447919845312518E-2</v>
      </c>
      <c r="G83" s="10">
        <f t="shared" si="19"/>
        <v>9.4791835531252144E-4</v>
      </c>
      <c r="H83" s="10">
        <f t="shared" si="19"/>
        <v>3.6947913080312526E-2</v>
      </c>
      <c r="I83" s="10">
        <f t="shared" si="19"/>
        <v>4.4790989031252143E-4</v>
      </c>
      <c r="J83" s="10">
        <f t="shared" si="19"/>
        <v>3.8947909685312539E-2</v>
      </c>
      <c r="K83" s="10">
        <f t="shared" si="19"/>
        <v>3.9479132603125258E-3</v>
      </c>
      <c r="L83" s="10">
        <f t="shared" si="19"/>
        <v>4.4447909655312527E-2</v>
      </c>
      <c r="M83" s="10">
        <f t="shared" si="19"/>
        <v>3.9479132603125258E-3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ref="B84:M84" si="20">IF(ISBLANK(B72),"",B72)</f>
        <v>3.9947907985312531E-2</v>
      </c>
      <c r="C84" s="10">
        <f t="shared" si="20"/>
        <v>-1.0520782496874562E-3</v>
      </c>
      <c r="D84" s="10">
        <f t="shared" si="20"/>
        <v>3.4947916475312549E-2</v>
      </c>
      <c r="E84" s="10">
        <f t="shared" si="20"/>
        <v>-3.052074849687475E-3</v>
      </c>
      <c r="F84" s="10">
        <f t="shared" si="20"/>
        <v>3.7447921545312526E-2</v>
      </c>
      <c r="G84" s="10">
        <f t="shared" si="20"/>
        <v>-1.5520867096874627E-3</v>
      </c>
      <c r="H84" s="10">
        <f t="shared" si="20"/>
        <v>3.6447923245312534E-2</v>
      </c>
      <c r="I84" s="10">
        <f t="shared" si="20"/>
        <v>-5.5208840968747064E-4</v>
      </c>
      <c r="J84" s="10">
        <f t="shared" si="20"/>
        <v>3.6947913080312526E-2</v>
      </c>
      <c r="K84" s="10">
        <f t="shared" si="20"/>
        <v>3.9479132603125258E-3</v>
      </c>
      <c r="L84" s="10">
        <f t="shared" si="20"/>
        <v>4.3947919815312542E-2</v>
      </c>
      <c r="M84" s="10">
        <f t="shared" si="20"/>
        <v>1.9479166553125482E-3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62" zoomScaleNormal="62" workbookViewId="0">
      <selection activeCell="P52" sqref="P52"/>
    </sheetView>
  </sheetViews>
  <sheetFormatPr defaultRowHeight="15"/>
  <cols>
    <col min="1" max="1" width="52.7109375" style="5" customWidth="1"/>
    <col min="2" max="2" width="21.5703125" style="5" customWidth="1"/>
    <col min="3" max="3" width="17.140625" style="5" customWidth="1"/>
    <col min="4" max="4" width="15.5703125" style="5" customWidth="1"/>
    <col min="5" max="5" width="81.140625" style="5" customWidth="1"/>
    <col min="6" max="6" width="15.5703125" style="5" customWidth="1"/>
    <col min="7" max="7" width="17.140625" style="5" customWidth="1"/>
    <col min="8" max="8" width="15.5703125" style="5" customWidth="1"/>
    <col min="9" max="9" width="36.7109375" style="5" customWidth="1"/>
    <col min="10" max="10" width="15.5703125" style="5" customWidth="1"/>
    <col min="11" max="11" width="16.7109375" style="5" customWidth="1"/>
    <col min="12" max="12" width="15.5703125" style="5" customWidth="1"/>
    <col min="13" max="13" width="16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910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203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911</v>
      </c>
    </row>
    <row r="27" spans="1:19">
      <c r="B27" s="5" t="s">
        <v>224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3</v>
      </c>
      <c r="B29" s="5" t="s">
        <v>912</v>
      </c>
      <c r="C29" s="5" t="s">
        <v>311</v>
      </c>
      <c r="D29" s="5" t="s">
        <v>913</v>
      </c>
      <c r="E29" s="5" t="s">
        <v>334</v>
      </c>
      <c r="F29" s="5" t="s">
        <v>914</v>
      </c>
      <c r="G29" s="5" t="s">
        <v>279</v>
      </c>
      <c r="H29" s="5" t="s">
        <v>915</v>
      </c>
      <c r="I29" s="5" t="s">
        <v>268</v>
      </c>
      <c r="J29" s="5" t="s">
        <v>387</v>
      </c>
      <c r="K29" s="5" t="s">
        <v>241</v>
      </c>
      <c r="L29" s="5" t="s">
        <v>916</v>
      </c>
      <c r="M29" s="5" t="s">
        <v>232</v>
      </c>
    </row>
    <row r="30" spans="1:19">
      <c r="A30" s="5" t="s">
        <v>4</v>
      </c>
      <c r="B30" s="5" t="s">
        <v>917</v>
      </c>
      <c r="C30" s="5" t="s">
        <v>279</v>
      </c>
      <c r="D30" s="5" t="s">
        <v>913</v>
      </c>
      <c r="E30" s="5" t="s">
        <v>311</v>
      </c>
      <c r="F30" s="5" t="s">
        <v>404</v>
      </c>
      <c r="G30" s="5" t="s">
        <v>228</v>
      </c>
      <c r="H30" s="5" t="s">
        <v>918</v>
      </c>
      <c r="I30" s="5" t="s">
        <v>229</v>
      </c>
      <c r="J30" s="5" t="s">
        <v>919</v>
      </c>
      <c r="K30" s="5" t="s">
        <v>232</v>
      </c>
      <c r="L30" s="5" t="s">
        <v>375</v>
      </c>
      <c r="M30" s="5" t="s">
        <v>236</v>
      </c>
    </row>
    <row r="31" spans="1:19">
      <c r="A31" s="5" t="s">
        <v>5</v>
      </c>
      <c r="B31" s="5" t="s">
        <v>920</v>
      </c>
      <c r="C31" s="5" t="s">
        <v>334</v>
      </c>
      <c r="D31" s="5" t="s">
        <v>379</v>
      </c>
      <c r="E31" s="5" t="s">
        <v>229</v>
      </c>
      <c r="F31" s="5" t="s">
        <v>917</v>
      </c>
      <c r="G31" s="5" t="s">
        <v>237</v>
      </c>
      <c r="H31" s="5" t="s">
        <v>921</v>
      </c>
      <c r="I31" s="5" t="s">
        <v>229</v>
      </c>
      <c r="J31" s="5" t="s">
        <v>258</v>
      </c>
      <c r="K31" s="5" t="s">
        <v>235</v>
      </c>
      <c r="L31" s="5" t="s">
        <v>922</v>
      </c>
      <c r="M31" s="5" t="s">
        <v>242</v>
      </c>
    </row>
    <row r="32" spans="1:19">
      <c r="A32" s="5" t="s">
        <v>6</v>
      </c>
      <c r="B32" s="5" t="s">
        <v>923</v>
      </c>
      <c r="C32" s="5" t="s">
        <v>230</v>
      </c>
      <c r="D32" s="5" t="s">
        <v>924</v>
      </c>
      <c r="E32" s="5" t="s">
        <v>230</v>
      </c>
      <c r="F32" s="5" t="s">
        <v>925</v>
      </c>
      <c r="G32" s="5" t="s">
        <v>268</v>
      </c>
      <c r="H32" s="5" t="s">
        <v>374</v>
      </c>
      <c r="I32" s="5" t="s">
        <v>233</v>
      </c>
      <c r="J32" s="5" t="s">
        <v>491</v>
      </c>
      <c r="K32" s="5" t="s">
        <v>234</v>
      </c>
      <c r="L32" s="5" t="s">
        <v>926</v>
      </c>
      <c r="M32" s="5" t="s">
        <v>241</v>
      </c>
    </row>
    <row r="33" spans="1:13">
      <c r="A33" s="5" t="s">
        <v>7</v>
      </c>
      <c r="B33" s="5" t="s">
        <v>927</v>
      </c>
      <c r="C33" s="5" t="s">
        <v>229</v>
      </c>
      <c r="D33" s="5" t="s">
        <v>928</v>
      </c>
      <c r="E33" s="5" t="s">
        <v>268</v>
      </c>
      <c r="F33" s="5" t="s">
        <v>929</v>
      </c>
      <c r="G33" s="5" t="s">
        <v>232</v>
      </c>
      <c r="H33" s="5" t="s">
        <v>930</v>
      </c>
      <c r="I33" s="5" t="s">
        <v>231</v>
      </c>
      <c r="J33" s="5" t="s">
        <v>931</v>
      </c>
      <c r="K33" s="5" t="s">
        <v>234</v>
      </c>
      <c r="L33" s="5" t="s">
        <v>259</v>
      </c>
      <c r="M33" s="5" t="s">
        <v>238</v>
      </c>
    </row>
    <row r="34" spans="1:13">
      <c r="A34" s="5" t="s">
        <v>8</v>
      </c>
      <c r="B34" s="5" t="s">
        <v>932</v>
      </c>
      <c r="C34" s="5" t="s">
        <v>229</v>
      </c>
      <c r="D34" s="5" t="s">
        <v>933</v>
      </c>
      <c r="E34" s="5" t="s">
        <v>229</v>
      </c>
      <c r="F34" s="5" t="s">
        <v>934</v>
      </c>
      <c r="G34" s="5" t="s">
        <v>237</v>
      </c>
      <c r="H34" s="5" t="s">
        <v>935</v>
      </c>
      <c r="I34" s="5" t="s">
        <v>235</v>
      </c>
      <c r="J34" s="5" t="s">
        <v>380</v>
      </c>
      <c r="K34" s="5" t="s">
        <v>238</v>
      </c>
      <c r="L34" s="5" t="s">
        <v>936</v>
      </c>
      <c r="M34" s="5" t="s">
        <v>244</v>
      </c>
    </row>
    <row r="35" spans="1:13">
      <c r="A35" s="5" t="s">
        <v>9</v>
      </c>
      <c r="B35" s="5" t="s">
        <v>937</v>
      </c>
      <c r="C35" s="5" t="s">
        <v>232</v>
      </c>
      <c r="D35" s="5" t="s">
        <v>938</v>
      </c>
      <c r="E35" s="5" t="s">
        <v>237</v>
      </c>
      <c r="F35" s="5" t="s">
        <v>939</v>
      </c>
      <c r="G35" s="5" t="s">
        <v>237</v>
      </c>
      <c r="H35" s="5" t="s">
        <v>382</v>
      </c>
      <c r="I35" s="5" t="s">
        <v>229</v>
      </c>
      <c r="J35" s="5" t="s">
        <v>382</v>
      </c>
      <c r="K35" s="5" t="s">
        <v>238</v>
      </c>
      <c r="L35" s="5" t="s">
        <v>932</v>
      </c>
      <c r="M35" s="5" t="s">
        <v>242</v>
      </c>
    </row>
    <row r="36" spans="1:13">
      <c r="A36" s="5" t="s">
        <v>10</v>
      </c>
      <c r="B36" s="5" t="s">
        <v>940</v>
      </c>
      <c r="C36" s="5" t="s">
        <v>231</v>
      </c>
      <c r="D36" s="5" t="s">
        <v>941</v>
      </c>
      <c r="E36" s="5" t="s">
        <v>229</v>
      </c>
      <c r="F36" s="5" t="s">
        <v>376</v>
      </c>
      <c r="G36" s="5" t="s">
        <v>228</v>
      </c>
      <c r="H36" s="5" t="s">
        <v>937</v>
      </c>
      <c r="I36" s="5" t="s">
        <v>228</v>
      </c>
      <c r="J36" s="5" t="s">
        <v>470</v>
      </c>
      <c r="K36" s="5" t="s">
        <v>227</v>
      </c>
      <c r="L36" s="5" t="s">
        <v>384</v>
      </c>
      <c r="M36" s="5" t="s">
        <v>244</v>
      </c>
    </row>
    <row r="40" spans="1:13">
      <c r="A40" s="5" t="s">
        <v>202</v>
      </c>
      <c r="B40" s="5" t="s">
        <v>942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('S9'!B46+('S10'!B25-'S9'!B25)*24)</f>
        <v>4.2830555554828607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4.0939583520562497E-2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0,13259999454</v>
      </c>
      <c r="C55" s="15" t="str">
        <f t="shared" ref="C55:M55" si="0">C29</f>
        <v>0,040100000799</v>
      </c>
      <c r="D55" s="15" t="str">
        <f t="shared" si="0"/>
        <v>0,14790000021</v>
      </c>
      <c r="E55" s="15" t="str">
        <f t="shared" si="0"/>
        <v>0,040199998766</v>
      </c>
      <c r="F55" s="15" t="str">
        <f t="shared" si="0"/>
        <v>0,13899999857</v>
      </c>
      <c r="G55" s="15" t="str">
        <f t="shared" si="0"/>
        <v>0,040300000459</v>
      </c>
      <c r="H55" s="15" t="str">
        <f t="shared" si="0"/>
        <v>0,14079999924</v>
      </c>
      <c r="I55" s="15" t="str">
        <f t="shared" si="0"/>
        <v>0,040399998426</v>
      </c>
      <c r="J55" s="15" t="str">
        <f t="shared" si="0"/>
        <v>0,1439999938</v>
      </c>
      <c r="K55" s="15" t="str">
        <f t="shared" si="0"/>
        <v>0,041999999434</v>
      </c>
      <c r="L55" s="15" t="str">
        <f t="shared" si="0"/>
        <v>0,15929999948</v>
      </c>
      <c r="M55" s="15" t="str">
        <f t="shared" si="0"/>
        <v>0,041000001132</v>
      </c>
    </row>
    <row r="56" spans="1:19">
      <c r="A56" s="21" t="s">
        <v>4</v>
      </c>
      <c r="B56" s="15" t="str">
        <f t="shared" ref="B56:M56" si="1">B30</f>
        <v>0,14550000429</v>
      </c>
      <c r="C56" s="15" t="str">
        <f t="shared" si="1"/>
        <v>0,040300000459</v>
      </c>
      <c r="D56" s="15" t="str">
        <f t="shared" si="1"/>
        <v>0,14790000021</v>
      </c>
      <c r="E56" s="15" t="str">
        <f t="shared" si="1"/>
        <v>0,040100000799</v>
      </c>
      <c r="F56" s="15" t="str">
        <f t="shared" si="1"/>
        <v>0,1616999954</v>
      </c>
      <c r="G56" s="15" t="str">
        <f t="shared" si="1"/>
        <v>0,040500000119</v>
      </c>
      <c r="H56" s="15" t="str">
        <f t="shared" si="1"/>
        <v>0,13519999385</v>
      </c>
      <c r="I56" s="15" t="str">
        <f t="shared" si="1"/>
        <v>0,040699999779</v>
      </c>
      <c r="J56" s="15" t="str">
        <f t="shared" si="1"/>
        <v>0,15170000494</v>
      </c>
      <c r="K56" s="15" t="str">
        <f t="shared" si="1"/>
        <v>0,041000001132</v>
      </c>
      <c r="L56" s="15" t="str">
        <f t="shared" si="1"/>
        <v>0,15139999986</v>
      </c>
      <c r="M56" s="15" t="str">
        <f t="shared" si="1"/>
        <v>0,04149999842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ref="B57:M57" si="2">B31</f>
        <v>0,14910000563</v>
      </c>
      <c r="C57" s="15" t="str">
        <f t="shared" si="2"/>
        <v>0,040199998766</v>
      </c>
      <c r="D57" s="15" t="str">
        <f t="shared" si="2"/>
        <v>0,14820000529</v>
      </c>
      <c r="E57" s="15" t="str">
        <f t="shared" si="2"/>
        <v>0,040699999779</v>
      </c>
      <c r="F57" s="15" t="str">
        <f t="shared" si="2"/>
        <v>0,14550000429</v>
      </c>
      <c r="G57" s="15" t="str">
        <f t="shared" si="2"/>
        <v>0,040800001472</v>
      </c>
      <c r="H57" s="15" t="str">
        <f t="shared" si="2"/>
        <v>0,14300000668</v>
      </c>
      <c r="I57" s="15" t="str">
        <f t="shared" si="2"/>
        <v>0,040699999779</v>
      </c>
      <c r="J57" s="15" t="str">
        <f t="shared" si="2"/>
        <v>0,14509999752</v>
      </c>
      <c r="K57" s="15" t="str">
        <f t="shared" si="2"/>
        <v>0,04129999876</v>
      </c>
      <c r="L57" s="15" t="str">
        <f t="shared" si="2"/>
        <v>0,15420000255</v>
      </c>
      <c r="M57" s="15" t="str">
        <f t="shared" si="2"/>
        <v>0,041900001466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ref="B58:M58" si="3">B32</f>
        <v>0,14689999819</v>
      </c>
      <c r="C58" s="15" t="str">
        <f t="shared" si="3"/>
        <v>0,04089999944</v>
      </c>
      <c r="D58" s="15" t="str">
        <f t="shared" si="3"/>
        <v>0,14900000393</v>
      </c>
      <c r="E58" s="15" t="str">
        <f t="shared" si="3"/>
        <v>0,04089999944</v>
      </c>
      <c r="F58" s="15" t="str">
        <f t="shared" si="3"/>
        <v>0,13699999452</v>
      </c>
      <c r="G58" s="15" t="str">
        <f t="shared" si="3"/>
        <v>0,040399998426</v>
      </c>
      <c r="H58" s="15" t="str">
        <f t="shared" si="3"/>
        <v>0,14210000634</v>
      </c>
      <c r="I58" s="15" t="str">
        <f t="shared" si="3"/>
        <v>0,0410999991</v>
      </c>
      <c r="J58" s="15" t="str">
        <f t="shared" si="3"/>
        <v>0,16640000045</v>
      </c>
      <c r="K58" s="15" t="str">
        <f t="shared" si="3"/>
        <v>0,041200000793</v>
      </c>
      <c r="L58" s="15" t="str">
        <f t="shared" si="3"/>
        <v>0,1535000056</v>
      </c>
      <c r="M58" s="15" t="str">
        <f t="shared" si="3"/>
        <v>0,041999999434</v>
      </c>
      <c r="O58" s="5" t="s">
        <v>11</v>
      </c>
    </row>
    <row r="59" spans="1:19">
      <c r="A59" s="21" t="s">
        <v>7</v>
      </c>
      <c r="B59" s="15" t="str">
        <f t="shared" ref="B59:M59" si="4">B33</f>
        <v>0,15309999883</v>
      </c>
      <c r="C59" s="15" t="str">
        <f t="shared" si="4"/>
        <v>0,040699999779</v>
      </c>
      <c r="D59" s="15" t="str">
        <f t="shared" si="4"/>
        <v>0,14190000296</v>
      </c>
      <c r="E59" s="15" t="str">
        <f t="shared" si="4"/>
        <v>0,040399998426</v>
      </c>
      <c r="F59" s="15" t="str">
        <f t="shared" si="4"/>
        <v>0,14169999957</v>
      </c>
      <c r="G59" s="15" t="str">
        <f t="shared" si="4"/>
        <v>0,041000001132</v>
      </c>
      <c r="H59" s="15" t="str">
        <f t="shared" si="4"/>
        <v>0,15270000696</v>
      </c>
      <c r="I59" s="15" t="str">
        <f t="shared" si="4"/>
        <v>0,040600001812</v>
      </c>
      <c r="J59" s="15" t="str">
        <f t="shared" si="4"/>
        <v>0,14749999344</v>
      </c>
      <c r="K59" s="15" t="str">
        <f t="shared" si="4"/>
        <v>0,041200000793</v>
      </c>
      <c r="L59" s="15" t="str">
        <f t="shared" si="4"/>
        <v>0,14800000191</v>
      </c>
      <c r="M59" s="15" t="str">
        <f t="shared" si="4"/>
        <v>0,041400000453</v>
      </c>
    </row>
    <row r="60" spans="1:19">
      <c r="A60" s="21" t="s">
        <v>8</v>
      </c>
      <c r="B60" s="15" t="str">
        <f t="shared" ref="B60:M60" si="5">B34</f>
        <v>0,15119999647</v>
      </c>
      <c r="C60" s="15" t="str">
        <f t="shared" si="5"/>
        <v>0,040699999779</v>
      </c>
      <c r="D60" s="15" t="str">
        <f t="shared" si="5"/>
        <v>0,15000000596</v>
      </c>
      <c r="E60" s="15" t="str">
        <f t="shared" si="5"/>
        <v>0,040699999779</v>
      </c>
      <c r="F60" s="15" t="str">
        <f t="shared" si="5"/>
        <v>0,14390000701</v>
      </c>
      <c r="G60" s="15" t="str">
        <f t="shared" si="5"/>
        <v>0,040800001472</v>
      </c>
      <c r="H60" s="15" t="str">
        <f t="shared" si="5"/>
        <v>0,15180000663</v>
      </c>
      <c r="I60" s="15" t="str">
        <f t="shared" si="5"/>
        <v>0,04129999876</v>
      </c>
      <c r="J60" s="15" t="str">
        <f t="shared" si="5"/>
        <v>0,14219999313</v>
      </c>
      <c r="K60" s="15" t="str">
        <f t="shared" si="5"/>
        <v>0,041400000453</v>
      </c>
      <c r="L60" s="15" t="str">
        <f t="shared" si="5"/>
        <v>0,15639999509</v>
      </c>
      <c r="M60" s="15" t="str">
        <f t="shared" si="5"/>
        <v>0,042100001127</v>
      </c>
    </row>
    <row r="61" spans="1:19">
      <c r="A61" s="21" t="s">
        <v>9</v>
      </c>
      <c r="B61" s="15" t="str">
        <f t="shared" ref="B61:M61" si="6">B35</f>
        <v>0,14849999547</v>
      </c>
      <c r="C61" s="15" t="str">
        <f t="shared" si="6"/>
        <v>0,041000001132</v>
      </c>
      <c r="D61" s="15" t="str">
        <f t="shared" si="6"/>
        <v>0,14990000427</v>
      </c>
      <c r="E61" s="15" t="str">
        <f t="shared" si="6"/>
        <v>0,040800001472</v>
      </c>
      <c r="F61" s="15" t="str">
        <f t="shared" si="6"/>
        <v>0,14530000091</v>
      </c>
      <c r="G61" s="15" t="str">
        <f t="shared" si="6"/>
        <v>0,040800001472</v>
      </c>
      <c r="H61" s="15" t="str">
        <f t="shared" si="6"/>
        <v>0,14350000024</v>
      </c>
      <c r="I61" s="15" t="str">
        <f t="shared" si="6"/>
        <v>0,040699999779</v>
      </c>
      <c r="J61" s="15" t="str">
        <f t="shared" si="6"/>
        <v>0,14350000024</v>
      </c>
      <c r="K61" s="15" t="str">
        <f t="shared" si="6"/>
        <v>0,041400000453</v>
      </c>
      <c r="L61" s="15" t="str">
        <f t="shared" si="6"/>
        <v>0,15119999647</v>
      </c>
      <c r="M61" s="15" t="str">
        <f t="shared" si="6"/>
        <v>0,041900001466</v>
      </c>
    </row>
    <row r="62" spans="1:19">
      <c r="A62" s="21" t="s">
        <v>10</v>
      </c>
      <c r="B62" s="15" t="str">
        <f t="shared" ref="B62:M62" si="7">B36</f>
        <v>0,1412999928</v>
      </c>
      <c r="C62" s="15" t="str">
        <f t="shared" si="7"/>
        <v>0,040600001812</v>
      </c>
      <c r="D62" s="15" t="str">
        <f t="shared" si="7"/>
        <v>0,14440000057</v>
      </c>
      <c r="E62" s="15" t="str">
        <f t="shared" si="7"/>
        <v>0,040699999779</v>
      </c>
      <c r="F62" s="15" t="str">
        <f t="shared" si="7"/>
        <v>0,14450000226</v>
      </c>
      <c r="G62" s="15" t="str">
        <f t="shared" si="7"/>
        <v>0,040500000119</v>
      </c>
      <c r="H62" s="15" t="str">
        <f t="shared" si="7"/>
        <v>0,14849999547</v>
      </c>
      <c r="I62" s="15" t="str">
        <f t="shared" si="7"/>
        <v>0,040500000119</v>
      </c>
      <c r="J62" s="15" t="str">
        <f t="shared" si="7"/>
        <v>0,14869999886</v>
      </c>
      <c r="K62" s="15" t="str">
        <f t="shared" si="7"/>
        <v>0,041600000113</v>
      </c>
      <c r="L62" s="15" t="str">
        <f t="shared" si="7"/>
        <v>0,15539999306</v>
      </c>
      <c r="M62" s="15" t="str">
        <f t="shared" si="7"/>
        <v>0,042100001127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65" si="8">IF(ISBLANK(B55),"",(B55-$P$51)*$B$47)</f>
        <v>0.45830205509718747</v>
      </c>
      <c r="C65" s="10">
        <f t="shared" si="8"/>
        <v>-4.1979136078124785E-3</v>
      </c>
      <c r="D65" s="10">
        <f t="shared" si="8"/>
        <v>0.53480208344718749</v>
      </c>
      <c r="E65" s="10">
        <f t="shared" si="8"/>
        <v>-3.6979237728124864E-3</v>
      </c>
      <c r="F65" s="10">
        <f t="shared" si="8"/>
        <v>0.49030207524718755</v>
      </c>
      <c r="G65" s="10">
        <f t="shared" si="8"/>
        <v>-3.1979153078124864E-3</v>
      </c>
      <c r="H65" s="10">
        <f t="shared" si="8"/>
        <v>0.4993020785971875</v>
      </c>
      <c r="I65" s="10">
        <f t="shared" si="8"/>
        <v>-2.6979254728124943E-3</v>
      </c>
      <c r="J65" s="10">
        <f t="shared" si="8"/>
        <v>0.51530205139718754</v>
      </c>
      <c r="K65" s="10">
        <f t="shared" si="8"/>
        <v>5.3020795671875065E-3</v>
      </c>
      <c r="L65" s="10">
        <f t="shared" si="8"/>
        <v>0.59180207979718757</v>
      </c>
      <c r="M65" s="10">
        <f t="shared" si="8"/>
        <v>3.0208805718752452E-4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9">IF(ISBLANK(B56),"",(B56-$P$51)*$B$47)</f>
        <v>0.52280210384718762</v>
      </c>
      <c r="C66" s="10">
        <f t="shared" si="9"/>
        <v>-3.1979153078124864E-3</v>
      </c>
      <c r="D66" s="10">
        <f t="shared" si="9"/>
        <v>0.53480208344718749</v>
      </c>
      <c r="E66" s="10">
        <f t="shared" si="9"/>
        <v>-4.1979136078124785E-3</v>
      </c>
      <c r="F66" s="10">
        <f t="shared" si="9"/>
        <v>0.60380205939718745</v>
      </c>
      <c r="G66" s="10">
        <f t="shared" si="9"/>
        <v>-2.1979170078124943E-3</v>
      </c>
      <c r="H66" s="10">
        <f t="shared" si="9"/>
        <v>0.47130205164718753</v>
      </c>
      <c r="I66" s="10">
        <f t="shared" si="9"/>
        <v>-1.1979187078125023E-3</v>
      </c>
      <c r="J66" s="10">
        <f t="shared" si="9"/>
        <v>0.55380210709718747</v>
      </c>
      <c r="K66" s="10">
        <f t="shared" si="9"/>
        <v>3.0208805718752452E-4</v>
      </c>
      <c r="L66" s="10">
        <f t="shared" si="9"/>
        <v>0.55230208169718753</v>
      </c>
      <c r="M66" s="10">
        <f t="shared" si="9"/>
        <v>2.8020744971875289E-3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10">IF(ISBLANK(B57),"",(B57-$P$51)*$B$47)</f>
        <v>0.54080211054718752</v>
      </c>
      <c r="C67" s="10">
        <f t="shared" si="10"/>
        <v>-3.6979237728124864E-3</v>
      </c>
      <c r="D67" s="10">
        <f t="shared" si="10"/>
        <v>0.53630210884718743</v>
      </c>
      <c r="E67" s="10">
        <f t="shared" si="10"/>
        <v>-1.1979187078125023E-3</v>
      </c>
      <c r="F67" s="10">
        <f t="shared" si="10"/>
        <v>0.52280210384718762</v>
      </c>
      <c r="G67" s="10">
        <f t="shared" si="10"/>
        <v>-6.9791024281250225E-4</v>
      </c>
      <c r="H67" s="10">
        <f t="shared" si="10"/>
        <v>0.51030211579718754</v>
      </c>
      <c r="I67" s="10">
        <f t="shared" si="10"/>
        <v>-1.1979187078125023E-3</v>
      </c>
      <c r="J67" s="10">
        <f t="shared" si="10"/>
        <v>0.52080206999718748</v>
      </c>
      <c r="K67" s="10">
        <f t="shared" si="10"/>
        <v>1.8020761971875021E-3</v>
      </c>
      <c r="L67" s="10">
        <f t="shared" si="10"/>
        <v>0.56630209514718743</v>
      </c>
      <c r="M67" s="10">
        <f t="shared" si="10"/>
        <v>4.802089727187521E-3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11">IF(ISBLANK(B58),"",(B58-$P$51)*$B$47)</f>
        <v>0.52980207334718743</v>
      </c>
      <c r="C68" s="10">
        <f t="shared" si="11"/>
        <v>-1.9792040281248202E-4</v>
      </c>
      <c r="D68" s="10">
        <f t="shared" si="11"/>
        <v>0.54030210204718754</v>
      </c>
      <c r="E68" s="10">
        <f t="shared" si="11"/>
        <v>-1.9792040281248202E-4</v>
      </c>
      <c r="F68" s="10">
        <f t="shared" si="11"/>
        <v>0.48030205499718753</v>
      </c>
      <c r="G68" s="10">
        <f t="shared" si="11"/>
        <v>-2.6979254728124943E-3</v>
      </c>
      <c r="H68" s="10">
        <f t="shared" si="11"/>
        <v>0.50580211409718756</v>
      </c>
      <c r="I68" s="10">
        <f t="shared" si="11"/>
        <v>8.0207789718751005E-4</v>
      </c>
      <c r="J68" s="10">
        <f t="shared" si="11"/>
        <v>0.62730208464718751</v>
      </c>
      <c r="K68" s="10">
        <f t="shared" si="11"/>
        <v>1.3020863621875101E-3</v>
      </c>
      <c r="L68" s="10">
        <f t="shared" si="11"/>
        <v>0.56280211039718742</v>
      </c>
      <c r="M68" s="10">
        <f t="shared" si="11"/>
        <v>5.3020795671875065E-3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12">IF(ISBLANK(B59),"",(B59-$P$51)*$B$47)</f>
        <v>0.5608020765471875</v>
      </c>
      <c r="C69" s="10">
        <f t="shared" si="12"/>
        <v>-1.1979187078125023E-3</v>
      </c>
      <c r="D69" s="10">
        <f t="shared" si="12"/>
        <v>0.50480209719718749</v>
      </c>
      <c r="E69" s="10">
        <f t="shared" si="12"/>
        <v>-2.6979254728124943E-3</v>
      </c>
      <c r="F69" s="10">
        <f t="shared" si="12"/>
        <v>0.50380208024718753</v>
      </c>
      <c r="G69" s="10">
        <f t="shared" si="12"/>
        <v>3.0208805718752452E-4</v>
      </c>
      <c r="H69" s="10">
        <f t="shared" si="12"/>
        <v>0.55880211719718753</v>
      </c>
      <c r="I69" s="10">
        <f t="shared" si="12"/>
        <v>-1.6979085428124943E-3</v>
      </c>
      <c r="J69" s="10">
        <f t="shared" si="12"/>
        <v>0.53280204959718758</v>
      </c>
      <c r="K69" s="10">
        <f t="shared" si="12"/>
        <v>1.3020863621875101E-3</v>
      </c>
      <c r="L69" s="10">
        <f t="shared" si="12"/>
        <v>0.53530209194718759</v>
      </c>
      <c r="M69" s="10">
        <f t="shared" si="12"/>
        <v>2.3020846621875021E-3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3">IF(ISBLANK(B60),"",(B60-$P$51)*$B$47)</f>
        <v>0.55130206474718746</v>
      </c>
      <c r="C70" s="10">
        <f t="shared" si="13"/>
        <v>-1.1979187078125023E-3</v>
      </c>
      <c r="D70" s="10">
        <f t="shared" si="13"/>
        <v>0.54530211219718749</v>
      </c>
      <c r="E70" s="10">
        <f t="shared" si="13"/>
        <v>-1.1979187078125023E-3</v>
      </c>
      <c r="F70" s="10">
        <f t="shared" si="13"/>
        <v>0.51480211744718751</v>
      </c>
      <c r="G70" s="10">
        <f t="shared" si="13"/>
        <v>-6.9791024281250225E-4</v>
      </c>
      <c r="H70" s="10">
        <f t="shared" si="13"/>
        <v>0.55430211554718756</v>
      </c>
      <c r="I70" s="10">
        <f t="shared" si="13"/>
        <v>1.8020761971875021E-3</v>
      </c>
      <c r="J70" s="10">
        <f t="shared" si="13"/>
        <v>0.50630204804718759</v>
      </c>
      <c r="K70" s="10">
        <f t="shared" si="13"/>
        <v>2.3020846621875021E-3</v>
      </c>
      <c r="L70" s="10">
        <f t="shared" si="13"/>
        <v>0.57730205784718747</v>
      </c>
      <c r="M70" s="10">
        <f t="shared" si="13"/>
        <v>5.8020880321875065E-3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4">IF(ISBLANK(B61),"",(B61-$P$51)*$B$47)</f>
        <v>0.53780205974718753</v>
      </c>
      <c r="C71" s="10">
        <f t="shared" si="14"/>
        <v>3.0208805718752452E-4</v>
      </c>
      <c r="D71" s="10">
        <f t="shared" si="14"/>
        <v>0.54480210374718752</v>
      </c>
      <c r="E71" s="10">
        <f t="shared" si="14"/>
        <v>-6.9791024281250225E-4</v>
      </c>
      <c r="F71" s="10">
        <f t="shared" si="14"/>
        <v>0.52180208694718755</v>
      </c>
      <c r="G71" s="10">
        <f t="shared" si="14"/>
        <v>-6.9791024281250225E-4</v>
      </c>
      <c r="H71" s="10">
        <f t="shared" si="14"/>
        <v>0.5128020835971876</v>
      </c>
      <c r="I71" s="10">
        <f t="shared" si="14"/>
        <v>-1.1979187078125023E-3</v>
      </c>
      <c r="J71" s="10">
        <f t="shared" si="14"/>
        <v>0.5128020835971876</v>
      </c>
      <c r="K71" s="10">
        <f t="shared" si="14"/>
        <v>2.3020846621875021E-3</v>
      </c>
      <c r="L71" s="10">
        <f t="shared" si="14"/>
        <v>0.55130206474718746</v>
      </c>
      <c r="M71" s="10">
        <f t="shared" si="14"/>
        <v>4.802089727187521E-3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5">IF(ISBLANK(B62),"",(B62-$P$51)*$B$47)</f>
        <v>0.50180204639718751</v>
      </c>
      <c r="C72" s="10">
        <f t="shared" si="15"/>
        <v>-1.6979085428124943E-3</v>
      </c>
      <c r="D72" s="10">
        <f t="shared" si="15"/>
        <v>0.51730208524718746</v>
      </c>
      <c r="E72" s="10">
        <f t="shared" si="15"/>
        <v>-1.1979187078125023E-3</v>
      </c>
      <c r="F72" s="10">
        <f t="shared" si="15"/>
        <v>0.51780209369718755</v>
      </c>
      <c r="G72" s="10">
        <f t="shared" si="15"/>
        <v>-2.1979170078124943E-3</v>
      </c>
      <c r="H72" s="10">
        <f t="shared" si="15"/>
        <v>0.53780205974718753</v>
      </c>
      <c r="I72" s="10">
        <f t="shared" si="15"/>
        <v>-2.1979170078124943E-3</v>
      </c>
      <c r="J72" s="10">
        <f t="shared" si="15"/>
        <v>0.53880207669718749</v>
      </c>
      <c r="K72" s="10">
        <f t="shared" si="15"/>
        <v>3.3020829621875289E-3</v>
      </c>
      <c r="L72" s="10">
        <f t="shared" si="15"/>
        <v>0.57230204769718751</v>
      </c>
      <c r="M72" s="10">
        <f t="shared" si="15"/>
        <v>5.8020880321875065E-3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16">IF(ISBLANK(B65),"",B65)</f>
        <v>0.45830205509718747</v>
      </c>
      <c r="C77" s="10">
        <f t="shared" si="16"/>
        <v>-4.1979136078124785E-3</v>
      </c>
      <c r="D77" s="10">
        <f t="shared" si="16"/>
        <v>0.53480208344718749</v>
      </c>
      <c r="E77" s="10">
        <f t="shared" si="16"/>
        <v>-3.6979237728124864E-3</v>
      </c>
      <c r="F77" s="10">
        <f t="shared" si="16"/>
        <v>0.49030207524718755</v>
      </c>
      <c r="G77" s="10">
        <f t="shared" si="16"/>
        <v>-3.1979153078124864E-3</v>
      </c>
      <c r="H77" s="10">
        <f t="shared" si="16"/>
        <v>0.4993020785971875</v>
      </c>
      <c r="I77" s="10">
        <f t="shared" si="16"/>
        <v>-2.6979254728124943E-3</v>
      </c>
      <c r="J77" s="10">
        <f t="shared" si="16"/>
        <v>0.51530205139718754</v>
      </c>
      <c r="K77" s="10">
        <f t="shared" si="16"/>
        <v>5.3020795671875065E-3</v>
      </c>
      <c r="L77" s="10">
        <f t="shared" si="16"/>
        <v>0.59180207979718757</v>
      </c>
      <c r="M77" s="10">
        <f t="shared" si="16"/>
        <v>3.0208805718752452E-4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16"/>
        <v>0.52280210384718762</v>
      </c>
      <c r="C78" s="10">
        <f t="shared" si="16"/>
        <v>-3.1979153078124864E-3</v>
      </c>
      <c r="D78" s="10">
        <f t="shared" si="16"/>
        <v>0.53480208344718749</v>
      </c>
      <c r="E78" s="10">
        <f t="shared" si="16"/>
        <v>-4.1979136078124785E-3</v>
      </c>
      <c r="F78" s="10">
        <f t="shared" si="16"/>
        <v>0.60380205939718745</v>
      </c>
      <c r="G78" s="10">
        <f t="shared" si="16"/>
        <v>-2.1979170078124943E-3</v>
      </c>
      <c r="H78" s="10">
        <f t="shared" si="16"/>
        <v>0.47130205164718753</v>
      </c>
      <c r="I78" s="10">
        <f t="shared" si="16"/>
        <v>-1.1979187078125023E-3</v>
      </c>
      <c r="J78" s="10">
        <f t="shared" si="16"/>
        <v>0.55380210709718747</v>
      </c>
      <c r="K78" s="10">
        <f t="shared" si="16"/>
        <v>3.0208805718752452E-4</v>
      </c>
      <c r="L78" s="10">
        <f t="shared" si="16"/>
        <v>0.55230208169718753</v>
      </c>
      <c r="M78" s="10">
        <f t="shared" si="16"/>
        <v>2.8020744971875289E-3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16"/>
        <v>0.54080211054718752</v>
      </c>
      <c r="C79" s="10">
        <f t="shared" si="16"/>
        <v>-3.6979237728124864E-3</v>
      </c>
      <c r="D79" s="10">
        <f t="shared" si="16"/>
        <v>0.53630210884718743</v>
      </c>
      <c r="E79" s="10">
        <f t="shared" si="16"/>
        <v>-1.1979187078125023E-3</v>
      </c>
      <c r="F79" s="10">
        <f t="shared" si="16"/>
        <v>0.52280210384718762</v>
      </c>
      <c r="G79" s="10">
        <f t="shared" si="16"/>
        <v>-6.9791024281250225E-4</v>
      </c>
      <c r="H79" s="10">
        <f t="shared" si="16"/>
        <v>0.51030211579718754</v>
      </c>
      <c r="I79" s="10">
        <f t="shared" si="16"/>
        <v>-1.1979187078125023E-3</v>
      </c>
      <c r="J79" s="10">
        <f t="shared" si="16"/>
        <v>0.52080206999718748</v>
      </c>
      <c r="K79" s="10">
        <f t="shared" si="16"/>
        <v>1.8020761971875021E-3</v>
      </c>
      <c r="L79" s="10">
        <f t="shared" si="16"/>
        <v>0.56630209514718743</v>
      </c>
      <c r="M79" s="10">
        <f t="shared" si="16"/>
        <v>4.802089727187521E-3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16"/>
        <v>0.52980207334718743</v>
      </c>
      <c r="C80" s="10">
        <f t="shared" si="16"/>
        <v>-1.9792040281248202E-4</v>
      </c>
      <c r="D80" s="10">
        <f t="shared" si="16"/>
        <v>0.54030210204718754</v>
      </c>
      <c r="E80" s="10">
        <f t="shared" si="16"/>
        <v>-1.9792040281248202E-4</v>
      </c>
      <c r="F80" s="10">
        <f t="shared" si="16"/>
        <v>0.48030205499718753</v>
      </c>
      <c r="G80" s="10">
        <f t="shared" si="16"/>
        <v>-2.6979254728124943E-3</v>
      </c>
      <c r="H80" s="10">
        <f t="shared" si="16"/>
        <v>0.50580211409718756</v>
      </c>
      <c r="I80" s="10">
        <f t="shared" si="16"/>
        <v>8.0207789718751005E-4</v>
      </c>
      <c r="J80" s="10">
        <f t="shared" si="16"/>
        <v>0.62730208464718751</v>
      </c>
      <c r="K80" s="10">
        <f t="shared" si="16"/>
        <v>1.3020863621875101E-3</v>
      </c>
      <c r="L80" s="10">
        <f t="shared" si="16"/>
        <v>0.56280211039718742</v>
      </c>
      <c r="M80" s="10">
        <f t="shared" si="16"/>
        <v>5.3020795671875065E-3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16"/>
        <v>0.5608020765471875</v>
      </c>
      <c r="C81" s="10">
        <f t="shared" si="16"/>
        <v>-1.1979187078125023E-3</v>
      </c>
      <c r="D81" s="10">
        <f t="shared" si="16"/>
        <v>0.50480209719718749</v>
      </c>
      <c r="E81" s="10">
        <f t="shared" si="16"/>
        <v>-2.6979254728124943E-3</v>
      </c>
      <c r="F81" s="10">
        <f t="shared" si="16"/>
        <v>0.50380208024718753</v>
      </c>
      <c r="G81" s="10">
        <f t="shared" si="16"/>
        <v>3.0208805718752452E-4</v>
      </c>
      <c r="H81" s="10">
        <f t="shared" si="16"/>
        <v>0.55880211719718753</v>
      </c>
      <c r="I81" s="10">
        <f t="shared" si="16"/>
        <v>-1.6979085428124943E-3</v>
      </c>
      <c r="J81" s="10">
        <f t="shared" si="16"/>
        <v>0.53280204959718758</v>
      </c>
      <c r="K81" s="10">
        <f t="shared" si="16"/>
        <v>1.3020863621875101E-3</v>
      </c>
      <c r="L81" s="10">
        <f t="shared" si="16"/>
        <v>0.53530209194718759</v>
      </c>
      <c r="M81" s="10">
        <f t="shared" si="16"/>
        <v>2.3020846621875021E-3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16"/>
        <v>0.55130206474718746</v>
      </c>
      <c r="C82" s="10">
        <f t="shared" si="16"/>
        <v>-1.1979187078125023E-3</v>
      </c>
      <c r="D82" s="10">
        <f t="shared" si="16"/>
        <v>0.54530211219718749</v>
      </c>
      <c r="E82" s="10">
        <f t="shared" si="16"/>
        <v>-1.1979187078125023E-3</v>
      </c>
      <c r="F82" s="10">
        <f t="shared" si="16"/>
        <v>0.51480211744718751</v>
      </c>
      <c r="G82" s="10">
        <f t="shared" si="16"/>
        <v>-6.9791024281250225E-4</v>
      </c>
      <c r="H82" s="10">
        <f t="shared" si="16"/>
        <v>0.55430211554718756</v>
      </c>
      <c r="I82" s="10">
        <f t="shared" si="16"/>
        <v>1.8020761971875021E-3</v>
      </c>
      <c r="J82" s="10">
        <f t="shared" si="16"/>
        <v>0.50630204804718759</v>
      </c>
      <c r="K82" s="10">
        <f t="shared" si="16"/>
        <v>2.3020846621875021E-3</v>
      </c>
      <c r="L82" s="10">
        <f t="shared" si="16"/>
        <v>0.57730205784718747</v>
      </c>
      <c r="M82" s="10">
        <f t="shared" si="16"/>
        <v>5.8020880321875065E-3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16"/>
        <v>0.53780205974718753</v>
      </c>
      <c r="C83" s="10">
        <f t="shared" si="16"/>
        <v>3.0208805718752452E-4</v>
      </c>
      <c r="D83" s="10">
        <f t="shared" si="16"/>
        <v>0.54480210374718752</v>
      </c>
      <c r="E83" s="10">
        <f t="shared" si="16"/>
        <v>-6.9791024281250225E-4</v>
      </c>
      <c r="F83" s="10">
        <f t="shared" si="16"/>
        <v>0.52180208694718755</v>
      </c>
      <c r="G83" s="10">
        <f t="shared" si="16"/>
        <v>-6.9791024281250225E-4</v>
      </c>
      <c r="H83" s="10">
        <f t="shared" si="16"/>
        <v>0.5128020835971876</v>
      </c>
      <c r="I83" s="10">
        <f t="shared" si="16"/>
        <v>-1.1979187078125023E-3</v>
      </c>
      <c r="J83" s="10">
        <f t="shared" si="16"/>
        <v>0.5128020835971876</v>
      </c>
      <c r="K83" s="10">
        <f t="shared" si="16"/>
        <v>2.3020846621875021E-3</v>
      </c>
      <c r="L83" s="10">
        <f t="shared" si="16"/>
        <v>0.55130206474718746</v>
      </c>
      <c r="M83" s="10">
        <f t="shared" si="16"/>
        <v>4.802089727187521E-3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16"/>
        <v>0.50180204639718751</v>
      </c>
      <c r="C84" s="10">
        <f t="shared" si="16"/>
        <v>-1.6979085428124943E-3</v>
      </c>
      <c r="D84" s="10">
        <f t="shared" si="16"/>
        <v>0.51730208524718746</v>
      </c>
      <c r="E84" s="10">
        <f t="shared" si="16"/>
        <v>-1.1979187078125023E-3</v>
      </c>
      <c r="F84" s="10">
        <f t="shared" si="16"/>
        <v>0.51780209369718755</v>
      </c>
      <c r="G84" s="10">
        <f t="shared" si="16"/>
        <v>-2.1979170078124943E-3</v>
      </c>
      <c r="H84" s="10">
        <f t="shared" si="16"/>
        <v>0.53780205974718753</v>
      </c>
      <c r="I84" s="10">
        <f t="shared" si="16"/>
        <v>-2.1979170078124943E-3</v>
      </c>
      <c r="J84" s="10">
        <f t="shared" si="16"/>
        <v>0.53880207669718749</v>
      </c>
      <c r="K84" s="10">
        <f t="shared" si="16"/>
        <v>3.3020829621875289E-3</v>
      </c>
      <c r="L84" s="10">
        <f t="shared" si="16"/>
        <v>0.57230204769718751</v>
      </c>
      <c r="M84" s="10">
        <f t="shared" si="16"/>
        <v>5.8020880321875065E-3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9" zoomScaleNormal="69" workbookViewId="0">
      <selection activeCell="P52" sqref="P52"/>
    </sheetView>
  </sheetViews>
  <sheetFormatPr defaultRowHeight="15"/>
  <cols>
    <col min="1" max="1" width="54.42578125" style="5" customWidth="1"/>
    <col min="2" max="2" width="21.85546875" style="5" customWidth="1"/>
    <col min="3" max="3" width="18.42578125" style="5" customWidth="1"/>
    <col min="4" max="4" width="16.7109375" style="5" customWidth="1"/>
    <col min="5" max="5" width="81.140625" style="5" customWidth="1"/>
    <col min="6" max="6" width="16.7109375" style="5" customWidth="1"/>
    <col min="7" max="7" width="18.42578125" style="5" customWidth="1"/>
    <col min="8" max="8" width="16.7109375" style="5" customWidth="1"/>
    <col min="9" max="9" width="36.5703125" style="5" bestFit="1" customWidth="1"/>
    <col min="10" max="10" width="16.7109375" style="5" customWidth="1"/>
    <col min="11" max="11" width="18" style="5" customWidth="1"/>
    <col min="12" max="12" width="16.7109375" style="5" customWidth="1"/>
    <col min="13" max="13" width="18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943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215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944</v>
      </c>
    </row>
    <row r="27" spans="1:19">
      <c r="B27" s="5" t="s">
        <v>224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135</v>
      </c>
      <c r="B29" s="5" t="s">
        <v>377</v>
      </c>
      <c r="C29" s="5" t="s">
        <v>311</v>
      </c>
      <c r="D29" s="5" t="s">
        <v>945</v>
      </c>
      <c r="E29" s="5" t="s">
        <v>304</v>
      </c>
      <c r="F29" s="5" t="s">
        <v>389</v>
      </c>
      <c r="G29" s="5" t="s">
        <v>279</v>
      </c>
      <c r="H29" s="5" t="s">
        <v>394</v>
      </c>
      <c r="I29" s="5" t="s">
        <v>334</v>
      </c>
      <c r="J29" s="5" t="s">
        <v>946</v>
      </c>
      <c r="K29" s="5" t="s">
        <v>238</v>
      </c>
      <c r="L29" s="5" t="s">
        <v>497</v>
      </c>
      <c r="M29" s="5" t="s">
        <v>227</v>
      </c>
    </row>
    <row r="30" spans="1:19">
      <c r="A30" s="5" t="s">
        <v>136</v>
      </c>
      <c r="B30" s="5" t="s">
        <v>491</v>
      </c>
      <c r="C30" s="5" t="s">
        <v>230</v>
      </c>
      <c r="D30" s="5" t="s">
        <v>947</v>
      </c>
      <c r="E30" s="5" t="s">
        <v>279</v>
      </c>
      <c r="F30" s="5" t="s">
        <v>948</v>
      </c>
      <c r="G30" s="5" t="s">
        <v>232</v>
      </c>
      <c r="H30" s="5" t="s">
        <v>514</v>
      </c>
      <c r="I30" s="5" t="s">
        <v>229</v>
      </c>
      <c r="J30" s="5" t="s">
        <v>399</v>
      </c>
      <c r="K30" s="5" t="s">
        <v>227</v>
      </c>
      <c r="L30" s="5" t="s">
        <v>949</v>
      </c>
      <c r="M30" s="5" t="s">
        <v>236</v>
      </c>
    </row>
    <row r="31" spans="1:19">
      <c r="A31" s="5" t="s">
        <v>137</v>
      </c>
      <c r="B31" s="5" t="s">
        <v>494</v>
      </c>
      <c r="C31" s="5" t="s">
        <v>237</v>
      </c>
      <c r="D31" s="5" t="s">
        <v>393</v>
      </c>
      <c r="E31" s="5" t="s">
        <v>228</v>
      </c>
      <c r="F31" s="5" t="s">
        <v>385</v>
      </c>
      <c r="G31" s="5" t="s">
        <v>229</v>
      </c>
      <c r="H31" s="5" t="s">
        <v>385</v>
      </c>
      <c r="I31" s="5" t="s">
        <v>228</v>
      </c>
      <c r="J31" s="5" t="s">
        <v>950</v>
      </c>
      <c r="K31" s="5" t="s">
        <v>238</v>
      </c>
      <c r="L31" s="5" t="s">
        <v>471</v>
      </c>
      <c r="M31" s="5" t="s">
        <v>236</v>
      </c>
    </row>
    <row r="32" spans="1:19">
      <c r="A32" s="5" t="s">
        <v>138</v>
      </c>
      <c r="B32" s="5" t="s">
        <v>401</v>
      </c>
      <c r="C32" s="5" t="s">
        <v>230</v>
      </c>
      <c r="D32" s="5" t="s">
        <v>497</v>
      </c>
      <c r="E32" s="5" t="s">
        <v>230</v>
      </c>
      <c r="F32" s="5" t="s">
        <v>391</v>
      </c>
      <c r="G32" s="5" t="s">
        <v>228</v>
      </c>
      <c r="H32" s="5" t="s">
        <v>951</v>
      </c>
      <c r="I32" s="5" t="s">
        <v>232</v>
      </c>
      <c r="J32" s="5" t="s">
        <v>952</v>
      </c>
      <c r="K32" s="5" t="s">
        <v>236</v>
      </c>
      <c r="L32" s="5" t="s">
        <v>490</v>
      </c>
      <c r="M32" s="5" t="s">
        <v>242</v>
      </c>
    </row>
    <row r="33" spans="1:13">
      <c r="A33" s="5" t="s">
        <v>216</v>
      </c>
      <c r="B33" s="5" t="s">
        <v>953</v>
      </c>
      <c r="C33" s="5" t="s">
        <v>229</v>
      </c>
      <c r="D33" s="5" t="s">
        <v>954</v>
      </c>
      <c r="E33" s="5" t="s">
        <v>229</v>
      </c>
      <c r="F33" s="5" t="s">
        <v>392</v>
      </c>
      <c r="G33" s="5" t="s">
        <v>229</v>
      </c>
      <c r="H33" s="5" t="s">
        <v>408</v>
      </c>
      <c r="I33" s="5" t="s">
        <v>237</v>
      </c>
      <c r="J33" s="5" t="s">
        <v>955</v>
      </c>
      <c r="K33" s="5" t="s">
        <v>238</v>
      </c>
      <c r="L33" s="5" t="s">
        <v>514</v>
      </c>
      <c r="M33" s="5" t="s">
        <v>238</v>
      </c>
    </row>
    <row r="34" spans="1:13">
      <c r="A34" s="5" t="s">
        <v>217</v>
      </c>
      <c r="B34" s="5" t="s">
        <v>505</v>
      </c>
      <c r="C34" s="5" t="s">
        <v>237</v>
      </c>
      <c r="D34" s="5" t="s">
        <v>476</v>
      </c>
      <c r="E34" s="5" t="s">
        <v>231</v>
      </c>
      <c r="F34" s="5" t="s">
        <v>954</v>
      </c>
      <c r="G34" s="5" t="s">
        <v>237</v>
      </c>
      <c r="H34" s="5" t="s">
        <v>395</v>
      </c>
      <c r="I34" s="5" t="s">
        <v>230</v>
      </c>
      <c r="J34" s="5" t="s">
        <v>398</v>
      </c>
      <c r="K34" s="5" t="s">
        <v>236</v>
      </c>
      <c r="L34" s="5" t="s">
        <v>532</v>
      </c>
      <c r="M34" s="5" t="s">
        <v>243</v>
      </c>
    </row>
    <row r="35" spans="1:13">
      <c r="A35" s="5" t="s">
        <v>218</v>
      </c>
      <c r="B35" s="5" t="s">
        <v>516</v>
      </c>
      <c r="C35" s="5" t="s">
        <v>230</v>
      </c>
      <c r="D35" s="5" t="s">
        <v>511</v>
      </c>
      <c r="E35" s="5" t="s">
        <v>230</v>
      </c>
      <c r="F35" s="5" t="s">
        <v>956</v>
      </c>
      <c r="G35" s="5" t="s">
        <v>237</v>
      </c>
      <c r="H35" s="5" t="s">
        <v>499</v>
      </c>
      <c r="I35" s="5" t="s">
        <v>228</v>
      </c>
      <c r="J35" s="5" t="s">
        <v>386</v>
      </c>
      <c r="K35" s="5" t="s">
        <v>235</v>
      </c>
      <c r="L35" s="5" t="s">
        <v>402</v>
      </c>
      <c r="M35" s="5" t="s">
        <v>245</v>
      </c>
    </row>
    <row r="36" spans="1:13">
      <c r="A36" s="5" t="s">
        <v>219</v>
      </c>
      <c r="B36" s="5" t="s">
        <v>398</v>
      </c>
      <c r="C36" s="5" t="s">
        <v>268</v>
      </c>
      <c r="D36" s="5" t="s">
        <v>957</v>
      </c>
      <c r="E36" s="5" t="s">
        <v>228</v>
      </c>
      <c r="F36" s="5" t="s">
        <v>406</v>
      </c>
      <c r="G36" s="5" t="s">
        <v>229</v>
      </c>
      <c r="H36" s="5" t="s">
        <v>381</v>
      </c>
      <c r="I36" s="5" t="s">
        <v>230</v>
      </c>
      <c r="J36" s="5" t="s">
        <v>511</v>
      </c>
      <c r="K36" s="5" t="s">
        <v>243</v>
      </c>
      <c r="L36" s="5" t="s">
        <v>493</v>
      </c>
      <c r="M36" s="5" t="s">
        <v>238</v>
      </c>
    </row>
    <row r="40" spans="1:13">
      <c r="A40" s="5" t="s">
        <v>202</v>
      </c>
      <c r="B40" s="5" t="s">
        <v>958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('S10'!B46+('S11'!B25-'S10'!B25)*24)</f>
        <v>4.7538888888666406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4.0945833471145818E-2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0,14560000598</v>
      </c>
      <c r="C55" s="15" t="str">
        <f t="shared" ref="C55:K55" si="0">C29</f>
        <v>0,040100000799</v>
      </c>
      <c r="D55" s="15" t="str">
        <f t="shared" si="0"/>
        <v>0,15729999542</v>
      </c>
      <c r="E55" s="15" t="str">
        <f t="shared" si="0"/>
        <v>0,039900001138</v>
      </c>
      <c r="F55" s="15" t="str">
        <f t="shared" si="0"/>
        <v>0,1699000001</v>
      </c>
      <c r="G55" s="15" t="str">
        <f t="shared" si="0"/>
        <v>0,040300000459</v>
      </c>
      <c r="H55" s="15" t="str">
        <f t="shared" si="0"/>
        <v>0,17550000548</v>
      </c>
      <c r="I55" s="15" t="str">
        <f t="shared" si="0"/>
        <v>0,040199998766</v>
      </c>
      <c r="J55" s="15" t="str">
        <f t="shared" si="0"/>
        <v>0,17710000277</v>
      </c>
      <c r="K55" s="15" t="str">
        <f t="shared" si="0"/>
        <v>0,041400000453</v>
      </c>
      <c r="L55" s="15" t="str">
        <f>L29</f>
        <v>0,17649999261</v>
      </c>
      <c r="M55" s="15" t="str">
        <f>M29</f>
        <v>0,041600000113</v>
      </c>
    </row>
    <row r="56" spans="1:19">
      <c r="A56" s="21" t="s">
        <v>4</v>
      </c>
      <c r="B56" s="15" t="str">
        <f>B30</f>
        <v>0,16640000045</v>
      </c>
      <c r="C56" s="15" t="str">
        <f t="shared" ref="C56:K56" si="1">C30</f>
        <v>0,04089999944</v>
      </c>
      <c r="D56" s="15" t="str">
        <f t="shared" si="1"/>
        <v>0,16940000653</v>
      </c>
      <c r="E56" s="15" t="str">
        <f t="shared" si="1"/>
        <v>0,040300000459</v>
      </c>
      <c r="F56" s="15" t="str">
        <f t="shared" si="1"/>
        <v>0,17489999533</v>
      </c>
      <c r="G56" s="15" t="str">
        <f t="shared" si="1"/>
        <v>0,041000001132</v>
      </c>
      <c r="H56" s="15" t="str">
        <f t="shared" si="1"/>
        <v>0,18160000443</v>
      </c>
      <c r="I56" s="15" t="str">
        <f t="shared" si="1"/>
        <v>0,040699999779</v>
      </c>
      <c r="J56" s="15" t="str">
        <f t="shared" si="1"/>
        <v>0,17129999399</v>
      </c>
      <c r="K56" s="15" t="str">
        <f t="shared" si="1"/>
        <v>0,041600000113</v>
      </c>
      <c r="L56" s="15" t="str">
        <f>L30</f>
        <v>0,18420000374</v>
      </c>
      <c r="M56" s="15" t="str">
        <f>M30</f>
        <v>0,04149999842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ref="B57:M57" si="2">B31</f>
        <v>0,17949999869</v>
      </c>
      <c r="C57" s="15" t="str">
        <f t="shared" si="2"/>
        <v>0,040800001472</v>
      </c>
      <c r="D57" s="15" t="str">
        <f t="shared" si="2"/>
        <v>0,17219999433</v>
      </c>
      <c r="E57" s="15" t="str">
        <f t="shared" si="2"/>
        <v>0,040500000119</v>
      </c>
      <c r="F57" s="15" t="str">
        <f t="shared" si="2"/>
        <v>0,17110000551</v>
      </c>
      <c r="G57" s="15" t="str">
        <f t="shared" si="2"/>
        <v>0,040699999779</v>
      </c>
      <c r="H57" s="15" t="str">
        <f t="shared" si="2"/>
        <v>0,17110000551</v>
      </c>
      <c r="I57" s="15" t="str">
        <f t="shared" si="2"/>
        <v>0,040500000119</v>
      </c>
      <c r="J57" s="15" t="str">
        <f t="shared" si="2"/>
        <v>0,17190000415</v>
      </c>
      <c r="K57" s="15" t="str">
        <f t="shared" si="2"/>
        <v>0,041400000453</v>
      </c>
      <c r="L57" s="15" t="str">
        <f t="shared" si="2"/>
        <v>0,1643999964</v>
      </c>
      <c r="M57" s="15" t="str">
        <f t="shared" si="2"/>
        <v>0,04149999842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ref="B58:L58" si="3">B32</f>
        <v>0,17569999397</v>
      </c>
      <c r="C58" s="15" t="str">
        <f t="shared" si="3"/>
        <v>0,04089999944</v>
      </c>
      <c r="D58" s="15" t="str">
        <f t="shared" si="3"/>
        <v>0,17649999261</v>
      </c>
      <c r="E58" s="15" t="str">
        <f t="shared" si="3"/>
        <v>0,04089999944</v>
      </c>
      <c r="F58" s="15" t="str">
        <f t="shared" si="3"/>
        <v>0,16599999368</v>
      </c>
      <c r="G58" s="15" t="str">
        <f t="shared" si="3"/>
        <v>0,040500000119</v>
      </c>
      <c r="H58" s="15" t="str">
        <f t="shared" si="3"/>
        <v>0,1738999933</v>
      </c>
      <c r="I58" s="15" t="str">
        <f t="shared" si="3"/>
        <v>0,041000001132</v>
      </c>
      <c r="J58" s="15" t="str">
        <f t="shared" si="3"/>
        <v>0,17339999974</v>
      </c>
      <c r="K58" s="15" t="str">
        <f t="shared" si="3"/>
        <v>0,04149999842</v>
      </c>
      <c r="L58" s="15" t="str">
        <f t="shared" si="3"/>
        <v>0,19069999456</v>
      </c>
      <c r="M58" s="15" t="str">
        <f>M32</f>
        <v>0,041900001466</v>
      </c>
      <c r="O58" s="5" t="s">
        <v>11</v>
      </c>
    </row>
    <row r="59" spans="1:19">
      <c r="A59" s="21" t="s">
        <v>7</v>
      </c>
      <c r="B59" s="15" t="str">
        <f t="shared" ref="B59:M59" si="4">B33</f>
        <v>0,18170000613</v>
      </c>
      <c r="C59" s="15" t="str">
        <f t="shared" si="4"/>
        <v>0,040699999779</v>
      </c>
      <c r="D59" s="15" t="str">
        <f t="shared" si="4"/>
        <v>0,17049999535</v>
      </c>
      <c r="E59" s="15" t="str">
        <f t="shared" si="4"/>
        <v>0,040699999779</v>
      </c>
      <c r="F59" s="15" t="str">
        <f t="shared" si="4"/>
        <v>0,16789999604</v>
      </c>
      <c r="G59" s="15" t="str">
        <f t="shared" si="4"/>
        <v>0,040699999779</v>
      </c>
      <c r="H59" s="15" t="str">
        <f t="shared" si="4"/>
        <v>0,18359999359</v>
      </c>
      <c r="I59" s="15" t="str">
        <f t="shared" si="4"/>
        <v>0,040800001472</v>
      </c>
      <c r="J59" s="15" t="str">
        <f t="shared" si="4"/>
        <v>0,16969999671</v>
      </c>
      <c r="K59" s="15" t="str">
        <f t="shared" si="4"/>
        <v>0,041400000453</v>
      </c>
      <c r="L59" s="15" t="str">
        <f t="shared" si="4"/>
        <v>0,18160000443</v>
      </c>
      <c r="M59" s="15" t="str">
        <f t="shared" si="4"/>
        <v>0,041400000453</v>
      </c>
    </row>
    <row r="60" spans="1:19">
      <c r="A60" s="21" t="s">
        <v>8</v>
      </c>
      <c r="B60" s="15" t="str">
        <f t="shared" ref="B60:M60" si="5">B34</f>
        <v>0,18389999866</v>
      </c>
      <c r="C60" s="15" t="str">
        <f t="shared" si="5"/>
        <v>0,040800001472</v>
      </c>
      <c r="D60" s="15" t="str">
        <f t="shared" si="5"/>
        <v>0,182099998</v>
      </c>
      <c r="E60" s="15" t="str">
        <f t="shared" si="5"/>
        <v>0,040600001812</v>
      </c>
      <c r="F60" s="15" t="str">
        <f t="shared" si="5"/>
        <v>0,17049999535</v>
      </c>
      <c r="G60" s="15" t="str">
        <f t="shared" si="5"/>
        <v>0,040800001472</v>
      </c>
      <c r="H60" s="15" t="str">
        <f t="shared" si="5"/>
        <v>0,17790000141</v>
      </c>
      <c r="I60" s="15" t="str">
        <f t="shared" si="5"/>
        <v>0,04089999944</v>
      </c>
      <c r="J60" s="15" t="str">
        <f t="shared" si="5"/>
        <v>0,17239999771</v>
      </c>
      <c r="K60" s="15" t="str">
        <f t="shared" si="5"/>
        <v>0,04149999842</v>
      </c>
      <c r="L60" s="15" t="str">
        <f t="shared" si="5"/>
        <v>0,18729999661</v>
      </c>
      <c r="M60" s="15" t="str">
        <f t="shared" si="5"/>
        <v>0,041700001806</v>
      </c>
    </row>
    <row r="61" spans="1:19">
      <c r="A61" s="21" t="s">
        <v>9</v>
      </c>
      <c r="B61" s="15" t="str">
        <f t="shared" ref="B61:M61" si="6">B35</f>
        <v>0,17610000074</v>
      </c>
      <c r="C61" s="15" t="str">
        <f t="shared" si="6"/>
        <v>0,04089999944</v>
      </c>
      <c r="D61" s="15" t="str">
        <f t="shared" si="6"/>
        <v>0,17849999666</v>
      </c>
      <c r="E61" s="15" t="str">
        <f t="shared" si="6"/>
        <v>0,04089999944</v>
      </c>
      <c r="F61" s="15" t="str">
        <f t="shared" si="6"/>
        <v>0,17030000687</v>
      </c>
      <c r="G61" s="15" t="str">
        <f t="shared" si="6"/>
        <v>0,040800001472</v>
      </c>
      <c r="H61" s="15" t="str">
        <f t="shared" si="6"/>
        <v>0,17990000546</v>
      </c>
      <c r="I61" s="15" t="str">
        <f t="shared" si="6"/>
        <v>0,040500000119</v>
      </c>
      <c r="J61" s="15" t="str">
        <f t="shared" si="6"/>
        <v>0,17170000076</v>
      </c>
      <c r="K61" s="15" t="str">
        <f t="shared" si="6"/>
        <v>0,04129999876</v>
      </c>
      <c r="L61" s="15" t="str">
        <f t="shared" si="6"/>
        <v>0,17280000448</v>
      </c>
      <c r="M61" s="15" t="str">
        <f t="shared" si="6"/>
        <v>0,041799999774</v>
      </c>
    </row>
    <row r="62" spans="1:19">
      <c r="A62" s="21" t="s">
        <v>10</v>
      </c>
      <c r="B62" s="15" t="str">
        <f>B36</f>
        <v>0,17239999771</v>
      </c>
      <c r="C62" s="15" t="str">
        <f t="shared" ref="C62:M62" si="7">C36</f>
        <v>0,040399998426</v>
      </c>
      <c r="D62" s="15" t="str">
        <f t="shared" si="7"/>
        <v>0,16699999571</v>
      </c>
      <c r="E62" s="15" t="str">
        <f t="shared" si="7"/>
        <v>0,040500000119</v>
      </c>
      <c r="F62" s="15" t="str">
        <f t="shared" si="7"/>
        <v>0,16930000484</v>
      </c>
      <c r="G62" s="15" t="str">
        <f t="shared" si="7"/>
        <v>0,040699999779</v>
      </c>
      <c r="H62" s="15" t="str">
        <f t="shared" si="7"/>
        <v>0,16519999504</v>
      </c>
      <c r="I62" s="15" t="str">
        <f t="shared" si="7"/>
        <v>0,04089999944</v>
      </c>
      <c r="J62" s="15" t="str">
        <f t="shared" si="7"/>
        <v>0,17849999666</v>
      </c>
      <c r="K62" s="15" t="str">
        <f t="shared" si="7"/>
        <v>0,041700001806</v>
      </c>
      <c r="L62" s="15" t="str">
        <f>L36</f>
        <v>0,18709999323</v>
      </c>
      <c r="M62" s="15" t="str">
        <f t="shared" si="7"/>
        <v>0,041400000453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65" si="8">IF(ISBLANK(B55),"",(B55-$P$51)*$B$47)</f>
        <v>0.52327086254427091</v>
      </c>
      <c r="C65" s="10">
        <f t="shared" si="8"/>
        <v>-4.2291633607290796E-3</v>
      </c>
      <c r="D65" s="10">
        <f t="shared" si="8"/>
        <v>0.58177080974427098</v>
      </c>
      <c r="E65" s="10">
        <f t="shared" si="8"/>
        <v>-5.2291616657290999E-3</v>
      </c>
      <c r="F65" s="10">
        <f t="shared" si="8"/>
        <v>0.64477083314427086</v>
      </c>
      <c r="G65" s="10">
        <f t="shared" si="8"/>
        <v>-3.2291650607290875E-3</v>
      </c>
      <c r="H65" s="10">
        <f t="shared" si="8"/>
        <v>0.67277086004427078</v>
      </c>
      <c r="I65" s="10">
        <f t="shared" si="8"/>
        <v>-3.7291735257290876E-3</v>
      </c>
      <c r="J65" s="10">
        <f t="shared" si="8"/>
        <v>0.68077084649427078</v>
      </c>
      <c r="K65" s="10">
        <f t="shared" si="8"/>
        <v>2.270834909270901E-3</v>
      </c>
      <c r="L65" s="10">
        <f t="shared" si="8"/>
        <v>0.67777079569427079</v>
      </c>
      <c r="M65" s="10">
        <f t="shared" si="8"/>
        <v>3.2708332092709277E-3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9">IF(ISBLANK(B56),"",(B56-$P$51)*$B$47)</f>
        <v>0.62727083489427105</v>
      </c>
      <c r="C66" s="10">
        <f t="shared" si="9"/>
        <v>-2.2917015572908317E-4</v>
      </c>
      <c r="D66" s="10">
        <f t="shared" si="9"/>
        <v>0.64227086529427102</v>
      </c>
      <c r="E66" s="10">
        <f t="shared" si="9"/>
        <v>-3.2291650607290875E-3</v>
      </c>
      <c r="F66" s="10">
        <f t="shared" si="9"/>
        <v>0.66977080929427091</v>
      </c>
      <c r="G66" s="10">
        <f t="shared" si="9"/>
        <v>2.7083830427092337E-4</v>
      </c>
      <c r="H66" s="10">
        <f t="shared" si="9"/>
        <v>0.70327085479427098</v>
      </c>
      <c r="I66" s="10">
        <f t="shared" si="9"/>
        <v>-1.2291684607291034E-3</v>
      </c>
      <c r="J66" s="10">
        <f t="shared" si="9"/>
        <v>0.65177080259427089</v>
      </c>
      <c r="K66" s="10">
        <f t="shared" si="9"/>
        <v>3.2708332092709277E-3</v>
      </c>
      <c r="L66" s="10">
        <f t="shared" si="9"/>
        <v>0.71627085134427082</v>
      </c>
      <c r="M66" s="10">
        <f t="shared" si="9"/>
        <v>2.7708247442709277E-3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10">IF(ISBLANK(B57),"",(B57-$P$51)*$B$47)</f>
        <v>0.69277082609427088</v>
      </c>
      <c r="C67" s="10">
        <f t="shared" si="10"/>
        <v>-7.2915999572910339E-4</v>
      </c>
      <c r="D67" s="10">
        <f t="shared" si="10"/>
        <v>0.65627080429427087</v>
      </c>
      <c r="E67" s="10">
        <f t="shared" si="10"/>
        <v>-2.2291667607290955E-3</v>
      </c>
      <c r="F67" s="10">
        <f t="shared" si="10"/>
        <v>0.65077086019427077</v>
      </c>
      <c r="G67" s="10">
        <f t="shared" si="10"/>
        <v>-1.2291684607291034E-3</v>
      </c>
      <c r="H67" s="10">
        <f t="shared" si="10"/>
        <v>0.65077086019427077</v>
      </c>
      <c r="I67" s="10">
        <f t="shared" si="10"/>
        <v>-2.2291667607290955E-3</v>
      </c>
      <c r="J67" s="10">
        <f t="shared" si="10"/>
        <v>0.65477085339427088</v>
      </c>
      <c r="K67" s="10">
        <f t="shared" si="10"/>
        <v>2.270834909270901E-3</v>
      </c>
      <c r="L67" s="10">
        <f t="shared" si="10"/>
        <v>0.61727081464427092</v>
      </c>
      <c r="M67" s="10">
        <f t="shared" si="10"/>
        <v>2.7708247442709277E-3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11">IF(ISBLANK(B58),"",(B58-$P$51)*$B$47)</f>
        <v>0.67377080249427101</v>
      </c>
      <c r="C68" s="10">
        <f t="shared" si="11"/>
        <v>-2.2917015572908317E-4</v>
      </c>
      <c r="D68" s="10">
        <f t="shared" si="11"/>
        <v>0.67777079569427079</v>
      </c>
      <c r="E68" s="10">
        <f t="shared" si="11"/>
        <v>-2.2917015572908317E-4</v>
      </c>
      <c r="F68" s="10">
        <f t="shared" si="11"/>
        <v>0.62527080104427091</v>
      </c>
      <c r="G68" s="10">
        <f t="shared" si="11"/>
        <v>-2.2291667607290955E-3</v>
      </c>
      <c r="H68" s="10">
        <f t="shared" si="11"/>
        <v>0.66477079914427084</v>
      </c>
      <c r="I68" s="10">
        <f t="shared" si="11"/>
        <v>2.7083830427092337E-4</v>
      </c>
      <c r="J68" s="10">
        <f t="shared" si="11"/>
        <v>0.662270831344271</v>
      </c>
      <c r="K68" s="10">
        <f t="shared" si="11"/>
        <v>2.7708247442709277E-3</v>
      </c>
      <c r="L68" s="10">
        <f t="shared" si="11"/>
        <v>0.74877080544427099</v>
      </c>
      <c r="M68" s="10">
        <f t="shared" si="11"/>
        <v>4.7708399742709198E-3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12">IF(ISBLANK(B59),"",(B59-$P$51)*$B$47)</f>
        <v>0.70377086329427097</v>
      </c>
      <c r="C69" s="10">
        <f t="shared" si="12"/>
        <v>-1.2291684607291034E-3</v>
      </c>
      <c r="D69" s="10">
        <f t="shared" si="12"/>
        <v>0.64777080939427079</v>
      </c>
      <c r="E69" s="10">
        <f t="shared" si="12"/>
        <v>-1.2291684607291034E-3</v>
      </c>
      <c r="F69" s="10">
        <f t="shared" si="12"/>
        <v>0.63477081284427084</v>
      </c>
      <c r="G69" s="10">
        <f t="shared" si="12"/>
        <v>-1.2291684607291034E-3</v>
      </c>
      <c r="H69" s="10">
        <f t="shared" si="12"/>
        <v>0.71327080059427095</v>
      </c>
      <c r="I69" s="10">
        <f t="shared" si="12"/>
        <v>-7.2915999572910339E-4</v>
      </c>
      <c r="J69" s="10">
        <f t="shared" si="12"/>
        <v>0.64377081619427101</v>
      </c>
      <c r="K69" s="10">
        <f t="shared" si="12"/>
        <v>2.270834909270901E-3</v>
      </c>
      <c r="L69" s="10">
        <f t="shared" si="12"/>
        <v>0.70327085479427098</v>
      </c>
      <c r="M69" s="10">
        <f t="shared" si="12"/>
        <v>2.270834909270901E-3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3">IF(ISBLANK(B60),"",(B60-$P$51)*$B$47)</f>
        <v>0.71477082594427088</v>
      </c>
      <c r="C70" s="10">
        <f t="shared" si="13"/>
        <v>-7.2915999572910339E-4</v>
      </c>
      <c r="D70" s="10">
        <f t="shared" si="13"/>
        <v>0.70577082264427105</v>
      </c>
      <c r="E70" s="10">
        <f t="shared" si="13"/>
        <v>-1.7291582957290955E-3</v>
      </c>
      <c r="F70" s="10">
        <f t="shared" si="13"/>
        <v>0.64777080939427079</v>
      </c>
      <c r="G70" s="10">
        <f t="shared" si="13"/>
        <v>-7.2915999572910339E-4</v>
      </c>
      <c r="H70" s="10">
        <f t="shared" si="13"/>
        <v>0.68477083969427088</v>
      </c>
      <c r="I70" s="10">
        <f t="shared" si="13"/>
        <v>-2.2917015572908317E-4</v>
      </c>
      <c r="J70" s="10">
        <f t="shared" si="13"/>
        <v>0.65727082119427105</v>
      </c>
      <c r="K70" s="10">
        <f t="shared" si="13"/>
        <v>2.7708247442709277E-3</v>
      </c>
      <c r="L70" s="10">
        <f t="shared" si="13"/>
        <v>0.73177081569427094</v>
      </c>
      <c r="M70" s="10">
        <f t="shared" si="13"/>
        <v>3.7708416742709278E-3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4">IF(ISBLANK(B61),"",(B61-$P$51)*$B$47)</f>
        <v>0.67577083634427104</v>
      </c>
      <c r="C71" s="10">
        <f t="shared" si="14"/>
        <v>-2.2917015572908317E-4</v>
      </c>
      <c r="D71" s="10">
        <f t="shared" si="14"/>
        <v>0.68777081594427081</v>
      </c>
      <c r="E71" s="10">
        <f t="shared" si="14"/>
        <v>-2.2917015572908317E-4</v>
      </c>
      <c r="F71" s="10">
        <f t="shared" si="14"/>
        <v>0.64677086699427089</v>
      </c>
      <c r="G71" s="10">
        <f t="shared" si="14"/>
        <v>-7.2915999572910339E-4</v>
      </c>
      <c r="H71" s="10">
        <f t="shared" si="14"/>
        <v>0.6947708599442709</v>
      </c>
      <c r="I71" s="10">
        <f t="shared" si="14"/>
        <v>-2.2291667607290955E-3</v>
      </c>
      <c r="J71" s="10">
        <f t="shared" si="14"/>
        <v>0.65377083644427092</v>
      </c>
      <c r="K71" s="10">
        <f t="shared" si="14"/>
        <v>1.770826444270901E-3</v>
      </c>
      <c r="L71" s="10">
        <f t="shared" si="14"/>
        <v>0.65927085504427074</v>
      </c>
      <c r="M71" s="10">
        <f t="shared" si="14"/>
        <v>4.2708315142709133E-3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5">IF(ISBLANK(B62),"",(B62-$P$51)*$B$47)</f>
        <v>0.65727082119427105</v>
      </c>
      <c r="C72" s="10">
        <f t="shared" si="15"/>
        <v>-2.7291752257290955E-3</v>
      </c>
      <c r="D72" s="10">
        <f t="shared" si="15"/>
        <v>0.63027081119427097</v>
      </c>
      <c r="E72" s="10">
        <f t="shared" si="15"/>
        <v>-2.2291667607290955E-3</v>
      </c>
      <c r="F72" s="10">
        <f t="shared" si="15"/>
        <v>0.64177085684427093</v>
      </c>
      <c r="G72" s="10">
        <f t="shared" si="15"/>
        <v>-1.2291684607291034E-3</v>
      </c>
      <c r="H72" s="10">
        <f t="shared" si="15"/>
        <v>0.62127080784427091</v>
      </c>
      <c r="I72" s="10">
        <f t="shared" si="15"/>
        <v>-2.2917015572908317E-4</v>
      </c>
      <c r="J72" s="10">
        <f t="shared" si="15"/>
        <v>0.68777081594427081</v>
      </c>
      <c r="K72" s="10">
        <f t="shared" si="15"/>
        <v>3.7708416742709278E-3</v>
      </c>
      <c r="L72" s="10">
        <f t="shared" si="15"/>
        <v>0.73077079879427109</v>
      </c>
      <c r="M72" s="10">
        <f t="shared" si="15"/>
        <v>2.270834909270901E-3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16">IF(ISBLANK(B65),"",B65)</f>
        <v>0.52327086254427091</v>
      </c>
      <c r="C77" s="10">
        <f t="shared" si="16"/>
        <v>-4.2291633607290796E-3</v>
      </c>
      <c r="D77" s="10">
        <f t="shared" si="16"/>
        <v>0.58177080974427098</v>
      </c>
      <c r="E77" s="10">
        <f t="shared" si="16"/>
        <v>-5.2291616657290999E-3</v>
      </c>
      <c r="F77" s="10">
        <f t="shared" si="16"/>
        <v>0.64477083314427086</v>
      </c>
      <c r="G77" s="10">
        <f t="shared" si="16"/>
        <v>-3.2291650607290875E-3</v>
      </c>
      <c r="H77" s="10">
        <f t="shared" si="16"/>
        <v>0.67277086004427078</v>
      </c>
      <c r="I77" s="10">
        <f t="shared" si="16"/>
        <v>-3.7291735257290876E-3</v>
      </c>
      <c r="J77" s="10">
        <f t="shared" si="16"/>
        <v>0.68077084649427078</v>
      </c>
      <c r="K77" s="10">
        <f t="shared" si="16"/>
        <v>2.270834909270901E-3</v>
      </c>
      <c r="L77" s="10">
        <f t="shared" si="16"/>
        <v>0.67777079569427079</v>
      </c>
      <c r="M77" s="10">
        <f t="shared" si="16"/>
        <v>3.2708332092709277E-3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16"/>
        <v>0.62727083489427105</v>
      </c>
      <c r="C78" s="10">
        <f t="shared" si="16"/>
        <v>-2.2917015572908317E-4</v>
      </c>
      <c r="D78" s="10">
        <f t="shared" si="16"/>
        <v>0.64227086529427102</v>
      </c>
      <c r="E78" s="10">
        <f t="shared" si="16"/>
        <v>-3.2291650607290875E-3</v>
      </c>
      <c r="F78" s="10">
        <f t="shared" si="16"/>
        <v>0.66977080929427091</v>
      </c>
      <c r="G78" s="10">
        <f t="shared" si="16"/>
        <v>2.7083830427092337E-4</v>
      </c>
      <c r="H78" s="10">
        <f t="shared" si="16"/>
        <v>0.70327085479427098</v>
      </c>
      <c r="I78" s="10">
        <f t="shared" si="16"/>
        <v>-1.2291684607291034E-3</v>
      </c>
      <c r="J78" s="10">
        <f t="shared" si="16"/>
        <v>0.65177080259427089</v>
      </c>
      <c r="K78" s="10">
        <f t="shared" si="16"/>
        <v>3.2708332092709277E-3</v>
      </c>
      <c r="L78" s="10">
        <f t="shared" si="16"/>
        <v>0.71627085134427082</v>
      </c>
      <c r="M78" s="10">
        <f t="shared" si="16"/>
        <v>2.7708247442709277E-3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16"/>
        <v>0.69277082609427088</v>
      </c>
      <c r="C79" s="10">
        <f t="shared" si="16"/>
        <v>-7.2915999572910339E-4</v>
      </c>
      <c r="D79" s="10">
        <f t="shared" si="16"/>
        <v>0.65627080429427087</v>
      </c>
      <c r="E79" s="10">
        <f t="shared" si="16"/>
        <v>-2.2291667607290955E-3</v>
      </c>
      <c r="F79" s="10">
        <f t="shared" si="16"/>
        <v>0.65077086019427077</v>
      </c>
      <c r="G79" s="10">
        <f t="shared" si="16"/>
        <v>-1.2291684607291034E-3</v>
      </c>
      <c r="H79" s="10">
        <f t="shared" si="16"/>
        <v>0.65077086019427077</v>
      </c>
      <c r="I79" s="10">
        <f t="shared" si="16"/>
        <v>-2.2291667607290955E-3</v>
      </c>
      <c r="J79" s="10">
        <f t="shared" si="16"/>
        <v>0.65477085339427088</v>
      </c>
      <c r="K79" s="10">
        <f t="shared" si="16"/>
        <v>2.270834909270901E-3</v>
      </c>
      <c r="L79" s="10">
        <f t="shared" si="16"/>
        <v>0.61727081464427092</v>
      </c>
      <c r="M79" s="10">
        <f t="shared" si="16"/>
        <v>2.7708247442709277E-3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16"/>
        <v>0.67377080249427101</v>
      </c>
      <c r="C80" s="10">
        <f t="shared" si="16"/>
        <v>-2.2917015572908317E-4</v>
      </c>
      <c r="D80" s="10">
        <f t="shared" si="16"/>
        <v>0.67777079569427079</v>
      </c>
      <c r="E80" s="10">
        <f t="shared" si="16"/>
        <v>-2.2917015572908317E-4</v>
      </c>
      <c r="F80" s="10">
        <f t="shared" si="16"/>
        <v>0.62527080104427091</v>
      </c>
      <c r="G80" s="10">
        <f t="shared" si="16"/>
        <v>-2.2291667607290955E-3</v>
      </c>
      <c r="H80" s="10">
        <f t="shared" si="16"/>
        <v>0.66477079914427084</v>
      </c>
      <c r="I80" s="10">
        <f t="shared" si="16"/>
        <v>2.7083830427092337E-4</v>
      </c>
      <c r="J80" s="10">
        <f t="shared" si="16"/>
        <v>0.662270831344271</v>
      </c>
      <c r="K80" s="10">
        <f t="shared" si="16"/>
        <v>2.7708247442709277E-3</v>
      </c>
      <c r="L80" s="10">
        <f t="shared" si="16"/>
        <v>0.74877080544427099</v>
      </c>
      <c r="M80" s="10">
        <f t="shared" si="16"/>
        <v>4.7708399742709198E-3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16"/>
        <v>0.70377086329427097</v>
      </c>
      <c r="C81" s="10">
        <f t="shared" si="16"/>
        <v>-1.2291684607291034E-3</v>
      </c>
      <c r="D81" s="10">
        <f t="shared" si="16"/>
        <v>0.64777080939427079</v>
      </c>
      <c r="E81" s="10">
        <f t="shared" si="16"/>
        <v>-1.2291684607291034E-3</v>
      </c>
      <c r="F81" s="10">
        <f t="shared" si="16"/>
        <v>0.63477081284427084</v>
      </c>
      <c r="G81" s="10">
        <f t="shared" si="16"/>
        <v>-1.2291684607291034E-3</v>
      </c>
      <c r="H81" s="10">
        <f t="shared" si="16"/>
        <v>0.71327080059427095</v>
      </c>
      <c r="I81" s="10">
        <f t="shared" si="16"/>
        <v>-7.2915999572910339E-4</v>
      </c>
      <c r="J81" s="10">
        <f t="shared" si="16"/>
        <v>0.64377081619427101</v>
      </c>
      <c r="K81" s="10">
        <f t="shared" si="16"/>
        <v>2.270834909270901E-3</v>
      </c>
      <c r="L81" s="10">
        <f t="shared" si="16"/>
        <v>0.70327085479427098</v>
      </c>
      <c r="M81" s="10">
        <f t="shared" si="16"/>
        <v>2.270834909270901E-3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16"/>
        <v>0.71477082594427088</v>
      </c>
      <c r="C82" s="10">
        <f t="shared" si="16"/>
        <v>-7.2915999572910339E-4</v>
      </c>
      <c r="D82" s="10">
        <f t="shared" si="16"/>
        <v>0.70577082264427105</v>
      </c>
      <c r="E82" s="10">
        <f t="shared" si="16"/>
        <v>-1.7291582957290955E-3</v>
      </c>
      <c r="F82" s="10">
        <f t="shared" si="16"/>
        <v>0.64777080939427079</v>
      </c>
      <c r="G82" s="10">
        <f t="shared" si="16"/>
        <v>-7.2915999572910339E-4</v>
      </c>
      <c r="H82" s="10">
        <f t="shared" si="16"/>
        <v>0.68477083969427088</v>
      </c>
      <c r="I82" s="10">
        <f t="shared" si="16"/>
        <v>-2.2917015572908317E-4</v>
      </c>
      <c r="J82" s="10">
        <f t="shared" si="16"/>
        <v>0.65727082119427105</v>
      </c>
      <c r="K82" s="10">
        <f t="shared" si="16"/>
        <v>2.7708247442709277E-3</v>
      </c>
      <c r="L82" s="10">
        <f t="shared" si="16"/>
        <v>0.73177081569427094</v>
      </c>
      <c r="M82" s="10">
        <f t="shared" si="16"/>
        <v>3.7708416742709278E-3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16"/>
        <v>0.67577083634427104</v>
      </c>
      <c r="C83" s="10">
        <f t="shared" si="16"/>
        <v>-2.2917015572908317E-4</v>
      </c>
      <c r="D83" s="10">
        <f t="shared" si="16"/>
        <v>0.68777081594427081</v>
      </c>
      <c r="E83" s="10">
        <f t="shared" si="16"/>
        <v>-2.2917015572908317E-4</v>
      </c>
      <c r="F83" s="10">
        <f t="shared" si="16"/>
        <v>0.64677086699427089</v>
      </c>
      <c r="G83" s="10">
        <f t="shared" si="16"/>
        <v>-7.2915999572910339E-4</v>
      </c>
      <c r="H83" s="10">
        <f t="shared" si="16"/>
        <v>0.6947708599442709</v>
      </c>
      <c r="I83" s="10">
        <f t="shared" si="16"/>
        <v>-2.2291667607290955E-3</v>
      </c>
      <c r="J83" s="10">
        <f t="shared" si="16"/>
        <v>0.65377083644427092</v>
      </c>
      <c r="K83" s="10">
        <f t="shared" si="16"/>
        <v>1.770826444270901E-3</v>
      </c>
      <c r="L83" s="10">
        <f t="shared" si="16"/>
        <v>0.65927085504427074</v>
      </c>
      <c r="M83" s="10">
        <f t="shared" si="16"/>
        <v>4.2708315142709133E-3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16"/>
        <v>0.65727082119427105</v>
      </c>
      <c r="C84" s="10">
        <f t="shared" si="16"/>
        <v>-2.7291752257290955E-3</v>
      </c>
      <c r="D84" s="10">
        <f t="shared" si="16"/>
        <v>0.63027081119427097</v>
      </c>
      <c r="E84" s="10">
        <f t="shared" si="16"/>
        <v>-2.2291667607290955E-3</v>
      </c>
      <c r="F84" s="10">
        <f t="shared" si="16"/>
        <v>0.64177085684427093</v>
      </c>
      <c r="G84" s="10">
        <f t="shared" si="16"/>
        <v>-1.2291684607291034E-3</v>
      </c>
      <c r="H84" s="10">
        <f t="shared" si="16"/>
        <v>0.62127080784427091</v>
      </c>
      <c r="I84" s="10">
        <f t="shared" si="16"/>
        <v>-2.2917015572908317E-4</v>
      </c>
      <c r="J84" s="10">
        <f t="shared" si="16"/>
        <v>0.68777081594427081</v>
      </c>
      <c r="K84" s="10">
        <f t="shared" si="16"/>
        <v>3.7708416742709278E-3</v>
      </c>
      <c r="L84" s="10">
        <f t="shared" si="16"/>
        <v>0.73077079879427109</v>
      </c>
      <c r="M84" s="10">
        <f t="shared" si="16"/>
        <v>2.270834909270901E-3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B46" sqref="B46"/>
    </sheetView>
  </sheetViews>
  <sheetFormatPr defaultRowHeight="15"/>
  <cols>
    <col min="1" max="1" width="56.85546875" style="5" customWidth="1"/>
    <col min="2" max="2" width="22.85546875" style="5" customWidth="1"/>
    <col min="3" max="3" width="18.7109375" style="5" customWidth="1"/>
    <col min="4" max="4" width="17.42578125" style="5" customWidth="1"/>
    <col min="5" max="5" width="81.140625" style="5" customWidth="1"/>
    <col min="6" max="6" width="17.42578125" style="5" customWidth="1"/>
    <col min="7" max="7" width="19.140625" style="5" customWidth="1"/>
    <col min="8" max="8" width="17.42578125" style="5" customWidth="1"/>
    <col min="9" max="9" width="38.28515625" style="5" customWidth="1"/>
    <col min="10" max="10" width="17.42578125" style="5" customWidth="1"/>
    <col min="11" max="11" width="18.710937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959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220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960</v>
      </c>
    </row>
    <row r="27" spans="1:19">
      <c r="B27" s="5" t="s">
        <v>735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135</v>
      </c>
      <c r="B29" s="5" t="s">
        <v>522</v>
      </c>
      <c r="C29" s="5" t="s">
        <v>304</v>
      </c>
      <c r="D29" s="5" t="s">
        <v>517</v>
      </c>
      <c r="E29" s="5" t="s">
        <v>310</v>
      </c>
      <c r="F29" s="5" t="s">
        <v>500</v>
      </c>
      <c r="G29" s="5" t="s">
        <v>311</v>
      </c>
      <c r="H29" s="5" t="s">
        <v>961</v>
      </c>
      <c r="I29" s="5" t="s">
        <v>311</v>
      </c>
      <c r="J29" s="5" t="s">
        <v>412</v>
      </c>
      <c r="K29" s="5" t="s">
        <v>232</v>
      </c>
      <c r="L29" s="5" t="s">
        <v>596</v>
      </c>
      <c r="M29" s="5" t="s">
        <v>227</v>
      </c>
    </row>
    <row r="30" spans="1:19">
      <c r="A30" s="5" t="s">
        <v>136</v>
      </c>
      <c r="B30" s="5" t="s">
        <v>962</v>
      </c>
      <c r="C30" s="5" t="s">
        <v>231</v>
      </c>
      <c r="D30" s="5" t="s">
        <v>536</v>
      </c>
      <c r="E30" s="5" t="s">
        <v>279</v>
      </c>
      <c r="F30" s="5" t="s">
        <v>963</v>
      </c>
      <c r="G30" s="5" t="s">
        <v>268</v>
      </c>
      <c r="H30" s="5" t="s">
        <v>483</v>
      </c>
      <c r="I30" s="5" t="s">
        <v>229</v>
      </c>
      <c r="J30" s="5" t="s">
        <v>559</v>
      </c>
      <c r="K30" s="5" t="s">
        <v>238</v>
      </c>
      <c r="L30" s="5" t="s">
        <v>478</v>
      </c>
      <c r="M30" s="5" t="s">
        <v>242</v>
      </c>
    </row>
    <row r="31" spans="1:19">
      <c r="A31" s="5" t="s">
        <v>137</v>
      </c>
      <c r="B31" s="5" t="s">
        <v>527</v>
      </c>
      <c r="C31" s="5" t="s">
        <v>231</v>
      </c>
      <c r="D31" s="5" t="s">
        <v>394</v>
      </c>
      <c r="E31" s="5" t="s">
        <v>237</v>
      </c>
      <c r="F31" s="5" t="s">
        <v>529</v>
      </c>
      <c r="G31" s="5" t="s">
        <v>230</v>
      </c>
      <c r="H31" s="5" t="s">
        <v>519</v>
      </c>
      <c r="I31" s="5" t="s">
        <v>228</v>
      </c>
      <c r="J31" s="5" t="s">
        <v>403</v>
      </c>
      <c r="K31" s="5" t="s">
        <v>235</v>
      </c>
      <c r="L31" s="5" t="s">
        <v>487</v>
      </c>
      <c r="M31" s="5" t="s">
        <v>244</v>
      </c>
    </row>
    <row r="32" spans="1:19">
      <c r="A32" s="5" t="s">
        <v>138</v>
      </c>
      <c r="B32" s="5" t="s">
        <v>477</v>
      </c>
      <c r="C32" s="5" t="s">
        <v>232</v>
      </c>
      <c r="D32" s="5" t="s">
        <v>513</v>
      </c>
      <c r="E32" s="5" t="s">
        <v>230</v>
      </c>
      <c r="F32" s="5" t="s">
        <v>499</v>
      </c>
      <c r="G32" s="5" t="s">
        <v>232</v>
      </c>
      <c r="H32" s="5" t="s">
        <v>542</v>
      </c>
      <c r="I32" s="5" t="s">
        <v>232</v>
      </c>
      <c r="J32" s="5" t="s">
        <v>472</v>
      </c>
      <c r="K32" s="5" t="s">
        <v>234</v>
      </c>
      <c r="L32" s="5" t="s">
        <v>537</v>
      </c>
      <c r="M32" s="5" t="s">
        <v>227</v>
      </c>
    </row>
    <row r="33" spans="1:13">
      <c r="A33" s="5" t="s">
        <v>216</v>
      </c>
      <c r="B33" s="5" t="s">
        <v>615</v>
      </c>
      <c r="C33" s="5" t="s">
        <v>237</v>
      </c>
      <c r="D33" s="5" t="s">
        <v>546</v>
      </c>
      <c r="E33" s="5" t="s">
        <v>268</v>
      </c>
      <c r="F33" s="5" t="s">
        <v>489</v>
      </c>
      <c r="G33" s="5" t="s">
        <v>279</v>
      </c>
      <c r="H33" s="5" t="s">
        <v>539</v>
      </c>
      <c r="I33" s="5" t="s">
        <v>237</v>
      </c>
      <c r="J33" s="5" t="s">
        <v>507</v>
      </c>
      <c r="K33" s="5" t="s">
        <v>227</v>
      </c>
      <c r="L33" s="5" t="s">
        <v>412</v>
      </c>
      <c r="M33" s="5" t="s">
        <v>242</v>
      </c>
    </row>
    <row r="34" spans="1:13">
      <c r="A34" s="5" t="s">
        <v>217</v>
      </c>
      <c r="B34" s="5" t="s">
        <v>480</v>
      </c>
      <c r="C34" s="5" t="s">
        <v>232</v>
      </c>
      <c r="D34" s="5" t="s">
        <v>518</v>
      </c>
      <c r="E34" s="5" t="s">
        <v>237</v>
      </c>
      <c r="F34" s="5" t="s">
        <v>473</v>
      </c>
      <c r="G34" s="5" t="s">
        <v>229</v>
      </c>
      <c r="H34" s="5" t="s">
        <v>964</v>
      </c>
      <c r="I34" s="5" t="s">
        <v>233</v>
      </c>
      <c r="J34" s="5" t="s">
        <v>496</v>
      </c>
      <c r="K34" s="5" t="s">
        <v>235</v>
      </c>
      <c r="L34" s="5" t="s">
        <v>697</v>
      </c>
      <c r="M34" s="5" t="s">
        <v>245</v>
      </c>
    </row>
    <row r="35" spans="1:13">
      <c r="A35" s="5" t="s">
        <v>218</v>
      </c>
      <c r="B35" s="5" t="s">
        <v>965</v>
      </c>
      <c r="C35" s="5" t="s">
        <v>232</v>
      </c>
      <c r="D35" s="5" t="s">
        <v>503</v>
      </c>
      <c r="E35" s="5" t="s">
        <v>237</v>
      </c>
      <c r="F35" s="5" t="s">
        <v>966</v>
      </c>
      <c r="G35" s="5" t="s">
        <v>233</v>
      </c>
      <c r="H35" s="5" t="s">
        <v>967</v>
      </c>
      <c r="I35" s="5" t="s">
        <v>230</v>
      </c>
      <c r="J35" s="5" t="s">
        <v>523</v>
      </c>
      <c r="K35" s="5" t="s">
        <v>227</v>
      </c>
      <c r="L35" s="5" t="s">
        <v>526</v>
      </c>
      <c r="M35" s="5" t="s">
        <v>244</v>
      </c>
    </row>
    <row r="36" spans="1:13">
      <c r="A36" s="5" t="s">
        <v>219</v>
      </c>
      <c r="B36" s="5" t="s">
        <v>412</v>
      </c>
      <c r="C36" s="5" t="s">
        <v>334</v>
      </c>
      <c r="D36" s="5" t="s">
        <v>411</v>
      </c>
      <c r="E36" s="5" t="s">
        <v>228</v>
      </c>
      <c r="F36" s="5" t="s">
        <v>388</v>
      </c>
      <c r="G36" s="5" t="s">
        <v>268</v>
      </c>
      <c r="H36" s="5" t="s">
        <v>508</v>
      </c>
      <c r="I36" s="5" t="s">
        <v>228</v>
      </c>
      <c r="J36" s="5" t="s">
        <v>531</v>
      </c>
      <c r="K36" s="5" t="s">
        <v>235</v>
      </c>
      <c r="L36" s="5" t="s">
        <v>504</v>
      </c>
      <c r="M36" s="5" t="s">
        <v>244</v>
      </c>
    </row>
    <row r="40" spans="1:13">
      <c r="A40" s="5" t="s">
        <v>202</v>
      </c>
      <c r="B40" s="5" t="s">
        <v>968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('S11'!B46+('S12'!B25-'S11'!B25)*24)</f>
        <v>5.2247222220757976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4.0952083654583325E-2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0,19449999928</v>
      </c>
      <c r="C55" s="15" t="str">
        <f t="shared" ref="C55:L55" si="0">C29</f>
        <v>0,039900001138</v>
      </c>
      <c r="D55" s="15" t="str">
        <f t="shared" si="0"/>
        <v>0,19030000269</v>
      </c>
      <c r="E55" s="15" t="str">
        <f t="shared" si="0"/>
        <v>0,039799999446</v>
      </c>
      <c r="F55" s="15" t="str">
        <f t="shared" si="0"/>
        <v>0,18129999936</v>
      </c>
      <c r="G55" s="15" t="str">
        <f t="shared" si="0"/>
        <v>0,040100000799</v>
      </c>
      <c r="H55" s="15" t="str">
        <f t="shared" si="0"/>
        <v>0,18179999292</v>
      </c>
      <c r="I55" s="15" t="str">
        <f t="shared" si="0"/>
        <v>0,040100000799</v>
      </c>
      <c r="J55" s="15" t="str">
        <f t="shared" si="0"/>
        <v>0,18549999595</v>
      </c>
      <c r="K55" s="15" t="str">
        <f t="shared" si="0"/>
        <v>0,041000001132</v>
      </c>
      <c r="L55" s="15" t="str">
        <f t="shared" si="0"/>
        <v>0,19979999959</v>
      </c>
      <c r="M55" s="15" t="str">
        <f>M29</f>
        <v>0,041600000113</v>
      </c>
    </row>
    <row r="56" spans="1:19">
      <c r="A56" s="21" t="s">
        <v>4</v>
      </c>
      <c r="B56" s="15" t="str">
        <f t="shared" ref="B56:L56" si="1">B30</f>
        <v>0,1861999929</v>
      </c>
      <c r="C56" s="15" t="str">
        <f t="shared" si="1"/>
        <v>0,040600001812</v>
      </c>
      <c r="D56" s="15" t="str">
        <f t="shared" si="1"/>
        <v>0,19179999828</v>
      </c>
      <c r="E56" s="15" t="str">
        <f t="shared" si="1"/>
        <v>0,040300000459</v>
      </c>
      <c r="F56" s="15" t="str">
        <f t="shared" si="1"/>
        <v>0,18780000508</v>
      </c>
      <c r="G56" s="15" t="str">
        <f t="shared" si="1"/>
        <v>0,040399998426</v>
      </c>
      <c r="H56" s="15" t="str">
        <f t="shared" si="1"/>
        <v>0,19460000098</v>
      </c>
      <c r="I56" s="15" t="str">
        <f t="shared" si="1"/>
        <v>0,040699999779</v>
      </c>
      <c r="J56" s="15" t="str">
        <f t="shared" si="1"/>
        <v>0,17910000682</v>
      </c>
      <c r="K56" s="15" t="str">
        <f t="shared" si="1"/>
        <v>0,041400000453</v>
      </c>
      <c r="L56" s="15" t="str">
        <f t="shared" si="1"/>
        <v>0,19410000741</v>
      </c>
      <c r="M56" s="15" t="str">
        <f>M30</f>
        <v>0,041900001466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ref="B57:M57" si="2">B31</f>
        <v>0,19820000231</v>
      </c>
      <c r="C57" s="15" t="str">
        <f t="shared" si="2"/>
        <v>0,040600001812</v>
      </c>
      <c r="D57" s="15" t="str">
        <f t="shared" si="2"/>
        <v>0,17550000548</v>
      </c>
      <c r="E57" s="15" t="str">
        <f t="shared" si="2"/>
        <v>0,040800001472</v>
      </c>
      <c r="F57" s="15" t="str">
        <f t="shared" si="2"/>
        <v>0,1875</v>
      </c>
      <c r="G57" s="15" t="str">
        <f t="shared" si="2"/>
        <v>0,04089999944</v>
      </c>
      <c r="H57" s="15" t="str">
        <f t="shared" si="2"/>
        <v>0,18999999762</v>
      </c>
      <c r="I57" s="15" t="str">
        <f t="shared" si="2"/>
        <v>0,040500000119</v>
      </c>
      <c r="J57" s="15" t="str">
        <f t="shared" si="2"/>
        <v>0,18449999392</v>
      </c>
      <c r="K57" s="15" t="str">
        <f t="shared" si="2"/>
        <v>0,04129999876</v>
      </c>
      <c r="L57" s="15" t="str">
        <f t="shared" si="2"/>
        <v>0,20000000298</v>
      </c>
      <c r="M57" s="15" t="str">
        <f t="shared" si="2"/>
        <v>0,042100001127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ref="B58:M58" si="3">B32</f>
        <v>0,19810000062</v>
      </c>
      <c r="C58" s="15" t="str">
        <f t="shared" si="3"/>
        <v>0,041000001132</v>
      </c>
      <c r="D58" s="15" t="str">
        <f t="shared" si="3"/>
        <v>0,1888000071</v>
      </c>
      <c r="E58" s="15" t="str">
        <f t="shared" si="3"/>
        <v>0,04089999944</v>
      </c>
      <c r="F58" s="15" t="str">
        <f t="shared" si="3"/>
        <v>0,17990000546</v>
      </c>
      <c r="G58" s="15" t="str">
        <f t="shared" si="3"/>
        <v>0,041000001132</v>
      </c>
      <c r="H58" s="15" t="str">
        <f t="shared" si="3"/>
        <v>0,19470000267</v>
      </c>
      <c r="I58" s="15" t="str">
        <f t="shared" si="3"/>
        <v>0,041000001132</v>
      </c>
      <c r="J58" s="15" t="str">
        <f t="shared" si="3"/>
        <v>0,19059999287</v>
      </c>
      <c r="K58" s="15" t="str">
        <f t="shared" si="3"/>
        <v>0,041200000793</v>
      </c>
      <c r="L58" s="15" t="str">
        <f t="shared" si="3"/>
        <v>0,20129999518</v>
      </c>
      <c r="M58" s="15" t="str">
        <f t="shared" si="3"/>
        <v>0,041600000113</v>
      </c>
      <c r="O58" s="5" t="s">
        <v>11</v>
      </c>
    </row>
    <row r="59" spans="1:19">
      <c r="A59" s="21" t="s">
        <v>7</v>
      </c>
      <c r="B59" s="15" t="str">
        <f t="shared" ref="B59:M59" si="4">B33</f>
        <v>0,19900000095</v>
      </c>
      <c r="C59" s="15" t="str">
        <f t="shared" si="4"/>
        <v>0,040800001472</v>
      </c>
      <c r="D59" s="15" t="str">
        <f t="shared" si="4"/>
        <v>0,19419999421</v>
      </c>
      <c r="E59" s="15" t="str">
        <f t="shared" si="4"/>
        <v>0,040399998426</v>
      </c>
      <c r="F59" s="15" t="str">
        <f t="shared" si="4"/>
        <v>0,18680000305</v>
      </c>
      <c r="G59" s="15" t="str">
        <f t="shared" si="4"/>
        <v>0,040300000459</v>
      </c>
      <c r="H59" s="15" t="str">
        <f t="shared" si="4"/>
        <v>0,18790000677</v>
      </c>
      <c r="I59" s="15" t="str">
        <f t="shared" si="4"/>
        <v>0,040800001472</v>
      </c>
      <c r="J59" s="15" t="str">
        <f t="shared" si="4"/>
        <v>0,18440000713</v>
      </c>
      <c r="K59" s="15" t="str">
        <f t="shared" si="4"/>
        <v>0,041600000113</v>
      </c>
      <c r="L59" s="15" t="str">
        <f t="shared" si="4"/>
        <v>0,18549999595</v>
      </c>
      <c r="M59" s="15" t="str">
        <f t="shared" si="4"/>
        <v>0,041900001466</v>
      </c>
    </row>
    <row r="60" spans="1:19">
      <c r="A60" s="21" t="s">
        <v>8</v>
      </c>
      <c r="B60" s="15" t="str">
        <f t="shared" ref="B60:M60" si="5">B34</f>
        <v>0,1888999939</v>
      </c>
      <c r="C60" s="15" t="str">
        <f t="shared" si="5"/>
        <v>0,041000001132</v>
      </c>
      <c r="D60" s="15" t="str">
        <f t="shared" si="5"/>
        <v>0,18950000405</v>
      </c>
      <c r="E60" s="15" t="str">
        <f t="shared" si="5"/>
        <v>0,040800001472</v>
      </c>
      <c r="F60" s="15" t="str">
        <f t="shared" si="5"/>
        <v>0,18850000203</v>
      </c>
      <c r="G60" s="15" t="str">
        <f t="shared" si="5"/>
        <v>0,040699999779</v>
      </c>
      <c r="H60" s="15" t="str">
        <f t="shared" si="5"/>
        <v>0,17749999464</v>
      </c>
      <c r="I60" s="15" t="str">
        <f t="shared" si="5"/>
        <v>0,0410999991</v>
      </c>
      <c r="J60" s="15" t="str">
        <f t="shared" si="5"/>
        <v>0,18739999831</v>
      </c>
      <c r="K60" s="15" t="str">
        <f t="shared" si="5"/>
        <v>0,04129999876</v>
      </c>
      <c r="L60" s="15" t="str">
        <f t="shared" si="5"/>
        <v>0,20090000331</v>
      </c>
      <c r="M60" s="15" t="str">
        <f t="shared" si="5"/>
        <v>0,041799999774</v>
      </c>
    </row>
    <row r="61" spans="1:19">
      <c r="A61" s="21" t="s">
        <v>9</v>
      </c>
      <c r="B61" s="15" t="str">
        <f t="shared" ref="B61:M61" si="6">B35</f>
        <v>0,19189999998</v>
      </c>
      <c r="C61" s="15" t="str">
        <f t="shared" si="6"/>
        <v>0,041000001132</v>
      </c>
      <c r="D61" s="15" t="str">
        <f t="shared" si="6"/>
        <v>0,18670000136</v>
      </c>
      <c r="E61" s="15" t="str">
        <f t="shared" si="6"/>
        <v>0,040800001472</v>
      </c>
      <c r="F61" s="15" t="str">
        <f t="shared" si="6"/>
        <v>0,18580000103</v>
      </c>
      <c r="G61" s="15" t="str">
        <f t="shared" si="6"/>
        <v>0,0410999991</v>
      </c>
      <c r="H61" s="15" t="str">
        <f t="shared" si="6"/>
        <v>0,19640000165</v>
      </c>
      <c r="I61" s="15" t="str">
        <f t="shared" si="6"/>
        <v>0,04089999944</v>
      </c>
      <c r="J61" s="15" t="str">
        <f t="shared" si="6"/>
        <v>0,18539999425</v>
      </c>
      <c r="K61" s="15" t="str">
        <f t="shared" si="6"/>
        <v>0,041600000113</v>
      </c>
      <c r="L61" s="15" t="str">
        <f t="shared" si="6"/>
        <v>0,19679999352</v>
      </c>
      <c r="M61" s="15" t="str">
        <f t="shared" si="6"/>
        <v>0,042100001127</v>
      </c>
    </row>
    <row r="62" spans="1:19">
      <c r="A62" s="21" t="s">
        <v>10</v>
      </c>
      <c r="B62" s="15" t="str">
        <f>B36</f>
        <v>0,18549999595</v>
      </c>
      <c r="C62" s="15" t="str">
        <f t="shared" ref="C62:M62" si="7">C36</f>
        <v>0,040199998766</v>
      </c>
      <c r="D62" s="15" t="str">
        <f t="shared" si="7"/>
        <v>0,18279999495</v>
      </c>
      <c r="E62" s="15" t="str">
        <f t="shared" si="7"/>
        <v>0,040500000119</v>
      </c>
      <c r="F62" s="15" t="str">
        <f t="shared" si="7"/>
        <v>0,184799999</v>
      </c>
      <c r="G62" s="15" t="str">
        <f t="shared" si="7"/>
        <v>0,040399998426</v>
      </c>
      <c r="H62" s="15" t="str">
        <f t="shared" si="7"/>
        <v>0,18629999459</v>
      </c>
      <c r="I62" s="15" t="str">
        <f t="shared" si="7"/>
        <v>0,040500000119</v>
      </c>
      <c r="J62" s="15" t="str">
        <f t="shared" si="7"/>
        <v>0,18919999897</v>
      </c>
      <c r="K62" s="15" t="str">
        <f t="shared" si="7"/>
        <v>0,04129999876</v>
      </c>
      <c r="L62" s="15" t="str">
        <f t="shared" si="7"/>
        <v>0,19709999859</v>
      </c>
      <c r="M62" s="15" t="str">
        <f t="shared" si="7"/>
        <v>0,042100001127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65" si="8">IF(ISBLANK(B55),"",(B55-$P$51)*$B$47)</f>
        <v>0.76773957812708338</v>
      </c>
      <c r="C65" s="10">
        <f t="shared" si="8"/>
        <v>-5.2604125829166376E-3</v>
      </c>
      <c r="D65" s="10">
        <f t="shared" si="8"/>
        <v>0.74673959517708333</v>
      </c>
      <c r="E65" s="10">
        <f t="shared" si="8"/>
        <v>-5.7604210429166094E-3</v>
      </c>
      <c r="F65" s="10">
        <f t="shared" si="8"/>
        <v>0.70173957852708324</v>
      </c>
      <c r="G65" s="10">
        <f t="shared" si="8"/>
        <v>-4.2604142779166174E-3</v>
      </c>
      <c r="H65" s="10">
        <f t="shared" si="8"/>
        <v>0.7042395463270833</v>
      </c>
      <c r="I65" s="10">
        <f t="shared" si="8"/>
        <v>-4.2604142779166174E-3</v>
      </c>
      <c r="J65" s="10">
        <f t="shared" si="8"/>
        <v>0.72273956147708329</v>
      </c>
      <c r="K65" s="10">
        <f t="shared" si="8"/>
        <v>2.3958738708338562E-4</v>
      </c>
      <c r="L65" s="10">
        <f t="shared" si="8"/>
        <v>0.79423957967708336</v>
      </c>
      <c r="M65" s="10">
        <f t="shared" si="8"/>
        <v>3.23958229208339E-3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9">IF(ISBLANK(B56),"",(B56-$P$51)*$B$47)</f>
        <v>0.72623954622708331</v>
      </c>
      <c r="C66" s="10">
        <f t="shared" si="9"/>
        <v>-1.7604092129166332E-3</v>
      </c>
      <c r="D66" s="10">
        <f t="shared" si="9"/>
        <v>0.75423957312708334</v>
      </c>
      <c r="E66" s="10">
        <f t="shared" si="9"/>
        <v>-3.2604159779166253E-3</v>
      </c>
      <c r="F66" s="10">
        <f t="shared" si="9"/>
        <v>0.73423960712708336</v>
      </c>
      <c r="G66" s="10">
        <f t="shared" si="9"/>
        <v>-2.7604261429166332E-3</v>
      </c>
      <c r="H66" s="10">
        <f t="shared" si="9"/>
        <v>0.76823958662708325</v>
      </c>
      <c r="I66" s="10">
        <f t="shared" si="9"/>
        <v>-1.2604193779166412E-3</v>
      </c>
      <c r="J66" s="10">
        <f t="shared" si="9"/>
        <v>0.69073961582708332</v>
      </c>
      <c r="K66" s="10">
        <f t="shared" si="9"/>
        <v>2.2395839920833632E-3</v>
      </c>
      <c r="L66" s="10">
        <f t="shared" si="9"/>
        <v>0.7657396187770833</v>
      </c>
      <c r="M66" s="10">
        <f t="shared" si="9"/>
        <v>4.7395890570833821E-3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10">IF(ISBLANK(B57),"",(B57-$P$51)*$B$47)</f>
        <v>0.78623959327708337</v>
      </c>
      <c r="C67" s="10">
        <f t="shared" si="10"/>
        <v>-1.7604092129166332E-3</v>
      </c>
      <c r="D67" s="10">
        <f t="shared" si="10"/>
        <v>0.6727396091270833</v>
      </c>
      <c r="E67" s="10">
        <f t="shared" si="10"/>
        <v>-7.6041091291664115E-4</v>
      </c>
      <c r="F67" s="10">
        <f t="shared" si="10"/>
        <v>0.73273958172708331</v>
      </c>
      <c r="G67" s="10">
        <f t="shared" si="10"/>
        <v>-2.6042107291662092E-4</v>
      </c>
      <c r="H67" s="10">
        <f t="shared" si="10"/>
        <v>0.74523956982708328</v>
      </c>
      <c r="I67" s="10">
        <f t="shared" si="10"/>
        <v>-2.2604176779166332E-3</v>
      </c>
      <c r="J67" s="10">
        <f t="shared" si="10"/>
        <v>0.71773955132708334</v>
      </c>
      <c r="K67" s="10">
        <f t="shared" si="10"/>
        <v>1.7395755270833632E-3</v>
      </c>
      <c r="L67" s="10">
        <f t="shared" si="10"/>
        <v>0.79523959662708332</v>
      </c>
      <c r="M67" s="10">
        <f t="shared" si="10"/>
        <v>5.7395873620833676E-3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11">IF(ISBLANK(B58),"",(B58-$P$51)*$B$47)</f>
        <v>0.78573958482708328</v>
      </c>
      <c r="C68" s="10">
        <f t="shared" si="11"/>
        <v>2.3958738708338562E-4</v>
      </c>
      <c r="D68" s="10">
        <f t="shared" si="11"/>
        <v>0.73923961722708331</v>
      </c>
      <c r="E68" s="10">
        <f t="shared" si="11"/>
        <v>-2.6042107291662092E-4</v>
      </c>
      <c r="F68" s="10">
        <f t="shared" si="11"/>
        <v>0.69473960902708343</v>
      </c>
      <c r="G68" s="10">
        <f t="shared" si="11"/>
        <v>2.3958738708338562E-4</v>
      </c>
      <c r="H68" s="10">
        <f t="shared" si="11"/>
        <v>0.76873959507708345</v>
      </c>
      <c r="I68" s="10">
        <f t="shared" si="11"/>
        <v>2.3958738708338562E-4</v>
      </c>
      <c r="J68" s="10">
        <f t="shared" si="11"/>
        <v>0.74823954607708343</v>
      </c>
      <c r="K68" s="10">
        <f t="shared" si="11"/>
        <v>1.2395856920833712E-3</v>
      </c>
      <c r="L68" s="10">
        <f t="shared" si="11"/>
        <v>0.80173955762708338</v>
      </c>
      <c r="M68" s="10">
        <f t="shared" si="11"/>
        <v>3.23958229208339E-3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12">IF(ISBLANK(B59),"",(B59-$P$51)*$B$47)</f>
        <v>0.79023958647708337</v>
      </c>
      <c r="C69" s="10">
        <f t="shared" si="12"/>
        <v>-7.6041091291664115E-4</v>
      </c>
      <c r="D69" s="10">
        <f t="shared" si="12"/>
        <v>0.76623955277708333</v>
      </c>
      <c r="E69" s="10">
        <f t="shared" si="12"/>
        <v>-2.7604261429166332E-3</v>
      </c>
      <c r="F69" s="10">
        <f t="shared" si="12"/>
        <v>0.72923959697708329</v>
      </c>
      <c r="G69" s="10">
        <f t="shared" si="12"/>
        <v>-3.2604159779166253E-3</v>
      </c>
      <c r="H69" s="10">
        <f t="shared" si="12"/>
        <v>0.73473961557708334</v>
      </c>
      <c r="I69" s="10">
        <f t="shared" si="12"/>
        <v>-7.6041091291664115E-4</v>
      </c>
      <c r="J69" s="10">
        <f t="shared" si="12"/>
        <v>0.7172396173770833</v>
      </c>
      <c r="K69" s="10">
        <f t="shared" si="12"/>
        <v>3.23958229208339E-3</v>
      </c>
      <c r="L69" s="10">
        <f t="shared" si="12"/>
        <v>0.72273956147708329</v>
      </c>
      <c r="M69" s="10">
        <f t="shared" si="12"/>
        <v>4.7395890570833821E-3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3">IF(ISBLANK(B60),"",(B60-$P$51)*$B$47)</f>
        <v>0.73973955122708335</v>
      </c>
      <c r="C70" s="10">
        <f t="shared" si="13"/>
        <v>2.3958738708338562E-4</v>
      </c>
      <c r="D70" s="10">
        <f t="shared" si="13"/>
        <v>0.74273960197708333</v>
      </c>
      <c r="E70" s="10">
        <f t="shared" si="13"/>
        <v>-7.6041091291664115E-4</v>
      </c>
      <c r="F70" s="10">
        <f t="shared" si="13"/>
        <v>0.73773959187708338</v>
      </c>
      <c r="G70" s="10">
        <f t="shared" si="13"/>
        <v>-1.2604193779166412E-3</v>
      </c>
      <c r="H70" s="10">
        <f t="shared" si="13"/>
        <v>0.68273955492708327</v>
      </c>
      <c r="I70" s="10">
        <f t="shared" si="13"/>
        <v>7.3957722708337115E-4</v>
      </c>
      <c r="J70" s="10">
        <f t="shared" si="13"/>
        <v>0.73223957327708344</v>
      </c>
      <c r="K70" s="10">
        <f t="shared" si="13"/>
        <v>1.7395755270833632E-3</v>
      </c>
      <c r="L70" s="10">
        <f t="shared" si="13"/>
        <v>0.7997395982770833</v>
      </c>
      <c r="M70" s="10">
        <f t="shared" si="13"/>
        <v>4.2395805970833755E-3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4">IF(ISBLANK(B61),"",(B61-$P$51)*$B$47)</f>
        <v>0.75473958162708343</v>
      </c>
      <c r="C71" s="10">
        <f t="shared" si="14"/>
        <v>2.3958738708338562E-4</v>
      </c>
      <c r="D71" s="10">
        <f t="shared" si="14"/>
        <v>0.72873958852708332</v>
      </c>
      <c r="E71" s="10">
        <f t="shared" si="14"/>
        <v>-7.6041091291664115E-4</v>
      </c>
      <c r="F71" s="10">
        <f t="shared" si="14"/>
        <v>0.72423958687708334</v>
      </c>
      <c r="G71" s="10">
        <f t="shared" si="14"/>
        <v>7.3957722708337115E-4</v>
      </c>
      <c r="H71" s="10">
        <f t="shared" si="14"/>
        <v>0.77723958997708331</v>
      </c>
      <c r="I71" s="10">
        <f t="shared" si="14"/>
        <v>-2.6042107291662092E-4</v>
      </c>
      <c r="J71" s="10">
        <f t="shared" si="14"/>
        <v>0.72223955297708331</v>
      </c>
      <c r="K71" s="10">
        <f t="shared" si="14"/>
        <v>3.23958229208339E-3</v>
      </c>
      <c r="L71" s="10">
        <f t="shared" si="14"/>
        <v>0.77923954932708328</v>
      </c>
      <c r="M71" s="10">
        <f t="shared" si="14"/>
        <v>5.7395873620833676E-3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5">IF(ISBLANK(B62),"",(B62-$P$51)*$B$47)</f>
        <v>0.72273956147708329</v>
      </c>
      <c r="C72" s="10">
        <f t="shared" si="15"/>
        <v>-3.7604244429166253E-3</v>
      </c>
      <c r="D72" s="10">
        <f t="shared" si="15"/>
        <v>0.70923955647708326</v>
      </c>
      <c r="E72" s="10">
        <f t="shared" si="15"/>
        <v>-2.2604176779166332E-3</v>
      </c>
      <c r="F72" s="10">
        <f t="shared" si="15"/>
        <v>0.71923957672708327</v>
      </c>
      <c r="G72" s="10">
        <f t="shared" si="15"/>
        <v>-2.7604261429166332E-3</v>
      </c>
      <c r="H72" s="10">
        <f t="shared" si="15"/>
        <v>0.72673955467708329</v>
      </c>
      <c r="I72" s="10">
        <f t="shared" si="15"/>
        <v>-2.2604176779166332E-3</v>
      </c>
      <c r="J72" s="10">
        <f t="shared" si="15"/>
        <v>0.74123957657708339</v>
      </c>
      <c r="K72" s="10">
        <f t="shared" si="15"/>
        <v>1.7395755270833632E-3</v>
      </c>
      <c r="L72" s="10">
        <f t="shared" si="15"/>
        <v>0.78073957467708333</v>
      </c>
      <c r="M72" s="10">
        <f t="shared" si="15"/>
        <v>5.7395873620833676E-3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16">IF(ISBLANK(B65),"",B65)</f>
        <v>0.76773957812708338</v>
      </c>
      <c r="C77" s="10">
        <f t="shared" si="16"/>
        <v>-5.2604125829166376E-3</v>
      </c>
      <c r="D77" s="10">
        <f t="shared" si="16"/>
        <v>0.74673959517708333</v>
      </c>
      <c r="E77" s="10">
        <f t="shared" si="16"/>
        <v>-5.7604210429166094E-3</v>
      </c>
      <c r="F77" s="10">
        <f t="shared" si="16"/>
        <v>0.70173957852708324</v>
      </c>
      <c r="G77" s="10">
        <f t="shared" si="16"/>
        <v>-4.2604142779166174E-3</v>
      </c>
      <c r="H77" s="10">
        <f t="shared" si="16"/>
        <v>0.7042395463270833</v>
      </c>
      <c r="I77" s="10">
        <f t="shared" si="16"/>
        <v>-4.2604142779166174E-3</v>
      </c>
      <c r="J77" s="10">
        <f t="shared" si="16"/>
        <v>0.72273956147708329</v>
      </c>
      <c r="K77" s="10">
        <f t="shared" si="16"/>
        <v>2.3958738708338562E-4</v>
      </c>
      <c r="L77" s="10">
        <f t="shared" si="16"/>
        <v>0.79423957967708336</v>
      </c>
      <c r="M77" s="10">
        <f t="shared" si="16"/>
        <v>3.23958229208339E-3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16"/>
        <v>0.72623954622708331</v>
      </c>
      <c r="C78" s="10">
        <f t="shared" si="16"/>
        <v>-1.7604092129166332E-3</v>
      </c>
      <c r="D78" s="10">
        <f t="shared" si="16"/>
        <v>0.75423957312708334</v>
      </c>
      <c r="E78" s="10">
        <f t="shared" si="16"/>
        <v>-3.2604159779166253E-3</v>
      </c>
      <c r="F78" s="10">
        <f t="shared" si="16"/>
        <v>0.73423960712708336</v>
      </c>
      <c r="G78" s="10">
        <f t="shared" si="16"/>
        <v>-2.7604261429166332E-3</v>
      </c>
      <c r="H78" s="10">
        <f t="shared" si="16"/>
        <v>0.76823958662708325</v>
      </c>
      <c r="I78" s="10">
        <f t="shared" si="16"/>
        <v>-1.2604193779166412E-3</v>
      </c>
      <c r="J78" s="10">
        <f t="shared" si="16"/>
        <v>0.69073961582708332</v>
      </c>
      <c r="K78" s="10">
        <f t="shared" si="16"/>
        <v>2.2395839920833632E-3</v>
      </c>
      <c r="L78" s="10">
        <f t="shared" si="16"/>
        <v>0.7657396187770833</v>
      </c>
      <c r="M78" s="10">
        <f t="shared" si="16"/>
        <v>4.7395890570833821E-3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16"/>
        <v>0.78623959327708337</v>
      </c>
      <c r="C79" s="10">
        <f t="shared" si="16"/>
        <v>-1.7604092129166332E-3</v>
      </c>
      <c r="D79" s="10">
        <f t="shared" si="16"/>
        <v>0.6727396091270833</v>
      </c>
      <c r="E79" s="10">
        <f t="shared" si="16"/>
        <v>-7.6041091291664115E-4</v>
      </c>
      <c r="F79" s="10">
        <f t="shared" si="16"/>
        <v>0.73273958172708331</v>
      </c>
      <c r="G79" s="10">
        <f t="shared" si="16"/>
        <v>-2.6042107291662092E-4</v>
      </c>
      <c r="H79" s="10">
        <f t="shared" si="16"/>
        <v>0.74523956982708328</v>
      </c>
      <c r="I79" s="10">
        <f t="shared" si="16"/>
        <v>-2.2604176779166332E-3</v>
      </c>
      <c r="J79" s="10">
        <f t="shared" si="16"/>
        <v>0.71773955132708334</v>
      </c>
      <c r="K79" s="10">
        <f t="shared" si="16"/>
        <v>1.7395755270833632E-3</v>
      </c>
      <c r="L79" s="10">
        <f t="shared" si="16"/>
        <v>0.79523959662708332</v>
      </c>
      <c r="M79" s="10">
        <f t="shared" si="16"/>
        <v>5.7395873620833676E-3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16"/>
        <v>0.78573958482708328</v>
      </c>
      <c r="C80" s="10">
        <f t="shared" si="16"/>
        <v>2.3958738708338562E-4</v>
      </c>
      <c r="D80" s="10">
        <f t="shared" si="16"/>
        <v>0.73923961722708331</v>
      </c>
      <c r="E80" s="10">
        <f t="shared" si="16"/>
        <v>-2.6042107291662092E-4</v>
      </c>
      <c r="F80" s="10">
        <f t="shared" si="16"/>
        <v>0.69473960902708343</v>
      </c>
      <c r="G80" s="10">
        <f t="shared" si="16"/>
        <v>2.3958738708338562E-4</v>
      </c>
      <c r="H80" s="10">
        <f t="shared" si="16"/>
        <v>0.76873959507708345</v>
      </c>
      <c r="I80" s="10">
        <f t="shared" si="16"/>
        <v>2.3958738708338562E-4</v>
      </c>
      <c r="J80" s="10">
        <f t="shared" si="16"/>
        <v>0.74823954607708343</v>
      </c>
      <c r="K80" s="10">
        <f t="shared" si="16"/>
        <v>1.2395856920833712E-3</v>
      </c>
      <c r="L80" s="10">
        <f t="shared" si="16"/>
        <v>0.80173955762708338</v>
      </c>
      <c r="M80" s="10">
        <f t="shared" si="16"/>
        <v>3.23958229208339E-3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16"/>
        <v>0.79023958647708337</v>
      </c>
      <c r="C81" s="10">
        <f t="shared" si="16"/>
        <v>-7.6041091291664115E-4</v>
      </c>
      <c r="D81" s="10">
        <f t="shared" si="16"/>
        <v>0.76623955277708333</v>
      </c>
      <c r="E81" s="10">
        <f t="shared" si="16"/>
        <v>-2.7604261429166332E-3</v>
      </c>
      <c r="F81" s="10">
        <f t="shared" si="16"/>
        <v>0.72923959697708329</v>
      </c>
      <c r="G81" s="10">
        <f t="shared" si="16"/>
        <v>-3.2604159779166253E-3</v>
      </c>
      <c r="H81" s="10">
        <f t="shared" si="16"/>
        <v>0.73473961557708334</v>
      </c>
      <c r="I81" s="10">
        <f t="shared" si="16"/>
        <v>-7.6041091291664115E-4</v>
      </c>
      <c r="J81" s="10">
        <f t="shared" si="16"/>
        <v>0.7172396173770833</v>
      </c>
      <c r="K81" s="10">
        <f t="shared" si="16"/>
        <v>3.23958229208339E-3</v>
      </c>
      <c r="L81" s="10">
        <f t="shared" si="16"/>
        <v>0.72273956147708329</v>
      </c>
      <c r="M81" s="10">
        <f t="shared" si="16"/>
        <v>4.7395890570833821E-3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16"/>
        <v>0.73973955122708335</v>
      </c>
      <c r="C82" s="10">
        <f t="shared" si="16"/>
        <v>2.3958738708338562E-4</v>
      </c>
      <c r="D82" s="10">
        <f t="shared" si="16"/>
        <v>0.74273960197708333</v>
      </c>
      <c r="E82" s="10">
        <f t="shared" si="16"/>
        <v>-7.6041091291664115E-4</v>
      </c>
      <c r="F82" s="10">
        <f t="shared" si="16"/>
        <v>0.73773959187708338</v>
      </c>
      <c r="G82" s="10">
        <f t="shared" si="16"/>
        <v>-1.2604193779166412E-3</v>
      </c>
      <c r="H82" s="10">
        <f t="shared" si="16"/>
        <v>0.68273955492708327</v>
      </c>
      <c r="I82" s="10">
        <f t="shared" si="16"/>
        <v>7.3957722708337115E-4</v>
      </c>
      <c r="J82" s="10">
        <f t="shared" si="16"/>
        <v>0.73223957327708344</v>
      </c>
      <c r="K82" s="10">
        <f t="shared" si="16"/>
        <v>1.7395755270833632E-3</v>
      </c>
      <c r="L82" s="10">
        <f t="shared" si="16"/>
        <v>0.7997395982770833</v>
      </c>
      <c r="M82" s="10">
        <f t="shared" si="16"/>
        <v>4.2395805970833755E-3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16"/>
        <v>0.75473958162708343</v>
      </c>
      <c r="C83" s="10">
        <f t="shared" si="16"/>
        <v>2.3958738708338562E-4</v>
      </c>
      <c r="D83" s="10">
        <f t="shared" si="16"/>
        <v>0.72873958852708332</v>
      </c>
      <c r="E83" s="10">
        <f t="shared" si="16"/>
        <v>-7.6041091291664115E-4</v>
      </c>
      <c r="F83" s="10">
        <f t="shared" si="16"/>
        <v>0.72423958687708334</v>
      </c>
      <c r="G83" s="10">
        <f t="shared" si="16"/>
        <v>7.3957722708337115E-4</v>
      </c>
      <c r="H83" s="10">
        <f t="shared" si="16"/>
        <v>0.77723958997708331</v>
      </c>
      <c r="I83" s="10">
        <f t="shared" si="16"/>
        <v>-2.6042107291662092E-4</v>
      </c>
      <c r="J83" s="10">
        <f t="shared" si="16"/>
        <v>0.72223955297708331</v>
      </c>
      <c r="K83" s="10">
        <f t="shared" si="16"/>
        <v>3.23958229208339E-3</v>
      </c>
      <c r="L83" s="10">
        <f t="shared" si="16"/>
        <v>0.77923954932708328</v>
      </c>
      <c r="M83" s="10">
        <f t="shared" si="16"/>
        <v>5.7395873620833676E-3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16"/>
        <v>0.72273956147708329</v>
      </c>
      <c r="C84" s="10">
        <f t="shared" si="16"/>
        <v>-3.7604244429166253E-3</v>
      </c>
      <c r="D84" s="10">
        <f t="shared" si="16"/>
        <v>0.70923955647708326</v>
      </c>
      <c r="E84" s="10">
        <f t="shared" si="16"/>
        <v>-2.2604176779166332E-3</v>
      </c>
      <c r="F84" s="10">
        <f t="shared" si="16"/>
        <v>0.71923957672708327</v>
      </c>
      <c r="G84" s="10">
        <f t="shared" si="16"/>
        <v>-2.7604261429166332E-3</v>
      </c>
      <c r="H84" s="10">
        <f t="shared" si="16"/>
        <v>0.72673955467708329</v>
      </c>
      <c r="I84" s="10">
        <f t="shared" si="16"/>
        <v>-2.2604176779166332E-3</v>
      </c>
      <c r="J84" s="10">
        <f t="shared" si="16"/>
        <v>0.74123957657708339</v>
      </c>
      <c r="K84" s="10">
        <f t="shared" si="16"/>
        <v>1.7395755270833632E-3</v>
      </c>
      <c r="L84" s="10">
        <f t="shared" si="16"/>
        <v>0.78073957467708333</v>
      </c>
      <c r="M84" s="10">
        <f t="shared" si="16"/>
        <v>5.7395873620833676E-3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66" zoomScaleNormal="66" workbookViewId="0">
      <selection activeCell="B46" sqref="B46"/>
    </sheetView>
  </sheetViews>
  <sheetFormatPr defaultRowHeight="15"/>
  <cols>
    <col min="1" max="1" width="56.85546875" style="5" customWidth="1"/>
    <col min="2" max="2" width="22.710937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4257812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996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189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997</v>
      </c>
    </row>
    <row r="27" spans="1:19">
      <c r="B27" s="5" t="s">
        <v>971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3</v>
      </c>
      <c r="B29" s="5" t="s">
        <v>501</v>
      </c>
      <c r="C29" s="5" t="s">
        <v>303</v>
      </c>
      <c r="D29" s="5" t="s">
        <v>962</v>
      </c>
      <c r="E29" s="5" t="s">
        <v>311</v>
      </c>
      <c r="F29" s="5" t="s">
        <v>618</v>
      </c>
      <c r="G29" s="5" t="s">
        <v>268</v>
      </c>
      <c r="H29" s="5" t="s">
        <v>998</v>
      </c>
      <c r="I29" s="5" t="s">
        <v>237</v>
      </c>
      <c r="J29" s="5" t="s">
        <v>999</v>
      </c>
      <c r="K29" s="5" t="s">
        <v>228</v>
      </c>
      <c r="L29" s="5" t="s">
        <v>1000</v>
      </c>
      <c r="M29" s="5" t="s">
        <v>238</v>
      </c>
    </row>
    <row r="30" spans="1:19">
      <c r="A30" s="5" t="s">
        <v>4</v>
      </c>
      <c r="B30" s="5" t="s">
        <v>509</v>
      </c>
      <c r="C30" s="5" t="s">
        <v>320</v>
      </c>
      <c r="D30" s="5" t="s">
        <v>1001</v>
      </c>
      <c r="E30" s="5" t="s">
        <v>228</v>
      </c>
      <c r="F30" s="5" t="s">
        <v>521</v>
      </c>
      <c r="G30" s="5" t="s">
        <v>268</v>
      </c>
      <c r="H30" s="5" t="s">
        <v>575</v>
      </c>
      <c r="I30" s="5" t="s">
        <v>230</v>
      </c>
      <c r="J30" s="5" t="s">
        <v>1002</v>
      </c>
      <c r="K30" s="5" t="s">
        <v>233</v>
      </c>
      <c r="L30" s="5" t="s">
        <v>1003</v>
      </c>
      <c r="M30" s="5" t="s">
        <v>234</v>
      </c>
    </row>
    <row r="31" spans="1:19">
      <c r="A31" s="5" t="s">
        <v>5</v>
      </c>
      <c r="B31" s="5" t="s">
        <v>482</v>
      </c>
      <c r="C31" s="5" t="s">
        <v>230</v>
      </c>
      <c r="D31" s="5" t="s">
        <v>498</v>
      </c>
      <c r="E31" s="5" t="s">
        <v>229</v>
      </c>
      <c r="F31" s="5" t="s">
        <v>1004</v>
      </c>
      <c r="G31" s="5" t="s">
        <v>232</v>
      </c>
      <c r="H31" s="5" t="s">
        <v>1005</v>
      </c>
      <c r="I31" s="5" t="s">
        <v>234</v>
      </c>
      <c r="J31" s="5" t="s">
        <v>396</v>
      </c>
      <c r="K31" s="5" t="s">
        <v>227</v>
      </c>
      <c r="L31" s="5" t="s">
        <v>535</v>
      </c>
      <c r="M31" s="5" t="s">
        <v>232</v>
      </c>
    </row>
    <row r="32" spans="1:19">
      <c r="A32" s="5" t="s">
        <v>6</v>
      </c>
      <c r="B32" s="5" t="s">
        <v>509</v>
      </c>
      <c r="C32" s="5" t="s">
        <v>229</v>
      </c>
      <c r="D32" s="5" t="s">
        <v>524</v>
      </c>
      <c r="E32" s="5" t="s">
        <v>230</v>
      </c>
      <c r="F32" s="5" t="s">
        <v>506</v>
      </c>
      <c r="G32" s="5" t="s">
        <v>237</v>
      </c>
      <c r="H32" s="5" t="s">
        <v>523</v>
      </c>
      <c r="I32" s="5" t="s">
        <v>230</v>
      </c>
      <c r="J32" s="5" t="s">
        <v>482</v>
      </c>
      <c r="K32" s="5" t="s">
        <v>243</v>
      </c>
      <c r="L32" s="5" t="s">
        <v>520</v>
      </c>
      <c r="M32" s="5" t="s">
        <v>227</v>
      </c>
    </row>
    <row r="33" spans="1:13">
      <c r="A33" s="5" t="s">
        <v>7</v>
      </c>
      <c r="B33" s="5" t="s">
        <v>693</v>
      </c>
      <c r="C33" s="5" t="s">
        <v>268</v>
      </c>
      <c r="D33" s="5" t="s">
        <v>713</v>
      </c>
      <c r="E33" s="5" t="s">
        <v>237</v>
      </c>
      <c r="F33" s="5" t="s">
        <v>542</v>
      </c>
      <c r="G33" s="5" t="s">
        <v>228</v>
      </c>
      <c r="H33" s="5" t="s">
        <v>1006</v>
      </c>
      <c r="I33" s="5" t="s">
        <v>232</v>
      </c>
      <c r="J33" s="5" t="s">
        <v>591</v>
      </c>
      <c r="K33" s="5" t="s">
        <v>238</v>
      </c>
      <c r="L33" s="5" t="s">
        <v>498</v>
      </c>
      <c r="M33" s="5" t="s">
        <v>233</v>
      </c>
    </row>
    <row r="34" spans="1:13">
      <c r="A34" s="5" t="s">
        <v>8</v>
      </c>
      <c r="B34" s="5" t="s">
        <v>697</v>
      </c>
      <c r="C34" s="5" t="s">
        <v>231</v>
      </c>
      <c r="D34" s="5" t="s">
        <v>390</v>
      </c>
      <c r="E34" s="5" t="s">
        <v>230</v>
      </c>
      <c r="F34" s="5" t="s">
        <v>967</v>
      </c>
      <c r="G34" s="5" t="s">
        <v>230</v>
      </c>
      <c r="H34" s="5" t="s">
        <v>495</v>
      </c>
      <c r="I34" s="5" t="s">
        <v>233</v>
      </c>
      <c r="J34" s="5" t="s">
        <v>1004</v>
      </c>
      <c r="K34" s="5" t="s">
        <v>235</v>
      </c>
      <c r="L34" s="5" t="s">
        <v>400</v>
      </c>
      <c r="M34" s="5" t="s">
        <v>234</v>
      </c>
    </row>
    <row r="35" spans="1:13">
      <c r="A35" s="5" t="s">
        <v>9</v>
      </c>
      <c r="B35" s="5" t="s">
        <v>706</v>
      </c>
      <c r="C35" s="5" t="s">
        <v>237</v>
      </c>
      <c r="D35" s="5" t="s">
        <v>1006</v>
      </c>
      <c r="E35" s="5" t="s">
        <v>232</v>
      </c>
      <c r="F35" s="5" t="s">
        <v>474</v>
      </c>
      <c r="G35" s="5" t="s">
        <v>230</v>
      </c>
      <c r="H35" s="5" t="s">
        <v>673</v>
      </c>
      <c r="I35" s="5" t="s">
        <v>232</v>
      </c>
      <c r="J35" s="5" t="s">
        <v>409</v>
      </c>
      <c r="K35" s="5" t="s">
        <v>227</v>
      </c>
      <c r="L35" s="5" t="s">
        <v>998</v>
      </c>
      <c r="M35" s="5" t="s">
        <v>235</v>
      </c>
    </row>
    <row r="36" spans="1:13">
      <c r="A36" s="5" t="s">
        <v>10</v>
      </c>
      <c r="B36" s="5" t="s">
        <v>1007</v>
      </c>
      <c r="C36" s="5" t="s">
        <v>229</v>
      </c>
      <c r="D36" s="5" t="s">
        <v>551</v>
      </c>
      <c r="E36" s="5" t="s">
        <v>232</v>
      </c>
      <c r="F36" s="5" t="s">
        <v>615</v>
      </c>
      <c r="G36" s="5" t="s">
        <v>233</v>
      </c>
      <c r="H36" s="5" t="s">
        <v>681</v>
      </c>
      <c r="I36" s="5" t="s">
        <v>230</v>
      </c>
      <c r="J36" s="5" t="s">
        <v>587</v>
      </c>
      <c r="K36" s="5" t="s">
        <v>234</v>
      </c>
      <c r="L36" s="5" t="s">
        <v>498</v>
      </c>
      <c r="M36" s="5" t="s">
        <v>238</v>
      </c>
    </row>
    <row r="40" spans="1:13">
      <c r="A40" s="5" t="s">
        <v>202</v>
      </c>
      <c r="B40" s="5" t="s">
        <v>1008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('S11'!B46+('S13'!B25-'S11'!B25)*24)</f>
        <v>5.7130555555340834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4.0916666776458326E-2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0,17829999328</v>
      </c>
      <c r="C55" s="15" t="str">
        <f t="shared" ref="C55:L55" si="0">C29</f>
        <v>0,039599999785</v>
      </c>
      <c r="D55" s="15" t="str">
        <f t="shared" si="0"/>
        <v>0,1861999929</v>
      </c>
      <c r="E55" s="15" t="str">
        <f t="shared" si="0"/>
        <v>0,040100000799</v>
      </c>
      <c r="F55" s="15" t="str">
        <f t="shared" si="0"/>
        <v>0,21140000224</v>
      </c>
      <c r="G55" s="15" t="str">
        <f t="shared" si="0"/>
        <v>0,040399998426</v>
      </c>
      <c r="H55" s="15" t="str">
        <f t="shared" si="0"/>
        <v>0,20360000432</v>
      </c>
      <c r="I55" s="15" t="str">
        <f t="shared" si="0"/>
        <v>0,040800001472</v>
      </c>
      <c r="J55" s="15" t="str">
        <f t="shared" si="0"/>
        <v>0,19910000265</v>
      </c>
      <c r="K55" s="15" t="str">
        <f t="shared" si="0"/>
        <v>0,040500000119</v>
      </c>
      <c r="L55" s="15" t="str">
        <f t="shared" si="0"/>
        <v>0,19089999795</v>
      </c>
      <c r="M55" s="15" t="str">
        <f>M29</f>
        <v>0,041400000453</v>
      </c>
    </row>
    <row r="56" spans="1:19">
      <c r="A56" s="21" t="s">
        <v>4</v>
      </c>
      <c r="B56" s="15" t="str">
        <f t="shared" ref="B56:M62" si="1">B30</f>
        <v>0,19769999385</v>
      </c>
      <c r="C56" s="15" t="str">
        <f t="shared" si="1"/>
        <v>0,039999999106</v>
      </c>
      <c r="D56" s="15" t="str">
        <f t="shared" si="1"/>
        <v>0,19380000234</v>
      </c>
      <c r="E56" s="15" t="str">
        <f t="shared" si="1"/>
        <v>0,040500000119</v>
      </c>
      <c r="F56" s="15" t="str">
        <f t="shared" si="1"/>
        <v>0,192900002</v>
      </c>
      <c r="G56" s="15" t="str">
        <f t="shared" si="1"/>
        <v>0,040399998426</v>
      </c>
      <c r="H56" s="15" t="str">
        <f t="shared" si="1"/>
        <v>0,20579999685</v>
      </c>
      <c r="I56" s="15" t="str">
        <f t="shared" si="1"/>
        <v>0,04089999944</v>
      </c>
      <c r="J56" s="15" t="str">
        <f t="shared" si="1"/>
        <v>0,20229999721</v>
      </c>
      <c r="K56" s="15" t="str">
        <f t="shared" si="1"/>
        <v>0,0410999991</v>
      </c>
      <c r="L56" s="15" t="str">
        <f t="shared" si="1"/>
        <v>0,19310000539</v>
      </c>
      <c r="M56" s="15" t="str">
        <f>M30</f>
        <v>0,041200000793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0,19959999621</v>
      </c>
      <c r="C57" s="15" t="str">
        <f t="shared" si="1"/>
        <v>0,04089999944</v>
      </c>
      <c r="D57" s="15" t="str">
        <f t="shared" si="1"/>
        <v>0,19850000739</v>
      </c>
      <c r="E57" s="15" t="str">
        <f t="shared" si="1"/>
        <v>0,040699999779</v>
      </c>
      <c r="F57" s="15" t="str">
        <f t="shared" si="1"/>
        <v>0,19529999793</v>
      </c>
      <c r="G57" s="15" t="str">
        <f t="shared" si="1"/>
        <v>0,041000001132</v>
      </c>
      <c r="H57" s="15" t="str">
        <f t="shared" si="1"/>
        <v>0,20829999447</v>
      </c>
      <c r="I57" s="15" t="str">
        <f t="shared" si="1"/>
        <v>0,041200000793</v>
      </c>
      <c r="J57" s="15" t="str">
        <f t="shared" si="1"/>
        <v>0,20010000467</v>
      </c>
      <c r="K57" s="15" t="str">
        <f t="shared" si="1"/>
        <v>0,041600000113</v>
      </c>
      <c r="L57" s="15" t="str">
        <f t="shared" si="1"/>
        <v>0,19220000505</v>
      </c>
      <c r="M57" s="15" t="str">
        <f t="shared" si="1"/>
        <v>0,041000001132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0,19769999385</v>
      </c>
      <c r="C58" s="15" t="str">
        <f t="shared" si="1"/>
        <v>0,040699999779</v>
      </c>
      <c r="D58" s="15" t="str">
        <f t="shared" si="1"/>
        <v>0,19689999521</v>
      </c>
      <c r="E58" s="15" t="str">
        <f t="shared" si="1"/>
        <v>0,04089999944</v>
      </c>
      <c r="F58" s="15" t="str">
        <f t="shared" si="1"/>
        <v>0,1942999959</v>
      </c>
      <c r="G58" s="15" t="str">
        <f t="shared" si="1"/>
        <v>0,040800001472</v>
      </c>
      <c r="H58" s="15" t="str">
        <f t="shared" si="1"/>
        <v>0,18539999425</v>
      </c>
      <c r="I58" s="15" t="str">
        <f t="shared" si="1"/>
        <v>0,04089999944</v>
      </c>
      <c r="J58" s="15" t="str">
        <f t="shared" si="1"/>
        <v>0,19959999621</v>
      </c>
      <c r="K58" s="15" t="str">
        <f t="shared" si="1"/>
        <v>0,041700001806</v>
      </c>
      <c r="L58" s="15" t="str">
        <f t="shared" si="1"/>
        <v>0,20270000398</v>
      </c>
      <c r="M58" s="15" t="str">
        <f t="shared" si="1"/>
        <v>0,041600000113</v>
      </c>
      <c r="O58" s="5" t="s">
        <v>11</v>
      </c>
    </row>
    <row r="59" spans="1:19">
      <c r="A59" s="21" t="s">
        <v>7</v>
      </c>
      <c r="B59" s="15" t="str">
        <f t="shared" si="1"/>
        <v>0,20309999585</v>
      </c>
      <c r="C59" s="15" t="str">
        <f t="shared" si="1"/>
        <v>0,040399998426</v>
      </c>
      <c r="D59" s="15" t="str">
        <f t="shared" si="1"/>
        <v>0,19760000706</v>
      </c>
      <c r="E59" s="15" t="str">
        <f t="shared" si="1"/>
        <v>0,040800001472</v>
      </c>
      <c r="F59" s="15" t="str">
        <f t="shared" si="1"/>
        <v>0,19470000267</v>
      </c>
      <c r="G59" s="15" t="str">
        <f t="shared" si="1"/>
        <v>0,040500000119</v>
      </c>
      <c r="H59" s="15" t="str">
        <f t="shared" si="1"/>
        <v>0,20069999993</v>
      </c>
      <c r="I59" s="15" t="str">
        <f t="shared" si="1"/>
        <v>0,041000001132</v>
      </c>
      <c r="J59" s="15" t="str">
        <f t="shared" si="1"/>
        <v>0,20900000632</v>
      </c>
      <c r="K59" s="15" t="str">
        <f t="shared" si="1"/>
        <v>0,041400000453</v>
      </c>
      <c r="L59" s="15" t="str">
        <f t="shared" si="1"/>
        <v>0,19850000739</v>
      </c>
      <c r="M59" s="15" t="str">
        <f t="shared" si="1"/>
        <v>0,0410999991</v>
      </c>
    </row>
    <row r="60" spans="1:19">
      <c r="A60" s="21" t="s">
        <v>8</v>
      </c>
      <c r="B60" s="15" t="str">
        <f t="shared" si="1"/>
        <v>0,20090000331</v>
      </c>
      <c r="C60" s="15" t="str">
        <f t="shared" si="1"/>
        <v>0,040600001812</v>
      </c>
      <c r="D60" s="15" t="str">
        <f t="shared" si="1"/>
        <v>0,16349999607</v>
      </c>
      <c r="E60" s="15" t="str">
        <f t="shared" si="1"/>
        <v>0,04089999944</v>
      </c>
      <c r="F60" s="15" t="str">
        <f t="shared" si="1"/>
        <v>0,19640000165</v>
      </c>
      <c r="G60" s="15" t="str">
        <f t="shared" si="1"/>
        <v>0,04089999944</v>
      </c>
      <c r="H60" s="15" t="str">
        <f t="shared" si="1"/>
        <v>0,20319999754</v>
      </c>
      <c r="I60" s="15" t="str">
        <f t="shared" si="1"/>
        <v>0,0410999991</v>
      </c>
      <c r="J60" s="15" t="str">
        <f t="shared" si="1"/>
        <v>0,19529999793</v>
      </c>
      <c r="K60" s="15" t="str">
        <f t="shared" si="1"/>
        <v>0,04129999876</v>
      </c>
      <c r="L60" s="15" t="str">
        <f t="shared" si="1"/>
        <v>0,19259999692</v>
      </c>
      <c r="M60" s="15" t="str">
        <f t="shared" si="1"/>
        <v>0,041200000793</v>
      </c>
    </row>
    <row r="61" spans="1:19">
      <c r="A61" s="21" t="s">
        <v>9</v>
      </c>
      <c r="B61" s="15" t="str">
        <f t="shared" si="1"/>
        <v>0,20080000162</v>
      </c>
      <c r="C61" s="15" t="str">
        <f t="shared" si="1"/>
        <v>0,040800001472</v>
      </c>
      <c r="D61" s="15" t="str">
        <f t="shared" si="1"/>
        <v>0,20069999993</v>
      </c>
      <c r="E61" s="15" t="str">
        <f t="shared" si="1"/>
        <v>0,041000001132</v>
      </c>
      <c r="F61" s="15" t="str">
        <f t="shared" si="1"/>
        <v>0,19939999282</v>
      </c>
      <c r="G61" s="15" t="str">
        <f t="shared" si="1"/>
        <v>0,04089999944</v>
      </c>
      <c r="H61" s="15" t="str">
        <f t="shared" si="1"/>
        <v>0,21420000494</v>
      </c>
      <c r="I61" s="15" t="str">
        <f t="shared" si="1"/>
        <v>0,041000001132</v>
      </c>
      <c r="J61" s="15" t="str">
        <f t="shared" si="1"/>
        <v>0,1969999969</v>
      </c>
      <c r="K61" s="15" t="str">
        <f t="shared" si="1"/>
        <v>0,041600000113</v>
      </c>
      <c r="L61" s="15" t="str">
        <f t="shared" si="1"/>
        <v>0,20360000432</v>
      </c>
      <c r="M61" s="15" t="str">
        <f t="shared" si="1"/>
        <v>0,04129999876</v>
      </c>
    </row>
    <row r="62" spans="1:19">
      <c r="A62" s="21" t="s">
        <v>10</v>
      </c>
      <c r="B62" s="15" t="str">
        <f>B36</f>
        <v>0,19169999659</v>
      </c>
      <c r="C62" s="15" t="str">
        <f t="shared" si="1"/>
        <v>0,040699999779</v>
      </c>
      <c r="D62" s="15" t="str">
        <f t="shared" si="1"/>
        <v>0,19550000131</v>
      </c>
      <c r="E62" s="15" t="str">
        <f t="shared" si="1"/>
        <v>0,041000001132</v>
      </c>
      <c r="F62" s="15" t="str">
        <f t="shared" si="1"/>
        <v>0,19900000095</v>
      </c>
      <c r="G62" s="15" t="str">
        <f t="shared" si="1"/>
        <v>0,0410999991</v>
      </c>
      <c r="H62" s="15" t="str">
        <f t="shared" si="1"/>
        <v>0,21590000391</v>
      </c>
      <c r="I62" s="15" t="str">
        <f t="shared" si="1"/>
        <v>0,04089999944</v>
      </c>
      <c r="J62" s="15" t="str">
        <f t="shared" si="1"/>
        <v>0,20849999785</v>
      </c>
      <c r="K62" s="15" t="str">
        <f t="shared" si="1"/>
        <v>0,041200000793</v>
      </c>
      <c r="L62" s="15" t="str">
        <f t="shared" si="1"/>
        <v>0,19850000739</v>
      </c>
      <c r="M62" s="15" t="str">
        <f t="shared" si="1"/>
        <v>0,041400000453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0.6869166325177084</v>
      </c>
      <c r="C65" s="10">
        <f t="shared" si="2"/>
        <v>-6.5833349572916311E-3</v>
      </c>
      <c r="D65" s="10">
        <f t="shared" si="2"/>
        <v>0.72641663061770834</v>
      </c>
      <c r="E65" s="10">
        <f t="shared" si="2"/>
        <v>-4.0833298872916188E-3</v>
      </c>
      <c r="F65" s="10">
        <f t="shared" si="2"/>
        <v>0.85241667731770832</v>
      </c>
      <c r="G65" s="10">
        <f t="shared" si="2"/>
        <v>-2.5833417522916347E-3</v>
      </c>
      <c r="H65" s="10">
        <f t="shared" si="2"/>
        <v>0.81341668771770836</v>
      </c>
      <c r="I65" s="10">
        <f t="shared" si="2"/>
        <v>-5.8332652229164256E-4</v>
      </c>
      <c r="J65" s="10">
        <f t="shared" si="2"/>
        <v>0.79091667936770826</v>
      </c>
      <c r="K65" s="10">
        <f t="shared" si="2"/>
        <v>-2.0833332872916346E-3</v>
      </c>
      <c r="L65" s="10">
        <f t="shared" si="2"/>
        <v>0.74991665586770839</v>
      </c>
      <c r="M65" s="10">
        <f t="shared" si="2"/>
        <v>2.4166683827083618E-3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0.78391663536770839</v>
      </c>
      <c r="C66" s="10">
        <f t="shared" si="2"/>
        <v>-4.5833383522916188E-3</v>
      </c>
      <c r="D66" s="10">
        <f t="shared" si="2"/>
        <v>0.76441667781770839</v>
      </c>
      <c r="E66" s="10">
        <f t="shared" si="2"/>
        <v>-2.0833332872916346E-3</v>
      </c>
      <c r="F66" s="10">
        <f t="shared" si="2"/>
        <v>0.7599166761177083</v>
      </c>
      <c r="G66" s="10">
        <f t="shared" si="2"/>
        <v>-2.5833417522916347E-3</v>
      </c>
      <c r="H66" s="10">
        <f t="shared" si="2"/>
        <v>0.82441665036770839</v>
      </c>
      <c r="I66" s="10">
        <f t="shared" si="2"/>
        <v>-8.3336682291622333E-5</v>
      </c>
      <c r="J66" s="10">
        <f t="shared" si="2"/>
        <v>0.80691665216770836</v>
      </c>
      <c r="K66" s="10">
        <f t="shared" si="2"/>
        <v>9.1666161770836974E-4</v>
      </c>
      <c r="L66" s="10">
        <f t="shared" si="2"/>
        <v>0.76091669306770826</v>
      </c>
      <c r="M66" s="10">
        <f t="shared" si="2"/>
        <v>1.4166700827083697E-3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0.79341664716770832</v>
      </c>
      <c r="C67" s="10">
        <f t="shared" si="2"/>
        <v>-8.3336682291622333E-5</v>
      </c>
      <c r="D67" s="10">
        <f t="shared" si="2"/>
        <v>0.78791670306770833</v>
      </c>
      <c r="E67" s="10">
        <f t="shared" si="2"/>
        <v>-1.0833349872916426E-3</v>
      </c>
      <c r="F67" s="10">
        <f t="shared" si="2"/>
        <v>0.77191665576770829</v>
      </c>
      <c r="G67" s="10">
        <f t="shared" si="2"/>
        <v>4.1667177770838421E-4</v>
      </c>
      <c r="H67" s="10">
        <f t="shared" si="2"/>
        <v>0.83691663846770836</v>
      </c>
      <c r="I67" s="10">
        <f t="shared" si="2"/>
        <v>1.4166700827083697E-3</v>
      </c>
      <c r="J67" s="10">
        <f t="shared" si="2"/>
        <v>0.79591668946770833</v>
      </c>
      <c r="K67" s="10">
        <f t="shared" si="2"/>
        <v>3.4166666827083886E-3</v>
      </c>
      <c r="L67" s="10">
        <f t="shared" si="2"/>
        <v>0.75641669136770839</v>
      </c>
      <c r="M67" s="10">
        <f t="shared" si="2"/>
        <v>4.1667177770838421E-4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0.78391663536770839</v>
      </c>
      <c r="C68" s="10">
        <f t="shared" si="2"/>
        <v>-1.0833349872916426E-3</v>
      </c>
      <c r="D68" s="10">
        <f t="shared" si="2"/>
        <v>0.7799166421677084</v>
      </c>
      <c r="E68" s="10">
        <f t="shared" si="2"/>
        <v>-8.3336682291622333E-5</v>
      </c>
      <c r="F68" s="10">
        <f t="shared" si="2"/>
        <v>0.76691664561770834</v>
      </c>
      <c r="G68" s="10">
        <f t="shared" si="2"/>
        <v>-5.8332652229164256E-4</v>
      </c>
      <c r="H68" s="10">
        <f t="shared" si="2"/>
        <v>0.72241663736770834</v>
      </c>
      <c r="I68" s="10">
        <f t="shared" si="2"/>
        <v>-8.3336682291622333E-5</v>
      </c>
      <c r="J68" s="10">
        <f t="shared" si="2"/>
        <v>0.79341664716770832</v>
      </c>
      <c r="K68" s="10">
        <f t="shared" si="2"/>
        <v>3.9166751477083886E-3</v>
      </c>
      <c r="L68" s="10">
        <f t="shared" si="2"/>
        <v>0.80891668601770828</v>
      </c>
      <c r="M68" s="10">
        <f t="shared" si="2"/>
        <v>3.4166666827083886E-3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0.81091664536770836</v>
      </c>
      <c r="C69" s="10">
        <f t="shared" si="2"/>
        <v>-2.5833417522916347E-3</v>
      </c>
      <c r="D69" s="10">
        <f t="shared" si="2"/>
        <v>0.78341670141770836</v>
      </c>
      <c r="E69" s="10">
        <f t="shared" si="2"/>
        <v>-5.8332652229164256E-4</v>
      </c>
      <c r="F69" s="10">
        <f t="shared" si="2"/>
        <v>0.76891667946770836</v>
      </c>
      <c r="G69" s="10">
        <f t="shared" si="2"/>
        <v>-2.0833332872916346E-3</v>
      </c>
      <c r="H69" s="10">
        <f t="shared" si="2"/>
        <v>0.79891666576770837</v>
      </c>
      <c r="I69" s="10">
        <f t="shared" si="2"/>
        <v>4.1667177770838421E-4</v>
      </c>
      <c r="J69" s="10">
        <f t="shared" si="2"/>
        <v>0.84041669771770833</v>
      </c>
      <c r="K69" s="10">
        <f t="shared" si="2"/>
        <v>2.4166683827083618E-3</v>
      </c>
      <c r="L69" s="10">
        <f t="shared" si="2"/>
        <v>0.78791670306770833</v>
      </c>
      <c r="M69" s="10">
        <f t="shared" si="2"/>
        <v>9.1666161770836974E-4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0.79991668266770832</v>
      </c>
      <c r="C70" s="10">
        <f t="shared" si="2"/>
        <v>-1.5833248222916346E-3</v>
      </c>
      <c r="D70" s="10">
        <f t="shared" si="2"/>
        <v>0.61291664646770827</v>
      </c>
      <c r="E70" s="10">
        <f t="shared" si="2"/>
        <v>-8.3336682291622333E-5</v>
      </c>
      <c r="F70" s="10">
        <f t="shared" si="2"/>
        <v>0.77741667436770823</v>
      </c>
      <c r="G70" s="10">
        <f t="shared" si="2"/>
        <v>-8.3336682291622333E-5</v>
      </c>
      <c r="H70" s="10">
        <f t="shared" si="2"/>
        <v>0.81141665381770833</v>
      </c>
      <c r="I70" s="10">
        <f t="shared" si="2"/>
        <v>9.1666161770836974E-4</v>
      </c>
      <c r="J70" s="10">
        <f t="shared" si="2"/>
        <v>0.77191665576770829</v>
      </c>
      <c r="K70" s="10">
        <f t="shared" si="2"/>
        <v>1.9166599177083618E-3</v>
      </c>
      <c r="L70" s="10">
        <f t="shared" si="2"/>
        <v>0.75841665071770825</v>
      </c>
      <c r="M70" s="10">
        <f t="shared" si="2"/>
        <v>1.4166700827083697E-3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0.79941667421770835</v>
      </c>
      <c r="C71" s="10">
        <f t="shared" si="2"/>
        <v>-5.8332652229164256E-4</v>
      </c>
      <c r="D71" s="10">
        <f t="shared" si="2"/>
        <v>0.79891666576770837</v>
      </c>
      <c r="E71" s="10">
        <f t="shared" si="2"/>
        <v>4.1667177770838421E-4</v>
      </c>
      <c r="F71" s="10">
        <f t="shared" si="2"/>
        <v>0.79241663021770836</v>
      </c>
      <c r="G71" s="10">
        <f t="shared" si="2"/>
        <v>-8.3336682291622333E-5</v>
      </c>
      <c r="H71" s="10">
        <f t="shared" si="2"/>
        <v>0.86641669081770833</v>
      </c>
      <c r="I71" s="10">
        <f t="shared" si="2"/>
        <v>4.1667177770838421E-4</v>
      </c>
      <c r="J71" s="10">
        <f t="shared" si="2"/>
        <v>0.78041665061770837</v>
      </c>
      <c r="K71" s="10">
        <f t="shared" si="2"/>
        <v>3.4166666827083886E-3</v>
      </c>
      <c r="L71" s="10">
        <f t="shared" si="2"/>
        <v>0.81341668771770836</v>
      </c>
      <c r="M71" s="10">
        <f t="shared" si="2"/>
        <v>1.9166599177083618E-3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0.75391664906770839</v>
      </c>
      <c r="C72" s="10">
        <f t="shared" si="2"/>
        <v>-1.0833349872916426E-3</v>
      </c>
      <c r="D72" s="10">
        <f t="shared" si="2"/>
        <v>0.77291667266770836</v>
      </c>
      <c r="E72" s="10">
        <f t="shared" si="2"/>
        <v>4.1667177770838421E-4</v>
      </c>
      <c r="F72" s="10">
        <f t="shared" si="2"/>
        <v>0.79041667086770839</v>
      </c>
      <c r="G72" s="10">
        <f t="shared" si="2"/>
        <v>9.1666161770836974E-4</v>
      </c>
      <c r="H72" s="10">
        <f t="shared" si="2"/>
        <v>0.8749166856677083</v>
      </c>
      <c r="I72" s="10">
        <f t="shared" si="2"/>
        <v>-8.3336682291622333E-5</v>
      </c>
      <c r="J72" s="10">
        <f t="shared" si="2"/>
        <v>0.83791665536770843</v>
      </c>
      <c r="K72" s="10">
        <f t="shared" si="2"/>
        <v>1.4166700827083697E-3</v>
      </c>
      <c r="L72" s="10">
        <f t="shared" si="2"/>
        <v>0.78791670306770833</v>
      </c>
      <c r="M72" s="10">
        <f t="shared" si="2"/>
        <v>2.4166683827083618E-3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0.6869166325177084</v>
      </c>
      <c r="C77" s="10">
        <f t="shared" si="3"/>
        <v>-6.5833349572916311E-3</v>
      </c>
      <c r="D77" s="10">
        <f t="shared" si="3"/>
        <v>0.72641663061770834</v>
      </c>
      <c r="E77" s="10">
        <f t="shared" si="3"/>
        <v>-4.0833298872916188E-3</v>
      </c>
      <c r="F77" s="10">
        <f t="shared" si="3"/>
        <v>0.85241667731770832</v>
      </c>
      <c r="G77" s="10">
        <f t="shared" si="3"/>
        <v>-2.5833417522916347E-3</v>
      </c>
      <c r="H77" s="10">
        <f t="shared" si="3"/>
        <v>0.81341668771770836</v>
      </c>
      <c r="I77" s="10">
        <f t="shared" si="3"/>
        <v>-5.8332652229164256E-4</v>
      </c>
      <c r="J77" s="10">
        <f t="shared" si="3"/>
        <v>0.79091667936770826</v>
      </c>
      <c r="K77" s="10">
        <f t="shared" si="3"/>
        <v>-2.0833332872916346E-3</v>
      </c>
      <c r="L77" s="10">
        <f t="shared" si="3"/>
        <v>0.74991665586770839</v>
      </c>
      <c r="M77" s="10">
        <f t="shared" si="3"/>
        <v>2.4166683827083618E-3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0.78391663536770839</v>
      </c>
      <c r="C78" s="10">
        <f t="shared" si="3"/>
        <v>-4.5833383522916188E-3</v>
      </c>
      <c r="D78" s="10">
        <f t="shared" si="3"/>
        <v>0.76441667781770839</v>
      </c>
      <c r="E78" s="10">
        <f t="shared" si="3"/>
        <v>-2.0833332872916346E-3</v>
      </c>
      <c r="F78" s="10">
        <f t="shared" si="3"/>
        <v>0.7599166761177083</v>
      </c>
      <c r="G78" s="10">
        <f t="shared" si="3"/>
        <v>-2.5833417522916347E-3</v>
      </c>
      <c r="H78" s="10">
        <f t="shared" si="3"/>
        <v>0.82441665036770839</v>
      </c>
      <c r="I78" s="10">
        <f t="shared" si="3"/>
        <v>-8.3336682291622333E-5</v>
      </c>
      <c r="J78" s="10">
        <f t="shared" si="3"/>
        <v>0.80691665216770836</v>
      </c>
      <c r="K78" s="10">
        <f t="shared" si="3"/>
        <v>9.1666161770836974E-4</v>
      </c>
      <c r="L78" s="10">
        <f t="shared" si="3"/>
        <v>0.76091669306770826</v>
      </c>
      <c r="M78" s="10">
        <f t="shared" si="3"/>
        <v>1.4166700827083697E-3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0.79341664716770832</v>
      </c>
      <c r="C79" s="10">
        <f t="shared" si="3"/>
        <v>-8.3336682291622333E-5</v>
      </c>
      <c r="D79" s="10">
        <f t="shared" si="3"/>
        <v>0.78791670306770833</v>
      </c>
      <c r="E79" s="10">
        <f t="shared" si="3"/>
        <v>-1.0833349872916426E-3</v>
      </c>
      <c r="F79" s="10">
        <f t="shared" si="3"/>
        <v>0.77191665576770829</v>
      </c>
      <c r="G79" s="10">
        <f t="shared" si="3"/>
        <v>4.1667177770838421E-4</v>
      </c>
      <c r="H79" s="10">
        <f t="shared" si="3"/>
        <v>0.83691663846770836</v>
      </c>
      <c r="I79" s="10">
        <f t="shared" si="3"/>
        <v>1.4166700827083697E-3</v>
      </c>
      <c r="J79" s="10">
        <f t="shared" si="3"/>
        <v>0.79591668946770833</v>
      </c>
      <c r="K79" s="10">
        <f t="shared" si="3"/>
        <v>3.4166666827083886E-3</v>
      </c>
      <c r="L79" s="10">
        <f t="shared" si="3"/>
        <v>0.75641669136770839</v>
      </c>
      <c r="M79" s="10">
        <f t="shared" si="3"/>
        <v>4.1667177770838421E-4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0.78391663536770839</v>
      </c>
      <c r="C80" s="10">
        <f t="shared" si="3"/>
        <v>-1.0833349872916426E-3</v>
      </c>
      <c r="D80" s="10">
        <f t="shared" si="3"/>
        <v>0.7799166421677084</v>
      </c>
      <c r="E80" s="10">
        <f t="shared" si="3"/>
        <v>-8.3336682291622333E-5</v>
      </c>
      <c r="F80" s="10">
        <f t="shared" si="3"/>
        <v>0.76691664561770834</v>
      </c>
      <c r="G80" s="10">
        <f t="shared" si="3"/>
        <v>-5.8332652229164256E-4</v>
      </c>
      <c r="H80" s="10">
        <f t="shared" si="3"/>
        <v>0.72241663736770834</v>
      </c>
      <c r="I80" s="10">
        <f t="shared" si="3"/>
        <v>-8.3336682291622333E-5</v>
      </c>
      <c r="J80" s="10">
        <f t="shared" si="3"/>
        <v>0.79341664716770832</v>
      </c>
      <c r="K80" s="10">
        <f t="shared" si="3"/>
        <v>3.9166751477083886E-3</v>
      </c>
      <c r="L80" s="10">
        <f t="shared" si="3"/>
        <v>0.80891668601770828</v>
      </c>
      <c r="M80" s="10">
        <f t="shared" si="3"/>
        <v>3.4166666827083886E-3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0.81091664536770836</v>
      </c>
      <c r="C81" s="10">
        <f t="shared" si="3"/>
        <v>-2.5833417522916347E-3</v>
      </c>
      <c r="D81" s="10">
        <f t="shared" si="3"/>
        <v>0.78341670141770836</v>
      </c>
      <c r="E81" s="10">
        <f t="shared" si="3"/>
        <v>-5.8332652229164256E-4</v>
      </c>
      <c r="F81" s="10">
        <f t="shared" si="3"/>
        <v>0.76891667946770836</v>
      </c>
      <c r="G81" s="10">
        <f t="shared" si="3"/>
        <v>-2.0833332872916346E-3</v>
      </c>
      <c r="H81" s="10">
        <f t="shared" si="3"/>
        <v>0.79891666576770837</v>
      </c>
      <c r="I81" s="10">
        <f t="shared" si="3"/>
        <v>4.1667177770838421E-4</v>
      </c>
      <c r="J81" s="10">
        <f t="shared" si="3"/>
        <v>0.84041669771770833</v>
      </c>
      <c r="K81" s="10">
        <f t="shared" si="3"/>
        <v>2.4166683827083618E-3</v>
      </c>
      <c r="L81" s="10">
        <f t="shared" si="3"/>
        <v>0.78791670306770833</v>
      </c>
      <c r="M81" s="10">
        <f t="shared" si="3"/>
        <v>9.1666161770836974E-4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0.79991668266770832</v>
      </c>
      <c r="C82" s="10">
        <f t="shared" si="3"/>
        <v>-1.5833248222916346E-3</v>
      </c>
      <c r="D82" s="10">
        <f t="shared" si="3"/>
        <v>0.61291664646770827</v>
      </c>
      <c r="E82" s="10">
        <f t="shared" si="3"/>
        <v>-8.3336682291622333E-5</v>
      </c>
      <c r="F82" s="10">
        <f t="shared" si="3"/>
        <v>0.77741667436770823</v>
      </c>
      <c r="G82" s="10">
        <f t="shared" si="3"/>
        <v>-8.3336682291622333E-5</v>
      </c>
      <c r="H82" s="10">
        <f t="shared" si="3"/>
        <v>0.81141665381770833</v>
      </c>
      <c r="I82" s="10">
        <f t="shared" si="3"/>
        <v>9.1666161770836974E-4</v>
      </c>
      <c r="J82" s="10">
        <f t="shared" si="3"/>
        <v>0.77191665576770829</v>
      </c>
      <c r="K82" s="10">
        <f t="shared" si="3"/>
        <v>1.9166599177083618E-3</v>
      </c>
      <c r="L82" s="10">
        <f t="shared" si="3"/>
        <v>0.75841665071770825</v>
      </c>
      <c r="M82" s="10">
        <f t="shared" si="3"/>
        <v>1.4166700827083697E-3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0.79941667421770835</v>
      </c>
      <c r="C83" s="10">
        <f t="shared" si="3"/>
        <v>-5.8332652229164256E-4</v>
      </c>
      <c r="D83" s="10">
        <f t="shared" si="3"/>
        <v>0.79891666576770837</v>
      </c>
      <c r="E83" s="10">
        <f t="shared" si="3"/>
        <v>4.1667177770838421E-4</v>
      </c>
      <c r="F83" s="10">
        <f t="shared" si="3"/>
        <v>0.79241663021770836</v>
      </c>
      <c r="G83" s="10">
        <f t="shared" si="3"/>
        <v>-8.3336682291622333E-5</v>
      </c>
      <c r="H83" s="10">
        <f t="shared" si="3"/>
        <v>0.86641669081770833</v>
      </c>
      <c r="I83" s="10">
        <f t="shared" si="3"/>
        <v>4.1667177770838421E-4</v>
      </c>
      <c r="J83" s="10">
        <f t="shared" si="3"/>
        <v>0.78041665061770837</v>
      </c>
      <c r="K83" s="10">
        <f t="shared" si="3"/>
        <v>3.4166666827083886E-3</v>
      </c>
      <c r="L83" s="10">
        <f t="shared" si="3"/>
        <v>0.81341668771770836</v>
      </c>
      <c r="M83" s="10">
        <f t="shared" si="3"/>
        <v>1.9166599177083618E-3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0.75391664906770839</v>
      </c>
      <c r="C84" s="10">
        <f t="shared" si="3"/>
        <v>-1.0833349872916426E-3</v>
      </c>
      <c r="D84" s="10">
        <f t="shared" si="3"/>
        <v>0.77291667266770836</v>
      </c>
      <c r="E84" s="10">
        <f t="shared" si="3"/>
        <v>4.1667177770838421E-4</v>
      </c>
      <c r="F84" s="10">
        <f t="shared" si="3"/>
        <v>0.79041667086770839</v>
      </c>
      <c r="G84" s="10">
        <f t="shared" si="3"/>
        <v>9.1666161770836974E-4</v>
      </c>
      <c r="H84" s="10">
        <f t="shared" si="3"/>
        <v>0.8749166856677083</v>
      </c>
      <c r="I84" s="10">
        <f t="shared" si="3"/>
        <v>-8.3336682291622333E-5</v>
      </c>
      <c r="J84" s="10">
        <f t="shared" si="3"/>
        <v>0.83791665536770843</v>
      </c>
      <c r="K84" s="10">
        <f t="shared" si="3"/>
        <v>1.4166700827083697E-3</v>
      </c>
      <c r="L84" s="10">
        <f t="shared" si="3"/>
        <v>0.78791670306770833</v>
      </c>
      <c r="M84" s="10">
        <f t="shared" si="3"/>
        <v>2.4166683827083618E-3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Q41" sqref="Q41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9.140625" style="5" customWidth="1"/>
    <col min="12" max="12" width="17.85546875" style="5" customWidth="1"/>
    <col min="13" max="13" width="19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1009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203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1010</v>
      </c>
    </row>
    <row r="27" spans="1:19">
      <c r="B27" s="5" t="s">
        <v>971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3</v>
      </c>
      <c r="B29" s="5" t="s">
        <v>515</v>
      </c>
      <c r="C29" s="5" t="s">
        <v>303</v>
      </c>
      <c r="D29" s="5" t="s">
        <v>407</v>
      </c>
      <c r="E29" s="5" t="s">
        <v>311</v>
      </c>
      <c r="F29" s="5" t="s">
        <v>528</v>
      </c>
      <c r="G29" s="5" t="s">
        <v>310</v>
      </c>
      <c r="H29" s="5" t="s">
        <v>1001</v>
      </c>
      <c r="I29" s="5" t="s">
        <v>279</v>
      </c>
      <c r="J29" s="5" t="s">
        <v>594</v>
      </c>
      <c r="K29" s="5" t="s">
        <v>268</v>
      </c>
      <c r="L29" s="5" t="s">
        <v>475</v>
      </c>
      <c r="M29" s="5" t="s">
        <v>279</v>
      </c>
    </row>
    <row r="30" spans="1:19">
      <c r="A30" s="5" t="s">
        <v>4</v>
      </c>
      <c r="B30" s="5" t="s">
        <v>565</v>
      </c>
      <c r="C30" s="5" t="s">
        <v>310</v>
      </c>
      <c r="D30" s="5" t="s">
        <v>546</v>
      </c>
      <c r="E30" s="5" t="s">
        <v>268</v>
      </c>
      <c r="F30" s="5" t="s">
        <v>574</v>
      </c>
      <c r="G30" s="5" t="s">
        <v>231</v>
      </c>
      <c r="H30" s="5" t="s">
        <v>595</v>
      </c>
      <c r="I30" s="5" t="s">
        <v>237</v>
      </c>
      <c r="J30" s="5" t="s">
        <v>612</v>
      </c>
      <c r="K30" s="5" t="s">
        <v>229</v>
      </c>
      <c r="L30" s="5" t="s">
        <v>1000</v>
      </c>
      <c r="M30" s="5" t="s">
        <v>232</v>
      </c>
    </row>
    <row r="31" spans="1:19">
      <c r="A31" s="5" t="s">
        <v>5</v>
      </c>
      <c r="B31" s="5" t="s">
        <v>630</v>
      </c>
      <c r="C31" s="5" t="s">
        <v>279</v>
      </c>
      <c r="D31" s="5" t="s">
        <v>1011</v>
      </c>
      <c r="E31" s="5" t="s">
        <v>231</v>
      </c>
      <c r="F31" s="5" t="s">
        <v>1012</v>
      </c>
      <c r="G31" s="5" t="s">
        <v>229</v>
      </c>
      <c r="H31" s="5" t="s">
        <v>407</v>
      </c>
      <c r="I31" s="5" t="s">
        <v>231</v>
      </c>
      <c r="J31" s="5" t="s">
        <v>1013</v>
      </c>
      <c r="K31" s="5" t="s">
        <v>230</v>
      </c>
      <c r="L31" s="5" t="s">
        <v>530</v>
      </c>
      <c r="M31" s="5" t="s">
        <v>227</v>
      </c>
    </row>
    <row r="32" spans="1:19">
      <c r="A32" s="5" t="s">
        <v>6</v>
      </c>
      <c r="B32" s="5" t="s">
        <v>1014</v>
      </c>
      <c r="C32" s="5" t="s">
        <v>279</v>
      </c>
      <c r="D32" s="5" t="s">
        <v>998</v>
      </c>
      <c r="E32" s="5" t="s">
        <v>268</v>
      </c>
      <c r="F32" s="5" t="s">
        <v>532</v>
      </c>
      <c r="G32" s="5" t="s">
        <v>268</v>
      </c>
      <c r="H32" s="5" t="s">
        <v>543</v>
      </c>
      <c r="I32" s="5" t="s">
        <v>231</v>
      </c>
      <c r="J32" s="5" t="s">
        <v>487</v>
      </c>
      <c r="K32" s="5" t="s">
        <v>237</v>
      </c>
      <c r="L32" s="5" t="s">
        <v>1015</v>
      </c>
      <c r="M32" s="5" t="s">
        <v>234</v>
      </c>
    </row>
    <row r="33" spans="1:13">
      <c r="A33" s="5" t="s">
        <v>7</v>
      </c>
      <c r="B33" s="5" t="s">
        <v>564</v>
      </c>
      <c r="C33" s="5" t="s">
        <v>279</v>
      </c>
      <c r="D33" s="5" t="s">
        <v>1016</v>
      </c>
      <c r="E33" s="5" t="s">
        <v>268</v>
      </c>
      <c r="F33" s="5" t="s">
        <v>525</v>
      </c>
      <c r="G33" s="5" t="s">
        <v>230</v>
      </c>
      <c r="H33" s="5" t="s">
        <v>405</v>
      </c>
      <c r="I33" s="5" t="s">
        <v>230</v>
      </c>
      <c r="J33" s="5" t="s">
        <v>699</v>
      </c>
      <c r="K33" s="5" t="s">
        <v>238</v>
      </c>
      <c r="L33" s="5" t="s">
        <v>533</v>
      </c>
      <c r="M33" s="5" t="s">
        <v>234</v>
      </c>
    </row>
    <row r="34" spans="1:13">
      <c r="A34" s="5" t="s">
        <v>8</v>
      </c>
      <c r="B34" s="5" t="s">
        <v>484</v>
      </c>
      <c r="C34" s="5" t="s">
        <v>279</v>
      </c>
      <c r="D34" s="5" t="s">
        <v>562</v>
      </c>
      <c r="E34" s="5" t="s">
        <v>230</v>
      </c>
      <c r="F34" s="5" t="s">
        <v>576</v>
      </c>
      <c r="G34" s="5" t="s">
        <v>228</v>
      </c>
      <c r="H34" s="5" t="s">
        <v>1017</v>
      </c>
      <c r="I34" s="5" t="s">
        <v>232</v>
      </c>
      <c r="J34" s="5" t="s">
        <v>540</v>
      </c>
      <c r="K34" s="5" t="s">
        <v>234</v>
      </c>
      <c r="L34" s="5" t="s">
        <v>684</v>
      </c>
      <c r="M34" s="5" t="s">
        <v>239</v>
      </c>
    </row>
    <row r="35" spans="1:13">
      <c r="A35" s="5" t="s">
        <v>9</v>
      </c>
      <c r="B35" s="5" t="s">
        <v>569</v>
      </c>
      <c r="C35" s="5" t="s">
        <v>334</v>
      </c>
      <c r="D35" s="5" t="s">
        <v>541</v>
      </c>
      <c r="E35" s="5" t="s">
        <v>229</v>
      </c>
      <c r="F35" s="5" t="s">
        <v>691</v>
      </c>
      <c r="G35" s="5" t="s">
        <v>231</v>
      </c>
      <c r="H35" s="5" t="s">
        <v>1017</v>
      </c>
      <c r="I35" s="5" t="s">
        <v>231</v>
      </c>
      <c r="J35" s="5" t="s">
        <v>690</v>
      </c>
      <c r="K35" s="5" t="s">
        <v>234</v>
      </c>
      <c r="L35" s="5" t="s">
        <v>719</v>
      </c>
      <c r="M35" s="5" t="s">
        <v>246</v>
      </c>
    </row>
    <row r="36" spans="1:13">
      <c r="A36" s="5" t="s">
        <v>10</v>
      </c>
      <c r="B36" s="5" t="s">
        <v>502</v>
      </c>
      <c r="C36" s="5" t="s">
        <v>229</v>
      </c>
      <c r="D36" s="5" t="s">
        <v>1018</v>
      </c>
      <c r="E36" s="5" t="s">
        <v>230</v>
      </c>
      <c r="F36" s="5" t="s">
        <v>552</v>
      </c>
      <c r="G36" s="5" t="s">
        <v>268</v>
      </c>
      <c r="H36" s="5" t="s">
        <v>657</v>
      </c>
      <c r="I36" s="5" t="s">
        <v>237</v>
      </c>
      <c r="J36" s="5" t="s">
        <v>1019</v>
      </c>
      <c r="K36" s="5" t="s">
        <v>234</v>
      </c>
      <c r="L36" s="5" t="s">
        <v>544</v>
      </c>
      <c r="M36" s="5" t="s">
        <v>243</v>
      </c>
    </row>
    <row r="40" spans="1:13">
      <c r="A40" s="5" t="s">
        <v>202</v>
      </c>
      <c r="B40" s="5" t="s">
        <v>1020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('S11'!B46+('S14'!B25-'S11'!B25)*24)</f>
        <v>6.184166666585952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4.0727083571187504E-2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0,19099999964</v>
      </c>
      <c r="C55" s="15" t="str">
        <f t="shared" ref="C55:L55" si="0">C29</f>
        <v>0,039599999785</v>
      </c>
      <c r="D55" s="15" t="str">
        <f t="shared" si="0"/>
        <v>0,19720000029</v>
      </c>
      <c r="E55" s="15" t="str">
        <f t="shared" si="0"/>
        <v>0,040100000799</v>
      </c>
      <c r="F55" s="15" t="str">
        <f t="shared" si="0"/>
        <v>0,20219999552</v>
      </c>
      <c r="G55" s="15" t="str">
        <f t="shared" si="0"/>
        <v>0,039799999446</v>
      </c>
      <c r="H55" s="15" t="str">
        <f t="shared" si="0"/>
        <v>0,19380000234</v>
      </c>
      <c r="I55" s="15" t="str">
        <f t="shared" si="0"/>
        <v>0,040300000459</v>
      </c>
      <c r="J55" s="15" t="str">
        <f t="shared" si="0"/>
        <v>0,20370000601</v>
      </c>
      <c r="K55" s="15" t="str">
        <f t="shared" si="0"/>
        <v>0,040399998426</v>
      </c>
      <c r="L55" s="15" t="str">
        <f t="shared" si="0"/>
        <v>0,19390000403</v>
      </c>
      <c r="M55" s="15" t="str">
        <f>M29</f>
        <v>0,040300000459</v>
      </c>
    </row>
    <row r="56" spans="1:19">
      <c r="A56" s="21" t="s">
        <v>4</v>
      </c>
      <c r="B56" s="15" t="str">
        <f t="shared" ref="B56:M62" si="1">B30</f>
        <v>0,20999999344</v>
      </c>
      <c r="C56" s="15" t="str">
        <f t="shared" si="1"/>
        <v>0,039799999446</v>
      </c>
      <c r="D56" s="15" t="str">
        <f t="shared" si="1"/>
        <v>0,19419999421</v>
      </c>
      <c r="E56" s="15" t="str">
        <f t="shared" si="1"/>
        <v>0,040399998426</v>
      </c>
      <c r="F56" s="15" t="str">
        <f t="shared" si="1"/>
        <v>0,2091999948</v>
      </c>
      <c r="G56" s="15" t="str">
        <f t="shared" si="1"/>
        <v>0,040600001812</v>
      </c>
      <c r="H56" s="15" t="str">
        <f t="shared" si="1"/>
        <v>0,20409999788</v>
      </c>
      <c r="I56" s="15" t="str">
        <f t="shared" si="1"/>
        <v>0,040800001472</v>
      </c>
      <c r="J56" s="15" t="str">
        <f t="shared" si="1"/>
        <v>0,20039999485</v>
      </c>
      <c r="K56" s="15" t="str">
        <f t="shared" si="1"/>
        <v>0,040699999779</v>
      </c>
      <c r="L56" s="15" t="str">
        <f t="shared" si="1"/>
        <v>0,19089999795</v>
      </c>
      <c r="M56" s="15" t="str">
        <f>M30</f>
        <v>0,041000001132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0,21230000257</v>
      </c>
      <c r="C57" s="15" t="str">
        <f t="shared" si="1"/>
        <v>0,040300000459</v>
      </c>
      <c r="D57" s="15" t="str">
        <f t="shared" si="1"/>
        <v>0,20669999719</v>
      </c>
      <c r="E57" s="15" t="str">
        <f t="shared" si="1"/>
        <v>0,040600001812</v>
      </c>
      <c r="F57" s="15" t="str">
        <f t="shared" si="1"/>
        <v>0,19750000536</v>
      </c>
      <c r="G57" s="15" t="str">
        <f t="shared" si="1"/>
        <v>0,040699999779</v>
      </c>
      <c r="H57" s="15" t="str">
        <f t="shared" si="1"/>
        <v>0,19720000029</v>
      </c>
      <c r="I57" s="15" t="str">
        <f t="shared" si="1"/>
        <v>0,040600001812</v>
      </c>
      <c r="J57" s="15" t="str">
        <f t="shared" si="1"/>
        <v>0,16179999709</v>
      </c>
      <c r="K57" s="15" t="str">
        <f t="shared" si="1"/>
        <v>0,04089999944</v>
      </c>
      <c r="L57" s="15" t="str">
        <f t="shared" si="1"/>
        <v>0,20659999549</v>
      </c>
      <c r="M57" s="15" t="str">
        <f t="shared" si="1"/>
        <v>0,041600000113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0,19269999862</v>
      </c>
      <c r="C58" s="15" t="str">
        <f t="shared" si="1"/>
        <v>0,040300000459</v>
      </c>
      <c r="D58" s="15" t="str">
        <f t="shared" si="1"/>
        <v>0,20360000432</v>
      </c>
      <c r="E58" s="15" t="str">
        <f t="shared" si="1"/>
        <v>0,040399998426</v>
      </c>
      <c r="F58" s="15" t="str">
        <f t="shared" si="1"/>
        <v>0,18729999661</v>
      </c>
      <c r="G58" s="15" t="str">
        <f t="shared" si="1"/>
        <v>0,040399998426</v>
      </c>
      <c r="H58" s="15" t="str">
        <f t="shared" si="1"/>
        <v>0,19249999523</v>
      </c>
      <c r="I58" s="15" t="str">
        <f t="shared" si="1"/>
        <v>0,040600001812</v>
      </c>
      <c r="J58" s="15" t="str">
        <f t="shared" si="1"/>
        <v>0,20000000298</v>
      </c>
      <c r="K58" s="15" t="str">
        <f t="shared" si="1"/>
        <v>0,040800001472</v>
      </c>
      <c r="L58" s="15" t="str">
        <f t="shared" si="1"/>
        <v>0,19920000434</v>
      </c>
      <c r="M58" s="15" t="str">
        <f t="shared" si="1"/>
        <v>0,041200000793</v>
      </c>
      <c r="O58" s="5" t="s">
        <v>11</v>
      </c>
    </row>
    <row r="59" spans="1:19">
      <c r="A59" s="21" t="s">
        <v>7</v>
      </c>
      <c r="B59" s="15" t="str">
        <f t="shared" si="1"/>
        <v>0,20710000396</v>
      </c>
      <c r="C59" s="15" t="str">
        <f t="shared" si="1"/>
        <v>0,040300000459</v>
      </c>
      <c r="D59" s="15" t="str">
        <f t="shared" si="1"/>
        <v>0,20029999316</v>
      </c>
      <c r="E59" s="15" t="str">
        <f t="shared" si="1"/>
        <v>0,040399998426</v>
      </c>
      <c r="F59" s="15" t="str">
        <f t="shared" si="1"/>
        <v>0,20739999413</v>
      </c>
      <c r="G59" s="15" t="str">
        <f t="shared" si="1"/>
        <v>0,04089999944</v>
      </c>
      <c r="H59" s="15" t="str">
        <f t="shared" si="1"/>
        <v>0,19990000129</v>
      </c>
      <c r="I59" s="15" t="str">
        <f t="shared" si="1"/>
        <v>0,04089999944</v>
      </c>
      <c r="J59" s="15" t="str">
        <f t="shared" si="1"/>
        <v>0,20939999819</v>
      </c>
      <c r="K59" s="15" t="str">
        <f t="shared" si="1"/>
        <v>0,041400000453</v>
      </c>
      <c r="L59" s="15" t="str">
        <f t="shared" si="1"/>
        <v>0,19859999418</v>
      </c>
      <c r="M59" s="15" t="str">
        <f t="shared" si="1"/>
        <v>0,041200000793</v>
      </c>
    </row>
    <row r="60" spans="1:19">
      <c r="A60" s="21" t="s">
        <v>8</v>
      </c>
      <c r="B60" s="15" t="str">
        <f t="shared" si="1"/>
        <v>0,20100000501</v>
      </c>
      <c r="C60" s="15" t="str">
        <f t="shared" si="1"/>
        <v>0,040300000459</v>
      </c>
      <c r="D60" s="15" t="str">
        <f t="shared" si="1"/>
        <v>0,20559999347</v>
      </c>
      <c r="E60" s="15" t="str">
        <f t="shared" si="1"/>
        <v>0,04089999944</v>
      </c>
      <c r="F60" s="15" t="str">
        <f t="shared" si="1"/>
        <v>0,20720000565</v>
      </c>
      <c r="G60" s="15" t="str">
        <f t="shared" si="1"/>
        <v>0,040500000119</v>
      </c>
      <c r="H60" s="15" t="str">
        <f t="shared" si="1"/>
        <v>0,1957000047</v>
      </c>
      <c r="I60" s="15" t="str">
        <f t="shared" si="1"/>
        <v>0,041000001132</v>
      </c>
      <c r="J60" s="15" t="str">
        <f t="shared" si="1"/>
        <v>0,19349999726</v>
      </c>
      <c r="K60" s="15" t="str">
        <f t="shared" si="1"/>
        <v>0,041200000793</v>
      </c>
      <c r="L60" s="15" t="str">
        <f t="shared" si="1"/>
        <v>0,19670000672</v>
      </c>
      <c r="M60" s="15" t="str">
        <f t="shared" si="1"/>
        <v>0,042199999094</v>
      </c>
    </row>
    <row r="61" spans="1:19">
      <c r="A61" s="21" t="s">
        <v>9</v>
      </c>
      <c r="B61" s="15" t="str">
        <f t="shared" si="1"/>
        <v>0,20170000196</v>
      </c>
      <c r="C61" s="15" t="str">
        <f t="shared" si="1"/>
        <v>0,040199998766</v>
      </c>
      <c r="D61" s="15" t="str">
        <f t="shared" si="1"/>
        <v>0,19650000334</v>
      </c>
      <c r="E61" s="15" t="str">
        <f t="shared" si="1"/>
        <v>0,040699999779</v>
      </c>
      <c r="F61" s="15" t="str">
        <f t="shared" si="1"/>
        <v>0,20059999824</v>
      </c>
      <c r="G61" s="15" t="str">
        <f t="shared" si="1"/>
        <v>0,040600001812</v>
      </c>
      <c r="H61" s="15" t="str">
        <f t="shared" si="1"/>
        <v>0,1957000047</v>
      </c>
      <c r="I61" s="15" t="str">
        <f t="shared" si="1"/>
        <v>0,040600001812</v>
      </c>
      <c r="J61" s="15" t="str">
        <f t="shared" si="1"/>
        <v>0,1984000057</v>
      </c>
      <c r="K61" s="15" t="str">
        <f t="shared" si="1"/>
        <v>0,041200000793</v>
      </c>
      <c r="L61" s="15" t="str">
        <f t="shared" si="1"/>
        <v>0,21349999309</v>
      </c>
      <c r="M61" s="15" t="str">
        <f t="shared" si="1"/>
        <v>0,042500000447</v>
      </c>
    </row>
    <row r="62" spans="1:19">
      <c r="A62" s="21" t="s">
        <v>10</v>
      </c>
      <c r="B62" s="15" t="str">
        <f>B36</f>
        <v>0,19320000708</v>
      </c>
      <c r="C62" s="15" t="str">
        <f t="shared" si="1"/>
        <v>0,040699999779</v>
      </c>
      <c r="D62" s="15" t="str">
        <f t="shared" si="1"/>
        <v>0,20280000567</v>
      </c>
      <c r="E62" s="15" t="str">
        <f t="shared" si="1"/>
        <v>0,04089999944</v>
      </c>
      <c r="F62" s="15" t="str">
        <f t="shared" si="1"/>
        <v>0,21320000291</v>
      </c>
      <c r="G62" s="15" t="str">
        <f t="shared" si="1"/>
        <v>0,040399998426</v>
      </c>
      <c r="H62" s="15" t="str">
        <f t="shared" si="1"/>
        <v>0,21430000663</v>
      </c>
      <c r="I62" s="15" t="str">
        <f t="shared" si="1"/>
        <v>0,040800001472</v>
      </c>
      <c r="J62" s="15" t="str">
        <f t="shared" si="1"/>
        <v>0,21269999444</v>
      </c>
      <c r="K62" s="15" t="str">
        <f t="shared" si="1"/>
        <v>0,041200000793</v>
      </c>
      <c r="L62" s="15" t="str">
        <f t="shared" si="1"/>
        <v>0,20460000634</v>
      </c>
      <c r="M62" s="15" t="str">
        <f t="shared" si="1"/>
        <v>0,041700001806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0.7513645803440625</v>
      </c>
      <c r="C65" s="10">
        <f t="shared" si="2"/>
        <v>-5.6354189309375247E-3</v>
      </c>
      <c r="D65" s="10">
        <f t="shared" si="2"/>
        <v>0.78236458359406247</v>
      </c>
      <c r="E65" s="10">
        <f t="shared" si="2"/>
        <v>-3.1354138609375123E-3</v>
      </c>
      <c r="F65" s="10">
        <f t="shared" si="2"/>
        <v>0.80736455974406252</v>
      </c>
      <c r="G65" s="10">
        <f t="shared" si="2"/>
        <v>-4.6354206259375044E-3</v>
      </c>
      <c r="H65" s="10">
        <f t="shared" si="2"/>
        <v>0.76536459384406241</v>
      </c>
      <c r="I65" s="10">
        <f t="shared" si="2"/>
        <v>-2.1354155609375203E-3</v>
      </c>
      <c r="J65" s="10">
        <f t="shared" si="2"/>
        <v>0.81486461219406237</v>
      </c>
      <c r="K65" s="10">
        <f t="shared" si="2"/>
        <v>-1.6354257259375282E-3</v>
      </c>
      <c r="L65" s="10">
        <f t="shared" si="2"/>
        <v>0.76586460229406239</v>
      </c>
      <c r="M65" s="10">
        <f t="shared" si="2"/>
        <v>-2.1354155609375203E-3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0.84636454934406247</v>
      </c>
      <c r="C66" s="10">
        <f t="shared" si="2"/>
        <v>-4.6354206259375044E-3</v>
      </c>
      <c r="D66" s="10">
        <f t="shared" si="2"/>
        <v>0.76736455319406249</v>
      </c>
      <c r="E66" s="10">
        <f t="shared" si="2"/>
        <v>-1.6354257259375282E-3</v>
      </c>
      <c r="F66" s="10">
        <f t="shared" si="2"/>
        <v>0.84236455614406247</v>
      </c>
      <c r="G66" s="10">
        <f t="shared" si="2"/>
        <v>-6.3540879593752819E-4</v>
      </c>
      <c r="H66" s="10">
        <f t="shared" si="2"/>
        <v>0.81686457154406245</v>
      </c>
      <c r="I66" s="10">
        <f t="shared" si="2"/>
        <v>3.6458950406246388E-4</v>
      </c>
      <c r="J66" s="10">
        <f t="shared" si="2"/>
        <v>0.79836455639406245</v>
      </c>
      <c r="K66" s="10">
        <f t="shared" si="2"/>
        <v>-1.3541896093753614E-4</v>
      </c>
      <c r="L66" s="10">
        <f t="shared" si="2"/>
        <v>0.75086457189406253</v>
      </c>
      <c r="M66" s="10">
        <f t="shared" si="2"/>
        <v>1.3645878040624906E-3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0.85786459499406242</v>
      </c>
      <c r="C67" s="10">
        <f t="shared" si="2"/>
        <v>-2.1354155609375203E-3</v>
      </c>
      <c r="D67" s="10">
        <f t="shared" si="2"/>
        <v>0.8298645680940625</v>
      </c>
      <c r="E67" s="10">
        <f t="shared" si="2"/>
        <v>-6.3540879593752819E-4</v>
      </c>
      <c r="F67" s="10">
        <f t="shared" si="2"/>
        <v>0.78386460894406251</v>
      </c>
      <c r="G67" s="10">
        <f t="shared" si="2"/>
        <v>-1.3541896093753614E-4</v>
      </c>
      <c r="H67" s="10">
        <f t="shared" si="2"/>
        <v>0.78236458359406247</v>
      </c>
      <c r="I67" s="10">
        <f t="shared" si="2"/>
        <v>-6.3540879593752819E-4</v>
      </c>
      <c r="J67" s="10">
        <f t="shared" si="2"/>
        <v>0.60536456759406243</v>
      </c>
      <c r="K67" s="10">
        <f t="shared" si="2"/>
        <v>8.645793440624841E-4</v>
      </c>
      <c r="L67" s="10">
        <f t="shared" si="2"/>
        <v>0.82936455959406241</v>
      </c>
      <c r="M67" s="10">
        <f t="shared" si="2"/>
        <v>4.364582709062495E-3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0.75986457524406248</v>
      </c>
      <c r="C68" s="10">
        <f t="shared" si="2"/>
        <v>-2.1354155609375203E-3</v>
      </c>
      <c r="D68" s="10">
        <f t="shared" si="2"/>
        <v>0.81436460374406239</v>
      </c>
      <c r="E68" s="10">
        <f t="shared" si="2"/>
        <v>-1.6354257259375282E-3</v>
      </c>
      <c r="F68" s="10">
        <f t="shared" si="2"/>
        <v>0.7328645651940624</v>
      </c>
      <c r="G68" s="10">
        <f t="shared" si="2"/>
        <v>-1.6354257259375282E-3</v>
      </c>
      <c r="H68" s="10">
        <f t="shared" si="2"/>
        <v>0.75886455829406241</v>
      </c>
      <c r="I68" s="10">
        <f t="shared" si="2"/>
        <v>-6.3540879593752819E-4</v>
      </c>
      <c r="J68" s="10">
        <f t="shared" si="2"/>
        <v>0.79636459704406248</v>
      </c>
      <c r="K68" s="10">
        <f t="shared" si="2"/>
        <v>3.6458950406246388E-4</v>
      </c>
      <c r="L68" s="10">
        <f t="shared" si="2"/>
        <v>0.79236460384406238</v>
      </c>
      <c r="M68" s="10">
        <f t="shared" si="2"/>
        <v>2.3645861090624762E-3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0.83186460194406242</v>
      </c>
      <c r="C69" s="10">
        <f t="shared" si="2"/>
        <v>-2.1354155609375203E-3</v>
      </c>
      <c r="D69" s="10">
        <f t="shared" si="2"/>
        <v>0.79786454794406247</v>
      </c>
      <c r="E69" s="10">
        <f t="shared" si="2"/>
        <v>-1.6354257259375282E-3</v>
      </c>
      <c r="F69" s="10">
        <f t="shared" si="2"/>
        <v>0.83336455279406241</v>
      </c>
      <c r="G69" s="10">
        <f t="shared" si="2"/>
        <v>8.645793440624841E-4</v>
      </c>
      <c r="H69" s="10">
        <f t="shared" si="2"/>
        <v>0.79586458859406239</v>
      </c>
      <c r="I69" s="10">
        <f t="shared" si="2"/>
        <v>8.645793440624841E-4</v>
      </c>
      <c r="J69" s="10">
        <f t="shared" si="2"/>
        <v>0.84336457309406243</v>
      </c>
      <c r="K69" s="10">
        <f t="shared" si="2"/>
        <v>3.3645844090624683E-3</v>
      </c>
      <c r="L69" s="10">
        <f t="shared" si="2"/>
        <v>0.78936455304406239</v>
      </c>
      <c r="M69" s="10">
        <f t="shared" si="2"/>
        <v>2.3645861090624762E-3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0.80136460719406255</v>
      </c>
      <c r="C70" s="10">
        <f t="shared" si="2"/>
        <v>-2.1354155609375203E-3</v>
      </c>
      <c r="D70" s="10">
        <f t="shared" si="2"/>
        <v>0.82436454949406235</v>
      </c>
      <c r="E70" s="10">
        <f t="shared" si="2"/>
        <v>8.645793440624841E-4</v>
      </c>
      <c r="F70" s="10">
        <f t="shared" si="2"/>
        <v>0.8323646103940624</v>
      </c>
      <c r="G70" s="10">
        <f t="shared" si="2"/>
        <v>-1.1354172609375282E-3</v>
      </c>
      <c r="H70" s="10">
        <f t="shared" si="2"/>
        <v>0.77486460564406245</v>
      </c>
      <c r="I70" s="10">
        <f t="shared" si="2"/>
        <v>1.3645878040624906E-3</v>
      </c>
      <c r="J70" s="10">
        <f t="shared" si="2"/>
        <v>0.76386456844406248</v>
      </c>
      <c r="K70" s="10">
        <f t="shared" si="2"/>
        <v>2.3645861090624762E-3</v>
      </c>
      <c r="L70" s="10">
        <f t="shared" si="2"/>
        <v>0.77986461574406241</v>
      </c>
      <c r="M70" s="10">
        <f t="shared" si="2"/>
        <v>7.3645776140624647E-3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0.80486459194406246</v>
      </c>
      <c r="C71" s="10">
        <f t="shared" si="2"/>
        <v>-2.6354240259375203E-3</v>
      </c>
      <c r="D71" s="10">
        <f t="shared" si="2"/>
        <v>0.77886459884406245</v>
      </c>
      <c r="E71" s="10">
        <f t="shared" si="2"/>
        <v>-1.3541896093753614E-4</v>
      </c>
      <c r="F71" s="10">
        <f t="shared" si="2"/>
        <v>0.79936457334406241</v>
      </c>
      <c r="G71" s="10">
        <f t="shared" si="2"/>
        <v>-6.3540879593752819E-4</v>
      </c>
      <c r="H71" s="10">
        <f t="shared" si="2"/>
        <v>0.77486460564406245</v>
      </c>
      <c r="I71" s="10">
        <f t="shared" si="2"/>
        <v>-6.3540879593752819E-4</v>
      </c>
      <c r="J71" s="10">
        <f t="shared" si="2"/>
        <v>0.78836461064406238</v>
      </c>
      <c r="K71" s="10">
        <f t="shared" si="2"/>
        <v>2.3645861090624762E-3</v>
      </c>
      <c r="L71" s="10">
        <f t="shared" si="2"/>
        <v>0.8638645475940625</v>
      </c>
      <c r="M71" s="10">
        <f t="shared" si="2"/>
        <v>8.8645843790624915E-3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0.76236461754406248</v>
      </c>
      <c r="C72" s="10">
        <f t="shared" si="2"/>
        <v>-1.3541896093753614E-4</v>
      </c>
      <c r="D72" s="10">
        <f t="shared" si="2"/>
        <v>0.8103646104940625</v>
      </c>
      <c r="E72" s="10">
        <f t="shared" si="2"/>
        <v>8.645793440624841E-4</v>
      </c>
      <c r="F72" s="10">
        <f t="shared" si="2"/>
        <v>0.8623645966940624</v>
      </c>
      <c r="G72" s="10">
        <f t="shared" si="2"/>
        <v>-1.6354257259375282E-3</v>
      </c>
      <c r="H72" s="10">
        <f t="shared" si="2"/>
        <v>0.86786461529406256</v>
      </c>
      <c r="I72" s="10">
        <f t="shared" si="2"/>
        <v>3.6458950406246388E-4</v>
      </c>
      <c r="J72" s="10">
        <f t="shared" si="2"/>
        <v>0.8598645543440625</v>
      </c>
      <c r="K72" s="10">
        <f t="shared" si="2"/>
        <v>2.3645861090624762E-3</v>
      </c>
      <c r="L72" s="10">
        <f t="shared" si="2"/>
        <v>0.81936461384406245</v>
      </c>
      <c r="M72" s="10">
        <f t="shared" si="2"/>
        <v>4.864591174062495E-3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0.7513645803440625</v>
      </c>
      <c r="C77" s="10">
        <f t="shared" si="3"/>
        <v>-5.6354189309375247E-3</v>
      </c>
      <c r="D77" s="10">
        <f t="shared" si="3"/>
        <v>0.78236458359406247</v>
      </c>
      <c r="E77" s="10">
        <f t="shared" si="3"/>
        <v>-3.1354138609375123E-3</v>
      </c>
      <c r="F77" s="10">
        <f t="shared" si="3"/>
        <v>0.80736455974406252</v>
      </c>
      <c r="G77" s="10">
        <f t="shared" si="3"/>
        <v>-4.6354206259375044E-3</v>
      </c>
      <c r="H77" s="10">
        <f t="shared" si="3"/>
        <v>0.76536459384406241</v>
      </c>
      <c r="I77" s="10">
        <f t="shared" si="3"/>
        <v>-2.1354155609375203E-3</v>
      </c>
      <c r="J77" s="10">
        <f t="shared" si="3"/>
        <v>0.81486461219406237</v>
      </c>
      <c r="K77" s="10">
        <f t="shared" si="3"/>
        <v>-1.6354257259375282E-3</v>
      </c>
      <c r="L77" s="10">
        <f t="shared" si="3"/>
        <v>0.76586460229406239</v>
      </c>
      <c r="M77" s="10">
        <f t="shared" si="3"/>
        <v>-2.1354155609375203E-3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0.84636454934406247</v>
      </c>
      <c r="C78" s="10">
        <f t="shared" si="3"/>
        <v>-4.6354206259375044E-3</v>
      </c>
      <c r="D78" s="10">
        <f t="shared" si="3"/>
        <v>0.76736455319406249</v>
      </c>
      <c r="E78" s="10">
        <f t="shared" si="3"/>
        <v>-1.6354257259375282E-3</v>
      </c>
      <c r="F78" s="10">
        <f t="shared" si="3"/>
        <v>0.84236455614406247</v>
      </c>
      <c r="G78" s="10">
        <f t="shared" si="3"/>
        <v>-6.3540879593752819E-4</v>
      </c>
      <c r="H78" s="10">
        <f t="shared" si="3"/>
        <v>0.81686457154406245</v>
      </c>
      <c r="I78" s="10">
        <f t="shared" si="3"/>
        <v>3.6458950406246388E-4</v>
      </c>
      <c r="J78" s="10">
        <f t="shared" si="3"/>
        <v>0.79836455639406245</v>
      </c>
      <c r="K78" s="10">
        <f t="shared" si="3"/>
        <v>-1.3541896093753614E-4</v>
      </c>
      <c r="L78" s="10">
        <f t="shared" si="3"/>
        <v>0.75086457189406253</v>
      </c>
      <c r="M78" s="10">
        <f t="shared" si="3"/>
        <v>1.3645878040624906E-3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0.85786459499406242</v>
      </c>
      <c r="C79" s="10">
        <f t="shared" si="3"/>
        <v>-2.1354155609375203E-3</v>
      </c>
      <c r="D79" s="10">
        <f t="shared" si="3"/>
        <v>0.8298645680940625</v>
      </c>
      <c r="E79" s="10">
        <f t="shared" si="3"/>
        <v>-6.3540879593752819E-4</v>
      </c>
      <c r="F79" s="10">
        <f t="shared" si="3"/>
        <v>0.78386460894406251</v>
      </c>
      <c r="G79" s="10">
        <f t="shared" si="3"/>
        <v>-1.3541896093753614E-4</v>
      </c>
      <c r="H79" s="10">
        <f t="shared" si="3"/>
        <v>0.78236458359406247</v>
      </c>
      <c r="I79" s="10">
        <f t="shared" si="3"/>
        <v>-6.3540879593752819E-4</v>
      </c>
      <c r="J79" s="10">
        <f t="shared" si="3"/>
        <v>0.60536456759406243</v>
      </c>
      <c r="K79" s="10">
        <f t="shared" si="3"/>
        <v>8.645793440624841E-4</v>
      </c>
      <c r="L79" s="10">
        <f t="shared" si="3"/>
        <v>0.82936455959406241</v>
      </c>
      <c r="M79" s="10">
        <f t="shared" si="3"/>
        <v>4.364582709062495E-3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0.75986457524406248</v>
      </c>
      <c r="C80" s="10">
        <f t="shared" si="3"/>
        <v>-2.1354155609375203E-3</v>
      </c>
      <c r="D80" s="10">
        <f t="shared" si="3"/>
        <v>0.81436460374406239</v>
      </c>
      <c r="E80" s="10">
        <f t="shared" si="3"/>
        <v>-1.6354257259375282E-3</v>
      </c>
      <c r="F80" s="10">
        <f t="shared" si="3"/>
        <v>0.7328645651940624</v>
      </c>
      <c r="G80" s="10">
        <f t="shared" si="3"/>
        <v>-1.6354257259375282E-3</v>
      </c>
      <c r="H80" s="10">
        <f t="shared" si="3"/>
        <v>0.75886455829406241</v>
      </c>
      <c r="I80" s="10">
        <f t="shared" si="3"/>
        <v>-6.3540879593752819E-4</v>
      </c>
      <c r="J80" s="10">
        <f t="shared" si="3"/>
        <v>0.79636459704406248</v>
      </c>
      <c r="K80" s="10">
        <f t="shared" si="3"/>
        <v>3.6458950406246388E-4</v>
      </c>
      <c r="L80" s="10">
        <f t="shared" si="3"/>
        <v>0.79236460384406238</v>
      </c>
      <c r="M80" s="10">
        <f t="shared" si="3"/>
        <v>2.3645861090624762E-3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0.83186460194406242</v>
      </c>
      <c r="C81" s="10">
        <f t="shared" si="3"/>
        <v>-2.1354155609375203E-3</v>
      </c>
      <c r="D81" s="10">
        <f t="shared" si="3"/>
        <v>0.79786454794406247</v>
      </c>
      <c r="E81" s="10">
        <f t="shared" si="3"/>
        <v>-1.6354257259375282E-3</v>
      </c>
      <c r="F81" s="10">
        <f t="shared" si="3"/>
        <v>0.83336455279406241</v>
      </c>
      <c r="G81" s="10">
        <f t="shared" si="3"/>
        <v>8.645793440624841E-4</v>
      </c>
      <c r="H81" s="10">
        <f t="shared" si="3"/>
        <v>0.79586458859406239</v>
      </c>
      <c r="I81" s="10">
        <f t="shared" si="3"/>
        <v>8.645793440624841E-4</v>
      </c>
      <c r="J81" s="10">
        <f t="shared" si="3"/>
        <v>0.84336457309406243</v>
      </c>
      <c r="K81" s="10">
        <f t="shared" si="3"/>
        <v>3.3645844090624683E-3</v>
      </c>
      <c r="L81" s="10">
        <f t="shared" si="3"/>
        <v>0.78936455304406239</v>
      </c>
      <c r="M81" s="10">
        <f t="shared" si="3"/>
        <v>2.3645861090624762E-3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0.80136460719406255</v>
      </c>
      <c r="C82" s="10">
        <f t="shared" si="3"/>
        <v>-2.1354155609375203E-3</v>
      </c>
      <c r="D82" s="10">
        <f t="shared" si="3"/>
        <v>0.82436454949406235</v>
      </c>
      <c r="E82" s="10">
        <f t="shared" si="3"/>
        <v>8.645793440624841E-4</v>
      </c>
      <c r="F82" s="10">
        <f t="shared" si="3"/>
        <v>0.8323646103940624</v>
      </c>
      <c r="G82" s="10">
        <f t="shared" si="3"/>
        <v>-1.1354172609375282E-3</v>
      </c>
      <c r="H82" s="10">
        <f t="shared" si="3"/>
        <v>0.77486460564406245</v>
      </c>
      <c r="I82" s="10">
        <f t="shared" si="3"/>
        <v>1.3645878040624906E-3</v>
      </c>
      <c r="J82" s="10">
        <f t="shared" si="3"/>
        <v>0.76386456844406248</v>
      </c>
      <c r="K82" s="10">
        <f t="shared" si="3"/>
        <v>2.3645861090624762E-3</v>
      </c>
      <c r="L82" s="10">
        <f t="shared" si="3"/>
        <v>0.77986461574406241</v>
      </c>
      <c r="M82" s="10">
        <f t="shared" si="3"/>
        <v>7.3645776140624647E-3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0.80486459194406246</v>
      </c>
      <c r="C83" s="10">
        <f t="shared" si="3"/>
        <v>-2.6354240259375203E-3</v>
      </c>
      <c r="D83" s="10">
        <f t="shared" si="3"/>
        <v>0.77886459884406245</v>
      </c>
      <c r="E83" s="10">
        <f t="shared" si="3"/>
        <v>-1.3541896093753614E-4</v>
      </c>
      <c r="F83" s="10">
        <f t="shared" si="3"/>
        <v>0.79936457334406241</v>
      </c>
      <c r="G83" s="10">
        <f t="shared" si="3"/>
        <v>-6.3540879593752819E-4</v>
      </c>
      <c r="H83" s="10">
        <f t="shared" si="3"/>
        <v>0.77486460564406245</v>
      </c>
      <c r="I83" s="10">
        <f t="shared" si="3"/>
        <v>-6.3540879593752819E-4</v>
      </c>
      <c r="J83" s="10">
        <f t="shared" si="3"/>
        <v>0.78836461064406238</v>
      </c>
      <c r="K83" s="10">
        <f t="shared" si="3"/>
        <v>2.3645861090624762E-3</v>
      </c>
      <c r="L83" s="10">
        <f t="shared" si="3"/>
        <v>0.8638645475940625</v>
      </c>
      <c r="M83" s="10">
        <f t="shared" si="3"/>
        <v>8.8645843790624915E-3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0.76236461754406248</v>
      </c>
      <c r="C84" s="10">
        <f t="shared" si="3"/>
        <v>-1.3541896093753614E-4</v>
      </c>
      <c r="D84" s="10">
        <f t="shared" si="3"/>
        <v>0.8103646104940625</v>
      </c>
      <c r="E84" s="10">
        <f t="shared" si="3"/>
        <v>8.645793440624841E-4</v>
      </c>
      <c r="F84" s="10">
        <f t="shared" si="3"/>
        <v>0.8623645966940624</v>
      </c>
      <c r="G84" s="10">
        <f t="shared" si="3"/>
        <v>-1.6354257259375282E-3</v>
      </c>
      <c r="H84" s="10">
        <f t="shared" si="3"/>
        <v>0.86786461529406256</v>
      </c>
      <c r="I84" s="10">
        <f t="shared" si="3"/>
        <v>3.6458950406246388E-4</v>
      </c>
      <c r="J84" s="10">
        <f t="shared" si="3"/>
        <v>0.8598645543440625</v>
      </c>
      <c r="K84" s="10">
        <f t="shared" si="3"/>
        <v>2.3645861090624762E-3</v>
      </c>
      <c r="L84" s="10">
        <f t="shared" si="3"/>
        <v>0.81936461384406245</v>
      </c>
      <c r="M84" s="10">
        <f t="shared" si="3"/>
        <v>4.864591174062495E-3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P44" sqref="P44"/>
    </sheetView>
  </sheetViews>
  <sheetFormatPr defaultRowHeight="15"/>
  <cols>
    <col min="1" max="1" width="56.85546875" style="5" customWidth="1"/>
    <col min="2" max="2" width="22.710937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9.14062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1021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215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1022</v>
      </c>
    </row>
    <row r="27" spans="1:19">
      <c r="B27" s="5" t="s">
        <v>971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135</v>
      </c>
      <c r="B29" s="5" t="s">
        <v>1023</v>
      </c>
      <c r="C29" s="5" t="s">
        <v>319</v>
      </c>
      <c r="D29" s="5" t="s">
        <v>595</v>
      </c>
      <c r="E29" s="5" t="s">
        <v>304</v>
      </c>
      <c r="F29" s="5" t="s">
        <v>611</v>
      </c>
      <c r="G29" s="5" t="s">
        <v>334</v>
      </c>
      <c r="H29" s="5" t="s">
        <v>494</v>
      </c>
      <c r="I29" s="5" t="s">
        <v>334</v>
      </c>
      <c r="J29" s="5" t="s">
        <v>665</v>
      </c>
      <c r="K29" s="5" t="s">
        <v>230</v>
      </c>
      <c r="L29" s="5" t="s">
        <v>598</v>
      </c>
      <c r="M29" s="5" t="s">
        <v>231</v>
      </c>
    </row>
    <row r="30" spans="1:19">
      <c r="A30" s="5" t="s">
        <v>136</v>
      </c>
      <c r="B30" s="5" t="s">
        <v>555</v>
      </c>
      <c r="C30" s="5" t="s">
        <v>320</v>
      </c>
      <c r="D30" s="5" t="s">
        <v>556</v>
      </c>
      <c r="E30" s="5" t="s">
        <v>279</v>
      </c>
      <c r="F30" s="5" t="s">
        <v>675</v>
      </c>
      <c r="G30" s="5" t="s">
        <v>228</v>
      </c>
      <c r="H30" s="5" t="s">
        <v>667</v>
      </c>
      <c r="I30" s="5" t="s">
        <v>230</v>
      </c>
      <c r="J30" s="5" t="s">
        <v>582</v>
      </c>
      <c r="K30" s="5" t="s">
        <v>231</v>
      </c>
      <c r="L30" s="5" t="s">
        <v>608</v>
      </c>
      <c r="M30" s="5" t="s">
        <v>230</v>
      </c>
    </row>
    <row r="31" spans="1:19">
      <c r="A31" s="5" t="s">
        <v>137</v>
      </c>
      <c r="B31" s="5" t="s">
        <v>686</v>
      </c>
      <c r="C31" s="5" t="s">
        <v>228</v>
      </c>
      <c r="D31" s="5" t="s">
        <v>1024</v>
      </c>
      <c r="E31" s="5" t="s">
        <v>268</v>
      </c>
      <c r="F31" s="5" t="s">
        <v>495</v>
      </c>
      <c r="G31" s="5" t="s">
        <v>231</v>
      </c>
      <c r="H31" s="5" t="s">
        <v>660</v>
      </c>
      <c r="I31" s="5" t="s">
        <v>230</v>
      </c>
      <c r="J31" s="5" t="s">
        <v>602</v>
      </c>
      <c r="K31" s="5" t="s">
        <v>233</v>
      </c>
      <c r="L31" s="5" t="s">
        <v>1025</v>
      </c>
      <c r="M31" s="5" t="s">
        <v>233</v>
      </c>
    </row>
    <row r="32" spans="1:19">
      <c r="A32" s="5" t="s">
        <v>138</v>
      </c>
      <c r="B32" s="5" t="s">
        <v>585</v>
      </c>
      <c r="C32" s="5" t="s">
        <v>237</v>
      </c>
      <c r="D32" s="5" t="s">
        <v>572</v>
      </c>
      <c r="E32" s="5" t="s">
        <v>229</v>
      </c>
      <c r="F32" s="5" t="s">
        <v>612</v>
      </c>
      <c r="G32" s="5" t="s">
        <v>237</v>
      </c>
      <c r="H32" s="5" t="s">
        <v>577</v>
      </c>
      <c r="I32" s="5" t="s">
        <v>231</v>
      </c>
      <c r="J32" s="5" t="s">
        <v>647</v>
      </c>
      <c r="K32" s="5" t="s">
        <v>229</v>
      </c>
      <c r="L32" s="5" t="s">
        <v>600</v>
      </c>
      <c r="M32" s="5" t="s">
        <v>233</v>
      </c>
    </row>
    <row r="33" spans="1:13">
      <c r="A33" s="5" t="s">
        <v>216</v>
      </c>
      <c r="B33" s="5" t="s">
        <v>675</v>
      </c>
      <c r="C33" s="5" t="s">
        <v>228</v>
      </c>
      <c r="D33" s="5" t="s">
        <v>571</v>
      </c>
      <c r="E33" s="5" t="s">
        <v>230</v>
      </c>
      <c r="F33" s="5" t="s">
        <v>1026</v>
      </c>
      <c r="G33" s="5" t="s">
        <v>229</v>
      </c>
      <c r="H33" s="5" t="s">
        <v>643</v>
      </c>
      <c r="I33" s="5" t="s">
        <v>230</v>
      </c>
      <c r="J33" s="5" t="s">
        <v>641</v>
      </c>
      <c r="K33" s="5" t="s">
        <v>230</v>
      </c>
      <c r="L33" s="5" t="s">
        <v>385</v>
      </c>
      <c r="M33" s="5" t="s">
        <v>234</v>
      </c>
    </row>
    <row r="34" spans="1:13">
      <c r="A34" s="5" t="s">
        <v>217</v>
      </c>
      <c r="B34" s="5" t="s">
        <v>1027</v>
      </c>
      <c r="C34" s="5" t="s">
        <v>268</v>
      </c>
      <c r="D34" s="5" t="s">
        <v>556</v>
      </c>
      <c r="E34" s="5" t="s">
        <v>229</v>
      </c>
      <c r="F34" s="5" t="s">
        <v>579</v>
      </c>
      <c r="G34" s="5" t="s">
        <v>232</v>
      </c>
      <c r="H34" s="5" t="s">
        <v>652</v>
      </c>
      <c r="I34" s="5" t="s">
        <v>232</v>
      </c>
      <c r="J34" s="5" t="s">
        <v>1028</v>
      </c>
      <c r="K34" s="5" t="s">
        <v>236</v>
      </c>
      <c r="L34" s="5" t="s">
        <v>692</v>
      </c>
      <c r="M34" s="5" t="s">
        <v>235</v>
      </c>
    </row>
    <row r="35" spans="1:13">
      <c r="A35" s="5" t="s">
        <v>218</v>
      </c>
      <c r="B35" s="5" t="s">
        <v>629</v>
      </c>
      <c r="C35" s="5" t="s">
        <v>237</v>
      </c>
      <c r="D35" s="5" t="s">
        <v>553</v>
      </c>
      <c r="E35" s="5" t="s">
        <v>229</v>
      </c>
      <c r="F35" s="5" t="s">
        <v>635</v>
      </c>
      <c r="G35" s="5" t="s">
        <v>237</v>
      </c>
      <c r="H35" s="5" t="s">
        <v>577</v>
      </c>
      <c r="I35" s="5" t="s">
        <v>230</v>
      </c>
      <c r="J35" s="5" t="s">
        <v>1029</v>
      </c>
      <c r="K35" s="5" t="s">
        <v>233</v>
      </c>
      <c r="L35" s="5" t="s">
        <v>584</v>
      </c>
      <c r="M35" s="5" t="s">
        <v>234</v>
      </c>
    </row>
    <row r="36" spans="1:13">
      <c r="A36" s="5" t="s">
        <v>219</v>
      </c>
      <c r="B36" s="5" t="s">
        <v>1011</v>
      </c>
      <c r="C36" s="5" t="s">
        <v>334</v>
      </c>
      <c r="D36" s="5" t="s">
        <v>485</v>
      </c>
      <c r="E36" s="5" t="s">
        <v>279</v>
      </c>
      <c r="F36" s="5" t="s">
        <v>603</v>
      </c>
      <c r="G36" s="5" t="s">
        <v>232</v>
      </c>
      <c r="H36" s="5" t="s">
        <v>1030</v>
      </c>
      <c r="I36" s="5" t="s">
        <v>230</v>
      </c>
      <c r="J36" s="5" t="s">
        <v>1023</v>
      </c>
      <c r="K36" s="5" t="s">
        <v>238</v>
      </c>
      <c r="L36" s="5" t="s">
        <v>550</v>
      </c>
      <c r="M36" s="5" t="s">
        <v>245</v>
      </c>
    </row>
    <row r="40" spans="1:13">
      <c r="A40" s="5" t="s">
        <v>202</v>
      </c>
      <c r="B40" s="5" t="s">
        <v>1031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('S11'!B46+('S15'!B25-'S11'!B25)*24)</f>
        <v>6.654999999969732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4.0752083373479173E-2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0,21989999712</v>
      </c>
      <c r="C55" s="15" t="str">
        <f t="shared" ref="C55:L55" si="0">C29</f>
        <v>0,039700001478</v>
      </c>
      <c r="D55" s="15" t="str">
        <f t="shared" si="0"/>
        <v>0,20409999788</v>
      </c>
      <c r="E55" s="15" t="str">
        <f t="shared" si="0"/>
        <v>0,039900001138</v>
      </c>
      <c r="F55" s="15" t="str">
        <f t="shared" si="0"/>
        <v>0,22789999843</v>
      </c>
      <c r="G55" s="15" t="str">
        <f t="shared" si="0"/>
        <v>0,040199998766</v>
      </c>
      <c r="H55" s="15" t="str">
        <f t="shared" si="0"/>
        <v>0,17949999869</v>
      </c>
      <c r="I55" s="15" t="str">
        <f t="shared" si="0"/>
        <v>0,040199998766</v>
      </c>
      <c r="J55" s="15" t="str">
        <f t="shared" si="0"/>
        <v>0,1996999979</v>
      </c>
      <c r="K55" s="15" t="str">
        <f t="shared" si="0"/>
        <v>0,04089999944</v>
      </c>
      <c r="L55" s="15" t="str">
        <f t="shared" si="0"/>
        <v>0,18760000169</v>
      </c>
      <c r="M55" s="15" t="str">
        <f>M29</f>
        <v>0,040600001812</v>
      </c>
    </row>
    <row r="56" spans="1:19">
      <c r="A56" s="21" t="s">
        <v>4</v>
      </c>
      <c r="B56" s="15" t="str">
        <f t="shared" ref="B56:M62" si="1">B30</f>
        <v>0,20540000498</v>
      </c>
      <c r="C56" s="15" t="str">
        <f t="shared" si="1"/>
        <v>0,039999999106</v>
      </c>
      <c r="D56" s="15" t="str">
        <f t="shared" si="1"/>
        <v>0,20569999516</v>
      </c>
      <c r="E56" s="15" t="str">
        <f t="shared" si="1"/>
        <v>0,040300000459</v>
      </c>
      <c r="F56" s="15" t="str">
        <f t="shared" si="1"/>
        <v>0,21119999886</v>
      </c>
      <c r="G56" s="15" t="str">
        <f t="shared" si="1"/>
        <v>0,040500000119</v>
      </c>
      <c r="H56" s="15" t="str">
        <f t="shared" si="1"/>
        <v>0,21709999442</v>
      </c>
      <c r="I56" s="15" t="str">
        <f t="shared" si="1"/>
        <v>0,04089999944</v>
      </c>
      <c r="J56" s="15" t="str">
        <f t="shared" si="1"/>
        <v>0,21649999917</v>
      </c>
      <c r="K56" s="15" t="str">
        <f t="shared" si="1"/>
        <v>0,040600001812</v>
      </c>
      <c r="L56" s="15" t="str">
        <f t="shared" si="1"/>
        <v>0,21940000355</v>
      </c>
      <c r="M56" s="15" t="str">
        <f>M30</f>
        <v>0,04089999944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0,21629999578</v>
      </c>
      <c r="C57" s="15" t="str">
        <f t="shared" si="1"/>
        <v>0,040500000119</v>
      </c>
      <c r="D57" s="15" t="str">
        <f t="shared" si="1"/>
        <v>0,20610000193</v>
      </c>
      <c r="E57" s="15" t="str">
        <f t="shared" si="1"/>
        <v>0,040399998426</v>
      </c>
      <c r="F57" s="15" t="str">
        <f t="shared" si="1"/>
        <v>0,20319999754</v>
      </c>
      <c r="G57" s="15" t="str">
        <f t="shared" si="1"/>
        <v>0,040600001812</v>
      </c>
      <c r="H57" s="15" t="str">
        <f t="shared" si="1"/>
        <v>0,20880000293</v>
      </c>
      <c r="I57" s="15" t="str">
        <f t="shared" si="1"/>
        <v>0,04089999944</v>
      </c>
      <c r="J57" s="15" t="str">
        <f t="shared" si="1"/>
        <v>0,20759999752</v>
      </c>
      <c r="K57" s="15" t="str">
        <f t="shared" si="1"/>
        <v>0,0410999991</v>
      </c>
      <c r="L57" s="15" t="str">
        <f t="shared" si="1"/>
        <v>0,19509999454</v>
      </c>
      <c r="M57" s="15" t="str">
        <f t="shared" si="1"/>
        <v>0,0410999991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0,20970000327</v>
      </c>
      <c r="C58" s="15" t="str">
        <f t="shared" si="1"/>
        <v>0,040800001472</v>
      </c>
      <c r="D58" s="15" t="str">
        <f t="shared" si="1"/>
        <v>0,20870000124</v>
      </c>
      <c r="E58" s="15" t="str">
        <f t="shared" si="1"/>
        <v>0,040699999779</v>
      </c>
      <c r="F58" s="15" t="str">
        <f t="shared" si="1"/>
        <v>0,20039999485</v>
      </c>
      <c r="G58" s="15" t="str">
        <f t="shared" si="1"/>
        <v>0,040800001472</v>
      </c>
      <c r="H58" s="15" t="str">
        <f t="shared" si="1"/>
        <v>0,20679999888</v>
      </c>
      <c r="I58" s="15" t="str">
        <f t="shared" si="1"/>
        <v>0,040600001812</v>
      </c>
      <c r="J58" s="15" t="str">
        <f t="shared" si="1"/>
        <v>0,2228000015</v>
      </c>
      <c r="K58" s="15" t="str">
        <f t="shared" si="1"/>
        <v>0,040699999779</v>
      </c>
      <c r="L58" s="15" t="str">
        <f t="shared" si="1"/>
        <v>0,20949999988</v>
      </c>
      <c r="M58" s="15" t="str">
        <f t="shared" si="1"/>
        <v>0,0410999991</v>
      </c>
      <c r="O58" s="5" t="s">
        <v>11</v>
      </c>
    </row>
    <row r="59" spans="1:19">
      <c r="A59" s="21" t="s">
        <v>7</v>
      </c>
      <c r="B59" s="15" t="str">
        <f t="shared" si="1"/>
        <v>0,21119999886</v>
      </c>
      <c r="C59" s="15" t="str">
        <f t="shared" si="1"/>
        <v>0,040500000119</v>
      </c>
      <c r="D59" s="15" t="str">
        <f t="shared" si="1"/>
        <v>0,20749999583</v>
      </c>
      <c r="E59" s="15" t="str">
        <f t="shared" si="1"/>
        <v>0,04089999944</v>
      </c>
      <c r="F59" s="15" t="str">
        <f t="shared" si="1"/>
        <v>0,21259999275</v>
      </c>
      <c r="G59" s="15" t="str">
        <f t="shared" si="1"/>
        <v>0,040699999779</v>
      </c>
      <c r="H59" s="15" t="str">
        <f t="shared" si="1"/>
        <v>0,20620000362</v>
      </c>
      <c r="I59" s="15" t="str">
        <f t="shared" si="1"/>
        <v>0,04089999944</v>
      </c>
      <c r="J59" s="15" t="str">
        <f t="shared" si="1"/>
        <v>0,22310000658</v>
      </c>
      <c r="K59" s="15" t="str">
        <f t="shared" si="1"/>
        <v>0,04089999944</v>
      </c>
      <c r="L59" s="15" t="str">
        <f t="shared" si="1"/>
        <v>0,17110000551</v>
      </c>
      <c r="M59" s="15" t="str">
        <f t="shared" si="1"/>
        <v>0,041200000793</v>
      </c>
    </row>
    <row r="60" spans="1:19">
      <c r="A60" s="21" t="s">
        <v>8</v>
      </c>
      <c r="B60" s="15" t="str">
        <f t="shared" si="1"/>
        <v>0,21310000122</v>
      </c>
      <c r="C60" s="15" t="str">
        <f t="shared" si="1"/>
        <v>0,040399998426</v>
      </c>
      <c r="D60" s="15" t="str">
        <f t="shared" si="1"/>
        <v>0,20569999516</v>
      </c>
      <c r="E60" s="15" t="str">
        <f t="shared" si="1"/>
        <v>0,040699999779</v>
      </c>
      <c r="F60" s="15" t="str">
        <f t="shared" si="1"/>
        <v>0,2050999999</v>
      </c>
      <c r="G60" s="15" t="str">
        <f t="shared" si="1"/>
        <v>0,041000001132</v>
      </c>
      <c r="H60" s="15" t="str">
        <f t="shared" si="1"/>
        <v>0,19879999757</v>
      </c>
      <c r="I60" s="15" t="str">
        <f t="shared" si="1"/>
        <v>0,041000001132</v>
      </c>
      <c r="J60" s="15" t="str">
        <f t="shared" si="1"/>
        <v>0,16240000725</v>
      </c>
      <c r="K60" s="15" t="str">
        <f t="shared" si="1"/>
        <v>0,04149999842</v>
      </c>
      <c r="L60" s="15" t="str">
        <f t="shared" si="1"/>
        <v>0,20780000091</v>
      </c>
      <c r="M60" s="15" t="str">
        <f t="shared" si="1"/>
        <v>0,04129999876</v>
      </c>
    </row>
    <row r="61" spans="1:19">
      <c r="A61" s="21" t="s">
        <v>9</v>
      </c>
      <c r="B61" s="15" t="str">
        <f t="shared" si="1"/>
        <v>0,22079999745</v>
      </c>
      <c r="C61" s="15" t="str">
        <f t="shared" si="1"/>
        <v>0,040800001472</v>
      </c>
      <c r="D61" s="15" t="str">
        <f t="shared" si="1"/>
        <v>0,20149999857</v>
      </c>
      <c r="E61" s="15" t="str">
        <f t="shared" si="1"/>
        <v>0,040699999779</v>
      </c>
      <c r="F61" s="15" t="str">
        <f t="shared" si="1"/>
        <v>0,21719999611</v>
      </c>
      <c r="G61" s="15" t="str">
        <f t="shared" si="1"/>
        <v>0,040800001472</v>
      </c>
      <c r="H61" s="15" t="str">
        <f t="shared" si="1"/>
        <v>0,20679999888</v>
      </c>
      <c r="I61" s="15" t="str">
        <f t="shared" si="1"/>
        <v>0,04089999944</v>
      </c>
      <c r="J61" s="15" t="str">
        <f t="shared" si="1"/>
        <v>0,20859999955</v>
      </c>
      <c r="K61" s="15" t="str">
        <f t="shared" si="1"/>
        <v>0,0410999991</v>
      </c>
      <c r="L61" s="15" t="str">
        <f t="shared" si="1"/>
        <v>0,21850000322</v>
      </c>
      <c r="M61" s="15" t="str">
        <f t="shared" si="1"/>
        <v>0,041200000793</v>
      </c>
    </row>
    <row r="62" spans="1:19">
      <c r="A62" s="21" t="s">
        <v>10</v>
      </c>
      <c r="B62" s="15" t="str">
        <f>B36</f>
        <v>0,20669999719</v>
      </c>
      <c r="C62" s="15" t="str">
        <f t="shared" si="1"/>
        <v>0,040199998766</v>
      </c>
      <c r="D62" s="15" t="str">
        <f t="shared" si="1"/>
        <v>0,21619999409</v>
      </c>
      <c r="E62" s="15" t="str">
        <f t="shared" si="1"/>
        <v>0,040300000459</v>
      </c>
      <c r="F62" s="15" t="str">
        <f t="shared" si="1"/>
        <v>0,21209999919</v>
      </c>
      <c r="G62" s="15" t="str">
        <f t="shared" si="1"/>
        <v>0,041000001132</v>
      </c>
      <c r="H62" s="15" t="str">
        <f t="shared" si="1"/>
        <v>0,22120000422</v>
      </c>
      <c r="I62" s="15" t="str">
        <f t="shared" si="1"/>
        <v>0,04089999944</v>
      </c>
      <c r="J62" s="15" t="str">
        <f t="shared" si="1"/>
        <v>0,21989999712</v>
      </c>
      <c r="K62" s="15" t="str">
        <f t="shared" si="1"/>
        <v>0,041400000453</v>
      </c>
      <c r="L62" s="15" t="str">
        <f t="shared" si="1"/>
        <v>0,21670000255</v>
      </c>
      <c r="M62" s="15" t="str">
        <f t="shared" si="1"/>
        <v>0,041799999774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0.89573956873260419</v>
      </c>
      <c r="C65" s="10">
        <f t="shared" si="2"/>
        <v>-5.2604094773958665E-3</v>
      </c>
      <c r="D65" s="10">
        <f t="shared" si="2"/>
        <v>0.8167395725326041</v>
      </c>
      <c r="E65" s="10">
        <f t="shared" si="2"/>
        <v>-4.2604111773958744E-3</v>
      </c>
      <c r="F65" s="10">
        <f t="shared" si="2"/>
        <v>0.93573957528260421</v>
      </c>
      <c r="G65" s="10">
        <f t="shared" si="2"/>
        <v>-2.7604230373958621E-3</v>
      </c>
      <c r="H65" s="10">
        <f t="shared" si="2"/>
        <v>0.69373957658260399</v>
      </c>
      <c r="I65" s="10">
        <f t="shared" si="2"/>
        <v>-2.7604230373958621E-3</v>
      </c>
      <c r="J65" s="10">
        <f t="shared" si="2"/>
        <v>0.79473957263260431</v>
      </c>
      <c r="K65" s="10">
        <f t="shared" si="2"/>
        <v>7.3958033260414224E-4</v>
      </c>
      <c r="L65" s="10">
        <f t="shared" si="2"/>
        <v>0.7342395915826041</v>
      </c>
      <c r="M65" s="10">
        <f t="shared" si="2"/>
        <v>-7.6040780739587005E-4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0.8232396080326041</v>
      </c>
      <c r="C66" s="10">
        <f t="shared" si="2"/>
        <v>-3.7604213373958542E-3</v>
      </c>
      <c r="D66" s="10">
        <f t="shared" si="2"/>
        <v>0.82473955893260431</v>
      </c>
      <c r="E66" s="10">
        <f t="shared" si="2"/>
        <v>-2.2604145723958621E-3</v>
      </c>
      <c r="F66" s="10">
        <f t="shared" si="2"/>
        <v>0.85223957743260415</v>
      </c>
      <c r="G66" s="10">
        <f t="shared" si="2"/>
        <v>-1.2604162723958701E-3</v>
      </c>
      <c r="H66" s="10">
        <f t="shared" si="2"/>
        <v>0.88173955523260406</v>
      </c>
      <c r="I66" s="10">
        <f t="shared" si="2"/>
        <v>7.3958033260414224E-4</v>
      </c>
      <c r="J66" s="10">
        <f t="shared" si="2"/>
        <v>0.87873957898260413</v>
      </c>
      <c r="K66" s="10">
        <f t="shared" si="2"/>
        <v>-7.6040780739587005E-4</v>
      </c>
      <c r="L66" s="10">
        <f t="shared" si="2"/>
        <v>0.89323960088260401</v>
      </c>
      <c r="M66" s="10">
        <f t="shared" si="2"/>
        <v>7.3958033260414224E-4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0.87773956203260428</v>
      </c>
      <c r="C67" s="10">
        <f t="shared" si="2"/>
        <v>-1.2604162723958701E-3</v>
      </c>
      <c r="D67" s="10">
        <f t="shared" si="2"/>
        <v>0.826739592782604</v>
      </c>
      <c r="E67" s="10">
        <f t="shared" si="2"/>
        <v>-1.7604247373958701E-3</v>
      </c>
      <c r="F67" s="10">
        <f t="shared" si="2"/>
        <v>0.81223957083260412</v>
      </c>
      <c r="G67" s="10">
        <f t="shared" si="2"/>
        <v>-7.6040780739587005E-4</v>
      </c>
      <c r="H67" s="10">
        <f t="shared" si="2"/>
        <v>0.84023959778260404</v>
      </c>
      <c r="I67" s="10">
        <f t="shared" si="2"/>
        <v>7.3958033260414224E-4</v>
      </c>
      <c r="J67" s="10">
        <f t="shared" si="2"/>
        <v>0.83423957073260424</v>
      </c>
      <c r="K67" s="10">
        <f t="shared" si="2"/>
        <v>1.7395786326041343E-3</v>
      </c>
      <c r="L67" s="10">
        <f t="shared" si="2"/>
        <v>0.77173955583260401</v>
      </c>
      <c r="M67" s="10">
        <f t="shared" si="2"/>
        <v>1.7395786326041343E-3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0.84473959948260402</v>
      </c>
      <c r="C68" s="10">
        <f t="shared" si="2"/>
        <v>2.3959049260412202E-4</v>
      </c>
      <c r="D68" s="10">
        <f t="shared" si="2"/>
        <v>0.83973958933260406</v>
      </c>
      <c r="E68" s="10">
        <f t="shared" si="2"/>
        <v>-2.6041797239587799E-4</v>
      </c>
      <c r="F68" s="10">
        <f t="shared" si="2"/>
        <v>0.79823955738260421</v>
      </c>
      <c r="G68" s="10">
        <f t="shared" si="2"/>
        <v>2.3959049260412202E-4</v>
      </c>
      <c r="H68" s="10">
        <f t="shared" si="2"/>
        <v>0.83023957753260413</v>
      </c>
      <c r="I68" s="10">
        <f t="shared" si="2"/>
        <v>-7.6040780739587005E-4</v>
      </c>
      <c r="J68" s="10">
        <f t="shared" si="2"/>
        <v>0.91023959063260418</v>
      </c>
      <c r="K68" s="10">
        <f t="shared" si="2"/>
        <v>-2.6041797239587799E-4</v>
      </c>
      <c r="L68" s="10">
        <f t="shared" si="2"/>
        <v>0.84373958253260417</v>
      </c>
      <c r="M68" s="10">
        <f t="shared" si="2"/>
        <v>1.7395786326041343E-3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0.85223957743260415</v>
      </c>
      <c r="C69" s="10">
        <f t="shared" si="2"/>
        <v>-1.2604162723958701E-3</v>
      </c>
      <c r="D69" s="10">
        <f t="shared" si="2"/>
        <v>0.83373956228260404</v>
      </c>
      <c r="E69" s="10">
        <f t="shared" si="2"/>
        <v>7.3958033260414224E-4</v>
      </c>
      <c r="F69" s="10">
        <f t="shared" si="2"/>
        <v>0.85923954688260418</v>
      </c>
      <c r="G69" s="10">
        <f t="shared" si="2"/>
        <v>-2.6041797239587799E-4</v>
      </c>
      <c r="H69" s="10">
        <f t="shared" si="2"/>
        <v>0.8272396012326042</v>
      </c>
      <c r="I69" s="10">
        <f t="shared" si="2"/>
        <v>7.3958033260414224E-4</v>
      </c>
      <c r="J69" s="10">
        <f t="shared" si="2"/>
        <v>0.91173961603260412</v>
      </c>
      <c r="K69" s="10">
        <f t="shared" si="2"/>
        <v>7.3958033260414224E-4</v>
      </c>
      <c r="L69" s="10">
        <f t="shared" si="2"/>
        <v>0.651739610682604</v>
      </c>
      <c r="M69" s="10">
        <f t="shared" si="2"/>
        <v>2.2395870976041343E-3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0.86173958923260408</v>
      </c>
      <c r="C70" s="10">
        <f t="shared" si="2"/>
        <v>-1.7604247373958701E-3</v>
      </c>
      <c r="D70" s="10">
        <f t="shared" si="2"/>
        <v>0.82473955893260431</v>
      </c>
      <c r="E70" s="10">
        <f t="shared" si="2"/>
        <v>-2.6041797239587799E-4</v>
      </c>
      <c r="F70" s="10">
        <f t="shared" si="2"/>
        <v>0.82173958263260405</v>
      </c>
      <c r="G70" s="10">
        <f t="shared" si="2"/>
        <v>1.2395887926041488E-3</v>
      </c>
      <c r="H70" s="10">
        <f t="shared" si="2"/>
        <v>0.790239570982604</v>
      </c>
      <c r="I70" s="10">
        <f t="shared" si="2"/>
        <v>1.2395887926041488E-3</v>
      </c>
      <c r="J70" s="10">
        <f t="shared" si="2"/>
        <v>0.60823961938260418</v>
      </c>
      <c r="K70" s="10">
        <f t="shared" si="2"/>
        <v>3.7395752326041531E-3</v>
      </c>
      <c r="L70" s="10">
        <f t="shared" si="2"/>
        <v>0.83523958768260409</v>
      </c>
      <c r="M70" s="10">
        <f t="shared" si="2"/>
        <v>2.7395769326041264E-3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0.90023957038260405</v>
      </c>
      <c r="C71" s="10">
        <f t="shared" si="2"/>
        <v>2.3959049260412202E-4</v>
      </c>
      <c r="D71" s="10">
        <f t="shared" si="2"/>
        <v>0.80373957598260404</v>
      </c>
      <c r="E71" s="10">
        <f t="shared" si="2"/>
        <v>-2.6041797239587799E-4</v>
      </c>
      <c r="F71" s="10">
        <f t="shared" si="2"/>
        <v>0.88223956368260414</v>
      </c>
      <c r="G71" s="10">
        <f t="shared" si="2"/>
        <v>2.3959049260412202E-4</v>
      </c>
      <c r="H71" s="10">
        <f t="shared" si="2"/>
        <v>0.83023957753260413</v>
      </c>
      <c r="I71" s="10">
        <f t="shared" si="2"/>
        <v>7.3958033260414224E-4</v>
      </c>
      <c r="J71" s="10">
        <f t="shared" si="2"/>
        <v>0.8392395808826042</v>
      </c>
      <c r="K71" s="10">
        <f t="shared" si="2"/>
        <v>1.7395786326041343E-3</v>
      </c>
      <c r="L71" s="10">
        <f t="shared" si="2"/>
        <v>0.88873959923260415</v>
      </c>
      <c r="M71" s="10">
        <f t="shared" si="2"/>
        <v>2.2395870976041343E-3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0.82973956908260427</v>
      </c>
      <c r="C72" s="10">
        <f t="shared" si="2"/>
        <v>-2.7604230373958621E-3</v>
      </c>
      <c r="D72" s="10">
        <f t="shared" si="2"/>
        <v>0.87723955358260408</v>
      </c>
      <c r="E72" s="10">
        <f t="shared" si="2"/>
        <v>-2.2604145723958621E-3</v>
      </c>
      <c r="F72" s="10">
        <f t="shared" si="2"/>
        <v>0.85673957908260401</v>
      </c>
      <c r="G72" s="10">
        <f t="shared" si="2"/>
        <v>1.2395887926041488E-3</v>
      </c>
      <c r="H72" s="10">
        <f t="shared" si="2"/>
        <v>0.90223960423260419</v>
      </c>
      <c r="I72" s="10">
        <f t="shared" si="2"/>
        <v>7.3958033260414224E-4</v>
      </c>
      <c r="J72" s="10">
        <f t="shared" si="2"/>
        <v>0.89573956873260419</v>
      </c>
      <c r="K72" s="10">
        <f t="shared" si="2"/>
        <v>3.2395853976041264E-3</v>
      </c>
      <c r="L72" s="10">
        <f t="shared" si="2"/>
        <v>0.87973959588260398</v>
      </c>
      <c r="M72" s="10">
        <f t="shared" si="2"/>
        <v>5.2395820026041387E-3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0.89573956873260419</v>
      </c>
      <c r="C77" s="10">
        <f t="shared" si="3"/>
        <v>-5.2604094773958665E-3</v>
      </c>
      <c r="D77" s="10">
        <f t="shared" si="3"/>
        <v>0.8167395725326041</v>
      </c>
      <c r="E77" s="10">
        <f t="shared" si="3"/>
        <v>-4.2604111773958744E-3</v>
      </c>
      <c r="F77" s="10">
        <f t="shared" si="3"/>
        <v>0.93573957528260421</v>
      </c>
      <c r="G77" s="10">
        <f t="shared" si="3"/>
        <v>-2.7604230373958621E-3</v>
      </c>
      <c r="H77" s="10">
        <f t="shared" si="3"/>
        <v>0.69373957658260399</v>
      </c>
      <c r="I77" s="10">
        <f t="shared" si="3"/>
        <v>-2.7604230373958621E-3</v>
      </c>
      <c r="J77" s="10">
        <f t="shared" si="3"/>
        <v>0.79473957263260431</v>
      </c>
      <c r="K77" s="10">
        <f t="shared" si="3"/>
        <v>7.3958033260414224E-4</v>
      </c>
      <c r="L77" s="10">
        <f t="shared" si="3"/>
        <v>0.7342395915826041</v>
      </c>
      <c r="M77" s="10">
        <f t="shared" si="3"/>
        <v>-7.6040780739587005E-4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0.8232396080326041</v>
      </c>
      <c r="C78" s="10">
        <f t="shared" si="3"/>
        <v>-3.7604213373958542E-3</v>
      </c>
      <c r="D78" s="10">
        <f t="shared" si="3"/>
        <v>0.82473955893260431</v>
      </c>
      <c r="E78" s="10">
        <f t="shared" si="3"/>
        <v>-2.2604145723958621E-3</v>
      </c>
      <c r="F78" s="10">
        <f t="shared" si="3"/>
        <v>0.85223957743260415</v>
      </c>
      <c r="G78" s="10">
        <f t="shared" si="3"/>
        <v>-1.2604162723958701E-3</v>
      </c>
      <c r="H78" s="10">
        <f t="shared" si="3"/>
        <v>0.88173955523260406</v>
      </c>
      <c r="I78" s="10">
        <f t="shared" si="3"/>
        <v>7.3958033260414224E-4</v>
      </c>
      <c r="J78" s="10">
        <f t="shared" si="3"/>
        <v>0.87873957898260413</v>
      </c>
      <c r="K78" s="10">
        <f t="shared" si="3"/>
        <v>-7.6040780739587005E-4</v>
      </c>
      <c r="L78" s="10">
        <f t="shared" si="3"/>
        <v>0.89323960088260401</v>
      </c>
      <c r="M78" s="10">
        <f t="shared" si="3"/>
        <v>7.3958033260414224E-4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0.87773956203260428</v>
      </c>
      <c r="C79" s="10">
        <f t="shared" si="3"/>
        <v>-1.2604162723958701E-3</v>
      </c>
      <c r="D79" s="10">
        <f t="shared" si="3"/>
        <v>0.826739592782604</v>
      </c>
      <c r="E79" s="10">
        <f t="shared" si="3"/>
        <v>-1.7604247373958701E-3</v>
      </c>
      <c r="F79" s="10">
        <f t="shared" si="3"/>
        <v>0.81223957083260412</v>
      </c>
      <c r="G79" s="10">
        <f t="shared" si="3"/>
        <v>-7.6040780739587005E-4</v>
      </c>
      <c r="H79" s="10">
        <f t="shared" si="3"/>
        <v>0.84023959778260404</v>
      </c>
      <c r="I79" s="10">
        <f t="shared" si="3"/>
        <v>7.3958033260414224E-4</v>
      </c>
      <c r="J79" s="10">
        <f t="shared" si="3"/>
        <v>0.83423957073260424</v>
      </c>
      <c r="K79" s="10">
        <f t="shared" si="3"/>
        <v>1.7395786326041343E-3</v>
      </c>
      <c r="L79" s="10">
        <f t="shared" si="3"/>
        <v>0.77173955583260401</v>
      </c>
      <c r="M79" s="10">
        <f t="shared" si="3"/>
        <v>1.7395786326041343E-3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0.84473959948260402</v>
      </c>
      <c r="C80" s="10">
        <f t="shared" si="3"/>
        <v>2.3959049260412202E-4</v>
      </c>
      <c r="D80" s="10">
        <f t="shared" si="3"/>
        <v>0.83973958933260406</v>
      </c>
      <c r="E80" s="10">
        <f t="shared" si="3"/>
        <v>-2.6041797239587799E-4</v>
      </c>
      <c r="F80" s="10">
        <f t="shared" si="3"/>
        <v>0.79823955738260421</v>
      </c>
      <c r="G80" s="10">
        <f t="shared" si="3"/>
        <v>2.3959049260412202E-4</v>
      </c>
      <c r="H80" s="10">
        <f t="shared" si="3"/>
        <v>0.83023957753260413</v>
      </c>
      <c r="I80" s="10">
        <f t="shared" si="3"/>
        <v>-7.6040780739587005E-4</v>
      </c>
      <c r="J80" s="10">
        <f t="shared" si="3"/>
        <v>0.91023959063260418</v>
      </c>
      <c r="K80" s="10">
        <f t="shared" si="3"/>
        <v>-2.6041797239587799E-4</v>
      </c>
      <c r="L80" s="10">
        <f t="shared" si="3"/>
        <v>0.84373958253260417</v>
      </c>
      <c r="M80" s="10">
        <f t="shared" si="3"/>
        <v>1.7395786326041343E-3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0.85223957743260415</v>
      </c>
      <c r="C81" s="10">
        <f t="shared" si="3"/>
        <v>-1.2604162723958701E-3</v>
      </c>
      <c r="D81" s="10">
        <f t="shared" si="3"/>
        <v>0.83373956228260404</v>
      </c>
      <c r="E81" s="10">
        <f t="shared" si="3"/>
        <v>7.3958033260414224E-4</v>
      </c>
      <c r="F81" s="10">
        <f t="shared" si="3"/>
        <v>0.85923954688260418</v>
      </c>
      <c r="G81" s="10">
        <f t="shared" si="3"/>
        <v>-2.6041797239587799E-4</v>
      </c>
      <c r="H81" s="10">
        <f t="shared" si="3"/>
        <v>0.8272396012326042</v>
      </c>
      <c r="I81" s="10">
        <f t="shared" si="3"/>
        <v>7.3958033260414224E-4</v>
      </c>
      <c r="J81" s="10">
        <f t="shared" si="3"/>
        <v>0.91173961603260412</v>
      </c>
      <c r="K81" s="10">
        <f t="shared" si="3"/>
        <v>7.3958033260414224E-4</v>
      </c>
      <c r="L81" s="10">
        <f t="shared" si="3"/>
        <v>0.651739610682604</v>
      </c>
      <c r="M81" s="10">
        <f t="shared" si="3"/>
        <v>2.2395870976041343E-3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0.86173958923260408</v>
      </c>
      <c r="C82" s="10">
        <f t="shared" si="3"/>
        <v>-1.7604247373958701E-3</v>
      </c>
      <c r="D82" s="10">
        <f t="shared" si="3"/>
        <v>0.82473955893260431</v>
      </c>
      <c r="E82" s="10">
        <f t="shared" si="3"/>
        <v>-2.6041797239587799E-4</v>
      </c>
      <c r="F82" s="10">
        <f t="shared" si="3"/>
        <v>0.82173958263260405</v>
      </c>
      <c r="G82" s="10">
        <f t="shared" si="3"/>
        <v>1.2395887926041488E-3</v>
      </c>
      <c r="H82" s="10">
        <f t="shared" si="3"/>
        <v>0.790239570982604</v>
      </c>
      <c r="I82" s="10">
        <f t="shared" si="3"/>
        <v>1.2395887926041488E-3</v>
      </c>
      <c r="J82" s="10">
        <f t="shared" si="3"/>
        <v>0.60823961938260418</v>
      </c>
      <c r="K82" s="10">
        <f t="shared" si="3"/>
        <v>3.7395752326041531E-3</v>
      </c>
      <c r="L82" s="10">
        <f t="shared" si="3"/>
        <v>0.83523958768260409</v>
      </c>
      <c r="M82" s="10">
        <f t="shared" si="3"/>
        <v>2.7395769326041264E-3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0.90023957038260405</v>
      </c>
      <c r="C83" s="10">
        <f t="shared" si="3"/>
        <v>2.3959049260412202E-4</v>
      </c>
      <c r="D83" s="10">
        <f t="shared" si="3"/>
        <v>0.80373957598260404</v>
      </c>
      <c r="E83" s="10">
        <f t="shared" si="3"/>
        <v>-2.6041797239587799E-4</v>
      </c>
      <c r="F83" s="10">
        <f t="shared" si="3"/>
        <v>0.88223956368260414</v>
      </c>
      <c r="G83" s="10">
        <f t="shared" si="3"/>
        <v>2.3959049260412202E-4</v>
      </c>
      <c r="H83" s="10">
        <f t="shared" si="3"/>
        <v>0.83023957753260413</v>
      </c>
      <c r="I83" s="10">
        <f t="shared" si="3"/>
        <v>7.3958033260414224E-4</v>
      </c>
      <c r="J83" s="10">
        <f t="shared" si="3"/>
        <v>0.8392395808826042</v>
      </c>
      <c r="K83" s="10">
        <f t="shared" si="3"/>
        <v>1.7395786326041343E-3</v>
      </c>
      <c r="L83" s="10">
        <f t="shared" si="3"/>
        <v>0.88873959923260415</v>
      </c>
      <c r="M83" s="10">
        <f t="shared" si="3"/>
        <v>2.2395870976041343E-3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0.82973956908260427</v>
      </c>
      <c r="C84" s="10">
        <f t="shared" si="3"/>
        <v>-2.7604230373958621E-3</v>
      </c>
      <c r="D84" s="10">
        <f t="shared" si="3"/>
        <v>0.87723955358260408</v>
      </c>
      <c r="E84" s="10">
        <f t="shared" si="3"/>
        <v>-2.2604145723958621E-3</v>
      </c>
      <c r="F84" s="10">
        <f t="shared" si="3"/>
        <v>0.85673957908260401</v>
      </c>
      <c r="G84" s="10">
        <f t="shared" si="3"/>
        <v>1.2395887926041488E-3</v>
      </c>
      <c r="H84" s="10">
        <f t="shared" si="3"/>
        <v>0.90223960423260419</v>
      </c>
      <c r="I84" s="10">
        <f t="shared" si="3"/>
        <v>7.3958033260414224E-4</v>
      </c>
      <c r="J84" s="10">
        <f t="shared" si="3"/>
        <v>0.89573956873260419</v>
      </c>
      <c r="K84" s="10">
        <f t="shared" si="3"/>
        <v>3.2395853976041264E-3</v>
      </c>
      <c r="L84" s="10">
        <f t="shared" si="3"/>
        <v>0.87973959588260398</v>
      </c>
      <c r="M84" s="10">
        <f t="shared" si="3"/>
        <v>5.2395820026041387E-3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2" zoomScale="66" zoomScaleNormal="66" workbookViewId="0">
      <selection activeCell="D73" sqref="D72:D73"/>
    </sheetView>
  </sheetViews>
  <sheetFormatPr defaultRowHeight="15"/>
  <cols>
    <col min="1" max="1" width="56.85546875" style="5" customWidth="1"/>
    <col min="2" max="2" width="22.85546875" style="5" customWidth="1"/>
    <col min="3" max="3" width="19.140625" style="5" customWidth="1"/>
    <col min="4" max="4" width="17.42578125" style="5" customWidth="1"/>
    <col min="5" max="5" width="81.140625" style="5" bestFit="1" customWidth="1"/>
    <col min="6" max="6" width="17.85546875" style="5" customWidth="1"/>
    <col min="7" max="7" width="18.710937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9.140625" style="5" customWidth="1"/>
    <col min="12" max="12" width="17.85546875" style="5" customWidth="1"/>
    <col min="13" max="13" width="19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1032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220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1033</v>
      </c>
    </row>
    <row r="27" spans="1:19">
      <c r="B27" s="5" t="s">
        <v>735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135</v>
      </c>
      <c r="B29" s="5" t="s">
        <v>484</v>
      </c>
      <c r="C29" s="5" t="s">
        <v>307</v>
      </c>
      <c r="D29" s="5" t="s">
        <v>1034</v>
      </c>
      <c r="E29" s="5" t="s">
        <v>334</v>
      </c>
      <c r="F29" s="5" t="s">
        <v>565</v>
      </c>
      <c r="G29" s="5" t="s">
        <v>311</v>
      </c>
      <c r="H29" s="5" t="s">
        <v>411</v>
      </c>
      <c r="I29" s="5" t="s">
        <v>334</v>
      </c>
      <c r="J29" s="5" t="s">
        <v>606</v>
      </c>
      <c r="K29" s="5" t="s">
        <v>237</v>
      </c>
      <c r="L29" s="5" t="s">
        <v>713</v>
      </c>
      <c r="M29" s="5" t="s">
        <v>232</v>
      </c>
    </row>
    <row r="30" spans="1:19">
      <c r="A30" s="5" t="s">
        <v>136</v>
      </c>
      <c r="B30" s="5" t="s">
        <v>586</v>
      </c>
      <c r="C30" s="5" t="s">
        <v>268</v>
      </c>
      <c r="D30" s="5" t="s">
        <v>573</v>
      </c>
      <c r="E30" s="5" t="s">
        <v>231</v>
      </c>
      <c r="F30" s="5" t="s">
        <v>596</v>
      </c>
      <c r="G30" s="5" t="s">
        <v>231</v>
      </c>
      <c r="H30" s="5" t="s">
        <v>512</v>
      </c>
      <c r="I30" s="5" t="s">
        <v>230</v>
      </c>
      <c r="J30" s="5" t="s">
        <v>640</v>
      </c>
      <c r="K30" s="5" t="s">
        <v>234</v>
      </c>
      <c r="L30" s="5" t="s">
        <v>674</v>
      </c>
      <c r="M30" s="5" t="s">
        <v>245</v>
      </c>
    </row>
    <row r="31" spans="1:19">
      <c r="A31" s="5" t="s">
        <v>137</v>
      </c>
      <c r="B31" s="5" t="s">
        <v>568</v>
      </c>
      <c r="C31" s="5" t="s">
        <v>279</v>
      </c>
      <c r="D31" s="5" t="s">
        <v>549</v>
      </c>
      <c r="E31" s="5" t="s">
        <v>229</v>
      </c>
      <c r="F31" s="5" t="s">
        <v>985</v>
      </c>
      <c r="G31" s="5" t="s">
        <v>230</v>
      </c>
      <c r="H31" s="5" t="s">
        <v>732</v>
      </c>
      <c r="I31" s="5" t="s">
        <v>232</v>
      </c>
      <c r="J31" s="5" t="s">
        <v>639</v>
      </c>
      <c r="K31" s="5" t="s">
        <v>238</v>
      </c>
      <c r="L31" s="5" t="s">
        <v>721</v>
      </c>
      <c r="M31" s="5" t="s">
        <v>227</v>
      </c>
    </row>
    <row r="32" spans="1:19">
      <c r="A32" s="5" t="s">
        <v>138</v>
      </c>
      <c r="B32" s="5" t="s">
        <v>534</v>
      </c>
      <c r="C32" s="5" t="s">
        <v>237</v>
      </c>
      <c r="D32" s="5" t="s">
        <v>1035</v>
      </c>
      <c r="E32" s="5" t="s">
        <v>232</v>
      </c>
      <c r="F32" s="5" t="s">
        <v>558</v>
      </c>
      <c r="G32" s="5" t="s">
        <v>233</v>
      </c>
      <c r="H32" s="5" t="s">
        <v>1036</v>
      </c>
      <c r="I32" s="5" t="s">
        <v>229</v>
      </c>
      <c r="J32" s="5" t="s">
        <v>732</v>
      </c>
      <c r="K32" s="5" t="s">
        <v>229</v>
      </c>
      <c r="L32" s="5" t="s">
        <v>589</v>
      </c>
      <c r="M32" s="5" t="s">
        <v>243</v>
      </c>
    </row>
    <row r="33" spans="1:13">
      <c r="A33" s="5" t="s">
        <v>216</v>
      </c>
      <c r="B33" s="5" t="s">
        <v>410</v>
      </c>
      <c r="C33" s="5" t="s">
        <v>228</v>
      </c>
      <c r="D33" s="5" t="s">
        <v>634</v>
      </c>
      <c r="E33" s="5" t="s">
        <v>237</v>
      </c>
      <c r="F33" s="5" t="s">
        <v>1037</v>
      </c>
      <c r="G33" s="5" t="s">
        <v>237</v>
      </c>
      <c r="H33" s="5" t="s">
        <v>477</v>
      </c>
      <c r="I33" s="5" t="s">
        <v>234</v>
      </c>
      <c r="J33" s="5" t="s">
        <v>592</v>
      </c>
      <c r="K33" s="5" t="s">
        <v>238</v>
      </c>
      <c r="L33" s="5" t="s">
        <v>1024</v>
      </c>
      <c r="M33" s="5" t="s">
        <v>241</v>
      </c>
    </row>
    <row r="34" spans="1:13">
      <c r="A34" s="5" t="s">
        <v>217</v>
      </c>
      <c r="B34" s="5" t="s">
        <v>1038</v>
      </c>
      <c r="C34" s="5" t="s">
        <v>229</v>
      </c>
      <c r="D34" s="5" t="s">
        <v>634</v>
      </c>
      <c r="E34" s="5" t="s">
        <v>229</v>
      </c>
      <c r="F34" s="5" t="s">
        <v>1039</v>
      </c>
      <c r="G34" s="5" t="s">
        <v>230</v>
      </c>
      <c r="H34" s="5" t="s">
        <v>1040</v>
      </c>
      <c r="I34" s="5" t="s">
        <v>233</v>
      </c>
      <c r="J34" s="5" t="s">
        <v>508</v>
      </c>
      <c r="K34" s="5" t="s">
        <v>238</v>
      </c>
      <c r="L34" s="5" t="s">
        <v>681</v>
      </c>
      <c r="M34" s="5" t="s">
        <v>780</v>
      </c>
    </row>
    <row r="35" spans="1:13">
      <c r="A35" s="5" t="s">
        <v>218</v>
      </c>
      <c r="B35" s="5" t="s">
        <v>720</v>
      </c>
      <c r="C35" s="5" t="s">
        <v>231</v>
      </c>
      <c r="D35" s="5" t="s">
        <v>1023</v>
      </c>
      <c r="E35" s="5" t="s">
        <v>233</v>
      </c>
      <c r="F35" s="5" t="s">
        <v>633</v>
      </c>
      <c r="G35" s="5" t="s">
        <v>232</v>
      </c>
      <c r="H35" s="5" t="s">
        <v>562</v>
      </c>
      <c r="I35" s="5" t="s">
        <v>233</v>
      </c>
      <c r="J35" s="5" t="s">
        <v>616</v>
      </c>
      <c r="K35" s="5" t="s">
        <v>238</v>
      </c>
      <c r="L35" s="5" t="s">
        <v>635</v>
      </c>
      <c r="M35" s="5" t="s">
        <v>241</v>
      </c>
    </row>
    <row r="36" spans="1:13">
      <c r="A36" s="5" t="s">
        <v>219</v>
      </c>
      <c r="B36" s="5" t="s">
        <v>622</v>
      </c>
      <c r="C36" s="5" t="s">
        <v>228</v>
      </c>
      <c r="D36" s="5" t="s">
        <v>579</v>
      </c>
      <c r="E36" s="5" t="s">
        <v>229</v>
      </c>
      <c r="F36" s="5" t="s">
        <v>601</v>
      </c>
      <c r="G36" s="5" t="s">
        <v>237</v>
      </c>
      <c r="H36" s="5" t="s">
        <v>1041</v>
      </c>
      <c r="I36" s="5" t="s">
        <v>230</v>
      </c>
      <c r="J36" s="5" t="s">
        <v>658</v>
      </c>
      <c r="K36" s="5" t="s">
        <v>238</v>
      </c>
      <c r="L36" s="5" t="s">
        <v>545</v>
      </c>
      <c r="M36" s="5" t="s">
        <v>1042</v>
      </c>
    </row>
    <row r="40" spans="1:13">
      <c r="A40" s="5" t="s">
        <v>202</v>
      </c>
      <c r="B40" s="5" t="s">
        <v>1043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('S11'!B46+('S16'!B25-'S11'!B25)*24)</f>
        <v>7.1261111110216007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4.1012500257458333E-2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0,20100000501</v>
      </c>
      <c r="C55" s="15" t="str">
        <f t="shared" ref="C55:L55" si="0">C29</f>
        <v>0,039500001818</v>
      </c>
      <c r="D55" s="15" t="str">
        <f t="shared" si="0"/>
        <v>0,21840000153</v>
      </c>
      <c r="E55" s="15" t="str">
        <f t="shared" si="0"/>
        <v>0,040199998766</v>
      </c>
      <c r="F55" s="15" t="str">
        <f t="shared" si="0"/>
        <v>0,20999999344</v>
      </c>
      <c r="G55" s="15" t="str">
        <f t="shared" si="0"/>
        <v>0,040100000799</v>
      </c>
      <c r="H55" s="15" t="str">
        <f t="shared" si="0"/>
        <v>0,18279999495</v>
      </c>
      <c r="I55" s="15" t="str">
        <f t="shared" si="0"/>
        <v>0,040199998766</v>
      </c>
      <c r="J55" s="15" t="str">
        <f t="shared" si="0"/>
        <v>0,22100000083</v>
      </c>
      <c r="K55" s="15" t="str">
        <f t="shared" si="0"/>
        <v>0,040800001472</v>
      </c>
      <c r="L55" s="15" t="str">
        <f t="shared" si="0"/>
        <v>0,19760000706</v>
      </c>
      <c r="M55" s="15" t="str">
        <f>M29</f>
        <v>0,041000001132</v>
      </c>
    </row>
    <row r="56" spans="1:19">
      <c r="A56" s="21" t="s">
        <v>4</v>
      </c>
      <c r="B56" s="15" t="str">
        <f t="shared" ref="B56:M62" si="1">B30</f>
        <v>0,21750000119</v>
      </c>
      <c r="C56" s="15" t="str">
        <f t="shared" si="1"/>
        <v>0,040399998426</v>
      </c>
      <c r="D56" s="15" t="str">
        <f t="shared" si="1"/>
        <v>0,21289999783</v>
      </c>
      <c r="E56" s="15" t="str">
        <f t="shared" si="1"/>
        <v>0,040600001812</v>
      </c>
      <c r="F56" s="15" t="str">
        <f t="shared" si="1"/>
        <v>0,19979999959</v>
      </c>
      <c r="G56" s="15" t="str">
        <f t="shared" si="1"/>
        <v>0,040600001812</v>
      </c>
      <c r="H56" s="15" t="str">
        <f t="shared" si="1"/>
        <v>0,20049999654</v>
      </c>
      <c r="I56" s="15" t="str">
        <f t="shared" si="1"/>
        <v>0,04089999944</v>
      </c>
      <c r="J56" s="15" t="str">
        <f t="shared" si="1"/>
        <v>0,21979999542</v>
      </c>
      <c r="K56" s="15" t="str">
        <f t="shared" si="1"/>
        <v>0,041200000793</v>
      </c>
      <c r="L56" s="15" t="str">
        <f t="shared" si="1"/>
        <v>0,23350000381</v>
      </c>
      <c r="M56" s="15" t="str">
        <f>M30</f>
        <v>0,041799999774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0,21400000155</v>
      </c>
      <c r="C57" s="15" t="str">
        <f t="shared" si="1"/>
        <v>0,040300000459</v>
      </c>
      <c r="D57" s="15" t="str">
        <f t="shared" si="1"/>
        <v>0,21109999716</v>
      </c>
      <c r="E57" s="15" t="str">
        <f t="shared" si="1"/>
        <v>0,040699999779</v>
      </c>
      <c r="F57" s="15" t="str">
        <f t="shared" si="1"/>
        <v>0,22050000727</v>
      </c>
      <c r="G57" s="15" t="str">
        <f t="shared" si="1"/>
        <v>0,04089999944</v>
      </c>
      <c r="H57" s="15" t="str">
        <f t="shared" si="1"/>
        <v>0,21150000393</v>
      </c>
      <c r="I57" s="15" t="str">
        <f t="shared" si="1"/>
        <v>0,041000001132</v>
      </c>
      <c r="J57" s="15" t="str">
        <f t="shared" si="1"/>
        <v>0,21960000694</v>
      </c>
      <c r="K57" s="15" t="str">
        <f t="shared" si="1"/>
        <v>0,041400000453</v>
      </c>
      <c r="L57" s="15" t="str">
        <f t="shared" si="1"/>
        <v>0,23029999435</v>
      </c>
      <c r="M57" s="15" t="str">
        <f t="shared" si="1"/>
        <v>0,041600000113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0,20890000463</v>
      </c>
      <c r="C58" s="15" t="str">
        <f t="shared" si="1"/>
        <v>0,040800001472</v>
      </c>
      <c r="D58" s="15" t="str">
        <f t="shared" si="1"/>
        <v>0,22409999371</v>
      </c>
      <c r="E58" s="15" t="str">
        <f t="shared" si="1"/>
        <v>0,041000001132</v>
      </c>
      <c r="F58" s="15" t="str">
        <f t="shared" si="1"/>
        <v>0,19239999354</v>
      </c>
      <c r="G58" s="15" t="str">
        <f t="shared" si="1"/>
        <v>0,0410999991</v>
      </c>
      <c r="H58" s="15" t="str">
        <f t="shared" si="1"/>
        <v>0,20489999652</v>
      </c>
      <c r="I58" s="15" t="str">
        <f t="shared" si="1"/>
        <v>0,040699999779</v>
      </c>
      <c r="J58" s="15" t="str">
        <f t="shared" si="1"/>
        <v>0,21150000393</v>
      </c>
      <c r="K58" s="15" t="str">
        <f t="shared" si="1"/>
        <v>0,040699999779</v>
      </c>
      <c r="L58" s="15" t="str">
        <f t="shared" si="1"/>
        <v>0,21040000021</v>
      </c>
      <c r="M58" s="15" t="str">
        <f t="shared" si="1"/>
        <v>0,041700001806</v>
      </c>
      <c r="O58" s="5" t="s">
        <v>11</v>
      </c>
    </row>
    <row r="59" spans="1:19">
      <c r="A59" s="21" t="s">
        <v>7</v>
      </c>
      <c r="B59" s="15" t="str">
        <f t="shared" si="1"/>
        <v>0,21050000191</v>
      </c>
      <c r="C59" s="15" t="str">
        <f t="shared" si="1"/>
        <v>0,040500000119</v>
      </c>
      <c r="D59" s="15" t="str">
        <f t="shared" si="1"/>
        <v>0,21860000491</v>
      </c>
      <c r="E59" s="15" t="str">
        <f t="shared" si="1"/>
        <v>0,040800001472</v>
      </c>
      <c r="F59" s="15" t="str">
        <f t="shared" si="1"/>
        <v>0,21459999681</v>
      </c>
      <c r="G59" s="15" t="str">
        <f t="shared" si="1"/>
        <v>0,040800001472</v>
      </c>
      <c r="H59" s="15" t="str">
        <f t="shared" si="1"/>
        <v>0,19810000062</v>
      </c>
      <c r="I59" s="15" t="str">
        <f t="shared" si="1"/>
        <v>0,041200000793</v>
      </c>
      <c r="J59" s="15" t="str">
        <f t="shared" si="1"/>
        <v>0,22159999609</v>
      </c>
      <c r="K59" s="15" t="str">
        <f t="shared" si="1"/>
        <v>0,041400000453</v>
      </c>
      <c r="L59" s="15" t="str">
        <f t="shared" si="1"/>
        <v>0,20610000193</v>
      </c>
      <c r="M59" s="15" t="str">
        <f t="shared" si="1"/>
        <v>0,041999999434</v>
      </c>
    </row>
    <row r="60" spans="1:19">
      <c r="A60" s="21" t="s">
        <v>8</v>
      </c>
      <c r="B60" s="15" t="str">
        <f t="shared" si="1"/>
        <v>0,21009999514</v>
      </c>
      <c r="C60" s="15" t="str">
        <f t="shared" si="1"/>
        <v>0,040699999779</v>
      </c>
      <c r="D60" s="15" t="str">
        <f t="shared" si="1"/>
        <v>0,21860000491</v>
      </c>
      <c r="E60" s="15" t="str">
        <f t="shared" si="1"/>
        <v>0,040699999779</v>
      </c>
      <c r="F60" s="15" t="str">
        <f t="shared" si="1"/>
        <v>0,23119999468</v>
      </c>
      <c r="G60" s="15" t="str">
        <f t="shared" si="1"/>
        <v>0,04089999944</v>
      </c>
      <c r="H60" s="15" t="str">
        <f t="shared" si="1"/>
        <v>0,21019999683</v>
      </c>
      <c r="I60" s="15" t="str">
        <f t="shared" si="1"/>
        <v>0,0410999991</v>
      </c>
      <c r="J60" s="15" t="str">
        <f t="shared" si="1"/>
        <v>0,18629999459</v>
      </c>
      <c r="K60" s="15" t="str">
        <f t="shared" si="1"/>
        <v>0,041400000453</v>
      </c>
      <c r="L60" s="15" t="str">
        <f t="shared" si="1"/>
        <v>0,21590000391</v>
      </c>
      <c r="M60" s="15" t="str">
        <f t="shared" si="1"/>
        <v>0,042700000107</v>
      </c>
    </row>
    <row r="61" spans="1:19">
      <c r="A61" s="21" t="s">
        <v>9</v>
      </c>
      <c r="B61" s="15" t="str">
        <f t="shared" si="1"/>
        <v>0,21819999814</v>
      </c>
      <c r="C61" s="15" t="str">
        <f t="shared" si="1"/>
        <v>0,040600001812</v>
      </c>
      <c r="D61" s="15" t="str">
        <f t="shared" si="1"/>
        <v>0,21989999712</v>
      </c>
      <c r="E61" s="15" t="str">
        <f t="shared" si="1"/>
        <v>0,0410999991</v>
      </c>
      <c r="F61" s="15" t="str">
        <f t="shared" si="1"/>
        <v>0,22630000114</v>
      </c>
      <c r="G61" s="15" t="str">
        <f t="shared" si="1"/>
        <v>0,041000001132</v>
      </c>
      <c r="H61" s="15" t="str">
        <f t="shared" si="1"/>
        <v>0,20559999347</v>
      </c>
      <c r="I61" s="15" t="str">
        <f t="shared" si="1"/>
        <v>0,0410999991</v>
      </c>
      <c r="J61" s="15" t="str">
        <f t="shared" si="1"/>
        <v>0,21889999509</v>
      </c>
      <c r="K61" s="15" t="str">
        <f t="shared" si="1"/>
        <v>0,041400000453</v>
      </c>
      <c r="L61" s="15" t="str">
        <f t="shared" si="1"/>
        <v>0,21719999611</v>
      </c>
      <c r="M61" s="15" t="str">
        <f t="shared" si="1"/>
        <v>0,041999999434</v>
      </c>
    </row>
    <row r="62" spans="1:19">
      <c r="A62" s="21" t="s">
        <v>10</v>
      </c>
      <c r="B62" s="15" t="str">
        <f>B36</f>
        <v>0,21510000527</v>
      </c>
      <c r="C62" s="15" t="str">
        <f t="shared" si="1"/>
        <v>0,040500000119</v>
      </c>
      <c r="D62" s="15" t="str">
        <f t="shared" si="1"/>
        <v>0,2050999999</v>
      </c>
      <c r="E62" s="15" t="str">
        <f t="shared" si="1"/>
        <v>0,040699999779</v>
      </c>
      <c r="F62" s="15" t="str">
        <f t="shared" si="1"/>
        <v>0,21520000696</v>
      </c>
      <c r="G62" s="15" t="str">
        <f t="shared" si="1"/>
        <v>0,040800001472</v>
      </c>
      <c r="H62" s="15" t="str">
        <f t="shared" si="1"/>
        <v>0,22179999948</v>
      </c>
      <c r="I62" s="15" t="str">
        <f t="shared" si="1"/>
        <v>0,04089999944</v>
      </c>
      <c r="J62" s="15" t="str">
        <f t="shared" si="1"/>
        <v>0,22349999845</v>
      </c>
      <c r="K62" s="15" t="str">
        <f t="shared" si="1"/>
        <v>0,041400000453</v>
      </c>
      <c r="L62" s="15" t="str">
        <f t="shared" si="1"/>
        <v>0,21920000017</v>
      </c>
      <c r="M62" s="15" t="str">
        <f t="shared" si="1"/>
        <v>0,043699998409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0.79993752376270832</v>
      </c>
      <c r="C65" s="10">
        <f t="shared" si="2"/>
        <v>-7.5624921972916592E-3</v>
      </c>
      <c r="D65" s="10">
        <f t="shared" si="2"/>
        <v>0.88693750636270829</v>
      </c>
      <c r="E65" s="10">
        <f t="shared" si="2"/>
        <v>-4.0625074572916628E-3</v>
      </c>
      <c r="F65" s="10">
        <f t="shared" si="2"/>
        <v>0.84493746591270835</v>
      </c>
      <c r="G65" s="10">
        <f t="shared" si="2"/>
        <v>-4.5624972922916548E-3</v>
      </c>
      <c r="H65" s="10">
        <f t="shared" si="2"/>
        <v>0.7089374734627083</v>
      </c>
      <c r="I65" s="10">
        <f t="shared" si="2"/>
        <v>-4.0625074572916628E-3</v>
      </c>
      <c r="J65" s="10">
        <f t="shared" si="2"/>
        <v>0.89993750286270824</v>
      </c>
      <c r="K65" s="10">
        <f t="shared" si="2"/>
        <v>-1.0624939272916786E-3</v>
      </c>
      <c r="L65" s="10">
        <f t="shared" si="2"/>
        <v>0.78293753401270827</v>
      </c>
      <c r="M65" s="10">
        <f t="shared" si="2"/>
        <v>-6.2495627291651867E-5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0.88243750466270821</v>
      </c>
      <c r="C66" s="10">
        <f t="shared" si="2"/>
        <v>-3.0625091572916707E-3</v>
      </c>
      <c r="D66" s="10">
        <f t="shared" si="2"/>
        <v>0.85943748786270824</v>
      </c>
      <c r="E66" s="10">
        <f t="shared" si="2"/>
        <v>-2.0624922272916707E-3</v>
      </c>
      <c r="F66" s="10">
        <f t="shared" si="2"/>
        <v>0.7939374966627083</v>
      </c>
      <c r="G66" s="10">
        <f t="shared" si="2"/>
        <v>-2.0624922272916707E-3</v>
      </c>
      <c r="H66" s="10">
        <f t="shared" si="2"/>
        <v>0.79743748141270832</v>
      </c>
      <c r="I66" s="10">
        <f t="shared" si="2"/>
        <v>-5.6250408729165841E-4</v>
      </c>
      <c r="J66" s="10">
        <f t="shared" si="2"/>
        <v>0.89393747581270833</v>
      </c>
      <c r="K66" s="10">
        <f t="shared" si="2"/>
        <v>9.3750267770833368E-4</v>
      </c>
      <c r="L66" s="10">
        <f t="shared" si="2"/>
        <v>0.96243751776270825</v>
      </c>
      <c r="M66" s="10">
        <f t="shared" si="2"/>
        <v>3.9374975827083381E-3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0.86493750646270839</v>
      </c>
      <c r="C67" s="10">
        <f t="shared" si="2"/>
        <v>-3.5624989922916628E-3</v>
      </c>
      <c r="D67" s="10">
        <f t="shared" si="2"/>
        <v>0.85043748451270829</v>
      </c>
      <c r="E67" s="10">
        <f t="shared" si="2"/>
        <v>-1.5625023922916786E-3</v>
      </c>
      <c r="F67" s="10">
        <f t="shared" si="2"/>
        <v>0.89743753506270829</v>
      </c>
      <c r="G67" s="10">
        <f t="shared" si="2"/>
        <v>-5.6250408729165841E-4</v>
      </c>
      <c r="H67" s="10">
        <f t="shared" si="2"/>
        <v>0.85243751836270842</v>
      </c>
      <c r="I67" s="10">
        <f t="shared" si="2"/>
        <v>-6.2495627291651867E-5</v>
      </c>
      <c r="J67" s="10">
        <f t="shared" si="2"/>
        <v>0.89293753341270832</v>
      </c>
      <c r="K67" s="10">
        <f t="shared" si="2"/>
        <v>1.9375009777083257E-3</v>
      </c>
      <c r="L67" s="10">
        <f t="shared" si="2"/>
        <v>0.94643747046270832</v>
      </c>
      <c r="M67" s="10">
        <f t="shared" si="2"/>
        <v>2.9374992777083525E-3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0.83943752186270826</v>
      </c>
      <c r="C68" s="10">
        <f t="shared" si="2"/>
        <v>-1.0624939272916786E-3</v>
      </c>
      <c r="D68" s="10">
        <f t="shared" si="2"/>
        <v>0.91543746726270836</v>
      </c>
      <c r="E68" s="10">
        <f t="shared" si="2"/>
        <v>-6.2495627291651867E-5</v>
      </c>
      <c r="F68" s="10">
        <f t="shared" si="2"/>
        <v>0.75693746641270832</v>
      </c>
      <c r="G68" s="10">
        <f t="shared" si="2"/>
        <v>4.3749421270833366E-4</v>
      </c>
      <c r="H68" s="10">
        <f t="shared" si="2"/>
        <v>0.81943748131270822</v>
      </c>
      <c r="I68" s="10">
        <f t="shared" si="2"/>
        <v>-1.5625023922916786E-3</v>
      </c>
      <c r="J68" s="10">
        <f t="shared" si="2"/>
        <v>0.85243751836270842</v>
      </c>
      <c r="K68" s="10">
        <f t="shared" si="2"/>
        <v>-1.5625023922916786E-3</v>
      </c>
      <c r="L68" s="10">
        <f t="shared" si="2"/>
        <v>0.84693749976270827</v>
      </c>
      <c r="M68" s="10">
        <f t="shared" si="2"/>
        <v>3.4375077427083525E-3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0.84743750826270836</v>
      </c>
      <c r="C69" s="10">
        <f t="shared" si="2"/>
        <v>-2.5625006922916707E-3</v>
      </c>
      <c r="D69" s="10">
        <f t="shared" si="2"/>
        <v>0.88793752326270836</v>
      </c>
      <c r="E69" s="10">
        <f t="shared" si="2"/>
        <v>-1.0624939272916786E-3</v>
      </c>
      <c r="F69" s="10">
        <f t="shared" si="2"/>
        <v>0.86793748276270832</v>
      </c>
      <c r="G69" s="10">
        <f t="shared" si="2"/>
        <v>-1.0624939272916786E-3</v>
      </c>
      <c r="H69" s="10">
        <f t="shared" si="2"/>
        <v>0.78543750181270822</v>
      </c>
      <c r="I69" s="10">
        <f t="shared" si="2"/>
        <v>9.3750267770833368E-4</v>
      </c>
      <c r="J69" s="10">
        <f t="shared" si="2"/>
        <v>0.90293747916270828</v>
      </c>
      <c r="K69" s="10">
        <f t="shared" si="2"/>
        <v>1.9375009777083257E-3</v>
      </c>
      <c r="L69" s="10">
        <f t="shared" si="2"/>
        <v>0.82543750836270835</v>
      </c>
      <c r="M69" s="10">
        <f t="shared" si="2"/>
        <v>4.9374958827083301E-3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0.84543747441270822</v>
      </c>
      <c r="C70" s="10">
        <f t="shared" si="2"/>
        <v>-1.5625023922916786E-3</v>
      </c>
      <c r="D70" s="10">
        <f t="shared" si="2"/>
        <v>0.88793752326270836</v>
      </c>
      <c r="E70" s="10">
        <f t="shared" si="2"/>
        <v>-1.5625023922916786E-3</v>
      </c>
      <c r="F70" s="10">
        <f t="shared" si="2"/>
        <v>0.95093747211270829</v>
      </c>
      <c r="G70" s="10">
        <f t="shared" si="2"/>
        <v>-5.6250408729165841E-4</v>
      </c>
      <c r="H70" s="10">
        <f t="shared" si="2"/>
        <v>0.84593748286270842</v>
      </c>
      <c r="I70" s="10">
        <f t="shared" si="2"/>
        <v>4.3749421270833366E-4</v>
      </c>
      <c r="J70" s="10">
        <f t="shared" si="2"/>
        <v>0.72643747166270822</v>
      </c>
      <c r="K70" s="10">
        <f t="shared" si="2"/>
        <v>1.9375009777083257E-3</v>
      </c>
      <c r="L70" s="10">
        <f t="shared" si="2"/>
        <v>0.87443751826270832</v>
      </c>
      <c r="M70" s="10">
        <f t="shared" si="2"/>
        <v>8.437499247708341E-3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0.88593748941270822</v>
      </c>
      <c r="C71" s="10">
        <f t="shared" si="2"/>
        <v>-2.0624922272916707E-3</v>
      </c>
      <c r="D71" s="10">
        <f t="shared" si="2"/>
        <v>0.89443748431270831</v>
      </c>
      <c r="E71" s="10">
        <f t="shared" si="2"/>
        <v>4.3749421270833366E-4</v>
      </c>
      <c r="F71" s="10">
        <f t="shared" si="2"/>
        <v>0.92643750441270833</v>
      </c>
      <c r="G71" s="10">
        <f t="shared" si="2"/>
        <v>-6.2495627291651867E-5</v>
      </c>
      <c r="H71" s="10">
        <f t="shared" si="2"/>
        <v>0.82293746606270823</v>
      </c>
      <c r="I71" s="10">
        <f t="shared" si="2"/>
        <v>4.3749421270833366E-4</v>
      </c>
      <c r="J71" s="10">
        <f t="shared" si="2"/>
        <v>0.88943747416270824</v>
      </c>
      <c r="K71" s="10">
        <f t="shared" si="2"/>
        <v>1.9375009777083257E-3</v>
      </c>
      <c r="L71" s="10">
        <f t="shared" si="2"/>
        <v>0.88093747926270827</v>
      </c>
      <c r="M71" s="10">
        <f t="shared" si="2"/>
        <v>4.9374958827083301E-3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0.87043752506270833</v>
      </c>
      <c r="C72" s="10">
        <f t="shared" si="2"/>
        <v>-2.5625006922916707E-3</v>
      </c>
      <c r="D72" s="10">
        <f t="shared" si="2"/>
        <v>0.82043749821270828</v>
      </c>
      <c r="E72" s="10">
        <f t="shared" si="2"/>
        <v>-1.5625023922916786E-3</v>
      </c>
      <c r="F72" s="10">
        <f t="shared" si="2"/>
        <v>0.87093753351270831</v>
      </c>
      <c r="G72" s="10">
        <f t="shared" si="2"/>
        <v>-1.0624939272916786E-3</v>
      </c>
      <c r="H72" s="10">
        <f t="shared" si="2"/>
        <v>0.90393749611270835</v>
      </c>
      <c r="I72" s="10">
        <f t="shared" si="2"/>
        <v>-5.6250408729165841E-4</v>
      </c>
      <c r="J72" s="10">
        <f t="shared" si="2"/>
        <v>0.91243749096270821</v>
      </c>
      <c r="K72" s="10">
        <f t="shared" si="2"/>
        <v>1.9375009777083257E-3</v>
      </c>
      <c r="L72" s="10">
        <f t="shared" si="2"/>
        <v>0.89093749956270829</v>
      </c>
      <c r="M72" s="10">
        <f t="shared" si="2"/>
        <v>1.3437490757708323E-2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0.79993752376270832</v>
      </c>
      <c r="C77" s="10">
        <f t="shared" si="3"/>
        <v>-7.5624921972916592E-3</v>
      </c>
      <c r="D77" s="10">
        <f t="shared" si="3"/>
        <v>0.88693750636270829</v>
      </c>
      <c r="E77" s="10">
        <f t="shared" si="3"/>
        <v>-4.0625074572916628E-3</v>
      </c>
      <c r="F77" s="10">
        <f t="shared" si="3"/>
        <v>0.84493746591270835</v>
      </c>
      <c r="G77" s="10">
        <f t="shared" si="3"/>
        <v>-4.5624972922916548E-3</v>
      </c>
      <c r="H77" s="10">
        <f t="shared" si="3"/>
        <v>0.7089374734627083</v>
      </c>
      <c r="I77" s="10">
        <f t="shared" si="3"/>
        <v>-4.0625074572916628E-3</v>
      </c>
      <c r="J77" s="10">
        <f t="shared" si="3"/>
        <v>0.89993750286270824</v>
      </c>
      <c r="K77" s="10">
        <f t="shared" si="3"/>
        <v>-1.0624939272916786E-3</v>
      </c>
      <c r="L77" s="10">
        <f t="shared" si="3"/>
        <v>0.78293753401270827</v>
      </c>
      <c r="M77" s="10">
        <f t="shared" si="3"/>
        <v>-6.2495627291651867E-5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0.88243750466270821</v>
      </c>
      <c r="C78" s="10">
        <f t="shared" si="3"/>
        <v>-3.0625091572916707E-3</v>
      </c>
      <c r="D78" s="10">
        <f t="shared" si="3"/>
        <v>0.85943748786270824</v>
      </c>
      <c r="E78" s="10">
        <f t="shared" si="3"/>
        <v>-2.0624922272916707E-3</v>
      </c>
      <c r="F78" s="10">
        <f t="shared" si="3"/>
        <v>0.7939374966627083</v>
      </c>
      <c r="G78" s="10">
        <f t="shared" si="3"/>
        <v>-2.0624922272916707E-3</v>
      </c>
      <c r="H78" s="10">
        <f t="shared" si="3"/>
        <v>0.79743748141270832</v>
      </c>
      <c r="I78" s="10">
        <f t="shared" si="3"/>
        <v>-5.6250408729165841E-4</v>
      </c>
      <c r="J78" s="10">
        <f t="shared" si="3"/>
        <v>0.89393747581270833</v>
      </c>
      <c r="K78" s="10">
        <f t="shared" si="3"/>
        <v>9.3750267770833368E-4</v>
      </c>
      <c r="L78" s="10">
        <f t="shared" si="3"/>
        <v>0.96243751776270825</v>
      </c>
      <c r="M78" s="10">
        <f t="shared" si="3"/>
        <v>3.9374975827083381E-3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0.86493750646270839</v>
      </c>
      <c r="C79" s="10">
        <f t="shared" si="3"/>
        <v>-3.5624989922916628E-3</v>
      </c>
      <c r="D79" s="10">
        <f t="shared" si="3"/>
        <v>0.85043748451270829</v>
      </c>
      <c r="E79" s="10">
        <f t="shared" si="3"/>
        <v>-1.5625023922916786E-3</v>
      </c>
      <c r="F79" s="10">
        <f t="shared" si="3"/>
        <v>0.89743753506270829</v>
      </c>
      <c r="G79" s="10">
        <f t="shared" si="3"/>
        <v>-5.6250408729165841E-4</v>
      </c>
      <c r="H79" s="10">
        <f t="shared" si="3"/>
        <v>0.85243751836270842</v>
      </c>
      <c r="I79" s="10">
        <f t="shared" si="3"/>
        <v>-6.2495627291651867E-5</v>
      </c>
      <c r="J79" s="10">
        <f t="shared" si="3"/>
        <v>0.89293753341270832</v>
      </c>
      <c r="K79" s="10">
        <f t="shared" si="3"/>
        <v>1.9375009777083257E-3</v>
      </c>
      <c r="L79" s="10">
        <f t="shared" si="3"/>
        <v>0.94643747046270832</v>
      </c>
      <c r="M79" s="10">
        <f t="shared" si="3"/>
        <v>2.9374992777083525E-3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0.83943752186270826</v>
      </c>
      <c r="C80" s="10">
        <f t="shared" si="3"/>
        <v>-1.0624939272916786E-3</v>
      </c>
      <c r="D80" s="10">
        <f t="shared" si="3"/>
        <v>0.91543746726270836</v>
      </c>
      <c r="E80" s="10">
        <f t="shared" si="3"/>
        <v>-6.2495627291651867E-5</v>
      </c>
      <c r="F80" s="10">
        <f t="shared" si="3"/>
        <v>0.75693746641270832</v>
      </c>
      <c r="G80" s="10">
        <f t="shared" si="3"/>
        <v>4.3749421270833366E-4</v>
      </c>
      <c r="H80" s="10">
        <f t="shared" si="3"/>
        <v>0.81943748131270822</v>
      </c>
      <c r="I80" s="10">
        <f t="shared" si="3"/>
        <v>-1.5625023922916786E-3</v>
      </c>
      <c r="J80" s="10">
        <f t="shared" si="3"/>
        <v>0.85243751836270842</v>
      </c>
      <c r="K80" s="10">
        <f t="shared" si="3"/>
        <v>-1.5625023922916786E-3</v>
      </c>
      <c r="L80" s="10">
        <f t="shared" si="3"/>
        <v>0.84693749976270827</v>
      </c>
      <c r="M80" s="10">
        <f t="shared" si="3"/>
        <v>3.4375077427083525E-3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0.84743750826270836</v>
      </c>
      <c r="C81" s="10">
        <f t="shared" si="3"/>
        <v>-2.5625006922916707E-3</v>
      </c>
      <c r="D81" s="10">
        <f t="shared" si="3"/>
        <v>0.88793752326270836</v>
      </c>
      <c r="E81" s="10">
        <f t="shared" si="3"/>
        <v>-1.0624939272916786E-3</v>
      </c>
      <c r="F81" s="10">
        <f t="shared" si="3"/>
        <v>0.86793748276270832</v>
      </c>
      <c r="G81" s="10">
        <f t="shared" si="3"/>
        <v>-1.0624939272916786E-3</v>
      </c>
      <c r="H81" s="10">
        <f t="shared" si="3"/>
        <v>0.78543750181270822</v>
      </c>
      <c r="I81" s="10">
        <f t="shared" si="3"/>
        <v>9.3750267770833368E-4</v>
      </c>
      <c r="J81" s="10">
        <f t="shared" si="3"/>
        <v>0.90293747916270828</v>
      </c>
      <c r="K81" s="10">
        <f t="shared" si="3"/>
        <v>1.9375009777083257E-3</v>
      </c>
      <c r="L81" s="10">
        <f t="shared" si="3"/>
        <v>0.82543750836270835</v>
      </c>
      <c r="M81" s="10">
        <f t="shared" si="3"/>
        <v>4.9374958827083301E-3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0.84543747441270822</v>
      </c>
      <c r="C82" s="10">
        <f t="shared" si="3"/>
        <v>-1.5625023922916786E-3</v>
      </c>
      <c r="D82" s="10">
        <f t="shared" si="3"/>
        <v>0.88793752326270836</v>
      </c>
      <c r="E82" s="10">
        <f t="shared" si="3"/>
        <v>-1.5625023922916786E-3</v>
      </c>
      <c r="F82" s="10">
        <f t="shared" si="3"/>
        <v>0.95093747211270829</v>
      </c>
      <c r="G82" s="10">
        <f t="shared" si="3"/>
        <v>-5.6250408729165841E-4</v>
      </c>
      <c r="H82" s="10">
        <f t="shared" si="3"/>
        <v>0.84593748286270842</v>
      </c>
      <c r="I82" s="10">
        <f t="shared" si="3"/>
        <v>4.3749421270833366E-4</v>
      </c>
      <c r="J82" s="10">
        <f t="shared" si="3"/>
        <v>0.72643747166270822</v>
      </c>
      <c r="K82" s="10">
        <f t="shared" si="3"/>
        <v>1.9375009777083257E-3</v>
      </c>
      <c r="L82" s="10">
        <f t="shared" si="3"/>
        <v>0.87443751826270832</v>
      </c>
      <c r="M82" s="10">
        <f t="shared" si="3"/>
        <v>8.437499247708341E-3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0.88593748941270822</v>
      </c>
      <c r="C83" s="10">
        <f t="shared" si="3"/>
        <v>-2.0624922272916707E-3</v>
      </c>
      <c r="D83" s="10">
        <f t="shared" si="3"/>
        <v>0.89443748431270831</v>
      </c>
      <c r="E83" s="10">
        <f t="shared" si="3"/>
        <v>4.3749421270833366E-4</v>
      </c>
      <c r="F83" s="10">
        <f t="shared" si="3"/>
        <v>0.92643750441270833</v>
      </c>
      <c r="G83" s="10">
        <f t="shared" si="3"/>
        <v>-6.2495627291651867E-5</v>
      </c>
      <c r="H83" s="10">
        <f t="shared" si="3"/>
        <v>0.82293746606270823</v>
      </c>
      <c r="I83" s="10">
        <f t="shared" si="3"/>
        <v>4.3749421270833366E-4</v>
      </c>
      <c r="J83" s="10">
        <f t="shared" si="3"/>
        <v>0.88943747416270824</v>
      </c>
      <c r="K83" s="10">
        <f t="shared" si="3"/>
        <v>1.9375009777083257E-3</v>
      </c>
      <c r="L83" s="10">
        <f t="shared" si="3"/>
        <v>0.88093747926270827</v>
      </c>
      <c r="M83" s="10">
        <f t="shared" si="3"/>
        <v>4.9374958827083301E-3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0.87043752506270833</v>
      </c>
      <c r="C84" s="10">
        <f t="shared" si="3"/>
        <v>-2.5625006922916707E-3</v>
      </c>
      <c r="D84" s="10">
        <f t="shared" si="3"/>
        <v>0.82043749821270828</v>
      </c>
      <c r="E84" s="10">
        <f t="shared" si="3"/>
        <v>-1.5625023922916786E-3</v>
      </c>
      <c r="F84" s="10">
        <f t="shared" si="3"/>
        <v>0.87093753351270831</v>
      </c>
      <c r="G84" s="10">
        <f t="shared" si="3"/>
        <v>-1.0624939272916786E-3</v>
      </c>
      <c r="H84" s="10">
        <f t="shared" si="3"/>
        <v>0.90393749611270835</v>
      </c>
      <c r="I84" s="10">
        <f t="shared" si="3"/>
        <v>-5.6250408729165841E-4</v>
      </c>
      <c r="J84" s="10">
        <f t="shared" si="3"/>
        <v>0.91243749096270821</v>
      </c>
      <c r="K84" s="10">
        <f t="shared" si="3"/>
        <v>1.9375009777083257E-3</v>
      </c>
      <c r="L84" s="10">
        <f t="shared" si="3"/>
        <v>0.89093749956270829</v>
      </c>
      <c r="M84" s="10">
        <f t="shared" si="3"/>
        <v>1.3437490757708323E-2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42" sqref="O42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9.140625" style="5" customWidth="1"/>
    <col min="12" max="12" width="17.85546875" style="5" customWidth="1"/>
    <col min="13" max="13" width="19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1044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189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1045</v>
      </c>
    </row>
    <row r="27" spans="1:19">
      <c r="B27" s="5" t="s">
        <v>735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3</v>
      </c>
      <c r="B29" s="5" t="s">
        <v>397</v>
      </c>
      <c r="C29" s="5" t="s">
        <v>383</v>
      </c>
      <c r="D29" s="5" t="s">
        <v>628</v>
      </c>
      <c r="E29" s="5" t="s">
        <v>320</v>
      </c>
      <c r="F29" s="5" t="s">
        <v>583</v>
      </c>
      <c r="G29" s="5" t="s">
        <v>279</v>
      </c>
      <c r="H29" s="5" t="s">
        <v>657</v>
      </c>
      <c r="I29" s="5" t="s">
        <v>268</v>
      </c>
      <c r="J29" s="5" t="s">
        <v>1046</v>
      </c>
      <c r="K29" s="5" t="s">
        <v>334</v>
      </c>
      <c r="L29" s="5" t="s">
        <v>538</v>
      </c>
      <c r="M29" s="5" t="s">
        <v>229</v>
      </c>
    </row>
    <row r="30" spans="1:19">
      <c r="A30" s="5" t="s">
        <v>4</v>
      </c>
      <c r="B30" s="5" t="s">
        <v>492</v>
      </c>
      <c r="C30" s="5" t="s">
        <v>311</v>
      </c>
      <c r="D30" s="5" t="s">
        <v>729</v>
      </c>
      <c r="E30" s="5" t="s">
        <v>238</v>
      </c>
      <c r="F30" s="5" t="s">
        <v>987</v>
      </c>
      <c r="G30" s="5" t="s">
        <v>334</v>
      </c>
      <c r="H30" s="5" t="s">
        <v>488</v>
      </c>
      <c r="I30" s="5" t="s">
        <v>268</v>
      </c>
      <c r="J30" s="5" t="s">
        <v>627</v>
      </c>
      <c r="K30" s="5" t="s">
        <v>237</v>
      </c>
      <c r="L30" s="5" t="s">
        <v>607</v>
      </c>
      <c r="M30" s="5" t="s">
        <v>279</v>
      </c>
    </row>
    <row r="31" spans="1:19">
      <c r="A31" s="5" t="s">
        <v>5</v>
      </c>
      <c r="B31" s="5" t="s">
        <v>1023</v>
      </c>
      <c r="C31" s="5" t="s">
        <v>279</v>
      </c>
      <c r="D31" s="5" t="s">
        <v>669</v>
      </c>
      <c r="E31" s="5" t="s">
        <v>268</v>
      </c>
      <c r="F31" s="5" t="s">
        <v>1047</v>
      </c>
      <c r="G31" s="5" t="s">
        <v>229</v>
      </c>
      <c r="H31" s="5" t="s">
        <v>1048</v>
      </c>
      <c r="I31" s="5" t="s">
        <v>334</v>
      </c>
      <c r="J31" s="5" t="s">
        <v>659</v>
      </c>
      <c r="K31" s="5" t="s">
        <v>234</v>
      </c>
      <c r="L31" s="5" t="s">
        <v>1049</v>
      </c>
      <c r="M31" s="5" t="s">
        <v>230</v>
      </c>
    </row>
    <row r="32" spans="1:19">
      <c r="A32" s="5" t="s">
        <v>6</v>
      </c>
      <c r="B32" s="5" t="s">
        <v>1050</v>
      </c>
      <c r="C32" s="5" t="s">
        <v>228</v>
      </c>
      <c r="D32" s="5" t="s">
        <v>985</v>
      </c>
      <c r="E32" s="5" t="s">
        <v>268</v>
      </c>
      <c r="F32" s="5" t="s">
        <v>1051</v>
      </c>
      <c r="G32" s="5" t="s">
        <v>311</v>
      </c>
      <c r="H32" s="5" t="s">
        <v>1052</v>
      </c>
      <c r="I32" s="5" t="s">
        <v>229</v>
      </c>
      <c r="J32" s="5" t="s">
        <v>694</v>
      </c>
      <c r="K32" s="5" t="s">
        <v>231</v>
      </c>
      <c r="L32" s="5" t="s">
        <v>657</v>
      </c>
      <c r="M32" s="5" t="s">
        <v>228</v>
      </c>
    </row>
    <row r="33" spans="1:13">
      <c r="A33" s="5" t="s">
        <v>7</v>
      </c>
      <c r="B33" s="5" t="s">
        <v>588</v>
      </c>
      <c r="C33" s="5" t="s">
        <v>279</v>
      </c>
      <c r="D33" s="5" t="s">
        <v>621</v>
      </c>
      <c r="E33" s="5" t="s">
        <v>334</v>
      </c>
      <c r="F33" s="5" t="s">
        <v>601</v>
      </c>
      <c r="G33" s="5" t="s">
        <v>334</v>
      </c>
      <c r="H33" s="5" t="s">
        <v>719</v>
      </c>
      <c r="I33" s="5" t="s">
        <v>311</v>
      </c>
      <c r="J33" s="5" t="s">
        <v>1053</v>
      </c>
      <c r="K33" s="5" t="s">
        <v>229</v>
      </c>
      <c r="L33" s="5" t="s">
        <v>698</v>
      </c>
      <c r="M33" s="5" t="s">
        <v>233</v>
      </c>
    </row>
    <row r="34" spans="1:13">
      <c r="A34" s="5" t="s">
        <v>8</v>
      </c>
      <c r="B34" s="5" t="s">
        <v>1054</v>
      </c>
      <c r="C34" s="5" t="s">
        <v>268</v>
      </c>
      <c r="D34" s="5" t="s">
        <v>670</v>
      </c>
      <c r="E34" s="5" t="s">
        <v>231</v>
      </c>
      <c r="F34" s="5" t="s">
        <v>1023</v>
      </c>
      <c r="G34" s="5" t="s">
        <v>268</v>
      </c>
      <c r="H34" s="5" t="s">
        <v>1055</v>
      </c>
      <c r="I34" s="5" t="s">
        <v>237</v>
      </c>
      <c r="J34" s="5" t="s">
        <v>1056</v>
      </c>
      <c r="K34" s="5" t="s">
        <v>233</v>
      </c>
      <c r="L34" s="5" t="s">
        <v>563</v>
      </c>
      <c r="M34" s="5" t="s">
        <v>229</v>
      </c>
    </row>
    <row r="35" spans="1:13">
      <c r="A35" s="5" t="s">
        <v>9</v>
      </c>
      <c r="B35" s="5" t="s">
        <v>722</v>
      </c>
      <c r="C35" s="5" t="s">
        <v>268</v>
      </c>
      <c r="D35" s="5" t="s">
        <v>648</v>
      </c>
      <c r="E35" s="5" t="s">
        <v>232</v>
      </c>
      <c r="F35" s="5" t="s">
        <v>1057</v>
      </c>
      <c r="G35" s="5" t="s">
        <v>237</v>
      </c>
      <c r="H35" s="5" t="s">
        <v>623</v>
      </c>
      <c r="I35" s="5" t="s">
        <v>235</v>
      </c>
      <c r="J35" s="5" t="s">
        <v>615</v>
      </c>
      <c r="K35" s="5" t="s">
        <v>230</v>
      </c>
      <c r="L35" s="5" t="s">
        <v>631</v>
      </c>
      <c r="M35" s="5" t="s">
        <v>235</v>
      </c>
    </row>
    <row r="36" spans="1:13">
      <c r="A36" s="5" t="s">
        <v>10</v>
      </c>
      <c r="B36" s="5" t="s">
        <v>1058</v>
      </c>
      <c r="C36" s="5" t="s">
        <v>334</v>
      </c>
      <c r="D36" s="5" t="s">
        <v>554</v>
      </c>
      <c r="E36" s="5" t="s">
        <v>229</v>
      </c>
      <c r="F36" s="5" t="s">
        <v>663</v>
      </c>
      <c r="G36" s="5" t="s">
        <v>229</v>
      </c>
      <c r="H36" s="5" t="s">
        <v>658</v>
      </c>
      <c r="I36" s="5" t="s">
        <v>228</v>
      </c>
      <c r="J36" s="5" t="s">
        <v>655</v>
      </c>
      <c r="K36" s="5" t="s">
        <v>230</v>
      </c>
      <c r="L36" s="5" t="s">
        <v>580</v>
      </c>
      <c r="M36" s="5" t="s">
        <v>229</v>
      </c>
    </row>
    <row r="40" spans="1:13">
      <c r="A40" s="5" t="s">
        <v>202</v>
      </c>
      <c r="B40" s="5" t="s">
        <v>1059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('S11'!B46+('S17'!B25-'S11'!B25)*24)</f>
        <v>7.6144444443052635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4.0556249751854172E-2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0,19359999895</v>
      </c>
      <c r="C55" s="15" t="str">
        <f t="shared" ref="C55:L55" si="0">C29</f>
        <v>0,039400000125</v>
      </c>
      <c r="D55" s="15" t="str">
        <f t="shared" si="0"/>
        <v>0,21950000525</v>
      </c>
      <c r="E55" s="15" t="str">
        <f t="shared" si="0"/>
        <v>0,039999999106</v>
      </c>
      <c r="F55" s="15" t="str">
        <f t="shared" si="0"/>
        <v>0,2173999995</v>
      </c>
      <c r="G55" s="15" t="str">
        <f t="shared" si="0"/>
        <v>0,040300000459</v>
      </c>
      <c r="H55" s="15" t="str">
        <f t="shared" si="0"/>
        <v>0,21430000663</v>
      </c>
      <c r="I55" s="15" t="str">
        <f t="shared" si="0"/>
        <v>0,040399998426</v>
      </c>
      <c r="J55" s="15" t="str">
        <f t="shared" si="0"/>
        <v>0,22939999402</v>
      </c>
      <c r="K55" s="15" t="str">
        <f t="shared" si="0"/>
        <v>0,040199998766</v>
      </c>
      <c r="L55" s="15" t="str">
        <f t="shared" si="0"/>
        <v>0,21089999378</v>
      </c>
      <c r="M55" s="15" t="str">
        <f>M29</f>
        <v>0,040699999779</v>
      </c>
    </row>
    <row r="56" spans="1:19">
      <c r="A56" s="21" t="s">
        <v>4</v>
      </c>
      <c r="B56" s="15" t="str">
        <f t="shared" ref="B56:M62" si="1">B30</f>
        <v>0,21899999678</v>
      </c>
      <c r="C56" s="15" t="str">
        <f t="shared" si="1"/>
        <v>0,040100000799</v>
      </c>
      <c r="D56" s="15" t="str">
        <f t="shared" si="1"/>
        <v>0,21699999273</v>
      </c>
      <c r="E56" s="15" t="str">
        <f t="shared" si="1"/>
        <v>0,041400000453</v>
      </c>
      <c r="F56" s="15" t="str">
        <f t="shared" si="1"/>
        <v>0,21250000596</v>
      </c>
      <c r="G56" s="15" t="str">
        <f t="shared" si="1"/>
        <v>0,040199998766</v>
      </c>
      <c r="H56" s="15" t="str">
        <f t="shared" si="1"/>
        <v>0,20819999278</v>
      </c>
      <c r="I56" s="15" t="str">
        <f t="shared" si="1"/>
        <v>0,040399998426</v>
      </c>
      <c r="J56" s="15" t="str">
        <f t="shared" si="1"/>
        <v>0,22650000453</v>
      </c>
      <c r="K56" s="15" t="str">
        <f t="shared" si="1"/>
        <v>0,040800001472</v>
      </c>
      <c r="L56" s="15" t="str">
        <f t="shared" si="1"/>
        <v>0,22190000117</v>
      </c>
      <c r="M56" s="15" t="str">
        <f>M30</f>
        <v>0,040300000459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0,21989999712</v>
      </c>
      <c r="C57" s="15" t="str">
        <f t="shared" si="1"/>
        <v>0,040300000459</v>
      </c>
      <c r="D57" s="15" t="str">
        <f t="shared" si="1"/>
        <v>0,21829999983</v>
      </c>
      <c r="E57" s="15" t="str">
        <f t="shared" si="1"/>
        <v>0,040399998426</v>
      </c>
      <c r="F57" s="15" t="str">
        <f t="shared" si="1"/>
        <v>0,22169999778</v>
      </c>
      <c r="G57" s="15" t="str">
        <f t="shared" si="1"/>
        <v>0,040699999779</v>
      </c>
      <c r="H57" s="15" t="str">
        <f t="shared" si="1"/>
        <v>0,20190000534</v>
      </c>
      <c r="I57" s="15" t="str">
        <f t="shared" si="1"/>
        <v>0,040199998766</v>
      </c>
      <c r="J57" s="15" t="str">
        <f t="shared" si="1"/>
        <v>0,22990000248</v>
      </c>
      <c r="K57" s="15" t="str">
        <f t="shared" si="1"/>
        <v>0,041200000793</v>
      </c>
      <c r="L57" s="15" t="str">
        <f t="shared" si="1"/>
        <v>0,23340000212</v>
      </c>
      <c r="M57" s="15" t="str">
        <f t="shared" si="1"/>
        <v>0,04089999944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0,2064999938</v>
      </c>
      <c r="C58" s="15" t="str">
        <f t="shared" si="1"/>
        <v>0,040500000119</v>
      </c>
      <c r="D58" s="15" t="str">
        <f t="shared" si="1"/>
        <v>0,22050000727</v>
      </c>
      <c r="E58" s="15" t="str">
        <f t="shared" si="1"/>
        <v>0,040399998426</v>
      </c>
      <c r="F58" s="15" t="str">
        <f t="shared" si="1"/>
        <v>0,2037999928</v>
      </c>
      <c r="G58" s="15" t="str">
        <f t="shared" si="1"/>
        <v>0,040100000799</v>
      </c>
      <c r="H58" s="15" t="str">
        <f t="shared" si="1"/>
        <v>0,20630000532</v>
      </c>
      <c r="I58" s="15" t="str">
        <f t="shared" si="1"/>
        <v>0,040699999779</v>
      </c>
      <c r="J58" s="15" t="str">
        <f t="shared" si="1"/>
        <v>0,22589999437</v>
      </c>
      <c r="K58" s="15" t="str">
        <f t="shared" si="1"/>
        <v>0,040600001812</v>
      </c>
      <c r="L58" s="15" t="str">
        <f t="shared" si="1"/>
        <v>0,21430000663</v>
      </c>
      <c r="M58" s="15" t="str">
        <f t="shared" si="1"/>
        <v>0,040500000119</v>
      </c>
      <c r="O58" s="5" t="s">
        <v>11</v>
      </c>
    </row>
    <row r="59" spans="1:19">
      <c r="A59" s="21" t="s">
        <v>7</v>
      </c>
      <c r="B59" s="15" t="str">
        <f t="shared" si="1"/>
        <v>0,22249999642</v>
      </c>
      <c r="C59" s="15" t="str">
        <f t="shared" si="1"/>
        <v>0,040300000459</v>
      </c>
      <c r="D59" s="15" t="str">
        <f t="shared" si="1"/>
        <v>0,20430000126</v>
      </c>
      <c r="E59" s="15" t="str">
        <f t="shared" si="1"/>
        <v>0,040199998766</v>
      </c>
      <c r="F59" s="15" t="str">
        <f t="shared" si="1"/>
        <v>0,21520000696</v>
      </c>
      <c r="G59" s="15" t="str">
        <f t="shared" si="1"/>
        <v>0,040199998766</v>
      </c>
      <c r="H59" s="15" t="str">
        <f t="shared" si="1"/>
        <v>0,21349999309</v>
      </c>
      <c r="I59" s="15" t="str">
        <f t="shared" si="1"/>
        <v>0,040100000799</v>
      </c>
      <c r="J59" s="15" t="str">
        <f t="shared" si="1"/>
        <v>0,23299999535</v>
      </c>
      <c r="K59" s="15" t="str">
        <f t="shared" si="1"/>
        <v>0,040699999779</v>
      </c>
      <c r="L59" s="15" t="str">
        <f t="shared" si="1"/>
        <v>0,2310000062</v>
      </c>
      <c r="M59" s="15" t="str">
        <f t="shared" si="1"/>
        <v>0,0410999991</v>
      </c>
    </row>
    <row r="60" spans="1:19">
      <c r="A60" s="21" t="s">
        <v>8</v>
      </c>
      <c r="B60" s="15" t="str">
        <f t="shared" si="1"/>
        <v>0,22030000389</v>
      </c>
      <c r="C60" s="15" t="str">
        <f t="shared" si="1"/>
        <v>0,040399998426</v>
      </c>
      <c r="D60" s="15" t="str">
        <f t="shared" si="1"/>
        <v>0,21480000019</v>
      </c>
      <c r="E60" s="15" t="str">
        <f t="shared" si="1"/>
        <v>0,040600001812</v>
      </c>
      <c r="F60" s="15" t="str">
        <f t="shared" si="1"/>
        <v>0,21989999712</v>
      </c>
      <c r="G60" s="15" t="str">
        <f t="shared" si="1"/>
        <v>0,040399998426</v>
      </c>
      <c r="H60" s="15" t="str">
        <f t="shared" si="1"/>
        <v>0,23270000517</v>
      </c>
      <c r="I60" s="15" t="str">
        <f t="shared" si="1"/>
        <v>0,040800001472</v>
      </c>
      <c r="J60" s="15" t="str">
        <f t="shared" si="1"/>
        <v>0,1685000062</v>
      </c>
      <c r="K60" s="15" t="str">
        <f t="shared" si="1"/>
        <v>0,0410999991</v>
      </c>
      <c r="L60" s="15" t="str">
        <f t="shared" si="1"/>
        <v>0,21389999986</v>
      </c>
      <c r="M60" s="15" t="str">
        <f t="shared" si="1"/>
        <v>0,040699999779</v>
      </c>
    </row>
    <row r="61" spans="1:19">
      <c r="A61" s="21" t="s">
        <v>9</v>
      </c>
      <c r="B61" s="15" t="str">
        <f t="shared" si="1"/>
        <v>0,22069999576</v>
      </c>
      <c r="C61" s="15" t="str">
        <f t="shared" si="1"/>
        <v>0,040399998426</v>
      </c>
      <c r="D61" s="15" t="str">
        <f t="shared" si="1"/>
        <v>0,21369999647</v>
      </c>
      <c r="E61" s="15" t="str">
        <f t="shared" si="1"/>
        <v>0,041000001132</v>
      </c>
      <c r="F61" s="15" t="str">
        <f t="shared" si="1"/>
        <v>0,23399999738</v>
      </c>
      <c r="G61" s="15" t="str">
        <f t="shared" si="1"/>
        <v>0,040800001472</v>
      </c>
      <c r="H61" s="15" t="str">
        <f t="shared" si="1"/>
        <v>0,2011000067</v>
      </c>
      <c r="I61" s="15" t="str">
        <f t="shared" si="1"/>
        <v>0,04129999876</v>
      </c>
      <c r="J61" s="15" t="str">
        <f t="shared" si="1"/>
        <v>0,19900000095</v>
      </c>
      <c r="K61" s="15" t="str">
        <f t="shared" si="1"/>
        <v>0,04089999944</v>
      </c>
      <c r="L61" s="15" t="str">
        <f t="shared" si="1"/>
        <v>0,22769999504</v>
      </c>
      <c r="M61" s="15" t="str">
        <f t="shared" si="1"/>
        <v>0,04129999876</v>
      </c>
    </row>
    <row r="62" spans="1:19">
      <c r="A62" s="21" t="s">
        <v>10</v>
      </c>
      <c r="B62" s="15" t="str">
        <f>B36</f>
        <v>0,20690000057</v>
      </c>
      <c r="C62" s="15" t="str">
        <f t="shared" si="1"/>
        <v>0,040199998766</v>
      </c>
      <c r="D62" s="15" t="str">
        <f t="shared" si="1"/>
        <v>0,21909999847</v>
      </c>
      <c r="E62" s="15" t="str">
        <f t="shared" si="1"/>
        <v>0,040699999779</v>
      </c>
      <c r="F62" s="15" t="str">
        <f t="shared" si="1"/>
        <v>0,22540000081</v>
      </c>
      <c r="G62" s="15" t="str">
        <f t="shared" si="1"/>
        <v>0,040699999779</v>
      </c>
      <c r="H62" s="15" t="str">
        <f t="shared" si="1"/>
        <v>0,22349999845</v>
      </c>
      <c r="I62" s="15" t="str">
        <f t="shared" si="1"/>
        <v>0,040500000119</v>
      </c>
      <c r="J62" s="15" t="str">
        <f t="shared" si="1"/>
        <v>0,22599999607</v>
      </c>
      <c r="K62" s="15" t="str">
        <f t="shared" si="1"/>
        <v>0,04089999944</v>
      </c>
      <c r="L62" s="15" t="str">
        <f t="shared" si="1"/>
        <v>0,2119999975</v>
      </c>
      <c r="M62" s="15" t="str">
        <f t="shared" si="1"/>
        <v>0,040699999779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0.76521874599072903</v>
      </c>
      <c r="C65" s="10">
        <f t="shared" si="2"/>
        <v>-5.7812481342708541E-3</v>
      </c>
      <c r="D65" s="10">
        <f t="shared" si="2"/>
        <v>0.89471877749072903</v>
      </c>
      <c r="E65" s="10">
        <f t="shared" si="2"/>
        <v>-2.7812532292708497E-3</v>
      </c>
      <c r="F65" s="10">
        <f t="shared" si="2"/>
        <v>0.88421874874072914</v>
      </c>
      <c r="G65" s="10">
        <f t="shared" si="2"/>
        <v>-1.2812464642708576E-3</v>
      </c>
      <c r="H65" s="10">
        <f t="shared" si="2"/>
        <v>0.86871878439072914</v>
      </c>
      <c r="I65" s="10">
        <f t="shared" si="2"/>
        <v>-7.8125662927086559E-4</v>
      </c>
      <c r="J65" s="10">
        <f t="shared" si="2"/>
        <v>0.94421872134072915</v>
      </c>
      <c r="K65" s="10">
        <f t="shared" si="2"/>
        <v>-1.7812549292708577E-3</v>
      </c>
      <c r="L65" s="10">
        <f t="shared" si="2"/>
        <v>0.85171872014072902</v>
      </c>
      <c r="M65" s="10">
        <f t="shared" si="2"/>
        <v>7.1875013572912649E-4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0.89221873514072914</v>
      </c>
      <c r="C66" s="10">
        <f t="shared" si="2"/>
        <v>-2.2812447642708497E-3</v>
      </c>
      <c r="D66" s="10">
        <f t="shared" si="2"/>
        <v>0.88221871489072912</v>
      </c>
      <c r="E66" s="10">
        <f t="shared" si="2"/>
        <v>4.2187535057291309E-3</v>
      </c>
      <c r="F66" s="10">
        <f t="shared" si="2"/>
        <v>0.85971878104072907</v>
      </c>
      <c r="G66" s="10">
        <f t="shared" si="2"/>
        <v>-1.7812549292708577E-3</v>
      </c>
      <c r="H66" s="10">
        <f t="shared" si="2"/>
        <v>0.83821871514072921</v>
      </c>
      <c r="I66" s="10">
        <f t="shared" si="2"/>
        <v>-7.8125662927086559E-4</v>
      </c>
      <c r="J66" s="10">
        <f t="shared" si="2"/>
        <v>0.9297187738907291</v>
      </c>
      <c r="K66" s="10">
        <f t="shared" si="2"/>
        <v>1.2187586007291265E-3</v>
      </c>
      <c r="L66" s="10">
        <f t="shared" si="2"/>
        <v>0.90671875709072913</v>
      </c>
      <c r="M66" s="10">
        <f t="shared" si="2"/>
        <v>-1.2812464642708576E-3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0.89671873684072911</v>
      </c>
      <c r="C67" s="10">
        <f t="shared" si="2"/>
        <v>-1.2812464642708576E-3</v>
      </c>
      <c r="D67" s="10">
        <f t="shared" si="2"/>
        <v>0.88871875039072912</v>
      </c>
      <c r="E67" s="10">
        <f t="shared" si="2"/>
        <v>-7.8125662927086559E-4</v>
      </c>
      <c r="F67" s="10">
        <f t="shared" si="2"/>
        <v>0.90571874014072906</v>
      </c>
      <c r="G67" s="10">
        <f t="shared" si="2"/>
        <v>7.1875013572912649E-4</v>
      </c>
      <c r="H67" s="10">
        <f t="shared" si="2"/>
        <v>0.8067187779407291</v>
      </c>
      <c r="I67" s="10">
        <f t="shared" si="2"/>
        <v>-1.7812549292708577E-3</v>
      </c>
      <c r="J67" s="10">
        <f t="shared" si="2"/>
        <v>0.94671876364072916</v>
      </c>
      <c r="K67" s="10">
        <f t="shared" si="2"/>
        <v>3.2187552057291388E-3</v>
      </c>
      <c r="L67" s="10">
        <f t="shared" si="2"/>
        <v>0.96421876184072919</v>
      </c>
      <c r="M67" s="10">
        <f t="shared" si="2"/>
        <v>1.7187484407291467E-3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0.82971872024072912</v>
      </c>
      <c r="C68" s="10">
        <f t="shared" si="2"/>
        <v>-2.8124816427086557E-4</v>
      </c>
      <c r="D68" s="10">
        <f t="shared" si="2"/>
        <v>0.8997187875907291</v>
      </c>
      <c r="E68" s="10">
        <f t="shared" si="2"/>
        <v>-7.8125662927086559E-4</v>
      </c>
      <c r="F68" s="10">
        <f t="shared" si="2"/>
        <v>0.81621871524072909</v>
      </c>
      <c r="G68" s="10">
        <f t="shared" si="2"/>
        <v>-2.2812447642708497E-3</v>
      </c>
      <c r="H68" s="10">
        <f t="shared" si="2"/>
        <v>0.82871877784072911</v>
      </c>
      <c r="I68" s="10">
        <f t="shared" si="2"/>
        <v>7.1875013572912649E-4</v>
      </c>
      <c r="J68" s="10">
        <f t="shared" si="2"/>
        <v>0.92671872309072911</v>
      </c>
      <c r="K68" s="10">
        <f t="shared" si="2"/>
        <v>2.1876030072913444E-4</v>
      </c>
      <c r="L68" s="10">
        <f t="shared" si="2"/>
        <v>0.86871878439072914</v>
      </c>
      <c r="M68" s="10">
        <f t="shared" si="2"/>
        <v>-2.8124816427086557E-4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0.90971873334072917</v>
      </c>
      <c r="C69" s="10">
        <f t="shared" si="2"/>
        <v>-1.2812464642708576E-3</v>
      </c>
      <c r="D69" s="10">
        <f t="shared" si="2"/>
        <v>0.81871875754072909</v>
      </c>
      <c r="E69" s="10">
        <f t="shared" si="2"/>
        <v>-1.7812549292708577E-3</v>
      </c>
      <c r="F69" s="10">
        <f t="shared" si="2"/>
        <v>0.87321878604072911</v>
      </c>
      <c r="G69" s="10">
        <f t="shared" si="2"/>
        <v>-1.7812549292708577E-3</v>
      </c>
      <c r="H69" s="10">
        <f t="shared" si="2"/>
        <v>0.86471871669072908</v>
      </c>
      <c r="I69" s="10">
        <f t="shared" si="2"/>
        <v>-2.2812447642708497E-3</v>
      </c>
      <c r="J69" s="10">
        <f t="shared" si="2"/>
        <v>0.96221872799072905</v>
      </c>
      <c r="K69" s="10">
        <f t="shared" si="2"/>
        <v>7.1875013572912649E-4</v>
      </c>
      <c r="L69" s="10">
        <f t="shared" si="2"/>
        <v>0.95221878224072909</v>
      </c>
      <c r="M69" s="10">
        <f t="shared" si="2"/>
        <v>2.7187467407291388E-3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0.89871877069072914</v>
      </c>
      <c r="C70" s="10">
        <f t="shared" si="2"/>
        <v>-7.8125662927086559E-4</v>
      </c>
      <c r="D70" s="10">
        <f t="shared" si="2"/>
        <v>0.87121875219072908</v>
      </c>
      <c r="E70" s="10">
        <f t="shared" si="2"/>
        <v>2.1876030072913444E-4</v>
      </c>
      <c r="F70" s="10">
        <f t="shared" si="2"/>
        <v>0.89671873684072911</v>
      </c>
      <c r="G70" s="10">
        <f t="shared" si="2"/>
        <v>-7.8125662927086559E-4</v>
      </c>
      <c r="H70" s="10">
        <f t="shared" si="2"/>
        <v>0.96071877709072906</v>
      </c>
      <c r="I70" s="10">
        <f t="shared" si="2"/>
        <v>1.2187586007291265E-3</v>
      </c>
      <c r="J70" s="10">
        <f t="shared" si="2"/>
        <v>0.63971878224072909</v>
      </c>
      <c r="K70" s="10">
        <f t="shared" si="2"/>
        <v>2.7187467407291388E-3</v>
      </c>
      <c r="L70" s="10">
        <f t="shared" si="2"/>
        <v>0.86671875054072911</v>
      </c>
      <c r="M70" s="10">
        <f t="shared" si="2"/>
        <v>7.1875013572912649E-4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0.90071873004072911</v>
      </c>
      <c r="C71" s="10">
        <f t="shared" si="2"/>
        <v>-7.8125662927086559E-4</v>
      </c>
      <c r="D71" s="10">
        <f t="shared" si="2"/>
        <v>0.86571873359072904</v>
      </c>
      <c r="E71" s="10">
        <f t="shared" si="2"/>
        <v>2.2187569007291533E-3</v>
      </c>
      <c r="F71" s="10">
        <f t="shared" si="2"/>
        <v>0.96721873814072912</v>
      </c>
      <c r="G71" s="10">
        <f t="shared" si="2"/>
        <v>1.2187586007291265E-3</v>
      </c>
      <c r="H71" s="10">
        <f t="shared" si="2"/>
        <v>0.80271878474072911</v>
      </c>
      <c r="I71" s="10">
        <f t="shared" si="2"/>
        <v>3.7187450407291309E-3</v>
      </c>
      <c r="J71" s="10">
        <f t="shared" si="2"/>
        <v>0.79221875599072911</v>
      </c>
      <c r="K71" s="10">
        <f t="shared" si="2"/>
        <v>1.7187484407291467E-3</v>
      </c>
      <c r="L71" s="10">
        <f t="shared" si="2"/>
        <v>0.93571872644072906</v>
      </c>
      <c r="M71" s="10">
        <f t="shared" si="2"/>
        <v>3.7187450407291309E-3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0.83171875409072904</v>
      </c>
      <c r="C72" s="10">
        <f t="shared" si="2"/>
        <v>-1.7812549292708577E-3</v>
      </c>
      <c r="D72" s="10">
        <f t="shared" si="2"/>
        <v>0.89271874359072911</v>
      </c>
      <c r="E72" s="10">
        <f t="shared" si="2"/>
        <v>7.1875013572912649E-4</v>
      </c>
      <c r="F72" s="10">
        <f t="shared" si="2"/>
        <v>0.92421875529072905</v>
      </c>
      <c r="G72" s="10">
        <f t="shared" si="2"/>
        <v>7.1875013572912649E-4</v>
      </c>
      <c r="H72" s="10">
        <f t="shared" si="2"/>
        <v>0.91471874349072901</v>
      </c>
      <c r="I72" s="10">
        <f t="shared" si="2"/>
        <v>-2.8124816427086557E-4</v>
      </c>
      <c r="J72" s="10">
        <f t="shared" si="2"/>
        <v>0.92721873159072898</v>
      </c>
      <c r="K72" s="10">
        <f t="shared" si="2"/>
        <v>1.7187484407291467E-3</v>
      </c>
      <c r="L72" s="10">
        <f t="shared" si="2"/>
        <v>0.85721873874072918</v>
      </c>
      <c r="M72" s="10">
        <f t="shared" si="2"/>
        <v>7.1875013572912649E-4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0.76521874599072903</v>
      </c>
      <c r="C77" s="10">
        <f t="shared" si="3"/>
        <v>-5.7812481342708541E-3</v>
      </c>
      <c r="D77" s="10">
        <f t="shared" si="3"/>
        <v>0.89471877749072903</v>
      </c>
      <c r="E77" s="10">
        <f t="shared" si="3"/>
        <v>-2.7812532292708497E-3</v>
      </c>
      <c r="F77" s="10">
        <f t="shared" si="3"/>
        <v>0.88421874874072914</v>
      </c>
      <c r="G77" s="10">
        <f t="shared" si="3"/>
        <v>-1.2812464642708576E-3</v>
      </c>
      <c r="H77" s="10">
        <f t="shared" si="3"/>
        <v>0.86871878439072914</v>
      </c>
      <c r="I77" s="10">
        <f t="shared" si="3"/>
        <v>-7.8125662927086559E-4</v>
      </c>
      <c r="J77" s="10">
        <f t="shared" si="3"/>
        <v>0.94421872134072915</v>
      </c>
      <c r="K77" s="10">
        <f t="shared" si="3"/>
        <v>-1.7812549292708577E-3</v>
      </c>
      <c r="L77" s="10">
        <f t="shared" si="3"/>
        <v>0.85171872014072902</v>
      </c>
      <c r="M77" s="10">
        <f t="shared" si="3"/>
        <v>7.1875013572912649E-4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0.89221873514072914</v>
      </c>
      <c r="C78" s="10">
        <f t="shared" si="3"/>
        <v>-2.2812447642708497E-3</v>
      </c>
      <c r="D78" s="10">
        <f t="shared" si="3"/>
        <v>0.88221871489072912</v>
      </c>
      <c r="E78" s="10">
        <f t="shared" si="3"/>
        <v>4.2187535057291309E-3</v>
      </c>
      <c r="F78" s="10">
        <f t="shared" si="3"/>
        <v>0.85971878104072907</v>
      </c>
      <c r="G78" s="10">
        <f t="shared" si="3"/>
        <v>-1.7812549292708577E-3</v>
      </c>
      <c r="H78" s="10">
        <f t="shared" si="3"/>
        <v>0.83821871514072921</v>
      </c>
      <c r="I78" s="10">
        <f t="shared" si="3"/>
        <v>-7.8125662927086559E-4</v>
      </c>
      <c r="J78" s="10">
        <f t="shared" si="3"/>
        <v>0.9297187738907291</v>
      </c>
      <c r="K78" s="10">
        <f t="shared" si="3"/>
        <v>1.2187586007291265E-3</v>
      </c>
      <c r="L78" s="10">
        <f t="shared" si="3"/>
        <v>0.90671875709072913</v>
      </c>
      <c r="M78" s="10">
        <f t="shared" si="3"/>
        <v>-1.2812464642708576E-3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0.89671873684072911</v>
      </c>
      <c r="C79" s="10">
        <f t="shared" si="3"/>
        <v>-1.2812464642708576E-3</v>
      </c>
      <c r="D79" s="10">
        <f t="shared" si="3"/>
        <v>0.88871875039072912</v>
      </c>
      <c r="E79" s="10">
        <f t="shared" si="3"/>
        <v>-7.8125662927086559E-4</v>
      </c>
      <c r="F79" s="10">
        <f t="shared" si="3"/>
        <v>0.90571874014072906</v>
      </c>
      <c r="G79" s="10">
        <f t="shared" si="3"/>
        <v>7.1875013572912649E-4</v>
      </c>
      <c r="H79" s="10">
        <f t="shared" si="3"/>
        <v>0.8067187779407291</v>
      </c>
      <c r="I79" s="10">
        <f t="shared" si="3"/>
        <v>-1.7812549292708577E-3</v>
      </c>
      <c r="J79" s="10">
        <f t="shared" si="3"/>
        <v>0.94671876364072916</v>
      </c>
      <c r="K79" s="10">
        <f t="shared" si="3"/>
        <v>3.2187552057291388E-3</v>
      </c>
      <c r="L79" s="10">
        <f t="shared" si="3"/>
        <v>0.96421876184072919</v>
      </c>
      <c r="M79" s="10">
        <f t="shared" si="3"/>
        <v>1.7187484407291467E-3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0.82971872024072912</v>
      </c>
      <c r="C80" s="10">
        <f t="shared" si="3"/>
        <v>-2.8124816427086557E-4</v>
      </c>
      <c r="D80" s="10">
        <f t="shared" si="3"/>
        <v>0.8997187875907291</v>
      </c>
      <c r="E80" s="10">
        <f t="shared" si="3"/>
        <v>-7.8125662927086559E-4</v>
      </c>
      <c r="F80" s="10">
        <f t="shared" si="3"/>
        <v>0.81621871524072909</v>
      </c>
      <c r="G80" s="10">
        <f t="shared" si="3"/>
        <v>-2.2812447642708497E-3</v>
      </c>
      <c r="H80" s="10">
        <f t="shared" si="3"/>
        <v>0.82871877784072911</v>
      </c>
      <c r="I80" s="10">
        <f t="shared" si="3"/>
        <v>7.1875013572912649E-4</v>
      </c>
      <c r="J80" s="10">
        <f t="shared" si="3"/>
        <v>0.92671872309072911</v>
      </c>
      <c r="K80" s="10">
        <f t="shared" si="3"/>
        <v>2.1876030072913444E-4</v>
      </c>
      <c r="L80" s="10">
        <f t="shared" si="3"/>
        <v>0.86871878439072914</v>
      </c>
      <c r="M80" s="10">
        <f t="shared" si="3"/>
        <v>-2.8124816427086557E-4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0.90971873334072917</v>
      </c>
      <c r="C81" s="10">
        <f t="shared" si="3"/>
        <v>-1.2812464642708576E-3</v>
      </c>
      <c r="D81" s="10">
        <f t="shared" si="3"/>
        <v>0.81871875754072909</v>
      </c>
      <c r="E81" s="10">
        <f t="shared" si="3"/>
        <v>-1.7812549292708577E-3</v>
      </c>
      <c r="F81" s="10">
        <f t="shared" si="3"/>
        <v>0.87321878604072911</v>
      </c>
      <c r="G81" s="10">
        <f t="shared" si="3"/>
        <v>-1.7812549292708577E-3</v>
      </c>
      <c r="H81" s="10">
        <f t="shared" si="3"/>
        <v>0.86471871669072908</v>
      </c>
      <c r="I81" s="10">
        <f t="shared" si="3"/>
        <v>-2.2812447642708497E-3</v>
      </c>
      <c r="J81" s="10">
        <f t="shared" si="3"/>
        <v>0.96221872799072905</v>
      </c>
      <c r="K81" s="10">
        <f t="shared" si="3"/>
        <v>7.1875013572912649E-4</v>
      </c>
      <c r="L81" s="10">
        <f t="shared" si="3"/>
        <v>0.95221878224072909</v>
      </c>
      <c r="M81" s="10">
        <f t="shared" si="3"/>
        <v>2.7187467407291388E-3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0.89871877069072914</v>
      </c>
      <c r="C82" s="10">
        <f t="shared" si="3"/>
        <v>-7.8125662927086559E-4</v>
      </c>
      <c r="D82" s="10">
        <f t="shared" si="3"/>
        <v>0.87121875219072908</v>
      </c>
      <c r="E82" s="10">
        <f t="shared" si="3"/>
        <v>2.1876030072913444E-4</v>
      </c>
      <c r="F82" s="10">
        <f t="shared" si="3"/>
        <v>0.89671873684072911</v>
      </c>
      <c r="G82" s="10">
        <f t="shared" si="3"/>
        <v>-7.8125662927086559E-4</v>
      </c>
      <c r="H82" s="10">
        <f t="shared" si="3"/>
        <v>0.96071877709072906</v>
      </c>
      <c r="I82" s="10">
        <f t="shared" si="3"/>
        <v>1.2187586007291265E-3</v>
      </c>
      <c r="J82" s="10">
        <f t="shared" si="3"/>
        <v>0.63971878224072909</v>
      </c>
      <c r="K82" s="10">
        <f t="shared" si="3"/>
        <v>2.7187467407291388E-3</v>
      </c>
      <c r="L82" s="10">
        <f t="shared" si="3"/>
        <v>0.86671875054072911</v>
      </c>
      <c r="M82" s="10">
        <f t="shared" si="3"/>
        <v>7.1875013572912649E-4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0.90071873004072911</v>
      </c>
      <c r="C83" s="10">
        <f t="shared" si="3"/>
        <v>-7.8125662927086559E-4</v>
      </c>
      <c r="D83" s="10">
        <f t="shared" si="3"/>
        <v>0.86571873359072904</v>
      </c>
      <c r="E83" s="10">
        <f t="shared" si="3"/>
        <v>2.2187569007291533E-3</v>
      </c>
      <c r="F83" s="10">
        <f t="shared" si="3"/>
        <v>0.96721873814072912</v>
      </c>
      <c r="G83" s="10">
        <f t="shared" si="3"/>
        <v>1.2187586007291265E-3</v>
      </c>
      <c r="H83" s="10">
        <f t="shared" si="3"/>
        <v>0.80271878474072911</v>
      </c>
      <c r="I83" s="10">
        <f t="shared" si="3"/>
        <v>3.7187450407291309E-3</v>
      </c>
      <c r="J83" s="10">
        <f t="shared" si="3"/>
        <v>0.79221875599072911</v>
      </c>
      <c r="K83" s="10">
        <f t="shared" si="3"/>
        <v>1.7187484407291467E-3</v>
      </c>
      <c r="L83" s="10">
        <f t="shared" si="3"/>
        <v>0.93571872644072906</v>
      </c>
      <c r="M83" s="10">
        <f t="shared" si="3"/>
        <v>3.7187450407291309E-3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0.83171875409072904</v>
      </c>
      <c r="C84" s="10">
        <f t="shared" si="3"/>
        <v>-1.7812549292708577E-3</v>
      </c>
      <c r="D84" s="10">
        <f t="shared" si="3"/>
        <v>0.89271874359072911</v>
      </c>
      <c r="E84" s="10">
        <f t="shared" si="3"/>
        <v>7.1875013572912649E-4</v>
      </c>
      <c r="F84" s="10">
        <f t="shared" si="3"/>
        <v>0.92421875529072905</v>
      </c>
      <c r="G84" s="10">
        <f t="shared" si="3"/>
        <v>7.1875013572912649E-4</v>
      </c>
      <c r="H84" s="10">
        <f t="shared" si="3"/>
        <v>0.91471874349072901</v>
      </c>
      <c r="I84" s="10">
        <f t="shared" si="3"/>
        <v>-2.8124816427086557E-4</v>
      </c>
      <c r="J84" s="10">
        <f t="shared" si="3"/>
        <v>0.92721873159072898</v>
      </c>
      <c r="K84" s="10">
        <f t="shared" si="3"/>
        <v>1.7187484407291467E-3</v>
      </c>
      <c r="L84" s="10">
        <f t="shared" si="3"/>
        <v>0.85721873874072918</v>
      </c>
      <c r="M84" s="10">
        <f t="shared" si="3"/>
        <v>7.1875013572912649E-4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B46" sqref="B46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8.710937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4257812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1060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203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1061</v>
      </c>
    </row>
    <row r="27" spans="1:19">
      <c r="B27" s="5" t="s">
        <v>971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3</v>
      </c>
      <c r="B29" s="5" t="s">
        <v>580</v>
      </c>
      <c r="C29" s="5" t="s">
        <v>383</v>
      </c>
      <c r="D29" s="5" t="s">
        <v>725</v>
      </c>
      <c r="E29" s="5" t="s">
        <v>311</v>
      </c>
      <c r="F29" s="5" t="s">
        <v>709</v>
      </c>
      <c r="G29" s="5" t="s">
        <v>320</v>
      </c>
      <c r="H29" s="5" t="s">
        <v>701</v>
      </c>
      <c r="I29" s="5" t="s">
        <v>228</v>
      </c>
      <c r="J29" s="5" t="s">
        <v>1062</v>
      </c>
      <c r="K29" s="5" t="s">
        <v>228</v>
      </c>
      <c r="L29" s="5" t="s">
        <v>593</v>
      </c>
      <c r="M29" s="5" t="s">
        <v>304</v>
      </c>
    </row>
    <row r="30" spans="1:19">
      <c r="A30" s="5" t="s">
        <v>4</v>
      </c>
      <c r="B30" s="5" t="s">
        <v>1063</v>
      </c>
      <c r="C30" s="5" t="s">
        <v>320</v>
      </c>
      <c r="D30" s="5" t="s">
        <v>673</v>
      </c>
      <c r="E30" s="5" t="s">
        <v>279</v>
      </c>
      <c r="F30" s="5" t="s">
        <v>604</v>
      </c>
      <c r="G30" s="5" t="s">
        <v>231</v>
      </c>
      <c r="H30" s="5" t="s">
        <v>1064</v>
      </c>
      <c r="I30" s="5" t="s">
        <v>231</v>
      </c>
      <c r="J30" s="5" t="s">
        <v>708</v>
      </c>
      <c r="K30" s="5" t="s">
        <v>228</v>
      </c>
      <c r="L30" s="5" t="s">
        <v>999</v>
      </c>
      <c r="M30" s="5" t="s">
        <v>233</v>
      </c>
    </row>
    <row r="31" spans="1:19">
      <c r="A31" s="5" t="s">
        <v>5</v>
      </c>
      <c r="B31" s="5" t="s">
        <v>694</v>
      </c>
      <c r="C31" s="5" t="s">
        <v>279</v>
      </c>
      <c r="D31" s="5" t="s">
        <v>1065</v>
      </c>
      <c r="E31" s="5" t="s">
        <v>228</v>
      </c>
      <c r="F31" s="5" t="s">
        <v>707</v>
      </c>
      <c r="G31" s="5" t="s">
        <v>237</v>
      </c>
      <c r="H31" s="5" t="s">
        <v>581</v>
      </c>
      <c r="I31" s="5" t="s">
        <v>228</v>
      </c>
      <c r="J31" s="5" t="s">
        <v>985</v>
      </c>
      <c r="K31" s="5" t="s">
        <v>230</v>
      </c>
      <c r="L31" s="5" t="s">
        <v>1066</v>
      </c>
      <c r="M31" s="5" t="s">
        <v>238</v>
      </c>
    </row>
    <row r="32" spans="1:19">
      <c r="A32" s="5" t="s">
        <v>6</v>
      </c>
      <c r="B32" s="5" t="s">
        <v>1067</v>
      </c>
      <c r="C32" s="5" t="s">
        <v>334</v>
      </c>
      <c r="D32" s="5" t="s">
        <v>641</v>
      </c>
      <c r="E32" s="5" t="s">
        <v>311</v>
      </c>
      <c r="F32" s="5" t="s">
        <v>689</v>
      </c>
      <c r="G32" s="5" t="s">
        <v>311</v>
      </c>
      <c r="H32" s="5" t="s">
        <v>686</v>
      </c>
      <c r="I32" s="5" t="s">
        <v>228</v>
      </c>
      <c r="J32" s="5" t="s">
        <v>1035</v>
      </c>
      <c r="K32" s="5" t="s">
        <v>230</v>
      </c>
      <c r="L32" s="5" t="s">
        <v>625</v>
      </c>
      <c r="M32" s="5" t="s">
        <v>235</v>
      </c>
    </row>
    <row r="33" spans="1:13">
      <c r="A33" s="5" t="s">
        <v>7</v>
      </c>
      <c r="B33" s="5" t="s">
        <v>582</v>
      </c>
      <c r="C33" s="5" t="s">
        <v>334</v>
      </c>
      <c r="D33" s="5" t="s">
        <v>637</v>
      </c>
      <c r="E33" s="5" t="s">
        <v>268</v>
      </c>
      <c r="F33" s="5" t="s">
        <v>698</v>
      </c>
      <c r="G33" s="5" t="s">
        <v>231</v>
      </c>
      <c r="H33" s="5" t="s">
        <v>1068</v>
      </c>
      <c r="I33" s="5" t="s">
        <v>237</v>
      </c>
      <c r="J33" s="5" t="s">
        <v>1069</v>
      </c>
      <c r="K33" s="5" t="s">
        <v>238</v>
      </c>
      <c r="L33" s="5" t="s">
        <v>701</v>
      </c>
      <c r="M33" s="5" t="s">
        <v>235</v>
      </c>
    </row>
    <row r="34" spans="1:13">
      <c r="A34" s="5" t="s">
        <v>8</v>
      </c>
      <c r="B34" s="5" t="s">
        <v>674</v>
      </c>
      <c r="C34" s="5" t="s">
        <v>268</v>
      </c>
      <c r="D34" s="5" t="s">
        <v>568</v>
      </c>
      <c r="E34" s="5" t="s">
        <v>228</v>
      </c>
      <c r="F34" s="5" t="s">
        <v>1070</v>
      </c>
      <c r="G34" s="5" t="s">
        <v>231</v>
      </c>
      <c r="H34" s="5" t="s">
        <v>620</v>
      </c>
      <c r="I34" s="5" t="s">
        <v>232</v>
      </c>
      <c r="J34" s="5" t="s">
        <v>1071</v>
      </c>
      <c r="K34" s="5" t="s">
        <v>230</v>
      </c>
      <c r="L34" s="5" t="s">
        <v>1072</v>
      </c>
      <c r="M34" s="5" t="s">
        <v>236</v>
      </c>
    </row>
    <row r="35" spans="1:13">
      <c r="A35" s="5" t="s">
        <v>9</v>
      </c>
      <c r="B35" s="5" t="s">
        <v>581</v>
      </c>
      <c r="C35" s="5" t="s">
        <v>311</v>
      </c>
      <c r="D35" s="5" t="s">
        <v>721</v>
      </c>
      <c r="E35" s="5" t="s">
        <v>231</v>
      </c>
      <c r="F35" s="5" t="s">
        <v>1073</v>
      </c>
      <c r="G35" s="5" t="s">
        <v>231</v>
      </c>
      <c r="H35" s="5" t="s">
        <v>682</v>
      </c>
      <c r="I35" s="5" t="s">
        <v>237</v>
      </c>
      <c r="J35" s="5" t="s">
        <v>1074</v>
      </c>
      <c r="K35" s="5" t="s">
        <v>232</v>
      </c>
      <c r="L35" s="5" t="s">
        <v>1039</v>
      </c>
      <c r="M35" s="5" t="s">
        <v>245</v>
      </c>
    </row>
    <row r="36" spans="1:13">
      <c r="A36" s="5" t="s">
        <v>10</v>
      </c>
      <c r="B36" s="5" t="s">
        <v>647</v>
      </c>
      <c r="C36" s="5" t="s">
        <v>334</v>
      </c>
      <c r="D36" s="5" t="s">
        <v>641</v>
      </c>
      <c r="E36" s="5" t="s">
        <v>231</v>
      </c>
      <c r="F36" s="5" t="s">
        <v>580</v>
      </c>
      <c r="G36" s="5" t="s">
        <v>228</v>
      </c>
      <c r="H36" s="5" t="s">
        <v>613</v>
      </c>
      <c r="I36" s="5" t="s">
        <v>229</v>
      </c>
      <c r="J36" s="5" t="s">
        <v>560</v>
      </c>
      <c r="K36" s="5" t="s">
        <v>233</v>
      </c>
      <c r="L36" s="5" t="s">
        <v>641</v>
      </c>
      <c r="M36" s="5" t="s">
        <v>235</v>
      </c>
    </row>
    <row r="40" spans="1:13">
      <c r="A40" s="5" t="s">
        <v>202</v>
      </c>
      <c r="B40" s="5" t="s">
        <v>1075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('S11'!B46+('S18'!B25-'S11'!B25)*24)</f>
        <v>8.0852777776890434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4.0622916848624992E-2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0,2119999975</v>
      </c>
      <c r="C55" s="15" t="str">
        <f t="shared" ref="C55:L55" si="0">C29</f>
        <v>0,039400000125</v>
      </c>
      <c r="D55" s="15" t="str">
        <f t="shared" si="0"/>
        <v>0,23759999871</v>
      </c>
      <c r="E55" s="15" t="str">
        <f t="shared" si="0"/>
        <v>0,040100000799</v>
      </c>
      <c r="F55" s="15" t="str">
        <f t="shared" si="0"/>
        <v>0,22840000689</v>
      </c>
      <c r="G55" s="15" t="str">
        <f t="shared" si="0"/>
        <v>0,039999999106</v>
      </c>
      <c r="H55" s="15" t="str">
        <f t="shared" si="0"/>
        <v>0,22720000148</v>
      </c>
      <c r="I55" s="15" t="str">
        <f t="shared" si="0"/>
        <v>0,040500000119</v>
      </c>
      <c r="J55" s="15" t="str">
        <f t="shared" si="0"/>
        <v>0,2187999934</v>
      </c>
      <c r="K55" s="15" t="str">
        <f t="shared" si="0"/>
        <v>0,040500000119</v>
      </c>
      <c r="L55" s="15" t="str">
        <f t="shared" si="0"/>
        <v>0,20419999957</v>
      </c>
      <c r="M55" s="15" t="str">
        <f>M29</f>
        <v>0,039900001138</v>
      </c>
    </row>
    <row r="56" spans="1:19">
      <c r="A56" s="21" t="s">
        <v>4</v>
      </c>
      <c r="B56" s="15" t="str">
        <f t="shared" ref="B56:M62" si="1">B30</f>
        <v>0,20299999416</v>
      </c>
      <c r="C56" s="15" t="str">
        <f t="shared" si="1"/>
        <v>0,039999999106</v>
      </c>
      <c r="D56" s="15" t="str">
        <f t="shared" si="1"/>
        <v>0,21420000494</v>
      </c>
      <c r="E56" s="15" t="str">
        <f t="shared" si="1"/>
        <v>0,040300000459</v>
      </c>
      <c r="F56" s="15" t="str">
        <f t="shared" si="1"/>
        <v>0,21690000594</v>
      </c>
      <c r="G56" s="15" t="str">
        <f t="shared" si="1"/>
        <v>0,040600001812</v>
      </c>
      <c r="H56" s="15" t="str">
        <f t="shared" si="1"/>
        <v>0,22059999406</v>
      </c>
      <c r="I56" s="15" t="str">
        <f t="shared" si="1"/>
        <v>0,040600001812</v>
      </c>
      <c r="J56" s="15" t="str">
        <f t="shared" si="1"/>
        <v>0,22400000691</v>
      </c>
      <c r="K56" s="15" t="str">
        <f t="shared" si="1"/>
        <v>0,040500000119</v>
      </c>
      <c r="L56" s="15" t="str">
        <f t="shared" si="1"/>
        <v>0,19910000265</v>
      </c>
      <c r="M56" s="15" t="str">
        <f>M30</f>
        <v>0,0410999991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0,22589999437</v>
      </c>
      <c r="C57" s="15" t="str">
        <f t="shared" si="1"/>
        <v>0,040300000459</v>
      </c>
      <c r="D57" s="15" t="str">
        <f t="shared" si="1"/>
        <v>0,23960000277</v>
      </c>
      <c r="E57" s="15" t="str">
        <f t="shared" si="1"/>
        <v>0,040500000119</v>
      </c>
      <c r="F57" s="15" t="str">
        <f t="shared" si="1"/>
        <v>0,23520000279</v>
      </c>
      <c r="G57" s="15" t="str">
        <f t="shared" si="1"/>
        <v>0,040800001472</v>
      </c>
      <c r="H57" s="15" t="str">
        <f t="shared" si="1"/>
        <v>0,21130000055</v>
      </c>
      <c r="I57" s="15" t="str">
        <f t="shared" si="1"/>
        <v>0,040500000119</v>
      </c>
      <c r="J57" s="15" t="str">
        <f t="shared" si="1"/>
        <v>0,22050000727</v>
      </c>
      <c r="K57" s="15" t="str">
        <f t="shared" si="1"/>
        <v>0,04089999944</v>
      </c>
      <c r="L57" s="15" t="str">
        <f t="shared" si="1"/>
        <v>0,21639999747</v>
      </c>
      <c r="M57" s="15" t="str">
        <f t="shared" si="1"/>
        <v>0,041400000453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0,22229999304</v>
      </c>
      <c r="C58" s="15" t="str">
        <f t="shared" si="1"/>
        <v>0,040199998766</v>
      </c>
      <c r="D58" s="15" t="str">
        <f t="shared" si="1"/>
        <v>0,22310000658</v>
      </c>
      <c r="E58" s="15" t="str">
        <f t="shared" si="1"/>
        <v>0,040100000799</v>
      </c>
      <c r="F58" s="15" t="str">
        <f t="shared" si="1"/>
        <v>0,2161000073</v>
      </c>
      <c r="G58" s="15" t="str">
        <f t="shared" si="1"/>
        <v>0,040100000799</v>
      </c>
      <c r="H58" s="15" t="str">
        <f t="shared" si="1"/>
        <v>0,21629999578</v>
      </c>
      <c r="I58" s="15" t="str">
        <f t="shared" si="1"/>
        <v>0,040500000119</v>
      </c>
      <c r="J58" s="15" t="str">
        <f t="shared" si="1"/>
        <v>0,22409999371</v>
      </c>
      <c r="K58" s="15" t="str">
        <f t="shared" si="1"/>
        <v>0,04089999944</v>
      </c>
      <c r="L58" s="15" t="str">
        <f t="shared" si="1"/>
        <v>0,2295999974</v>
      </c>
      <c r="M58" s="15" t="str">
        <f t="shared" si="1"/>
        <v>0,04129999876</v>
      </c>
      <c r="O58" s="5" t="s">
        <v>11</v>
      </c>
    </row>
    <row r="59" spans="1:19">
      <c r="A59" s="21" t="s">
        <v>7</v>
      </c>
      <c r="B59" s="15" t="str">
        <f t="shared" si="1"/>
        <v>0,21649999917</v>
      </c>
      <c r="C59" s="15" t="str">
        <f t="shared" si="1"/>
        <v>0,040199998766</v>
      </c>
      <c r="D59" s="15" t="str">
        <f t="shared" si="1"/>
        <v>0,22130000591</v>
      </c>
      <c r="E59" s="15" t="str">
        <f t="shared" si="1"/>
        <v>0,040399998426</v>
      </c>
      <c r="F59" s="15" t="str">
        <f t="shared" si="1"/>
        <v>0,2310000062</v>
      </c>
      <c r="G59" s="15" t="str">
        <f t="shared" si="1"/>
        <v>0,040600001812</v>
      </c>
      <c r="H59" s="15" t="str">
        <f t="shared" si="1"/>
        <v>0,22499999404</v>
      </c>
      <c r="I59" s="15" t="str">
        <f t="shared" si="1"/>
        <v>0,040800001472</v>
      </c>
      <c r="J59" s="15" t="str">
        <f t="shared" si="1"/>
        <v>0,23389999568</v>
      </c>
      <c r="K59" s="15" t="str">
        <f t="shared" si="1"/>
        <v>0,041400000453</v>
      </c>
      <c r="L59" s="15" t="str">
        <f t="shared" si="1"/>
        <v>0,22720000148</v>
      </c>
      <c r="M59" s="15" t="str">
        <f t="shared" si="1"/>
        <v>0,04129999876</v>
      </c>
    </row>
    <row r="60" spans="1:19">
      <c r="A60" s="21" t="s">
        <v>8</v>
      </c>
      <c r="B60" s="15" t="str">
        <f t="shared" si="1"/>
        <v>0,23350000381</v>
      </c>
      <c r="C60" s="15" t="str">
        <f t="shared" si="1"/>
        <v>0,040399998426</v>
      </c>
      <c r="D60" s="15" t="str">
        <f t="shared" si="1"/>
        <v>0,21400000155</v>
      </c>
      <c r="E60" s="15" t="str">
        <f t="shared" si="1"/>
        <v>0,040500000119</v>
      </c>
      <c r="F60" s="15" t="str">
        <f t="shared" si="1"/>
        <v>0,22969999909</v>
      </c>
      <c r="G60" s="15" t="str">
        <f t="shared" si="1"/>
        <v>0,040600001812</v>
      </c>
      <c r="H60" s="15" t="str">
        <f t="shared" si="1"/>
        <v>0,22210000455</v>
      </c>
      <c r="I60" s="15" t="str">
        <f t="shared" si="1"/>
        <v>0,041000001132</v>
      </c>
      <c r="J60" s="15" t="str">
        <f t="shared" si="1"/>
        <v>0,2214999944</v>
      </c>
      <c r="K60" s="15" t="str">
        <f t="shared" si="1"/>
        <v>0,04089999944</v>
      </c>
      <c r="L60" s="15" t="str">
        <f t="shared" si="1"/>
        <v>0,2282000035</v>
      </c>
      <c r="M60" s="15" t="str">
        <f t="shared" si="1"/>
        <v>0,04149999842</v>
      </c>
    </row>
    <row r="61" spans="1:19">
      <c r="A61" s="21" t="s">
        <v>9</v>
      </c>
      <c r="B61" s="15" t="str">
        <f t="shared" si="1"/>
        <v>0,21130000055</v>
      </c>
      <c r="C61" s="15" t="str">
        <f t="shared" si="1"/>
        <v>0,040100000799</v>
      </c>
      <c r="D61" s="15" t="str">
        <f t="shared" si="1"/>
        <v>0,23029999435</v>
      </c>
      <c r="E61" s="15" t="str">
        <f t="shared" si="1"/>
        <v>0,040600001812</v>
      </c>
      <c r="F61" s="15" t="str">
        <f t="shared" si="1"/>
        <v>0,22779999673</v>
      </c>
      <c r="G61" s="15" t="str">
        <f t="shared" si="1"/>
        <v>0,040600001812</v>
      </c>
      <c r="H61" s="15" t="str">
        <f t="shared" si="1"/>
        <v>0,2187000066</v>
      </c>
      <c r="I61" s="15" t="str">
        <f t="shared" si="1"/>
        <v>0,040800001472</v>
      </c>
      <c r="J61" s="15" t="str">
        <f t="shared" si="1"/>
        <v>0,23440000415</v>
      </c>
      <c r="K61" s="15" t="str">
        <f t="shared" si="1"/>
        <v>0,041000001132</v>
      </c>
      <c r="L61" s="15" t="str">
        <f t="shared" si="1"/>
        <v>0,23119999468</v>
      </c>
      <c r="M61" s="15" t="str">
        <f t="shared" si="1"/>
        <v>0,041799999774</v>
      </c>
    </row>
    <row r="62" spans="1:19">
      <c r="A62" s="21" t="s">
        <v>10</v>
      </c>
      <c r="B62" s="15" t="str">
        <f>B36</f>
        <v>0,2228000015</v>
      </c>
      <c r="C62" s="15" t="str">
        <f t="shared" si="1"/>
        <v>0,040199998766</v>
      </c>
      <c r="D62" s="15" t="str">
        <f t="shared" si="1"/>
        <v>0,22310000658</v>
      </c>
      <c r="E62" s="15" t="str">
        <f t="shared" si="1"/>
        <v>0,040600001812</v>
      </c>
      <c r="F62" s="15" t="str">
        <f t="shared" si="1"/>
        <v>0,2119999975</v>
      </c>
      <c r="G62" s="15" t="str">
        <f t="shared" si="1"/>
        <v>0,040500000119</v>
      </c>
      <c r="H62" s="15" t="str">
        <f t="shared" si="1"/>
        <v>0,22380000353</v>
      </c>
      <c r="I62" s="15" t="str">
        <f t="shared" si="1"/>
        <v>0,040699999779</v>
      </c>
      <c r="J62" s="15" t="str">
        <f t="shared" si="1"/>
        <v>0,23720000684</v>
      </c>
      <c r="K62" s="15" t="str">
        <f t="shared" si="1"/>
        <v>0,0410999991</v>
      </c>
      <c r="L62" s="15" t="str">
        <f t="shared" si="1"/>
        <v>0,22310000658</v>
      </c>
      <c r="M62" s="15" t="str">
        <f t="shared" si="1"/>
        <v>0,04129999876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0.85688540325687512</v>
      </c>
      <c r="C65" s="10">
        <f t="shared" si="2"/>
        <v>-6.1145836181249538E-3</v>
      </c>
      <c r="D65" s="10">
        <f t="shared" si="2"/>
        <v>0.98488540930687507</v>
      </c>
      <c r="E65" s="10">
        <f t="shared" si="2"/>
        <v>-2.6145802481249494E-3</v>
      </c>
      <c r="F65" s="10">
        <f t="shared" si="2"/>
        <v>0.93888545020687508</v>
      </c>
      <c r="G65" s="10">
        <f t="shared" si="2"/>
        <v>-3.1145887131249494E-3</v>
      </c>
      <c r="H65" s="10">
        <f t="shared" si="2"/>
        <v>0.93288542315687506</v>
      </c>
      <c r="I65" s="10">
        <f t="shared" si="2"/>
        <v>-6.145836481249653E-4</v>
      </c>
      <c r="J65" s="10">
        <f t="shared" si="2"/>
        <v>0.89088538275687512</v>
      </c>
      <c r="K65" s="10">
        <f t="shared" si="2"/>
        <v>-6.145836481249653E-4</v>
      </c>
      <c r="L65" s="10">
        <f t="shared" si="2"/>
        <v>0.81788541360687517</v>
      </c>
      <c r="M65" s="10">
        <f t="shared" si="2"/>
        <v>-3.6145785531249697E-3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0.81188538655687514</v>
      </c>
      <c r="C66" s="10">
        <f t="shared" si="2"/>
        <v>-3.1145887131249494E-3</v>
      </c>
      <c r="D66" s="10">
        <f t="shared" si="2"/>
        <v>0.86788544045687499</v>
      </c>
      <c r="E66" s="10">
        <f t="shared" si="2"/>
        <v>-1.6145819481249574E-3</v>
      </c>
      <c r="F66" s="10">
        <f t="shared" si="2"/>
        <v>0.88138544545687503</v>
      </c>
      <c r="G66" s="10">
        <f t="shared" si="2"/>
        <v>-1.1457518312496529E-4</v>
      </c>
      <c r="H66" s="10">
        <f t="shared" si="2"/>
        <v>0.89988538605687507</v>
      </c>
      <c r="I66" s="10">
        <f t="shared" si="2"/>
        <v>-1.1457518312496529E-4</v>
      </c>
      <c r="J66" s="10">
        <f t="shared" si="2"/>
        <v>0.91688545030687507</v>
      </c>
      <c r="K66" s="10">
        <f t="shared" si="2"/>
        <v>-6.145836481249653E-4</v>
      </c>
      <c r="L66" s="10">
        <f t="shared" si="2"/>
        <v>0.79238542900687503</v>
      </c>
      <c r="M66" s="10">
        <f t="shared" si="2"/>
        <v>2.3854112568750391E-3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0.92638538760687505</v>
      </c>
      <c r="C67" s="10">
        <f t="shared" si="2"/>
        <v>-1.6145819481249574E-3</v>
      </c>
      <c r="D67" s="10">
        <f t="shared" si="2"/>
        <v>0.99488542960687498</v>
      </c>
      <c r="E67" s="10">
        <f t="shared" si="2"/>
        <v>-6.145836481249653E-4</v>
      </c>
      <c r="F67" s="10">
        <f t="shared" si="2"/>
        <v>0.97288542970687508</v>
      </c>
      <c r="G67" s="10">
        <f t="shared" si="2"/>
        <v>8.8542311687502678E-4</v>
      </c>
      <c r="H67" s="10">
        <f t="shared" si="2"/>
        <v>0.8533854185068751</v>
      </c>
      <c r="I67" s="10">
        <f t="shared" si="2"/>
        <v>-6.145836481249653E-4</v>
      </c>
      <c r="J67" s="10">
        <f t="shared" si="2"/>
        <v>0.89938545210687504</v>
      </c>
      <c r="K67" s="10">
        <f t="shared" si="2"/>
        <v>1.385412956875047E-3</v>
      </c>
      <c r="L67" s="10">
        <f t="shared" si="2"/>
        <v>0.87888540310687502</v>
      </c>
      <c r="M67" s="10">
        <f t="shared" si="2"/>
        <v>3.8854180218750312E-3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0.90838538095687515</v>
      </c>
      <c r="C68" s="10">
        <f t="shared" si="2"/>
        <v>-2.1145904131249574E-3</v>
      </c>
      <c r="D68" s="10">
        <f t="shared" si="2"/>
        <v>0.9123854486568751</v>
      </c>
      <c r="E68" s="10">
        <f t="shared" si="2"/>
        <v>-2.6145802481249494E-3</v>
      </c>
      <c r="F68" s="10">
        <f t="shared" si="2"/>
        <v>0.87738545225687514</v>
      </c>
      <c r="G68" s="10">
        <f t="shared" si="2"/>
        <v>-2.6145802481249494E-3</v>
      </c>
      <c r="H68" s="10">
        <f t="shared" si="2"/>
        <v>0.87838539465687515</v>
      </c>
      <c r="I68" s="10">
        <f t="shared" si="2"/>
        <v>-6.145836481249653E-4</v>
      </c>
      <c r="J68" s="10">
        <f t="shared" si="2"/>
        <v>0.91738538430687511</v>
      </c>
      <c r="K68" s="10">
        <f t="shared" si="2"/>
        <v>1.385412956875047E-3</v>
      </c>
      <c r="L68" s="10">
        <f t="shared" si="2"/>
        <v>0.94488540275687516</v>
      </c>
      <c r="M68" s="10">
        <f t="shared" si="2"/>
        <v>3.3854095568750311E-3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0.87938541160687511</v>
      </c>
      <c r="C69" s="10">
        <f t="shared" si="2"/>
        <v>-2.1145904131249574E-3</v>
      </c>
      <c r="D69" s="10">
        <f t="shared" si="2"/>
        <v>0.90338544530687515</v>
      </c>
      <c r="E69" s="10">
        <f t="shared" si="2"/>
        <v>-1.1145921131249653E-3</v>
      </c>
      <c r="F69" s="10">
        <f t="shared" si="2"/>
        <v>0.95188544675687503</v>
      </c>
      <c r="G69" s="10">
        <f t="shared" si="2"/>
        <v>-1.1457518312496529E-4</v>
      </c>
      <c r="H69" s="10">
        <f t="shared" si="2"/>
        <v>0.92188538595687519</v>
      </c>
      <c r="I69" s="10">
        <f t="shared" si="2"/>
        <v>8.8542311687502678E-4</v>
      </c>
      <c r="J69" s="10">
        <f t="shared" si="2"/>
        <v>0.96638539415687508</v>
      </c>
      <c r="K69" s="10">
        <f t="shared" si="2"/>
        <v>3.8854180218750312E-3</v>
      </c>
      <c r="L69" s="10">
        <f t="shared" si="2"/>
        <v>0.93288542315687506</v>
      </c>
      <c r="M69" s="10">
        <f t="shared" si="2"/>
        <v>3.3854095568750311E-3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0.964385434806875</v>
      </c>
      <c r="C70" s="10">
        <f t="shared" si="2"/>
        <v>-1.1145921131249653E-3</v>
      </c>
      <c r="D70" s="10">
        <f t="shared" si="2"/>
        <v>0.86688542350687514</v>
      </c>
      <c r="E70" s="10">
        <f t="shared" si="2"/>
        <v>-6.145836481249653E-4</v>
      </c>
      <c r="F70" s="10">
        <f t="shared" si="2"/>
        <v>0.94538541120687503</v>
      </c>
      <c r="G70" s="10">
        <f t="shared" si="2"/>
        <v>-1.1457518312496529E-4</v>
      </c>
      <c r="H70" s="10">
        <f t="shared" si="2"/>
        <v>0.90738543850687514</v>
      </c>
      <c r="I70" s="10">
        <f t="shared" si="2"/>
        <v>1.8854214168750535E-3</v>
      </c>
      <c r="J70" s="10">
        <f t="shared" si="2"/>
        <v>0.90438538775687516</v>
      </c>
      <c r="K70" s="10">
        <f t="shared" si="2"/>
        <v>1.385412956875047E-3</v>
      </c>
      <c r="L70" s="10">
        <f t="shared" si="2"/>
        <v>0.93788543325687512</v>
      </c>
      <c r="M70" s="10">
        <f t="shared" si="2"/>
        <v>4.3854078568750579E-3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0.8533854185068751</v>
      </c>
      <c r="C71" s="10">
        <f t="shared" si="2"/>
        <v>-2.6145802481249494E-3</v>
      </c>
      <c r="D71" s="10">
        <f t="shared" si="2"/>
        <v>0.94838538750687507</v>
      </c>
      <c r="E71" s="10">
        <f t="shared" si="2"/>
        <v>-1.1457518312496529E-4</v>
      </c>
      <c r="F71" s="10">
        <f t="shared" si="2"/>
        <v>0.9358853994068751</v>
      </c>
      <c r="G71" s="10">
        <f t="shared" si="2"/>
        <v>-1.1457518312496529E-4</v>
      </c>
      <c r="H71" s="10">
        <f t="shared" si="2"/>
        <v>0.89038544875687509</v>
      </c>
      <c r="I71" s="10">
        <f t="shared" si="2"/>
        <v>8.8542311687502678E-4</v>
      </c>
      <c r="J71" s="10">
        <f t="shared" si="2"/>
        <v>0.96888543650687509</v>
      </c>
      <c r="K71" s="10">
        <f t="shared" si="2"/>
        <v>1.8854214168750535E-3</v>
      </c>
      <c r="L71" s="10">
        <f t="shared" si="2"/>
        <v>0.95288538915687504</v>
      </c>
      <c r="M71" s="10">
        <f t="shared" si="2"/>
        <v>5.8854146268750435E-3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0.91088542325687516</v>
      </c>
      <c r="C72" s="10">
        <f t="shared" si="2"/>
        <v>-2.1145904131249574E-3</v>
      </c>
      <c r="D72" s="10">
        <f t="shared" si="2"/>
        <v>0.9123854486568751</v>
      </c>
      <c r="E72" s="10">
        <f t="shared" si="2"/>
        <v>-1.1457518312496529E-4</v>
      </c>
      <c r="F72" s="10">
        <f t="shared" si="2"/>
        <v>0.85688540325687512</v>
      </c>
      <c r="G72" s="10">
        <f t="shared" si="2"/>
        <v>-6.145836481249653E-4</v>
      </c>
      <c r="H72" s="10">
        <f t="shared" si="2"/>
        <v>0.91588543340687512</v>
      </c>
      <c r="I72" s="10">
        <f t="shared" si="2"/>
        <v>3.8541465187502677E-4</v>
      </c>
      <c r="J72" s="10">
        <f t="shared" si="2"/>
        <v>0.9828854499568751</v>
      </c>
      <c r="K72" s="10">
        <f t="shared" si="2"/>
        <v>2.3854112568750391E-3</v>
      </c>
      <c r="L72" s="10">
        <f t="shared" si="2"/>
        <v>0.9123854486568751</v>
      </c>
      <c r="M72" s="10">
        <f t="shared" si="2"/>
        <v>3.3854095568750311E-3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0.85688540325687512</v>
      </c>
      <c r="C77" s="10">
        <f t="shared" si="3"/>
        <v>-6.1145836181249538E-3</v>
      </c>
      <c r="D77" s="10">
        <f t="shared" si="3"/>
        <v>0.98488540930687507</v>
      </c>
      <c r="E77" s="10">
        <f t="shared" si="3"/>
        <v>-2.6145802481249494E-3</v>
      </c>
      <c r="F77" s="10">
        <f t="shared" si="3"/>
        <v>0.93888545020687508</v>
      </c>
      <c r="G77" s="10">
        <f t="shared" si="3"/>
        <v>-3.1145887131249494E-3</v>
      </c>
      <c r="H77" s="10">
        <f t="shared" si="3"/>
        <v>0.93288542315687506</v>
      </c>
      <c r="I77" s="10">
        <f t="shared" si="3"/>
        <v>-6.145836481249653E-4</v>
      </c>
      <c r="J77" s="10">
        <f t="shared" si="3"/>
        <v>0.89088538275687512</v>
      </c>
      <c r="K77" s="10">
        <f t="shared" si="3"/>
        <v>-6.145836481249653E-4</v>
      </c>
      <c r="L77" s="10">
        <f t="shared" si="3"/>
        <v>0.81788541360687517</v>
      </c>
      <c r="M77" s="10">
        <f t="shared" si="3"/>
        <v>-3.6145785531249697E-3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0.81188538655687514</v>
      </c>
      <c r="C78" s="10">
        <f t="shared" si="3"/>
        <v>-3.1145887131249494E-3</v>
      </c>
      <c r="D78" s="10">
        <f t="shared" si="3"/>
        <v>0.86788544045687499</v>
      </c>
      <c r="E78" s="10">
        <f t="shared" si="3"/>
        <v>-1.6145819481249574E-3</v>
      </c>
      <c r="F78" s="10">
        <f t="shared" si="3"/>
        <v>0.88138544545687503</v>
      </c>
      <c r="G78" s="10">
        <f t="shared" si="3"/>
        <v>-1.1457518312496529E-4</v>
      </c>
      <c r="H78" s="10">
        <f t="shared" si="3"/>
        <v>0.89988538605687507</v>
      </c>
      <c r="I78" s="10">
        <f t="shared" si="3"/>
        <v>-1.1457518312496529E-4</v>
      </c>
      <c r="J78" s="10">
        <f t="shared" si="3"/>
        <v>0.91688545030687507</v>
      </c>
      <c r="K78" s="10">
        <f t="shared" si="3"/>
        <v>-6.145836481249653E-4</v>
      </c>
      <c r="L78" s="10">
        <f t="shared" si="3"/>
        <v>0.79238542900687503</v>
      </c>
      <c r="M78" s="10">
        <f t="shared" si="3"/>
        <v>2.3854112568750391E-3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0.92638538760687505</v>
      </c>
      <c r="C79" s="10">
        <f t="shared" si="3"/>
        <v>-1.6145819481249574E-3</v>
      </c>
      <c r="D79" s="10">
        <f t="shared" si="3"/>
        <v>0.99488542960687498</v>
      </c>
      <c r="E79" s="10">
        <f t="shared" si="3"/>
        <v>-6.145836481249653E-4</v>
      </c>
      <c r="F79" s="10">
        <f t="shared" si="3"/>
        <v>0.97288542970687508</v>
      </c>
      <c r="G79" s="10">
        <f t="shared" si="3"/>
        <v>8.8542311687502678E-4</v>
      </c>
      <c r="H79" s="10">
        <f t="shared" si="3"/>
        <v>0.8533854185068751</v>
      </c>
      <c r="I79" s="10">
        <f t="shared" si="3"/>
        <v>-6.145836481249653E-4</v>
      </c>
      <c r="J79" s="10">
        <f t="shared" si="3"/>
        <v>0.89938545210687504</v>
      </c>
      <c r="K79" s="10">
        <f t="shared" si="3"/>
        <v>1.385412956875047E-3</v>
      </c>
      <c r="L79" s="10">
        <f t="shared" si="3"/>
        <v>0.87888540310687502</v>
      </c>
      <c r="M79" s="10">
        <f t="shared" si="3"/>
        <v>3.8854180218750312E-3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0.90838538095687515</v>
      </c>
      <c r="C80" s="10">
        <f t="shared" si="3"/>
        <v>-2.1145904131249574E-3</v>
      </c>
      <c r="D80" s="10">
        <f t="shared" si="3"/>
        <v>0.9123854486568751</v>
      </c>
      <c r="E80" s="10">
        <f t="shared" si="3"/>
        <v>-2.6145802481249494E-3</v>
      </c>
      <c r="F80" s="10">
        <f t="shared" si="3"/>
        <v>0.87738545225687514</v>
      </c>
      <c r="G80" s="10">
        <f t="shared" si="3"/>
        <v>-2.6145802481249494E-3</v>
      </c>
      <c r="H80" s="10">
        <f t="shared" si="3"/>
        <v>0.87838539465687515</v>
      </c>
      <c r="I80" s="10">
        <f t="shared" si="3"/>
        <v>-6.145836481249653E-4</v>
      </c>
      <c r="J80" s="10">
        <f t="shared" si="3"/>
        <v>0.91738538430687511</v>
      </c>
      <c r="K80" s="10">
        <f t="shared" si="3"/>
        <v>1.385412956875047E-3</v>
      </c>
      <c r="L80" s="10">
        <f t="shared" si="3"/>
        <v>0.94488540275687516</v>
      </c>
      <c r="M80" s="10">
        <f t="shared" si="3"/>
        <v>3.3854095568750311E-3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0.87938541160687511</v>
      </c>
      <c r="C81" s="10">
        <f t="shared" si="3"/>
        <v>-2.1145904131249574E-3</v>
      </c>
      <c r="D81" s="10">
        <f t="shared" si="3"/>
        <v>0.90338544530687515</v>
      </c>
      <c r="E81" s="10">
        <f t="shared" si="3"/>
        <v>-1.1145921131249653E-3</v>
      </c>
      <c r="F81" s="10">
        <f t="shared" si="3"/>
        <v>0.95188544675687503</v>
      </c>
      <c r="G81" s="10">
        <f t="shared" si="3"/>
        <v>-1.1457518312496529E-4</v>
      </c>
      <c r="H81" s="10">
        <f t="shared" si="3"/>
        <v>0.92188538595687519</v>
      </c>
      <c r="I81" s="10">
        <f t="shared" si="3"/>
        <v>8.8542311687502678E-4</v>
      </c>
      <c r="J81" s="10">
        <f t="shared" si="3"/>
        <v>0.96638539415687508</v>
      </c>
      <c r="K81" s="10">
        <f t="shared" si="3"/>
        <v>3.8854180218750312E-3</v>
      </c>
      <c r="L81" s="10">
        <f t="shared" si="3"/>
        <v>0.93288542315687506</v>
      </c>
      <c r="M81" s="10">
        <f t="shared" si="3"/>
        <v>3.3854095568750311E-3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0.964385434806875</v>
      </c>
      <c r="C82" s="10">
        <f t="shared" si="3"/>
        <v>-1.1145921131249653E-3</v>
      </c>
      <c r="D82" s="10">
        <f t="shared" si="3"/>
        <v>0.86688542350687514</v>
      </c>
      <c r="E82" s="10">
        <f t="shared" si="3"/>
        <v>-6.145836481249653E-4</v>
      </c>
      <c r="F82" s="10">
        <f t="shared" si="3"/>
        <v>0.94538541120687503</v>
      </c>
      <c r="G82" s="10">
        <f t="shared" si="3"/>
        <v>-1.1457518312496529E-4</v>
      </c>
      <c r="H82" s="10">
        <f t="shared" si="3"/>
        <v>0.90738543850687514</v>
      </c>
      <c r="I82" s="10">
        <f t="shared" si="3"/>
        <v>1.8854214168750535E-3</v>
      </c>
      <c r="J82" s="10">
        <f t="shared" si="3"/>
        <v>0.90438538775687516</v>
      </c>
      <c r="K82" s="10">
        <f t="shared" si="3"/>
        <v>1.385412956875047E-3</v>
      </c>
      <c r="L82" s="10">
        <f t="shared" si="3"/>
        <v>0.93788543325687512</v>
      </c>
      <c r="M82" s="10">
        <f t="shared" si="3"/>
        <v>4.3854078568750579E-3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0.8533854185068751</v>
      </c>
      <c r="C83" s="10">
        <f t="shared" si="3"/>
        <v>-2.6145802481249494E-3</v>
      </c>
      <c r="D83" s="10">
        <f t="shared" si="3"/>
        <v>0.94838538750687507</v>
      </c>
      <c r="E83" s="10">
        <f t="shared" si="3"/>
        <v>-1.1457518312496529E-4</v>
      </c>
      <c r="F83" s="10">
        <f t="shared" si="3"/>
        <v>0.9358853994068751</v>
      </c>
      <c r="G83" s="10">
        <f t="shared" si="3"/>
        <v>-1.1457518312496529E-4</v>
      </c>
      <c r="H83" s="10">
        <f t="shared" si="3"/>
        <v>0.89038544875687509</v>
      </c>
      <c r="I83" s="10">
        <f t="shared" si="3"/>
        <v>8.8542311687502678E-4</v>
      </c>
      <c r="J83" s="10">
        <f t="shared" si="3"/>
        <v>0.96888543650687509</v>
      </c>
      <c r="K83" s="10">
        <f t="shared" si="3"/>
        <v>1.8854214168750535E-3</v>
      </c>
      <c r="L83" s="10">
        <f t="shared" si="3"/>
        <v>0.95288538915687504</v>
      </c>
      <c r="M83" s="10">
        <f t="shared" si="3"/>
        <v>5.8854146268750435E-3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0.91088542325687516</v>
      </c>
      <c r="C84" s="10">
        <f t="shared" si="3"/>
        <v>-2.1145904131249574E-3</v>
      </c>
      <c r="D84" s="10">
        <f t="shared" si="3"/>
        <v>0.9123854486568751</v>
      </c>
      <c r="E84" s="10">
        <f t="shared" si="3"/>
        <v>-1.1457518312496529E-4</v>
      </c>
      <c r="F84" s="10">
        <f t="shared" si="3"/>
        <v>0.85688540325687512</v>
      </c>
      <c r="G84" s="10">
        <f t="shared" si="3"/>
        <v>-6.145836481249653E-4</v>
      </c>
      <c r="H84" s="10">
        <f t="shared" si="3"/>
        <v>0.91588543340687512</v>
      </c>
      <c r="I84" s="10">
        <f t="shared" si="3"/>
        <v>3.8541465187502677E-4</v>
      </c>
      <c r="J84" s="10">
        <f t="shared" si="3"/>
        <v>0.9828854499568751</v>
      </c>
      <c r="K84" s="10">
        <f t="shared" si="3"/>
        <v>2.3854112568750391E-3</v>
      </c>
      <c r="L84" s="10">
        <f t="shared" si="3"/>
        <v>0.9123854486568751</v>
      </c>
      <c r="M84" s="10">
        <f t="shared" si="3"/>
        <v>3.3854095568750311E-3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45" sqref="O45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9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1076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215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1077</v>
      </c>
    </row>
    <row r="27" spans="1:19">
      <c r="B27" s="5" t="s">
        <v>971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135</v>
      </c>
      <c r="B29" s="5" t="s">
        <v>1040</v>
      </c>
      <c r="C29" s="5" t="s">
        <v>307</v>
      </c>
      <c r="D29" s="5" t="s">
        <v>1078</v>
      </c>
      <c r="E29" s="5" t="s">
        <v>320</v>
      </c>
      <c r="F29" s="5" t="s">
        <v>720</v>
      </c>
      <c r="G29" s="5" t="s">
        <v>311</v>
      </c>
      <c r="H29" s="5" t="s">
        <v>642</v>
      </c>
      <c r="I29" s="5" t="s">
        <v>311</v>
      </c>
      <c r="J29" s="5" t="s">
        <v>1079</v>
      </c>
      <c r="K29" s="5" t="s">
        <v>237</v>
      </c>
      <c r="L29" s="5" t="s">
        <v>552</v>
      </c>
      <c r="M29" s="5" t="s">
        <v>268</v>
      </c>
    </row>
    <row r="30" spans="1:19">
      <c r="A30" s="5" t="s">
        <v>136</v>
      </c>
      <c r="B30" s="5" t="s">
        <v>588</v>
      </c>
      <c r="C30" s="5" t="s">
        <v>320</v>
      </c>
      <c r="D30" s="5" t="s">
        <v>554</v>
      </c>
      <c r="E30" s="5" t="s">
        <v>279</v>
      </c>
      <c r="F30" s="5" t="s">
        <v>512</v>
      </c>
      <c r="G30" s="5" t="s">
        <v>231</v>
      </c>
      <c r="H30" s="5" t="s">
        <v>685</v>
      </c>
      <c r="I30" s="5" t="s">
        <v>229</v>
      </c>
      <c r="J30" s="5" t="s">
        <v>1035</v>
      </c>
      <c r="K30" s="5" t="s">
        <v>230</v>
      </c>
      <c r="L30" s="5" t="s">
        <v>590</v>
      </c>
      <c r="M30" s="5" t="s">
        <v>230</v>
      </c>
    </row>
    <row r="31" spans="1:19">
      <c r="A31" s="5" t="s">
        <v>137</v>
      </c>
      <c r="B31" s="5" t="s">
        <v>1080</v>
      </c>
      <c r="C31" s="5" t="s">
        <v>334</v>
      </c>
      <c r="D31" s="5" t="s">
        <v>1081</v>
      </c>
      <c r="E31" s="5" t="s">
        <v>228</v>
      </c>
      <c r="F31" s="5" t="s">
        <v>586</v>
      </c>
      <c r="G31" s="5" t="s">
        <v>229</v>
      </c>
      <c r="H31" s="5" t="s">
        <v>699</v>
      </c>
      <c r="I31" s="5" t="s">
        <v>229</v>
      </c>
      <c r="J31" s="5" t="s">
        <v>722</v>
      </c>
      <c r="K31" s="5" t="s">
        <v>238</v>
      </c>
      <c r="L31" s="5" t="s">
        <v>1082</v>
      </c>
      <c r="M31" s="5" t="s">
        <v>230</v>
      </c>
    </row>
    <row r="32" spans="1:19">
      <c r="A32" s="5" t="s">
        <v>138</v>
      </c>
      <c r="B32" s="5" t="s">
        <v>1035</v>
      </c>
      <c r="C32" s="5" t="s">
        <v>230</v>
      </c>
      <c r="D32" s="5" t="s">
        <v>1083</v>
      </c>
      <c r="E32" s="5" t="s">
        <v>237</v>
      </c>
      <c r="F32" s="5" t="s">
        <v>547</v>
      </c>
      <c r="G32" s="5" t="s">
        <v>237</v>
      </c>
      <c r="H32" s="5" t="s">
        <v>1026</v>
      </c>
      <c r="I32" s="5" t="s">
        <v>334</v>
      </c>
      <c r="J32" s="5" t="s">
        <v>650</v>
      </c>
      <c r="K32" s="5" t="s">
        <v>237</v>
      </c>
      <c r="L32" s="5" t="s">
        <v>1084</v>
      </c>
      <c r="M32" s="5" t="s">
        <v>230</v>
      </c>
    </row>
    <row r="33" spans="1:13">
      <c r="A33" s="5" t="s">
        <v>216</v>
      </c>
      <c r="B33" s="5" t="s">
        <v>724</v>
      </c>
      <c r="C33" s="5" t="s">
        <v>230</v>
      </c>
      <c r="D33" s="5" t="s">
        <v>721</v>
      </c>
      <c r="E33" s="5" t="s">
        <v>229</v>
      </c>
      <c r="F33" s="5" t="s">
        <v>1085</v>
      </c>
      <c r="G33" s="5" t="s">
        <v>268</v>
      </c>
      <c r="H33" s="5" t="s">
        <v>682</v>
      </c>
      <c r="I33" s="5" t="s">
        <v>230</v>
      </c>
      <c r="J33" s="5" t="s">
        <v>619</v>
      </c>
      <c r="K33" s="5" t="s">
        <v>232</v>
      </c>
      <c r="L33" s="5" t="s">
        <v>1086</v>
      </c>
      <c r="M33" s="5" t="s">
        <v>232</v>
      </c>
    </row>
    <row r="34" spans="1:13">
      <c r="A34" s="5" t="s">
        <v>217</v>
      </c>
      <c r="B34" s="5" t="s">
        <v>1087</v>
      </c>
      <c r="C34" s="5" t="s">
        <v>268</v>
      </c>
      <c r="D34" s="5" t="s">
        <v>662</v>
      </c>
      <c r="E34" s="5" t="s">
        <v>231</v>
      </c>
      <c r="F34" s="5" t="s">
        <v>619</v>
      </c>
      <c r="G34" s="5" t="s">
        <v>237</v>
      </c>
      <c r="H34" s="5" t="s">
        <v>1088</v>
      </c>
      <c r="I34" s="5" t="s">
        <v>237</v>
      </c>
      <c r="J34" s="5" t="s">
        <v>993</v>
      </c>
      <c r="K34" s="5" t="s">
        <v>235</v>
      </c>
      <c r="L34" s="5" t="s">
        <v>1089</v>
      </c>
      <c r="M34" s="5" t="s">
        <v>232</v>
      </c>
    </row>
    <row r="35" spans="1:13">
      <c r="A35" s="5" t="s">
        <v>218</v>
      </c>
      <c r="B35" s="5" t="s">
        <v>1065</v>
      </c>
      <c r="C35" s="5" t="s">
        <v>268</v>
      </c>
      <c r="D35" s="5" t="s">
        <v>1082</v>
      </c>
      <c r="E35" s="5" t="s">
        <v>237</v>
      </c>
      <c r="F35" s="5" t="s">
        <v>1012</v>
      </c>
      <c r="G35" s="5" t="s">
        <v>232</v>
      </c>
      <c r="H35" s="5" t="s">
        <v>624</v>
      </c>
      <c r="I35" s="5" t="s">
        <v>237</v>
      </c>
      <c r="J35" s="5" t="s">
        <v>1090</v>
      </c>
      <c r="K35" s="5" t="s">
        <v>238</v>
      </c>
      <c r="L35" s="5" t="s">
        <v>631</v>
      </c>
      <c r="M35" s="5" t="s">
        <v>230</v>
      </c>
    </row>
    <row r="36" spans="1:13">
      <c r="A36" s="5" t="s">
        <v>219</v>
      </c>
      <c r="B36" s="5" t="s">
        <v>723</v>
      </c>
      <c r="C36" s="5" t="s">
        <v>304</v>
      </c>
      <c r="D36" s="5" t="s">
        <v>606</v>
      </c>
      <c r="E36" s="5" t="s">
        <v>268</v>
      </c>
      <c r="F36" s="5" t="s">
        <v>613</v>
      </c>
      <c r="G36" s="5" t="s">
        <v>232</v>
      </c>
      <c r="H36" s="5" t="s">
        <v>991</v>
      </c>
      <c r="I36" s="5" t="s">
        <v>232</v>
      </c>
      <c r="J36" s="5" t="s">
        <v>687</v>
      </c>
      <c r="K36" s="5" t="s">
        <v>233</v>
      </c>
      <c r="L36" s="5" t="s">
        <v>1091</v>
      </c>
      <c r="M36" s="5" t="s">
        <v>234</v>
      </c>
    </row>
    <row r="40" spans="1:13">
      <c r="A40" s="5" t="s">
        <v>202</v>
      </c>
      <c r="B40" s="5" t="s">
        <v>1092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('S11'!B46+('S19'!B25-'S11'!B25)*24)</f>
        <v>8.5561111110728234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4.068333352902085E-2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0,21019999683</v>
      </c>
      <c r="C55" s="15" t="str">
        <f t="shared" ref="C55:L55" si="0">C29</f>
        <v>0,039500001818</v>
      </c>
      <c r="D55" s="15" t="str">
        <f t="shared" si="0"/>
        <v>0,23739999533</v>
      </c>
      <c r="E55" s="15" t="str">
        <f t="shared" si="0"/>
        <v>0,039999999106</v>
      </c>
      <c r="F55" s="15" t="str">
        <f t="shared" si="0"/>
        <v>0,21819999814</v>
      </c>
      <c r="G55" s="15" t="str">
        <f t="shared" si="0"/>
        <v>0,040100000799</v>
      </c>
      <c r="H55" s="15" t="str">
        <f t="shared" si="0"/>
        <v>0,22339999676</v>
      </c>
      <c r="I55" s="15" t="str">
        <f t="shared" si="0"/>
        <v>0,040100000799</v>
      </c>
      <c r="J55" s="15" t="str">
        <f t="shared" si="0"/>
        <v>0,23980000615</v>
      </c>
      <c r="K55" s="15" t="str">
        <f t="shared" si="0"/>
        <v>0,040800001472</v>
      </c>
      <c r="L55" s="15" t="str">
        <f t="shared" si="0"/>
        <v>0,21320000291</v>
      </c>
      <c r="M55" s="15" t="str">
        <f>M29</f>
        <v>0,040399998426</v>
      </c>
    </row>
    <row r="56" spans="1:19">
      <c r="A56" s="21" t="s">
        <v>4</v>
      </c>
      <c r="B56" s="15" t="str">
        <f t="shared" ref="B56:M62" si="1">B30</f>
        <v>0,22249999642</v>
      </c>
      <c r="C56" s="15" t="str">
        <f t="shared" si="1"/>
        <v>0,039999999106</v>
      </c>
      <c r="D56" s="15" t="str">
        <f t="shared" si="1"/>
        <v>0,21909999847</v>
      </c>
      <c r="E56" s="15" t="str">
        <f t="shared" si="1"/>
        <v>0,040300000459</v>
      </c>
      <c r="F56" s="15" t="str">
        <f t="shared" si="1"/>
        <v>0,20049999654</v>
      </c>
      <c r="G56" s="15" t="str">
        <f t="shared" si="1"/>
        <v>0,040600001812</v>
      </c>
      <c r="H56" s="15" t="str">
        <f t="shared" si="1"/>
        <v>0,22740000486</v>
      </c>
      <c r="I56" s="15" t="str">
        <f t="shared" si="1"/>
        <v>0,040699999779</v>
      </c>
      <c r="J56" s="15" t="str">
        <f t="shared" si="1"/>
        <v>0,22409999371</v>
      </c>
      <c r="K56" s="15" t="str">
        <f t="shared" si="1"/>
        <v>0,04089999944</v>
      </c>
      <c r="L56" s="15" t="str">
        <f t="shared" si="1"/>
        <v>0,23080000281</v>
      </c>
      <c r="M56" s="15" t="str">
        <f>M30</f>
        <v>0,04089999944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0,23420000076</v>
      </c>
      <c r="C57" s="15" t="str">
        <f t="shared" si="1"/>
        <v>0,040199998766</v>
      </c>
      <c r="D57" s="15" t="str">
        <f t="shared" si="1"/>
        <v>0,23330000043</v>
      </c>
      <c r="E57" s="15" t="str">
        <f t="shared" si="1"/>
        <v>0,040500000119</v>
      </c>
      <c r="F57" s="15" t="str">
        <f t="shared" si="1"/>
        <v>0,21750000119</v>
      </c>
      <c r="G57" s="15" t="str">
        <f t="shared" si="1"/>
        <v>0,040699999779</v>
      </c>
      <c r="H57" s="15" t="str">
        <f t="shared" si="1"/>
        <v>0,20939999819</v>
      </c>
      <c r="I57" s="15" t="str">
        <f t="shared" si="1"/>
        <v>0,040699999779</v>
      </c>
      <c r="J57" s="15" t="str">
        <f t="shared" si="1"/>
        <v>0,22069999576</v>
      </c>
      <c r="K57" s="15" t="str">
        <f t="shared" si="1"/>
        <v>0,041400000453</v>
      </c>
      <c r="L57" s="15" t="str">
        <f t="shared" si="1"/>
        <v>0,22949999571</v>
      </c>
      <c r="M57" s="15" t="str">
        <f t="shared" si="1"/>
        <v>0,04089999944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0,22409999371</v>
      </c>
      <c r="C58" s="15" t="str">
        <f t="shared" si="1"/>
        <v>0,04089999944</v>
      </c>
      <c r="D58" s="15" t="str">
        <f t="shared" si="1"/>
        <v>0,21969999373</v>
      </c>
      <c r="E58" s="15" t="str">
        <f t="shared" si="1"/>
        <v>0,040800001472</v>
      </c>
      <c r="F58" s="15" t="str">
        <f t="shared" si="1"/>
        <v>0,21340000629</v>
      </c>
      <c r="G58" s="15" t="str">
        <f t="shared" si="1"/>
        <v>0,040800001472</v>
      </c>
      <c r="H58" s="15" t="str">
        <f t="shared" si="1"/>
        <v>0,21259999275</v>
      </c>
      <c r="I58" s="15" t="str">
        <f t="shared" si="1"/>
        <v>0,040199998766</v>
      </c>
      <c r="J58" s="15" t="str">
        <f t="shared" si="1"/>
        <v>0,24029999971</v>
      </c>
      <c r="K58" s="15" t="str">
        <f t="shared" si="1"/>
        <v>0,040800001472</v>
      </c>
      <c r="L58" s="15" t="str">
        <f t="shared" si="1"/>
        <v>0,23289999366</v>
      </c>
      <c r="M58" s="15" t="str">
        <f t="shared" si="1"/>
        <v>0,04089999944</v>
      </c>
      <c r="O58" s="5" t="s">
        <v>11</v>
      </c>
    </row>
    <row r="59" spans="1:19">
      <c r="A59" s="21" t="s">
        <v>7</v>
      </c>
      <c r="B59" s="15" t="str">
        <f t="shared" si="1"/>
        <v>0,23379999399</v>
      </c>
      <c r="C59" s="15" t="str">
        <f t="shared" si="1"/>
        <v>0,04089999944</v>
      </c>
      <c r="D59" s="15" t="str">
        <f t="shared" si="1"/>
        <v>0,23029999435</v>
      </c>
      <c r="E59" s="15" t="str">
        <f t="shared" si="1"/>
        <v>0,040699999779</v>
      </c>
      <c r="F59" s="15" t="str">
        <f t="shared" si="1"/>
        <v>0,22319999337</v>
      </c>
      <c r="G59" s="15" t="str">
        <f t="shared" si="1"/>
        <v>0,040399998426</v>
      </c>
      <c r="H59" s="15" t="str">
        <f t="shared" si="1"/>
        <v>0,2187000066</v>
      </c>
      <c r="I59" s="15" t="str">
        <f t="shared" si="1"/>
        <v>0,04089999944</v>
      </c>
      <c r="J59" s="15" t="str">
        <f t="shared" si="1"/>
        <v>0,23829999566</v>
      </c>
      <c r="K59" s="15" t="str">
        <f t="shared" si="1"/>
        <v>0,041000001132</v>
      </c>
      <c r="L59" s="15" t="str">
        <f t="shared" si="1"/>
        <v>0,22329999506</v>
      </c>
      <c r="M59" s="15" t="str">
        <f t="shared" si="1"/>
        <v>0,041000001132</v>
      </c>
    </row>
    <row r="60" spans="1:19">
      <c r="A60" s="21" t="s">
        <v>8</v>
      </c>
      <c r="B60" s="15" t="str">
        <f t="shared" si="1"/>
        <v>0,23680000007</v>
      </c>
      <c r="C60" s="15" t="str">
        <f t="shared" si="1"/>
        <v>0,040399998426</v>
      </c>
      <c r="D60" s="15" t="str">
        <f t="shared" si="1"/>
        <v>0,2324000001</v>
      </c>
      <c r="E60" s="15" t="str">
        <f t="shared" si="1"/>
        <v>0,040600001812</v>
      </c>
      <c r="F60" s="15" t="str">
        <f t="shared" si="1"/>
        <v>0,23829999566</v>
      </c>
      <c r="G60" s="15" t="str">
        <f t="shared" si="1"/>
        <v>0,040800001472</v>
      </c>
      <c r="H60" s="15" t="str">
        <f t="shared" si="1"/>
        <v>0,24150000513</v>
      </c>
      <c r="I60" s="15" t="str">
        <f t="shared" si="1"/>
        <v>0,040800001472</v>
      </c>
      <c r="J60" s="15" t="str">
        <f t="shared" si="1"/>
        <v>0,23059999943</v>
      </c>
      <c r="K60" s="15" t="str">
        <f t="shared" si="1"/>
        <v>0,04129999876</v>
      </c>
      <c r="L60" s="15" t="str">
        <f t="shared" si="1"/>
        <v>0,22890000045</v>
      </c>
      <c r="M60" s="15" t="str">
        <f t="shared" si="1"/>
        <v>0,041000001132</v>
      </c>
    </row>
    <row r="61" spans="1:19">
      <c r="A61" s="21" t="s">
        <v>9</v>
      </c>
      <c r="B61" s="15" t="str">
        <f t="shared" si="1"/>
        <v>0,23960000277</v>
      </c>
      <c r="C61" s="15" t="str">
        <f t="shared" si="1"/>
        <v>0,040399998426</v>
      </c>
      <c r="D61" s="15" t="str">
        <f t="shared" si="1"/>
        <v>0,22949999571</v>
      </c>
      <c r="E61" s="15" t="str">
        <f t="shared" si="1"/>
        <v>0,040800001472</v>
      </c>
      <c r="F61" s="15" t="str">
        <f t="shared" si="1"/>
        <v>0,19750000536</v>
      </c>
      <c r="G61" s="15" t="str">
        <f t="shared" si="1"/>
        <v>0,041000001132</v>
      </c>
      <c r="H61" s="15" t="str">
        <f t="shared" si="1"/>
        <v>0,22759999335</v>
      </c>
      <c r="I61" s="15" t="str">
        <f t="shared" si="1"/>
        <v>0,040800001472</v>
      </c>
      <c r="J61" s="15" t="str">
        <f t="shared" si="1"/>
        <v>0,23109999299</v>
      </c>
      <c r="K61" s="15" t="str">
        <f t="shared" si="1"/>
        <v>0,041400000453</v>
      </c>
      <c r="L61" s="15" t="str">
        <f t="shared" si="1"/>
        <v>0,22769999504</v>
      </c>
      <c r="M61" s="15" t="str">
        <f t="shared" si="1"/>
        <v>0,04089999944</v>
      </c>
    </row>
    <row r="62" spans="1:19">
      <c r="A62" s="21" t="s">
        <v>10</v>
      </c>
      <c r="B62" s="15" t="str">
        <f>B36</f>
        <v>0,23019999266</v>
      </c>
      <c r="C62" s="15" t="str">
        <f t="shared" si="1"/>
        <v>0,039900001138</v>
      </c>
      <c r="D62" s="15" t="str">
        <f t="shared" si="1"/>
        <v>0,22100000083</v>
      </c>
      <c r="E62" s="15" t="str">
        <f t="shared" si="1"/>
        <v>0,040399998426</v>
      </c>
      <c r="F62" s="15" t="str">
        <f t="shared" si="1"/>
        <v>0,22380000353</v>
      </c>
      <c r="G62" s="15" t="str">
        <f t="shared" si="1"/>
        <v>0,041000001132</v>
      </c>
      <c r="H62" s="15" t="str">
        <f t="shared" si="1"/>
        <v>0,23199999332</v>
      </c>
      <c r="I62" s="15" t="str">
        <f t="shared" si="1"/>
        <v>0,041000001132</v>
      </c>
      <c r="J62" s="15" t="str">
        <f t="shared" si="1"/>
        <v>0,2351000011</v>
      </c>
      <c r="K62" s="15" t="str">
        <f t="shared" si="1"/>
        <v>0,0410999991</v>
      </c>
      <c r="L62" s="15" t="str">
        <f t="shared" si="1"/>
        <v>0,23559999466</v>
      </c>
      <c r="M62" s="15" t="str">
        <f t="shared" si="1"/>
        <v>0,041200000793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0.84758331650489582</v>
      </c>
      <c r="C65" s="10">
        <f t="shared" si="2"/>
        <v>-5.9166585551042455E-3</v>
      </c>
      <c r="D65" s="10">
        <f t="shared" si="2"/>
        <v>0.98358330900489577</v>
      </c>
      <c r="E65" s="10">
        <f t="shared" si="2"/>
        <v>-3.4166721151042412E-3</v>
      </c>
      <c r="F65" s="10">
        <f t="shared" si="2"/>
        <v>0.88758332305489573</v>
      </c>
      <c r="G65" s="10">
        <f t="shared" si="2"/>
        <v>-2.9166636501042412E-3</v>
      </c>
      <c r="H65" s="10">
        <f t="shared" si="2"/>
        <v>0.91358331615489574</v>
      </c>
      <c r="I65" s="10">
        <f t="shared" si="2"/>
        <v>-2.9166636501042412E-3</v>
      </c>
      <c r="J65" s="10">
        <f t="shared" si="2"/>
        <v>0.99558336310489581</v>
      </c>
      <c r="K65" s="10">
        <f t="shared" si="2"/>
        <v>5.8333971489573505E-4</v>
      </c>
      <c r="L65" s="10">
        <f t="shared" si="2"/>
        <v>0.8625833469048958</v>
      </c>
      <c r="M65" s="10">
        <f t="shared" si="2"/>
        <v>-1.416675515104257E-3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0.90908331445489587</v>
      </c>
      <c r="C66" s="10">
        <f t="shared" si="2"/>
        <v>-3.4166721151042412E-3</v>
      </c>
      <c r="D66" s="10">
        <f t="shared" si="2"/>
        <v>0.89208332470489582</v>
      </c>
      <c r="E66" s="10">
        <f t="shared" si="2"/>
        <v>-1.9166653501042491E-3</v>
      </c>
      <c r="F66" s="10">
        <f t="shared" si="2"/>
        <v>0.79908331505489583</v>
      </c>
      <c r="G66" s="10">
        <f t="shared" si="2"/>
        <v>-4.1665858510425702E-4</v>
      </c>
      <c r="H66" s="10">
        <f t="shared" si="2"/>
        <v>0.93358335665489578</v>
      </c>
      <c r="I66" s="10">
        <f t="shared" si="2"/>
        <v>8.3331249895735038E-5</v>
      </c>
      <c r="J66" s="10">
        <f t="shared" si="2"/>
        <v>0.91708330090489576</v>
      </c>
      <c r="K66" s="10">
        <f t="shared" si="2"/>
        <v>1.0833295548957553E-3</v>
      </c>
      <c r="L66" s="10">
        <f t="shared" si="2"/>
        <v>0.95058334640489572</v>
      </c>
      <c r="M66" s="10">
        <f t="shared" si="2"/>
        <v>1.0833295548957553E-3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0.96758333615489578</v>
      </c>
      <c r="C67" s="10">
        <f t="shared" si="2"/>
        <v>-2.4166738151042491E-3</v>
      </c>
      <c r="D67" s="10">
        <f t="shared" si="2"/>
        <v>0.96308333450489569</v>
      </c>
      <c r="E67" s="10">
        <f t="shared" si="2"/>
        <v>-9.1666705010425703E-4</v>
      </c>
      <c r="F67" s="10">
        <f t="shared" si="2"/>
        <v>0.88408333830489572</v>
      </c>
      <c r="G67" s="10">
        <f t="shared" si="2"/>
        <v>8.3331249895735038E-5</v>
      </c>
      <c r="H67" s="10">
        <f t="shared" si="2"/>
        <v>0.84358332330489572</v>
      </c>
      <c r="I67" s="10">
        <f t="shared" si="2"/>
        <v>8.3331249895735038E-5</v>
      </c>
      <c r="J67" s="10">
        <f t="shared" si="2"/>
        <v>0.9000833111548957</v>
      </c>
      <c r="K67" s="10">
        <f t="shared" si="2"/>
        <v>3.5833346198957394E-3</v>
      </c>
      <c r="L67" s="10">
        <f t="shared" si="2"/>
        <v>0.94408331090489572</v>
      </c>
      <c r="M67" s="10">
        <f t="shared" si="2"/>
        <v>1.0833295548957553E-3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0.91708330090489576</v>
      </c>
      <c r="C68" s="10">
        <f t="shared" si="2"/>
        <v>1.0833295548957553E-3</v>
      </c>
      <c r="D68" s="10">
        <f t="shared" si="2"/>
        <v>0.89508330100489575</v>
      </c>
      <c r="E68" s="10">
        <f t="shared" si="2"/>
        <v>5.8333971489573505E-4</v>
      </c>
      <c r="F68" s="10">
        <f t="shared" si="2"/>
        <v>0.86358336380489575</v>
      </c>
      <c r="G68" s="10">
        <f t="shared" si="2"/>
        <v>5.8333971489573505E-4</v>
      </c>
      <c r="H68" s="10">
        <f t="shared" si="2"/>
        <v>0.8595832961048957</v>
      </c>
      <c r="I68" s="10">
        <f t="shared" si="2"/>
        <v>-2.4166738151042491E-3</v>
      </c>
      <c r="J68" s="10">
        <f t="shared" si="2"/>
        <v>0.99808333090489576</v>
      </c>
      <c r="K68" s="10">
        <f t="shared" si="2"/>
        <v>5.8333971489573505E-4</v>
      </c>
      <c r="L68" s="10">
        <f t="shared" si="2"/>
        <v>0.96108330065489578</v>
      </c>
      <c r="M68" s="10">
        <f t="shared" si="2"/>
        <v>1.0833295548957553E-3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0.96558330230489586</v>
      </c>
      <c r="C69" s="10">
        <f t="shared" si="2"/>
        <v>1.0833295548957553E-3</v>
      </c>
      <c r="D69" s="10">
        <f t="shared" si="2"/>
        <v>0.94808330410489583</v>
      </c>
      <c r="E69" s="10">
        <f t="shared" si="2"/>
        <v>8.3331249895735038E-5</v>
      </c>
      <c r="F69" s="10">
        <f t="shared" si="2"/>
        <v>0.91258329920489567</v>
      </c>
      <c r="G69" s="10">
        <f t="shared" si="2"/>
        <v>-1.416675515104257E-3</v>
      </c>
      <c r="H69" s="10">
        <f t="shared" si="2"/>
        <v>0.89008336535489574</v>
      </c>
      <c r="I69" s="10">
        <f t="shared" si="2"/>
        <v>1.0833295548957553E-3</v>
      </c>
      <c r="J69" s="10">
        <f t="shared" si="2"/>
        <v>0.98808331065489585</v>
      </c>
      <c r="K69" s="10">
        <f t="shared" si="2"/>
        <v>1.5833380148957618E-3</v>
      </c>
      <c r="L69" s="10">
        <f t="shared" si="2"/>
        <v>0.91308330765489587</v>
      </c>
      <c r="M69" s="10">
        <f t="shared" si="2"/>
        <v>1.5833380148957618E-3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0.98058333270489573</v>
      </c>
      <c r="C70" s="10">
        <f t="shared" si="2"/>
        <v>-1.416675515104257E-3</v>
      </c>
      <c r="D70" s="10">
        <f t="shared" si="2"/>
        <v>0.95858333285489583</v>
      </c>
      <c r="E70" s="10">
        <f t="shared" si="2"/>
        <v>-4.1665858510425702E-4</v>
      </c>
      <c r="F70" s="10">
        <f t="shared" si="2"/>
        <v>0.98808331065489585</v>
      </c>
      <c r="G70" s="10">
        <f t="shared" si="2"/>
        <v>5.8333971489573505E-4</v>
      </c>
      <c r="H70" s="10">
        <f t="shared" si="2"/>
        <v>1.0040833580048958</v>
      </c>
      <c r="I70" s="10">
        <f t="shared" si="2"/>
        <v>5.8333971489573505E-4</v>
      </c>
      <c r="J70" s="10">
        <f t="shared" si="2"/>
        <v>0.94958332950489588</v>
      </c>
      <c r="K70" s="10">
        <f t="shared" si="2"/>
        <v>3.0833261548957394E-3</v>
      </c>
      <c r="L70" s="10">
        <f t="shared" si="2"/>
        <v>0.94108333460489579</v>
      </c>
      <c r="M70" s="10">
        <f t="shared" si="2"/>
        <v>1.5833380148957618E-3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0.99458334620489575</v>
      </c>
      <c r="C71" s="10">
        <f t="shared" si="2"/>
        <v>-1.416675515104257E-3</v>
      </c>
      <c r="D71" s="10">
        <f t="shared" si="2"/>
        <v>0.94408331090489572</v>
      </c>
      <c r="E71" s="10">
        <f t="shared" si="2"/>
        <v>5.8333971489573505E-4</v>
      </c>
      <c r="F71" s="10">
        <f t="shared" si="2"/>
        <v>0.7840833591548958</v>
      </c>
      <c r="G71" s="10">
        <f t="shared" si="2"/>
        <v>1.5833380148957618E-3</v>
      </c>
      <c r="H71" s="10">
        <f t="shared" si="2"/>
        <v>0.93458329910489579</v>
      </c>
      <c r="I71" s="10">
        <f t="shared" si="2"/>
        <v>5.8333971489573505E-4</v>
      </c>
      <c r="J71" s="10">
        <f t="shared" si="2"/>
        <v>0.95208329730489583</v>
      </c>
      <c r="K71" s="10">
        <f t="shared" si="2"/>
        <v>3.5833346198957394E-3</v>
      </c>
      <c r="L71" s="10">
        <f t="shared" si="2"/>
        <v>0.93508330755489577</v>
      </c>
      <c r="M71" s="10">
        <f t="shared" si="2"/>
        <v>1.0833295548957553E-3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0.94758329565489574</v>
      </c>
      <c r="C72" s="10">
        <f t="shared" si="2"/>
        <v>-3.9166619551042614E-3</v>
      </c>
      <c r="D72" s="10">
        <f t="shared" si="2"/>
        <v>0.90158333650489575</v>
      </c>
      <c r="E72" s="10">
        <f t="shared" si="2"/>
        <v>-1.416675515104257E-3</v>
      </c>
      <c r="F72" s="10">
        <f t="shared" si="2"/>
        <v>0.91558335000489588</v>
      </c>
      <c r="G72" s="10">
        <f t="shared" si="2"/>
        <v>1.5833380148957618E-3</v>
      </c>
      <c r="H72" s="10">
        <f t="shared" si="2"/>
        <v>0.95658329895489569</v>
      </c>
      <c r="I72" s="10">
        <f t="shared" si="2"/>
        <v>1.5833380148957618E-3</v>
      </c>
      <c r="J72" s="10">
        <f t="shared" si="2"/>
        <v>0.97208333785489587</v>
      </c>
      <c r="K72" s="10">
        <f t="shared" si="2"/>
        <v>2.0833278548957473E-3</v>
      </c>
      <c r="L72" s="10">
        <f t="shared" si="2"/>
        <v>0.97458330565489582</v>
      </c>
      <c r="M72" s="10">
        <f t="shared" si="2"/>
        <v>2.5833363198957474E-3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0.84758331650489582</v>
      </c>
      <c r="C77" s="10">
        <f t="shared" si="3"/>
        <v>-5.9166585551042455E-3</v>
      </c>
      <c r="D77" s="10">
        <f t="shared" si="3"/>
        <v>0.98358330900489577</v>
      </c>
      <c r="E77" s="10">
        <f t="shared" si="3"/>
        <v>-3.4166721151042412E-3</v>
      </c>
      <c r="F77" s="10">
        <f t="shared" si="3"/>
        <v>0.88758332305489573</v>
      </c>
      <c r="G77" s="10">
        <f t="shared" si="3"/>
        <v>-2.9166636501042412E-3</v>
      </c>
      <c r="H77" s="10">
        <f t="shared" si="3"/>
        <v>0.91358331615489574</v>
      </c>
      <c r="I77" s="10">
        <f t="shared" si="3"/>
        <v>-2.9166636501042412E-3</v>
      </c>
      <c r="J77" s="10">
        <f t="shared" si="3"/>
        <v>0.99558336310489581</v>
      </c>
      <c r="K77" s="10">
        <f t="shared" si="3"/>
        <v>5.8333971489573505E-4</v>
      </c>
      <c r="L77" s="10">
        <f t="shared" si="3"/>
        <v>0.8625833469048958</v>
      </c>
      <c r="M77" s="10">
        <f t="shared" si="3"/>
        <v>-1.416675515104257E-3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0.90908331445489587</v>
      </c>
      <c r="C78" s="10">
        <f t="shared" si="3"/>
        <v>-3.4166721151042412E-3</v>
      </c>
      <c r="D78" s="10">
        <f t="shared" si="3"/>
        <v>0.89208332470489582</v>
      </c>
      <c r="E78" s="10">
        <f t="shared" si="3"/>
        <v>-1.9166653501042491E-3</v>
      </c>
      <c r="F78" s="10">
        <f t="shared" si="3"/>
        <v>0.79908331505489583</v>
      </c>
      <c r="G78" s="10">
        <f t="shared" si="3"/>
        <v>-4.1665858510425702E-4</v>
      </c>
      <c r="H78" s="10">
        <f t="shared" si="3"/>
        <v>0.93358335665489578</v>
      </c>
      <c r="I78" s="10">
        <f t="shared" si="3"/>
        <v>8.3331249895735038E-5</v>
      </c>
      <c r="J78" s="10">
        <f t="shared" si="3"/>
        <v>0.91708330090489576</v>
      </c>
      <c r="K78" s="10">
        <f t="shared" si="3"/>
        <v>1.0833295548957553E-3</v>
      </c>
      <c r="L78" s="10">
        <f t="shared" si="3"/>
        <v>0.95058334640489572</v>
      </c>
      <c r="M78" s="10">
        <f t="shared" si="3"/>
        <v>1.0833295548957553E-3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0.96758333615489578</v>
      </c>
      <c r="C79" s="10">
        <f t="shared" si="3"/>
        <v>-2.4166738151042491E-3</v>
      </c>
      <c r="D79" s="10">
        <f t="shared" si="3"/>
        <v>0.96308333450489569</v>
      </c>
      <c r="E79" s="10">
        <f t="shared" si="3"/>
        <v>-9.1666705010425703E-4</v>
      </c>
      <c r="F79" s="10">
        <f t="shared" si="3"/>
        <v>0.88408333830489572</v>
      </c>
      <c r="G79" s="10">
        <f t="shared" si="3"/>
        <v>8.3331249895735038E-5</v>
      </c>
      <c r="H79" s="10">
        <f t="shared" si="3"/>
        <v>0.84358332330489572</v>
      </c>
      <c r="I79" s="10">
        <f t="shared" si="3"/>
        <v>8.3331249895735038E-5</v>
      </c>
      <c r="J79" s="10">
        <f t="shared" si="3"/>
        <v>0.9000833111548957</v>
      </c>
      <c r="K79" s="10">
        <f t="shared" si="3"/>
        <v>3.5833346198957394E-3</v>
      </c>
      <c r="L79" s="10">
        <f t="shared" si="3"/>
        <v>0.94408331090489572</v>
      </c>
      <c r="M79" s="10">
        <f t="shared" si="3"/>
        <v>1.0833295548957553E-3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0.91708330090489576</v>
      </c>
      <c r="C80" s="10">
        <f t="shared" si="3"/>
        <v>1.0833295548957553E-3</v>
      </c>
      <c r="D80" s="10">
        <f t="shared" si="3"/>
        <v>0.89508330100489575</v>
      </c>
      <c r="E80" s="10">
        <f t="shared" si="3"/>
        <v>5.8333971489573505E-4</v>
      </c>
      <c r="F80" s="10">
        <f t="shared" si="3"/>
        <v>0.86358336380489575</v>
      </c>
      <c r="G80" s="10">
        <f t="shared" si="3"/>
        <v>5.8333971489573505E-4</v>
      </c>
      <c r="H80" s="10">
        <f t="shared" si="3"/>
        <v>0.8595832961048957</v>
      </c>
      <c r="I80" s="10">
        <f t="shared" si="3"/>
        <v>-2.4166738151042491E-3</v>
      </c>
      <c r="J80" s="10">
        <f t="shared" si="3"/>
        <v>0.99808333090489576</v>
      </c>
      <c r="K80" s="10">
        <f t="shared" si="3"/>
        <v>5.8333971489573505E-4</v>
      </c>
      <c r="L80" s="10">
        <f t="shared" si="3"/>
        <v>0.96108330065489578</v>
      </c>
      <c r="M80" s="10">
        <f t="shared" si="3"/>
        <v>1.0833295548957553E-3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0.96558330230489586</v>
      </c>
      <c r="C81" s="10">
        <f t="shared" si="3"/>
        <v>1.0833295548957553E-3</v>
      </c>
      <c r="D81" s="10">
        <f t="shared" si="3"/>
        <v>0.94808330410489583</v>
      </c>
      <c r="E81" s="10">
        <f t="shared" si="3"/>
        <v>8.3331249895735038E-5</v>
      </c>
      <c r="F81" s="10">
        <f t="shared" si="3"/>
        <v>0.91258329920489567</v>
      </c>
      <c r="G81" s="10">
        <f t="shared" si="3"/>
        <v>-1.416675515104257E-3</v>
      </c>
      <c r="H81" s="10">
        <f t="shared" si="3"/>
        <v>0.89008336535489574</v>
      </c>
      <c r="I81" s="10">
        <f t="shared" si="3"/>
        <v>1.0833295548957553E-3</v>
      </c>
      <c r="J81" s="10">
        <f t="shared" si="3"/>
        <v>0.98808331065489585</v>
      </c>
      <c r="K81" s="10">
        <f t="shared" si="3"/>
        <v>1.5833380148957618E-3</v>
      </c>
      <c r="L81" s="10">
        <f t="shared" si="3"/>
        <v>0.91308330765489587</v>
      </c>
      <c r="M81" s="10">
        <f t="shared" si="3"/>
        <v>1.5833380148957618E-3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0.98058333270489573</v>
      </c>
      <c r="C82" s="10">
        <f t="shared" si="3"/>
        <v>-1.416675515104257E-3</v>
      </c>
      <c r="D82" s="10">
        <f t="shared" si="3"/>
        <v>0.95858333285489583</v>
      </c>
      <c r="E82" s="10">
        <f t="shared" si="3"/>
        <v>-4.1665858510425702E-4</v>
      </c>
      <c r="F82" s="10">
        <f t="shared" si="3"/>
        <v>0.98808331065489585</v>
      </c>
      <c r="G82" s="10">
        <f t="shared" si="3"/>
        <v>5.8333971489573505E-4</v>
      </c>
      <c r="H82" s="10">
        <f t="shared" si="3"/>
        <v>1.0040833580048958</v>
      </c>
      <c r="I82" s="10">
        <f t="shared" si="3"/>
        <v>5.8333971489573505E-4</v>
      </c>
      <c r="J82" s="10">
        <f t="shared" si="3"/>
        <v>0.94958332950489588</v>
      </c>
      <c r="K82" s="10">
        <f t="shared" si="3"/>
        <v>3.0833261548957394E-3</v>
      </c>
      <c r="L82" s="10">
        <f t="shared" si="3"/>
        <v>0.94108333460489579</v>
      </c>
      <c r="M82" s="10">
        <f t="shared" si="3"/>
        <v>1.5833380148957618E-3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0.99458334620489575</v>
      </c>
      <c r="C83" s="10">
        <f t="shared" si="3"/>
        <v>-1.416675515104257E-3</v>
      </c>
      <c r="D83" s="10">
        <f t="shared" si="3"/>
        <v>0.94408331090489572</v>
      </c>
      <c r="E83" s="10">
        <f t="shared" si="3"/>
        <v>5.8333971489573505E-4</v>
      </c>
      <c r="F83" s="10">
        <f t="shared" si="3"/>
        <v>0.7840833591548958</v>
      </c>
      <c r="G83" s="10">
        <f t="shared" si="3"/>
        <v>1.5833380148957618E-3</v>
      </c>
      <c r="H83" s="10">
        <f t="shared" si="3"/>
        <v>0.93458329910489579</v>
      </c>
      <c r="I83" s="10">
        <f t="shared" si="3"/>
        <v>5.8333971489573505E-4</v>
      </c>
      <c r="J83" s="10">
        <f t="shared" si="3"/>
        <v>0.95208329730489583</v>
      </c>
      <c r="K83" s="10">
        <f t="shared" si="3"/>
        <v>3.5833346198957394E-3</v>
      </c>
      <c r="L83" s="10">
        <f t="shared" si="3"/>
        <v>0.93508330755489577</v>
      </c>
      <c r="M83" s="10">
        <f t="shared" si="3"/>
        <v>1.0833295548957553E-3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0.94758329565489574</v>
      </c>
      <c r="C84" s="10">
        <f t="shared" si="3"/>
        <v>-3.9166619551042614E-3</v>
      </c>
      <c r="D84" s="10">
        <f t="shared" si="3"/>
        <v>0.90158333650489575</v>
      </c>
      <c r="E84" s="10">
        <f t="shared" si="3"/>
        <v>-1.416675515104257E-3</v>
      </c>
      <c r="F84" s="10">
        <f t="shared" si="3"/>
        <v>0.91558335000489588</v>
      </c>
      <c r="G84" s="10">
        <f t="shared" si="3"/>
        <v>1.5833380148957618E-3</v>
      </c>
      <c r="H84" s="10">
        <f t="shared" si="3"/>
        <v>0.95658329895489569</v>
      </c>
      <c r="I84" s="10">
        <f t="shared" si="3"/>
        <v>1.5833380148957618E-3</v>
      </c>
      <c r="J84" s="10">
        <f t="shared" si="3"/>
        <v>0.97208333785489587</v>
      </c>
      <c r="K84" s="10">
        <f t="shared" si="3"/>
        <v>2.0833278548957473E-3</v>
      </c>
      <c r="L84" s="10">
        <f t="shared" si="3"/>
        <v>0.97458330565489582</v>
      </c>
      <c r="M84" s="10">
        <f t="shared" si="3"/>
        <v>2.5833363198957474E-3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57" zoomScaleNormal="57" workbookViewId="0">
      <selection activeCell="P52" sqref="P52"/>
    </sheetView>
  </sheetViews>
  <sheetFormatPr defaultRowHeight="15"/>
  <cols>
    <col min="1" max="1" width="54" style="5" customWidth="1"/>
    <col min="2" max="2" width="21" style="5" customWidth="1"/>
    <col min="3" max="3" width="18" style="5" customWidth="1"/>
    <col min="4" max="4" width="18.140625" style="5" customWidth="1"/>
    <col min="5" max="5" width="81.140625" style="5" customWidth="1"/>
    <col min="6" max="6" width="18.42578125" style="5" customWidth="1"/>
    <col min="7" max="7" width="18.7109375" style="5" customWidth="1"/>
    <col min="8" max="8" width="18.140625" style="5" customWidth="1"/>
    <col min="9" max="9" width="34.42578125" style="5" customWidth="1"/>
    <col min="10" max="10" width="18.42578125" style="5" customWidth="1"/>
    <col min="11" max="13" width="18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740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203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741</v>
      </c>
    </row>
    <row r="27" spans="1:19">
      <c r="B27" s="5" t="s">
        <v>735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3</v>
      </c>
      <c r="B29" s="5" t="s">
        <v>742</v>
      </c>
      <c r="C29" s="5" t="s">
        <v>311</v>
      </c>
      <c r="D29" s="5" t="s">
        <v>277</v>
      </c>
      <c r="E29" s="5" t="s">
        <v>279</v>
      </c>
      <c r="F29" s="5" t="s">
        <v>743</v>
      </c>
      <c r="G29" s="5" t="s">
        <v>268</v>
      </c>
      <c r="H29" s="5" t="s">
        <v>744</v>
      </c>
      <c r="I29" s="5" t="s">
        <v>231</v>
      </c>
      <c r="J29" s="5" t="s">
        <v>413</v>
      </c>
      <c r="K29" s="5" t="s">
        <v>241</v>
      </c>
      <c r="L29" s="5" t="s">
        <v>745</v>
      </c>
      <c r="M29" s="5" t="s">
        <v>234</v>
      </c>
    </row>
    <row r="30" spans="1:19">
      <c r="A30" s="5" t="s">
        <v>4</v>
      </c>
      <c r="B30" s="5" t="s">
        <v>414</v>
      </c>
      <c r="C30" s="5" t="s">
        <v>231</v>
      </c>
      <c r="D30" s="5" t="s">
        <v>413</v>
      </c>
      <c r="E30" s="5" t="s">
        <v>231</v>
      </c>
      <c r="F30" s="5" t="s">
        <v>275</v>
      </c>
      <c r="G30" s="5" t="s">
        <v>237</v>
      </c>
      <c r="H30" s="5" t="s">
        <v>742</v>
      </c>
      <c r="I30" s="5" t="s">
        <v>232</v>
      </c>
      <c r="J30" s="5" t="s">
        <v>275</v>
      </c>
      <c r="K30" s="5" t="s">
        <v>242</v>
      </c>
      <c r="L30" s="5" t="s">
        <v>413</v>
      </c>
      <c r="M30" s="5" t="s">
        <v>240</v>
      </c>
    </row>
    <row r="31" spans="1:19">
      <c r="A31" s="5" t="s">
        <v>5</v>
      </c>
      <c r="B31" s="5" t="s">
        <v>414</v>
      </c>
      <c r="C31" s="5" t="s">
        <v>230</v>
      </c>
      <c r="D31" s="5" t="s">
        <v>317</v>
      </c>
      <c r="E31" s="5" t="s">
        <v>227</v>
      </c>
      <c r="F31" s="5" t="s">
        <v>413</v>
      </c>
      <c r="G31" s="5" t="s">
        <v>230</v>
      </c>
      <c r="H31" s="5" t="s">
        <v>309</v>
      </c>
      <c r="I31" s="5" t="s">
        <v>232</v>
      </c>
      <c r="J31" s="5" t="s">
        <v>414</v>
      </c>
      <c r="K31" s="5" t="s">
        <v>241</v>
      </c>
      <c r="L31" s="5" t="s">
        <v>746</v>
      </c>
      <c r="M31" s="5" t="s">
        <v>418</v>
      </c>
    </row>
    <row r="32" spans="1:19">
      <c r="A32" s="5" t="s">
        <v>6</v>
      </c>
      <c r="B32" s="5" t="s">
        <v>318</v>
      </c>
      <c r="C32" s="5" t="s">
        <v>233</v>
      </c>
      <c r="D32" s="5" t="s">
        <v>414</v>
      </c>
      <c r="E32" s="5" t="s">
        <v>234</v>
      </c>
      <c r="F32" s="5" t="s">
        <v>252</v>
      </c>
      <c r="G32" s="5" t="s">
        <v>230</v>
      </c>
      <c r="H32" s="5" t="s">
        <v>251</v>
      </c>
      <c r="I32" s="5" t="s">
        <v>232</v>
      </c>
      <c r="J32" s="5" t="s">
        <v>747</v>
      </c>
      <c r="K32" s="5" t="s">
        <v>235</v>
      </c>
      <c r="L32" s="5" t="s">
        <v>316</v>
      </c>
      <c r="M32" s="5" t="s">
        <v>240</v>
      </c>
    </row>
    <row r="33" spans="1:13">
      <c r="A33" s="5" t="s">
        <v>7</v>
      </c>
      <c r="B33" s="5" t="s">
        <v>270</v>
      </c>
      <c r="C33" s="5" t="s">
        <v>237</v>
      </c>
      <c r="D33" s="5" t="s">
        <v>252</v>
      </c>
      <c r="E33" s="5" t="s">
        <v>233</v>
      </c>
      <c r="F33" s="5" t="s">
        <v>277</v>
      </c>
      <c r="G33" s="5" t="s">
        <v>234</v>
      </c>
      <c r="H33" s="5" t="s">
        <v>742</v>
      </c>
      <c r="I33" s="5" t="s">
        <v>235</v>
      </c>
      <c r="J33" s="5" t="s">
        <v>260</v>
      </c>
      <c r="K33" s="5" t="s">
        <v>242</v>
      </c>
      <c r="L33" s="5" t="s">
        <v>256</v>
      </c>
      <c r="M33" s="5" t="s">
        <v>242</v>
      </c>
    </row>
    <row r="34" spans="1:13">
      <c r="A34" s="5" t="s">
        <v>8</v>
      </c>
      <c r="B34" s="5" t="s">
        <v>282</v>
      </c>
      <c r="C34" s="5" t="s">
        <v>234</v>
      </c>
      <c r="D34" s="5" t="s">
        <v>314</v>
      </c>
      <c r="E34" s="5" t="s">
        <v>233</v>
      </c>
      <c r="F34" s="5" t="s">
        <v>252</v>
      </c>
      <c r="G34" s="5" t="s">
        <v>234</v>
      </c>
      <c r="H34" s="5" t="s">
        <v>270</v>
      </c>
      <c r="I34" s="5" t="s">
        <v>238</v>
      </c>
      <c r="J34" s="5" t="s">
        <v>748</v>
      </c>
      <c r="K34" s="5" t="s">
        <v>241</v>
      </c>
      <c r="L34" s="5" t="s">
        <v>313</v>
      </c>
      <c r="M34" s="5" t="s">
        <v>239</v>
      </c>
    </row>
    <row r="35" spans="1:13">
      <c r="A35" s="5" t="s">
        <v>9</v>
      </c>
      <c r="B35" s="5" t="s">
        <v>255</v>
      </c>
      <c r="C35" s="5" t="s">
        <v>234</v>
      </c>
      <c r="D35" s="5" t="s">
        <v>266</v>
      </c>
      <c r="E35" s="5" t="s">
        <v>235</v>
      </c>
      <c r="F35" s="5" t="s">
        <v>315</v>
      </c>
      <c r="G35" s="5" t="s">
        <v>233</v>
      </c>
      <c r="H35" s="5" t="s">
        <v>747</v>
      </c>
      <c r="I35" s="5" t="s">
        <v>234</v>
      </c>
      <c r="J35" s="5" t="s">
        <v>275</v>
      </c>
      <c r="K35" s="5" t="s">
        <v>245</v>
      </c>
      <c r="L35" s="5" t="s">
        <v>749</v>
      </c>
      <c r="M35" s="5" t="s">
        <v>418</v>
      </c>
    </row>
    <row r="36" spans="1:13">
      <c r="A36" s="5" t="s">
        <v>10</v>
      </c>
      <c r="B36" s="5" t="s">
        <v>266</v>
      </c>
      <c r="C36" s="5" t="s">
        <v>233</v>
      </c>
      <c r="D36" s="5" t="s">
        <v>414</v>
      </c>
      <c r="E36" s="5" t="s">
        <v>233</v>
      </c>
      <c r="F36" s="5" t="s">
        <v>266</v>
      </c>
      <c r="G36" s="5" t="s">
        <v>232</v>
      </c>
      <c r="H36" s="5" t="s">
        <v>345</v>
      </c>
      <c r="I36" s="5" t="s">
        <v>233</v>
      </c>
      <c r="J36" s="5" t="s">
        <v>744</v>
      </c>
      <c r="K36" s="5" t="s">
        <v>243</v>
      </c>
      <c r="L36" s="5" t="s">
        <v>318</v>
      </c>
      <c r="M36" s="5" t="s">
        <v>241</v>
      </c>
    </row>
    <row r="40" spans="1:13">
      <c r="A40" s="5" t="s">
        <v>202</v>
      </c>
      <c r="B40" s="5" t="s">
        <v>750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('S1'!B46+('S2'!B25-'S1'!B25)*24)</f>
        <v>0.47138888871995732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4.1306250185395833E-2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0,051399998367</v>
      </c>
      <c r="C55" s="15" t="str">
        <f t="shared" ref="C55:L55" si="0">C29</f>
        <v>0,040100000799</v>
      </c>
      <c r="D55" s="15" t="str">
        <f t="shared" si="0"/>
        <v>0,051300000399</v>
      </c>
      <c r="E55" s="15" t="str">
        <f t="shared" si="0"/>
        <v>0,040300000459</v>
      </c>
      <c r="F55" s="15" t="str">
        <f t="shared" si="0"/>
        <v>0,050999999046</v>
      </c>
      <c r="G55" s="15" t="str">
        <f t="shared" si="0"/>
        <v>0,040399998426</v>
      </c>
      <c r="H55" s="15" t="str">
        <f t="shared" si="0"/>
        <v>0,051100000739</v>
      </c>
      <c r="I55" s="15" t="str">
        <f t="shared" si="0"/>
        <v>0,040600001812</v>
      </c>
      <c r="J55" s="15" t="str">
        <f t="shared" si="0"/>
        <v>0,051800001413</v>
      </c>
      <c r="K55" s="15" t="str">
        <f t="shared" si="0"/>
        <v>0,041999999434</v>
      </c>
      <c r="L55" s="15" t="str">
        <f t="shared" si="0"/>
        <v>0,058100000024</v>
      </c>
      <c r="M55" s="15" t="str">
        <f>M29</f>
        <v>0,041200000793</v>
      </c>
    </row>
    <row r="56" spans="1:19">
      <c r="A56" s="21" t="s">
        <v>4</v>
      </c>
      <c r="B56" s="15" t="str">
        <f t="shared" ref="B56:M62" si="1">B30</f>
        <v>0,052200000733</v>
      </c>
      <c r="C56" s="15" t="str">
        <f t="shared" si="1"/>
        <v>0,040600001812</v>
      </c>
      <c r="D56" s="15" t="str">
        <f t="shared" si="1"/>
        <v>0,051800001413</v>
      </c>
      <c r="E56" s="15" t="str">
        <f t="shared" si="1"/>
        <v>0,040600001812</v>
      </c>
      <c r="F56" s="15" t="str">
        <f t="shared" si="1"/>
        <v>0,05150000006</v>
      </c>
      <c r="G56" s="15" t="str">
        <f t="shared" si="1"/>
        <v>0,040800001472</v>
      </c>
      <c r="H56" s="15" t="str">
        <f t="shared" si="1"/>
        <v>0,051399998367</v>
      </c>
      <c r="I56" s="15" t="str">
        <f t="shared" si="1"/>
        <v>0,041000001132</v>
      </c>
      <c r="J56" s="15" t="str">
        <f t="shared" si="1"/>
        <v>0,05150000006</v>
      </c>
      <c r="K56" s="15" t="str">
        <f t="shared" si="1"/>
        <v>0,041900001466</v>
      </c>
      <c r="L56" s="15" t="str">
        <f t="shared" si="1"/>
        <v>0,051800001413</v>
      </c>
      <c r="M56" s="15" t="str">
        <f t="shared" si="1"/>
        <v>0,042300000787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0,052200000733</v>
      </c>
      <c r="C57" s="15" t="str">
        <f t="shared" si="1"/>
        <v>0,04089999944</v>
      </c>
      <c r="D57" s="15" t="str">
        <f t="shared" si="1"/>
        <v>0,052499998361</v>
      </c>
      <c r="E57" s="15" t="str">
        <f t="shared" si="1"/>
        <v>0,041600000113</v>
      </c>
      <c r="F57" s="15" t="str">
        <f t="shared" si="1"/>
        <v>0,051800001413</v>
      </c>
      <c r="G57" s="15" t="str">
        <f t="shared" si="1"/>
        <v>0,04089999944</v>
      </c>
      <c r="H57" s="15" t="str">
        <f t="shared" si="1"/>
        <v>0,051199998707</v>
      </c>
      <c r="I57" s="15" t="str">
        <f t="shared" si="1"/>
        <v>0,041000001132</v>
      </c>
      <c r="J57" s="15" t="str">
        <f t="shared" si="1"/>
        <v>0,052200000733</v>
      </c>
      <c r="K57" s="15" t="str">
        <f t="shared" si="1"/>
        <v>0,041999999434</v>
      </c>
      <c r="L57" s="15" t="str">
        <f t="shared" si="1"/>
        <v>0,053199999034</v>
      </c>
      <c r="M57" s="15" t="str">
        <f t="shared" si="1"/>
        <v>0,042399998754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0,053100001067</v>
      </c>
      <c r="C58" s="15" t="str">
        <f t="shared" si="1"/>
        <v>0,0410999991</v>
      </c>
      <c r="D58" s="15" t="str">
        <f t="shared" si="1"/>
        <v>0,052200000733</v>
      </c>
      <c r="E58" s="15" t="str">
        <f t="shared" si="1"/>
        <v>0,041200000793</v>
      </c>
      <c r="F58" s="15" t="str">
        <f t="shared" si="1"/>
        <v>0,05169999972</v>
      </c>
      <c r="G58" s="15" t="str">
        <f t="shared" si="1"/>
        <v>0,04089999944</v>
      </c>
      <c r="H58" s="15" t="str">
        <f t="shared" si="1"/>
        <v>0,051600001752</v>
      </c>
      <c r="I58" s="15" t="str">
        <f t="shared" si="1"/>
        <v>0,041000001132</v>
      </c>
      <c r="J58" s="15" t="str">
        <f t="shared" si="1"/>
        <v>0,05189999938</v>
      </c>
      <c r="K58" s="15" t="str">
        <f t="shared" si="1"/>
        <v>0,04129999876</v>
      </c>
      <c r="L58" s="15" t="str">
        <f t="shared" si="1"/>
        <v>0,053700000048</v>
      </c>
      <c r="M58" s="15" t="str">
        <f t="shared" si="1"/>
        <v>0,042300000787</v>
      </c>
      <c r="O58" s="5" t="s">
        <v>11</v>
      </c>
    </row>
    <row r="59" spans="1:19">
      <c r="A59" s="21" t="s">
        <v>7</v>
      </c>
      <c r="B59" s="15" t="str">
        <f t="shared" si="1"/>
        <v>0,05209999904</v>
      </c>
      <c r="C59" s="15" t="str">
        <f t="shared" si="1"/>
        <v>0,040800001472</v>
      </c>
      <c r="D59" s="15" t="str">
        <f t="shared" si="1"/>
        <v>0,05169999972</v>
      </c>
      <c r="E59" s="15" t="str">
        <f t="shared" si="1"/>
        <v>0,0410999991</v>
      </c>
      <c r="F59" s="15" t="str">
        <f t="shared" si="1"/>
        <v>0,051300000399</v>
      </c>
      <c r="G59" s="15" t="str">
        <f t="shared" si="1"/>
        <v>0,041200000793</v>
      </c>
      <c r="H59" s="15" t="str">
        <f t="shared" si="1"/>
        <v>0,051399998367</v>
      </c>
      <c r="I59" s="15" t="str">
        <f t="shared" si="1"/>
        <v>0,04129999876</v>
      </c>
      <c r="J59" s="15" t="str">
        <f t="shared" si="1"/>
        <v>0,052400000393</v>
      </c>
      <c r="K59" s="15" t="str">
        <f t="shared" si="1"/>
        <v>0,041900001466</v>
      </c>
      <c r="L59" s="15" t="str">
        <f t="shared" si="1"/>
        <v>0,055700000376</v>
      </c>
      <c r="M59" s="15" t="str">
        <f t="shared" si="1"/>
        <v>0,041900001466</v>
      </c>
    </row>
    <row r="60" spans="1:19">
      <c r="A60" s="21" t="s">
        <v>8</v>
      </c>
      <c r="B60" s="15" t="str">
        <f t="shared" si="1"/>
        <v>0,053599998355</v>
      </c>
      <c r="C60" s="15" t="str">
        <f t="shared" si="1"/>
        <v>0,041200000793</v>
      </c>
      <c r="D60" s="15" t="str">
        <f t="shared" si="1"/>
        <v>0,052700001746</v>
      </c>
      <c r="E60" s="15" t="str">
        <f t="shared" si="1"/>
        <v>0,0410999991</v>
      </c>
      <c r="F60" s="15" t="str">
        <f t="shared" si="1"/>
        <v>0,05169999972</v>
      </c>
      <c r="G60" s="15" t="str">
        <f t="shared" si="1"/>
        <v>0,041200000793</v>
      </c>
      <c r="H60" s="15" t="str">
        <f t="shared" si="1"/>
        <v>0,05209999904</v>
      </c>
      <c r="I60" s="15" t="str">
        <f t="shared" si="1"/>
        <v>0,041400000453</v>
      </c>
      <c r="J60" s="15" t="str">
        <f t="shared" si="1"/>
        <v>0,052900001407</v>
      </c>
      <c r="K60" s="15" t="str">
        <f t="shared" si="1"/>
        <v>0,041999999434</v>
      </c>
      <c r="L60" s="15" t="str">
        <f t="shared" si="1"/>
        <v>0,05380000174</v>
      </c>
      <c r="M60" s="15" t="str">
        <f t="shared" si="1"/>
        <v>0,042199999094</v>
      </c>
    </row>
    <row r="61" spans="1:19">
      <c r="A61" s="21" t="s">
        <v>9</v>
      </c>
      <c r="B61" s="15" t="str">
        <f t="shared" si="1"/>
        <v>0,052799999714</v>
      </c>
      <c r="C61" s="15" t="str">
        <f t="shared" si="1"/>
        <v>0,041200000793</v>
      </c>
      <c r="D61" s="15" t="str">
        <f t="shared" si="1"/>
        <v>0,052600000054</v>
      </c>
      <c r="E61" s="15" t="str">
        <f t="shared" si="1"/>
        <v>0,04129999876</v>
      </c>
      <c r="F61" s="15" t="str">
        <f t="shared" si="1"/>
        <v>0,052299998701</v>
      </c>
      <c r="G61" s="15" t="str">
        <f t="shared" si="1"/>
        <v>0,0410999991</v>
      </c>
      <c r="H61" s="15" t="str">
        <f t="shared" si="1"/>
        <v>0,05189999938</v>
      </c>
      <c r="I61" s="15" t="str">
        <f t="shared" si="1"/>
        <v>0,041200000793</v>
      </c>
      <c r="J61" s="15" t="str">
        <f t="shared" si="1"/>
        <v>0,05150000006</v>
      </c>
      <c r="K61" s="15" t="str">
        <f t="shared" si="1"/>
        <v>0,041799999774</v>
      </c>
      <c r="L61" s="15" t="str">
        <f t="shared" si="1"/>
        <v>0,053500000387</v>
      </c>
      <c r="M61" s="15" t="str">
        <f t="shared" si="1"/>
        <v>0,042399998754</v>
      </c>
    </row>
    <row r="62" spans="1:19">
      <c r="A62" s="21" t="s">
        <v>10</v>
      </c>
      <c r="B62" s="15" t="str">
        <f>B36</f>
        <v>0,052600000054</v>
      </c>
      <c r="C62" s="15" t="str">
        <f t="shared" si="1"/>
        <v>0,0410999991</v>
      </c>
      <c r="D62" s="15" t="str">
        <f t="shared" si="1"/>
        <v>0,052200000733</v>
      </c>
      <c r="E62" s="15" t="str">
        <f t="shared" si="1"/>
        <v>0,0410999991</v>
      </c>
      <c r="F62" s="15" t="str">
        <f t="shared" si="1"/>
        <v>0,052600000054</v>
      </c>
      <c r="G62" s="15" t="str">
        <f t="shared" si="1"/>
        <v>0,041000001132</v>
      </c>
      <c r="H62" s="15" t="str">
        <f t="shared" si="1"/>
        <v>0,060300000012</v>
      </c>
      <c r="I62" s="15" t="str">
        <f t="shared" si="1"/>
        <v>0,0410999991</v>
      </c>
      <c r="J62" s="15" t="str">
        <f t="shared" si="1"/>
        <v>0,051100000739</v>
      </c>
      <c r="K62" s="15" t="str">
        <f t="shared" si="1"/>
        <v>0,041700001806</v>
      </c>
      <c r="L62" s="15" t="str">
        <f t="shared" si="1"/>
        <v>0,053100001067</v>
      </c>
      <c r="M62" s="15" t="str">
        <f t="shared" si="1"/>
        <v>0,041999999434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5.0468740908020844E-2</v>
      </c>
      <c r="C65" s="10">
        <f t="shared" si="2"/>
        <v>-6.0312469319791576E-3</v>
      </c>
      <c r="D65" s="10">
        <f t="shared" si="2"/>
        <v>4.9968751068020824E-2</v>
      </c>
      <c r="E65" s="10">
        <f t="shared" si="2"/>
        <v>-5.0312486319791655E-3</v>
      </c>
      <c r="F65" s="10">
        <f t="shared" si="2"/>
        <v>4.8468744303020832E-2</v>
      </c>
      <c r="G65" s="10">
        <f t="shared" si="2"/>
        <v>-4.5312587969791734E-3</v>
      </c>
      <c r="H65" s="10">
        <f t="shared" si="2"/>
        <v>4.8968752768020832E-2</v>
      </c>
      <c r="I65" s="10">
        <f t="shared" si="2"/>
        <v>-3.5312418669791734E-3</v>
      </c>
      <c r="J65" s="10">
        <f t="shared" si="2"/>
        <v>5.2468756138020836E-2</v>
      </c>
      <c r="K65" s="10">
        <f t="shared" si="2"/>
        <v>3.4687462430208274E-3</v>
      </c>
      <c r="L65" s="10">
        <f t="shared" si="2"/>
        <v>8.3968749193020845E-2</v>
      </c>
      <c r="M65" s="10">
        <f t="shared" si="2"/>
        <v>-5.3124696197916904E-4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5.446875273802082E-2</v>
      </c>
      <c r="C66" s="10">
        <f t="shared" si="2"/>
        <v>-3.5312418669791734E-3</v>
      </c>
      <c r="D66" s="10">
        <f t="shared" si="2"/>
        <v>5.2468756138020836E-2</v>
      </c>
      <c r="E66" s="10">
        <f t="shared" si="2"/>
        <v>-3.5312418669791734E-3</v>
      </c>
      <c r="F66" s="10">
        <f t="shared" si="2"/>
        <v>5.0968749373020844E-2</v>
      </c>
      <c r="G66" s="10">
        <f t="shared" si="2"/>
        <v>-2.5312435669791813E-3</v>
      </c>
      <c r="H66" s="10">
        <f t="shared" si="2"/>
        <v>5.0468740908020844E-2</v>
      </c>
      <c r="I66" s="10">
        <f t="shared" si="2"/>
        <v>-1.5312452669791546E-3</v>
      </c>
      <c r="J66" s="10">
        <f t="shared" si="2"/>
        <v>5.0968749373020844E-2</v>
      </c>
      <c r="K66" s="10">
        <f t="shared" si="2"/>
        <v>2.9687564030208419E-3</v>
      </c>
      <c r="L66" s="10">
        <f t="shared" si="2"/>
        <v>5.2468756138020836E-2</v>
      </c>
      <c r="M66" s="10">
        <f t="shared" si="2"/>
        <v>4.9687530080208195E-3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5.446875273802082E-2</v>
      </c>
      <c r="C67" s="10">
        <f t="shared" si="2"/>
        <v>-2.0312537269791611E-3</v>
      </c>
      <c r="D67" s="10">
        <f t="shared" si="2"/>
        <v>5.5968740878020833E-2</v>
      </c>
      <c r="E67" s="10">
        <f t="shared" si="2"/>
        <v>1.4687496380208498E-3</v>
      </c>
      <c r="F67" s="10">
        <f t="shared" si="2"/>
        <v>5.2468756138020836E-2</v>
      </c>
      <c r="G67" s="10">
        <f t="shared" si="2"/>
        <v>-2.0312537269791611E-3</v>
      </c>
      <c r="H67" s="10">
        <f t="shared" si="2"/>
        <v>4.9468742608020817E-2</v>
      </c>
      <c r="I67" s="10">
        <f t="shared" si="2"/>
        <v>-1.5312452669791546E-3</v>
      </c>
      <c r="J67" s="10">
        <f t="shared" si="2"/>
        <v>5.446875273802082E-2</v>
      </c>
      <c r="K67" s="10">
        <f t="shared" si="2"/>
        <v>3.4687462430208274E-3</v>
      </c>
      <c r="L67" s="10">
        <f t="shared" si="2"/>
        <v>5.9468744243020843E-2</v>
      </c>
      <c r="M67" s="10">
        <f t="shared" si="2"/>
        <v>5.4687428430208462E-3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5.8968754408020817E-2</v>
      </c>
      <c r="C68" s="10">
        <f t="shared" si="2"/>
        <v>-1.0312554269791691E-3</v>
      </c>
      <c r="D68" s="10">
        <f t="shared" si="2"/>
        <v>5.446875273802082E-2</v>
      </c>
      <c r="E68" s="10">
        <f t="shared" si="2"/>
        <v>-5.3124696197916904E-4</v>
      </c>
      <c r="F68" s="10">
        <f t="shared" si="2"/>
        <v>5.1968747673020836E-2</v>
      </c>
      <c r="G68" s="10">
        <f t="shared" si="2"/>
        <v>-2.0312537269791611E-3</v>
      </c>
      <c r="H68" s="10">
        <f t="shared" si="2"/>
        <v>5.1468757833020851E-2</v>
      </c>
      <c r="I68" s="10">
        <f t="shared" si="2"/>
        <v>-1.5312452669791546E-3</v>
      </c>
      <c r="J68" s="10">
        <f t="shared" si="2"/>
        <v>5.2968745973020828E-2</v>
      </c>
      <c r="K68" s="10">
        <f t="shared" si="2"/>
        <v>-3.1257126979176986E-5</v>
      </c>
      <c r="L68" s="10">
        <f t="shared" si="2"/>
        <v>6.1968749313020821E-2</v>
      </c>
      <c r="M68" s="10">
        <f t="shared" si="2"/>
        <v>4.9687530080208195E-3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5.396874427302082E-2</v>
      </c>
      <c r="C69" s="10">
        <f t="shared" si="2"/>
        <v>-2.5312435669791813E-3</v>
      </c>
      <c r="D69" s="10">
        <f t="shared" si="2"/>
        <v>5.1968747673020836E-2</v>
      </c>
      <c r="E69" s="10">
        <f t="shared" si="2"/>
        <v>-1.0312554269791691E-3</v>
      </c>
      <c r="F69" s="10">
        <f t="shared" si="2"/>
        <v>4.9968751068020824E-2</v>
      </c>
      <c r="G69" s="10">
        <f t="shared" si="2"/>
        <v>-5.3124696197916904E-4</v>
      </c>
      <c r="H69" s="10">
        <f t="shared" si="2"/>
        <v>5.0468740908020844E-2</v>
      </c>
      <c r="I69" s="10">
        <f t="shared" si="2"/>
        <v>-3.1257126979176986E-5</v>
      </c>
      <c r="J69" s="10">
        <f t="shared" si="2"/>
        <v>5.5468751038020847E-2</v>
      </c>
      <c r="K69" s="10">
        <f t="shared" si="2"/>
        <v>2.9687564030208419E-3</v>
      </c>
      <c r="L69" s="10">
        <f t="shared" si="2"/>
        <v>7.1968750953020841E-2</v>
      </c>
      <c r="M69" s="10">
        <f t="shared" si="2"/>
        <v>2.9687564030208419E-3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6.1468740848020821E-2</v>
      </c>
      <c r="C70" s="10">
        <f t="shared" si="2"/>
        <v>-5.3124696197916904E-4</v>
      </c>
      <c r="D70" s="10">
        <f t="shared" si="2"/>
        <v>5.6968757803020839E-2</v>
      </c>
      <c r="E70" s="10">
        <f t="shared" si="2"/>
        <v>-1.0312554269791691E-3</v>
      </c>
      <c r="F70" s="10">
        <f t="shared" si="2"/>
        <v>5.1968747673020836E-2</v>
      </c>
      <c r="G70" s="10">
        <f t="shared" si="2"/>
        <v>-5.3124696197916904E-4</v>
      </c>
      <c r="H70" s="10">
        <f t="shared" si="2"/>
        <v>5.396874427302082E-2</v>
      </c>
      <c r="I70" s="10">
        <f t="shared" si="2"/>
        <v>4.6875133802082303E-4</v>
      </c>
      <c r="J70" s="10">
        <f t="shared" si="2"/>
        <v>5.7968756108020825E-2</v>
      </c>
      <c r="K70" s="10">
        <f t="shared" si="2"/>
        <v>3.4687462430208274E-3</v>
      </c>
      <c r="L70" s="10">
        <f t="shared" si="2"/>
        <v>6.2468757773020828E-2</v>
      </c>
      <c r="M70" s="10">
        <f t="shared" si="2"/>
        <v>4.4687445430208195E-3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5.7468747643020825E-2</v>
      </c>
      <c r="C71" s="10">
        <f t="shared" si="2"/>
        <v>-5.3124696197916904E-4</v>
      </c>
      <c r="D71" s="10">
        <f t="shared" si="2"/>
        <v>5.6468749343020833E-2</v>
      </c>
      <c r="E71" s="10">
        <f t="shared" si="2"/>
        <v>-3.1257126979176986E-5</v>
      </c>
      <c r="F71" s="10">
        <f t="shared" si="2"/>
        <v>5.4968742578020841E-2</v>
      </c>
      <c r="G71" s="10">
        <f t="shared" si="2"/>
        <v>-1.0312554269791691E-3</v>
      </c>
      <c r="H71" s="10">
        <f t="shared" si="2"/>
        <v>5.2968745973020828E-2</v>
      </c>
      <c r="I71" s="10">
        <f t="shared" si="2"/>
        <v>-5.3124696197916904E-4</v>
      </c>
      <c r="J71" s="10">
        <f t="shared" si="2"/>
        <v>5.0968749373020844E-2</v>
      </c>
      <c r="K71" s="10">
        <f t="shared" si="2"/>
        <v>2.4687479430208353E-3</v>
      </c>
      <c r="L71" s="10">
        <f t="shared" si="2"/>
        <v>6.0968751008020836E-2</v>
      </c>
      <c r="M71" s="10">
        <f t="shared" si="2"/>
        <v>5.4687428430208462E-3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5.6468749343020833E-2</v>
      </c>
      <c r="C72" s="10">
        <f t="shared" si="2"/>
        <v>-1.0312554269791691E-3</v>
      </c>
      <c r="D72" s="10">
        <f t="shared" si="2"/>
        <v>5.446875273802082E-2</v>
      </c>
      <c r="E72" s="10">
        <f t="shared" si="2"/>
        <v>-1.0312554269791691E-3</v>
      </c>
      <c r="F72" s="10">
        <f t="shared" si="2"/>
        <v>5.6468749343020833E-2</v>
      </c>
      <c r="G72" s="10">
        <f t="shared" si="2"/>
        <v>-1.5312452669791546E-3</v>
      </c>
      <c r="H72" s="10">
        <f t="shared" si="2"/>
        <v>9.4968749133020822E-2</v>
      </c>
      <c r="I72" s="10">
        <f t="shared" si="2"/>
        <v>-1.0312554269791691E-3</v>
      </c>
      <c r="J72" s="10">
        <f t="shared" si="2"/>
        <v>4.8968752768020832E-2</v>
      </c>
      <c r="K72" s="10">
        <f t="shared" si="2"/>
        <v>1.9687581030208498E-3</v>
      </c>
      <c r="L72" s="10">
        <f t="shared" si="2"/>
        <v>5.8968754408020817E-2</v>
      </c>
      <c r="M72" s="10">
        <f t="shared" si="2"/>
        <v>3.4687462430208274E-3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5.0468740908020844E-2</v>
      </c>
      <c r="C77" s="10">
        <f t="shared" si="3"/>
        <v>-6.0312469319791576E-3</v>
      </c>
      <c r="D77" s="10">
        <f t="shared" si="3"/>
        <v>4.9968751068020824E-2</v>
      </c>
      <c r="E77" s="10">
        <f t="shared" si="3"/>
        <v>-5.0312486319791655E-3</v>
      </c>
      <c r="F77" s="10">
        <f t="shared" si="3"/>
        <v>4.8468744303020832E-2</v>
      </c>
      <c r="G77" s="10">
        <f t="shared" si="3"/>
        <v>-4.5312587969791734E-3</v>
      </c>
      <c r="H77" s="10">
        <f t="shared" si="3"/>
        <v>4.8968752768020832E-2</v>
      </c>
      <c r="I77" s="10">
        <f t="shared" si="3"/>
        <v>-3.5312418669791734E-3</v>
      </c>
      <c r="J77" s="10">
        <f t="shared" si="3"/>
        <v>5.2468756138020836E-2</v>
      </c>
      <c r="K77" s="10">
        <f t="shared" si="3"/>
        <v>3.4687462430208274E-3</v>
      </c>
      <c r="L77" s="10">
        <f t="shared" si="3"/>
        <v>8.3968749193020845E-2</v>
      </c>
      <c r="M77" s="10">
        <f t="shared" si="3"/>
        <v>-5.3124696197916904E-4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5.446875273802082E-2</v>
      </c>
      <c r="C78" s="10">
        <f t="shared" si="3"/>
        <v>-3.5312418669791734E-3</v>
      </c>
      <c r="D78" s="10">
        <f t="shared" si="3"/>
        <v>5.2468756138020836E-2</v>
      </c>
      <c r="E78" s="10">
        <f t="shared" si="3"/>
        <v>-3.5312418669791734E-3</v>
      </c>
      <c r="F78" s="10">
        <f t="shared" si="3"/>
        <v>5.0968749373020844E-2</v>
      </c>
      <c r="G78" s="10">
        <f t="shared" si="3"/>
        <v>-2.5312435669791813E-3</v>
      </c>
      <c r="H78" s="10">
        <f t="shared" si="3"/>
        <v>5.0468740908020844E-2</v>
      </c>
      <c r="I78" s="10">
        <f t="shared" si="3"/>
        <v>-1.5312452669791546E-3</v>
      </c>
      <c r="J78" s="10">
        <f t="shared" si="3"/>
        <v>5.0968749373020844E-2</v>
      </c>
      <c r="K78" s="10">
        <f t="shared" si="3"/>
        <v>2.9687564030208419E-3</v>
      </c>
      <c r="L78" s="10">
        <f t="shared" si="3"/>
        <v>5.2468756138020836E-2</v>
      </c>
      <c r="M78" s="10">
        <f t="shared" si="3"/>
        <v>4.9687530080208195E-3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5.446875273802082E-2</v>
      </c>
      <c r="C79" s="10">
        <f t="shared" si="3"/>
        <v>-2.0312537269791611E-3</v>
      </c>
      <c r="D79" s="10">
        <f t="shared" si="3"/>
        <v>5.5968740878020833E-2</v>
      </c>
      <c r="E79" s="10">
        <f t="shared" si="3"/>
        <v>1.4687496380208498E-3</v>
      </c>
      <c r="F79" s="10">
        <f t="shared" si="3"/>
        <v>5.2468756138020836E-2</v>
      </c>
      <c r="G79" s="10">
        <f t="shared" si="3"/>
        <v>-2.0312537269791611E-3</v>
      </c>
      <c r="H79" s="10">
        <f t="shared" si="3"/>
        <v>4.9468742608020817E-2</v>
      </c>
      <c r="I79" s="10">
        <f t="shared" si="3"/>
        <v>-1.5312452669791546E-3</v>
      </c>
      <c r="J79" s="10">
        <f t="shared" si="3"/>
        <v>5.446875273802082E-2</v>
      </c>
      <c r="K79" s="10">
        <f t="shared" si="3"/>
        <v>3.4687462430208274E-3</v>
      </c>
      <c r="L79" s="10">
        <f t="shared" si="3"/>
        <v>5.9468744243020843E-2</v>
      </c>
      <c r="M79" s="10">
        <f t="shared" si="3"/>
        <v>5.4687428430208462E-3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5.8968754408020817E-2</v>
      </c>
      <c r="C80" s="10">
        <f t="shared" si="3"/>
        <v>-1.0312554269791691E-3</v>
      </c>
      <c r="D80" s="10">
        <f t="shared" si="3"/>
        <v>5.446875273802082E-2</v>
      </c>
      <c r="E80" s="10">
        <f t="shared" si="3"/>
        <v>-5.3124696197916904E-4</v>
      </c>
      <c r="F80" s="10">
        <f t="shared" si="3"/>
        <v>5.1968747673020836E-2</v>
      </c>
      <c r="G80" s="10">
        <f t="shared" si="3"/>
        <v>-2.0312537269791611E-3</v>
      </c>
      <c r="H80" s="10">
        <f t="shared" si="3"/>
        <v>5.1468757833020851E-2</v>
      </c>
      <c r="I80" s="10">
        <f t="shared" si="3"/>
        <v>-1.5312452669791546E-3</v>
      </c>
      <c r="J80" s="10">
        <f t="shared" si="3"/>
        <v>5.2968745973020828E-2</v>
      </c>
      <c r="K80" s="10">
        <f t="shared" si="3"/>
        <v>-3.1257126979176986E-5</v>
      </c>
      <c r="L80" s="10">
        <f t="shared" si="3"/>
        <v>6.1968749313020821E-2</v>
      </c>
      <c r="M80" s="10">
        <f t="shared" si="3"/>
        <v>4.9687530080208195E-3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5.396874427302082E-2</v>
      </c>
      <c r="C81" s="10">
        <f t="shared" si="3"/>
        <v>-2.5312435669791813E-3</v>
      </c>
      <c r="D81" s="10">
        <f t="shared" si="3"/>
        <v>5.1968747673020836E-2</v>
      </c>
      <c r="E81" s="10">
        <f t="shared" si="3"/>
        <v>-1.0312554269791691E-3</v>
      </c>
      <c r="F81" s="10">
        <f t="shared" si="3"/>
        <v>4.9968751068020824E-2</v>
      </c>
      <c r="G81" s="10">
        <f t="shared" si="3"/>
        <v>-5.3124696197916904E-4</v>
      </c>
      <c r="H81" s="10">
        <f t="shared" si="3"/>
        <v>5.0468740908020844E-2</v>
      </c>
      <c r="I81" s="10">
        <f t="shared" si="3"/>
        <v>-3.1257126979176986E-5</v>
      </c>
      <c r="J81" s="10">
        <f t="shared" si="3"/>
        <v>5.5468751038020847E-2</v>
      </c>
      <c r="K81" s="10">
        <f t="shared" si="3"/>
        <v>2.9687564030208419E-3</v>
      </c>
      <c r="L81" s="10">
        <f t="shared" si="3"/>
        <v>7.1968750953020841E-2</v>
      </c>
      <c r="M81" s="10">
        <f t="shared" si="3"/>
        <v>2.9687564030208419E-3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6.1468740848020821E-2</v>
      </c>
      <c r="C82" s="10">
        <f t="shared" si="3"/>
        <v>-5.3124696197916904E-4</v>
      </c>
      <c r="D82" s="10">
        <f t="shared" si="3"/>
        <v>5.6968757803020839E-2</v>
      </c>
      <c r="E82" s="10">
        <f t="shared" si="3"/>
        <v>-1.0312554269791691E-3</v>
      </c>
      <c r="F82" s="10">
        <f t="shared" si="3"/>
        <v>5.1968747673020836E-2</v>
      </c>
      <c r="G82" s="10">
        <f t="shared" si="3"/>
        <v>-5.3124696197916904E-4</v>
      </c>
      <c r="H82" s="10">
        <f t="shared" si="3"/>
        <v>5.396874427302082E-2</v>
      </c>
      <c r="I82" s="10">
        <f t="shared" si="3"/>
        <v>4.6875133802082303E-4</v>
      </c>
      <c r="J82" s="10">
        <f t="shared" si="3"/>
        <v>5.7968756108020825E-2</v>
      </c>
      <c r="K82" s="10">
        <f t="shared" si="3"/>
        <v>3.4687462430208274E-3</v>
      </c>
      <c r="L82" s="10">
        <f t="shared" si="3"/>
        <v>6.2468757773020828E-2</v>
      </c>
      <c r="M82" s="10">
        <f t="shared" si="3"/>
        <v>4.4687445430208195E-3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5.7468747643020825E-2</v>
      </c>
      <c r="C83" s="10">
        <f t="shared" si="3"/>
        <v>-5.3124696197916904E-4</v>
      </c>
      <c r="D83" s="10">
        <f t="shared" si="3"/>
        <v>5.6468749343020833E-2</v>
      </c>
      <c r="E83" s="10">
        <f t="shared" si="3"/>
        <v>-3.1257126979176986E-5</v>
      </c>
      <c r="F83" s="10">
        <f t="shared" si="3"/>
        <v>5.4968742578020841E-2</v>
      </c>
      <c r="G83" s="10">
        <f t="shared" si="3"/>
        <v>-1.0312554269791691E-3</v>
      </c>
      <c r="H83" s="10">
        <f t="shared" si="3"/>
        <v>5.2968745973020828E-2</v>
      </c>
      <c r="I83" s="10">
        <f t="shared" si="3"/>
        <v>-5.3124696197916904E-4</v>
      </c>
      <c r="J83" s="10">
        <f t="shared" si="3"/>
        <v>5.0968749373020844E-2</v>
      </c>
      <c r="K83" s="10">
        <f t="shared" si="3"/>
        <v>2.4687479430208353E-3</v>
      </c>
      <c r="L83" s="10">
        <f t="shared" si="3"/>
        <v>6.0968751008020836E-2</v>
      </c>
      <c r="M83" s="10">
        <f t="shared" si="3"/>
        <v>5.4687428430208462E-3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5.6468749343020833E-2</v>
      </c>
      <c r="C84" s="10">
        <f t="shared" si="3"/>
        <v>-1.0312554269791691E-3</v>
      </c>
      <c r="D84" s="10">
        <f t="shared" si="3"/>
        <v>5.446875273802082E-2</v>
      </c>
      <c r="E84" s="10">
        <f t="shared" si="3"/>
        <v>-1.0312554269791691E-3</v>
      </c>
      <c r="F84" s="10">
        <f t="shared" si="3"/>
        <v>5.6468749343020833E-2</v>
      </c>
      <c r="G84" s="10">
        <f t="shared" si="3"/>
        <v>-1.5312452669791546E-3</v>
      </c>
      <c r="H84" s="10">
        <f t="shared" si="3"/>
        <v>9.4968749133020822E-2</v>
      </c>
      <c r="I84" s="10">
        <f t="shared" si="3"/>
        <v>-1.0312554269791691E-3</v>
      </c>
      <c r="J84" s="10">
        <f t="shared" si="3"/>
        <v>4.8968752768020832E-2</v>
      </c>
      <c r="K84" s="10">
        <f t="shared" si="3"/>
        <v>1.9687581030208498E-3</v>
      </c>
      <c r="L84" s="10">
        <f t="shared" si="3"/>
        <v>5.8968754408020817E-2</v>
      </c>
      <c r="M84" s="10">
        <f t="shared" si="3"/>
        <v>3.4687462430208274E-3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B46" sqref="B46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9.14062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969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220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970</v>
      </c>
    </row>
    <row r="27" spans="1:19">
      <c r="B27" s="5" t="s">
        <v>971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135</v>
      </c>
      <c r="B29" s="5" t="s">
        <v>673</v>
      </c>
      <c r="C29" s="5" t="s">
        <v>303</v>
      </c>
      <c r="D29" s="5" t="s">
        <v>972</v>
      </c>
      <c r="E29" s="5" t="s">
        <v>334</v>
      </c>
      <c r="F29" s="5" t="s">
        <v>481</v>
      </c>
      <c r="G29" s="5" t="s">
        <v>304</v>
      </c>
      <c r="H29" s="5" t="s">
        <v>717</v>
      </c>
      <c r="I29" s="5" t="s">
        <v>311</v>
      </c>
      <c r="J29" s="5" t="s">
        <v>973</v>
      </c>
      <c r="K29" s="5" t="s">
        <v>237</v>
      </c>
      <c r="L29" s="5" t="s">
        <v>656</v>
      </c>
      <c r="M29" s="5" t="s">
        <v>235</v>
      </c>
    </row>
    <row r="30" spans="1:19">
      <c r="A30" s="5" t="s">
        <v>136</v>
      </c>
      <c r="B30" s="5" t="s">
        <v>668</v>
      </c>
      <c r="C30" s="5" t="s">
        <v>268</v>
      </c>
      <c r="D30" s="5" t="s">
        <v>628</v>
      </c>
      <c r="E30" s="5" t="s">
        <v>229</v>
      </c>
      <c r="F30" s="5" t="s">
        <v>974</v>
      </c>
      <c r="G30" s="5" t="s">
        <v>231</v>
      </c>
      <c r="H30" s="5" t="s">
        <v>666</v>
      </c>
      <c r="I30" s="5" t="s">
        <v>230</v>
      </c>
      <c r="J30" s="5" t="s">
        <v>704</v>
      </c>
      <c r="K30" s="5" t="s">
        <v>238</v>
      </c>
      <c r="L30" s="5" t="s">
        <v>975</v>
      </c>
      <c r="M30" s="5" t="s">
        <v>227</v>
      </c>
    </row>
    <row r="31" spans="1:19">
      <c r="A31" s="5" t="s">
        <v>137</v>
      </c>
      <c r="B31" s="5" t="s">
        <v>694</v>
      </c>
      <c r="C31" s="5" t="s">
        <v>268</v>
      </c>
      <c r="D31" s="5" t="s">
        <v>664</v>
      </c>
      <c r="E31" s="5" t="s">
        <v>231</v>
      </c>
      <c r="F31" s="5" t="s">
        <v>976</v>
      </c>
      <c r="G31" s="5" t="s">
        <v>268</v>
      </c>
      <c r="H31" s="5" t="s">
        <v>638</v>
      </c>
      <c r="I31" s="5" t="s">
        <v>233</v>
      </c>
      <c r="J31" s="5" t="s">
        <v>977</v>
      </c>
      <c r="K31" s="5" t="s">
        <v>235</v>
      </c>
      <c r="L31" s="5" t="s">
        <v>486</v>
      </c>
      <c r="M31" s="5" t="s">
        <v>243</v>
      </c>
    </row>
    <row r="32" spans="1:19">
      <c r="A32" s="5" t="s">
        <v>138</v>
      </c>
      <c r="B32" s="5" t="s">
        <v>694</v>
      </c>
      <c r="C32" s="5" t="s">
        <v>230</v>
      </c>
      <c r="D32" s="5" t="s">
        <v>617</v>
      </c>
      <c r="E32" s="5" t="s">
        <v>229</v>
      </c>
      <c r="F32" s="5" t="s">
        <v>711</v>
      </c>
      <c r="G32" s="5" t="s">
        <v>230</v>
      </c>
      <c r="H32" s="5" t="s">
        <v>609</v>
      </c>
      <c r="I32" s="5" t="s">
        <v>230</v>
      </c>
      <c r="J32" s="5" t="s">
        <v>978</v>
      </c>
      <c r="K32" s="5" t="s">
        <v>229</v>
      </c>
      <c r="L32" s="5" t="s">
        <v>979</v>
      </c>
      <c r="M32" s="5" t="s">
        <v>238</v>
      </c>
    </row>
    <row r="33" spans="1:13">
      <c r="A33" s="5" t="s">
        <v>216</v>
      </c>
      <c r="B33" s="5" t="s">
        <v>980</v>
      </c>
      <c r="C33" s="5" t="s">
        <v>231</v>
      </c>
      <c r="D33" s="5" t="s">
        <v>557</v>
      </c>
      <c r="E33" s="5" t="s">
        <v>235</v>
      </c>
      <c r="F33" s="5" t="s">
        <v>638</v>
      </c>
      <c r="G33" s="5" t="s">
        <v>230</v>
      </c>
      <c r="H33" s="5" t="s">
        <v>606</v>
      </c>
      <c r="I33" s="5" t="s">
        <v>232</v>
      </c>
      <c r="J33" s="5" t="s">
        <v>981</v>
      </c>
      <c r="K33" s="5" t="s">
        <v>234</v>
      </c>
      <c r="L33" s="5" t="s">
        <v>982</v>
      </c>
      <c r="M33" s="5" t="s">
        <v>243</v>
      </c>
    </row>
    <row r="34" spans="1:13">
      <c r="A34" s="5" t="s">
        <v>217</v>
      </c>
      <c r="B34" s="5" t="s">
        <v>983</v>
      </c>
      <c r="C34" s="5" t="s">
        <v>268</v>
      </c>
      <c r="D34" s="5" t="s">
        <v>606</v>
      </c>
      <c r="E34" s="5" t="s">
        <v>237</v>
      </c>
      <c r="F34" s="5" t="s">
        <v>984</v>
      </c>
      <c r="G34" s="5" t="s">
        <v>230</v>
      </c>
      <c r="H34" s="5" t="s">
        <v>985</v>
      </c>
      <c r="I34" s="5" t="s">
        <v>233</v>
      </c>
      <c r="J34" s="5" t="s">
        <v>986</v>
      </c>
      <c r="K34" s="5" t="s">
        <v>232</v>
      </c>
      <c r="L34" s="5" t="s">
        <v>662</v>
      </c>
      <c r="M34" s="5" t="s">
        <v>241</v>
      </c>
    </row>
    <row r="35" spans="1:13">
      <c r="A35" s="5" t="s">
        <v>218</v>
      </c>
      <c r="B35" s="5" t="s">
        <v>987</v>
      </c>
      <c r="C35" s="5" t="s">
        <v>232</v>
      </c>
      <c r="D35" s="5" t="s">
        <v>988</v>
      </c>
      <c r="E35" s="5" t="s">
        <v>229</v>
      </c>
      <c r="F35" s="5" t="s">
        <v>989</v>
      </c>
      <c r="G35" s="5" t="s">
        <v>237</v>
      </c>
      <c r="H35" s="5" t="s">
        <v>615</v>
      </c>
      <c r="I35" s="5" t="s">
        <v>230</v>
      </c>
      <c r="J35" s="5" t="s">
        <v>990</v>
      </c>
      <c r="K35" s="5" t="s">
        <v>235</v>
      </c>
      <c r="L35" s="5" t="s">
        <v>705</v>
      </c>
      <c r="M35" s="5" t="s">
        <v>241</v>
      </c>
    </row>
    <row r="36" spans="1:13">
      <c r="A36" s="5" t="s">
        <v>219</v>
      </c>
      <c r="B36" s="5" t="s">
        <v>599</v>
      </c>
      <c r="C36" s="5" t="s">
        <v>334</v>
      </c>
      <c r="D36" s="5" t="s">
        <v>991</v>
      </c>
      <c r="E36" s="5" t="s">
        <v>231</v>
      </c>
      <c r="F36" s="5" t="s">
        <v>992</v>
      </c>
      <c r="G36" s="5" t="s">
        <v>230</v>
      </c>
      <c r="H36" s="5" t="s">
        <v>993</v>
      </c>
      <c r="I36" s="5" t="s">
        <v>237</v>
      </c>
      <c r="J36" s="5" t="s">
        <v>994</v>
      </c>
      <c r="K36" s="5" t="s">
        <v>238</v>
      </c>
      <c r="L36" s="5" t="s">
        <v>981</v>
      </c>
      <c r="M36" s="5" t="s">
        <v>242</v>
      </c>
    </row>
    <row r="40" spans="1:13">
      <c r="A40" s="5" t="s">
        <v>202</v>
      </c>
      <c r="B40" s="5" t="s">
        <v>995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('S11'!B46+('S20'!B25-'S11'!B25)*24)</f>
        <v>9.0269444442819804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4.0914583407854165E-2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0,21420000494</v>
      </c>
      <c r="C55" s="15" t="str">
        <f t="shared" ref="C55:L55" si="0">C29</f>
        <v>0,039599999785</v>
      </c>
      <c r="D55" s="15" t="str">
        <f t="shared" si="0"/>
        <v>0,24369999766</v>
      </c>
      <c r="E55" s="15" t="str">
        <f t="shared" si="0"/>
        <v>0,040199998766</v>
      </c>
      <c r="F55" s="15" t="str">
        <f t="shared" si="0"/>
        <v>0,19009999931</v>
      </c>
      <c r="G55" s="15" t="str">
        <f t="shared" si="0"/>
        <v>0,039900001138</v>
      </c>
      <c r="H55" s="15" t="str">
        <f t="shared" si="0"/>
        <v>0,23950000107</v>
      </c>
      <c r="I55" s="15" t="str">
        <f t="shared" si="0"/>
        <v>0,040100000799</v>
      </c>
      <c r="J55" s="15" t="str">
        <f t="shared" si="0"/>
        <v>0,23070000112</v>
      </c>
      <c r="K55" s="15" t="str">
        <f t="shared" si="0"/>
        <v>0,040800001472</v>
      </c>
      <c r="L55" s="15" t="str">
        <f t="shared" si="0"/>
        <v>0,23999999464</v>
      </c>
      <c r="M55" s="15" t="str">
        <f>M29</f>
        <v>0,04129999876</v>
      </c>
    </row>
    <row r="56" spans="1:19">
      <c r="A56" s="21" t="s">
        <v>4</v>
      </c>
      <c r="B56" s="15" t="str">
        <f t="shared" ref="B56:M62" si="1">B30</f>
        <v>0,23659999669</v>
      </c>
      <c r="C56" s="15" t="str">
        <f t="shared" si="1"/>
        <v>0,040399998426</v>
      </c>
      <c r="D56" s="15" t="str">
        <f t="shared" si="1"/>
        <v>0,21950000525</v>
      </c>
      <c r="E56" s="15" t="str">
        <f t="shared" si="1"/>
        <v>0,040699999779</v>
      </c>
      <c r="F56" s="15" t="str">
        <f t="shared" si="1"/>
        <v>0,24279999733</v>
      </c>
      <c r="G56" s="15" t="str">
        <f t="shared" si="1"/>
        <v>0,040600001812</v>
      </c>
      <c r="H56" s="15" t="str">
        <f t="shared" si="1"/>
        <v>0,23360000551</v>
      </c>
      <c r="I56" s="15" t="str">
        <f t="shared" si="1"/>
        <v>0,04089999944</v>
      </c>
      <c r="J56" s="15" t="str">
        <f t="shared" si="1"/>
        <v>0,23170000315</v>
      </c>
      <c r="K56" s="15" t="str">
        <f t="shared" si="1"/>
        <v>0,041400000453</v>
      </c>
      <c r="L56" s="15" t="str">
        <f t="shared" si="1"/>
        <v>0,23729999363</v>
      </c>
      <c r="M56" s="15" t="str">
        <f>M30</f>
        <v>0,041600000113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0,22589999437</v>
      </c>
      <c r="C57" s="15" t="str">
        <f t="shared" si="1"/>
        <v>0,040399998426</v>
      </c>
      <c r="D57" s="15" t="str">
        <f t="shared" si="1"/>
        <v>0,23749999702</v>
      </c>
      <c r="E57" s="15" t="str">
        <f t="shared" si="1"/>
        <v>0,040600001812</v>
      </c>
      <c r="F57" s="15" t="str">
        <f t="shared" si="1"/>
        <v>0,23190000653</v>
      </c>
      <c r="G57" s="15" t="str">
        <f t="shared" si="1"/>
        <v>0,040399998426</v>
      </c>
      <c r="H57" s="15" t="str">
        <f t="shared" si="1"/>
        <v>0,22730000317</v>
      </c>
      <c r="I57" s="15" t="str">
        <f t="shared" si="1"/>
        <v>0,0410999991</v>
      </c>
      <c r="J57" s="15" t="str">
        <f t="shared" si="1"/>
        <v>0,23280000687</v>
      </c>
      <c r="K57" s="15" t="str">
        <f t="shared" si="1"/>
        <v>0,04129999876</v>
      </c>
      <c r="L57" s="15" t="str">
        <f t="shared" si="1"/>
        <v>0,22470000386</v>
      </c>
      <c r="M57" s="15" t="str">
        <f t="shared" si="1"/>
        <v>0,041700001806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0,22589999437</v>
      </c>
      <c r="C58" s="15" t="str">
        <f t="shared" si="1"/>
        <v>0,04089999944</v>
      </c>
      <c r="D58" s="15" t="str">
        <f t="shared" si="1"/>
        <v>0,2241999954</v>
      </c>
      <c r="E58" s="15" t="str">
        <f t="shared" si="1"/>
        <v>0,040699999779</v>
      </c>
      <c r="F58" s="15" t="str">
        <f t="shared" si="1"/>
        <v>0,2255000025</v>
      </c>
      <c r="G58" s="15" t="str">
        <f t="shared" si="1"/>
        <v>0,04089999944</v>
      </c>
      <c r="H58" s="15" t="str">
        <f t="shared" si="1"/>
        <v>0,22269999981</v>
      </c>
      <c r="I58" s="15" t="str">
        <f t="shared" si="1"/>
        <v>0,04089999944</v>
      </c>
      <c r="J58" s="15" t="str">
        <f t="shared" si="1"/>
        <v>0,241899997</v>
      </c>
      <c r="K58" s="15" t="str">
        <f t="shared" si="1"/>
        <v>0,040699999779</v>
      </c>
      <c r="L58" s="15" t="str">
        <f t="shared" si="1"/>
        <v>0,24330000579</v>
      </c>
      <c r="M58" s="15" t="str">
        <f t="shared" si="1"/>
        <v>0,041400000453</v>
      </c>
      <c r="O58" s="5" t="s">
        <v>11</v>
      </c>
    </row>
    <row r="59" spans="1:19">
      <c r="A59" s="21" t="s">
        <v>7</v>
      </c>
      <c r="B59" s="15" t="str">
        <f t="shared" si="1"/>
        <v>0,23919999599</v>
      </c>
      <c r="C59" s="15" t="str">
        <f t="shared" si="1"/>
        <v>0,040600001812</v>
      </c>
      <c r="D59" s="15" t="str">
        <f t="shared" si="1"/>
        <v>0,2268999964</v>
      </c>
      <c r="E59" s="15" t="str">
        <f t="shared" si="1"/>
        <v>0,04129999876</v>
      </c>
      <c r="F59" s="15" t="str">
        <f t="shared" si="1"/>
        <v>0,22730000317</v>
      </c>
      <c r="G59" s="15" t="str">
        <f t="shared" si="1"/>
        <v>0,04089999944</v>
      </c>
      <c r="H59" s="15" t="str">
        <f t="shared" si="1"/>
        <v>0,22100000083</v>
      </c>
      <c r="I59" s="15" t="str">
        <f t="shared" si="1"/>
        <v>0,041000001132</v>
      </c>
      <c r="J59" s="15" t="str">
        <f t="shared" si="1"/>
        <v>0,25029999018</v>
      </c>
      <c r="K59" s="15" t="str">
        <f t="shared" si="1"/>
        <v>0,041200000793</v>
      </c>
      <c r="L59" s="15" t="str">
        <f t="shared" si="1"/>
        <v>0,24079999328</v>
      </c>
      <c r="M59" s="15" t="str">
        <f t="shared" si="1"/>
        <v>0,041700001806</v>
      </c>
    </row>
    <row r="60" spans="1:19">
      <c r="A60" s="21" t="s">
        <v>8</v>
      </c>
      <c r="B60" s="15" t="str">
        <f t="shared" si="1"/>
        <v>0,24259999394</v>
      </c>
      <c r="C60" s="15" t="str">
        <f t="shared" si="1"/>
        <v>0,040399998426</v>
      </c>
      <c r="D60" s="15" t="str">
        <f t="shared" si="1"/>
        <v>0,22100000083</v>
      </c>
      <c r="E60" s="15" t="str">
        <f t="shared" si="1"/>
        <v>0,040800001472</v>
      </c>
      <c r="F60" s="15" t="str">
        <f t="shared" si="1"/>
        <v>0,26179999113</v>
      </c>
      <c r="G60" s="15" t="str">
        <f t="shared" si="1"/>
        <v>0,04089999944</v>
      </c>
      <c r="H60" s="15" t="str">
        <f t="shared" si="1"/>
        <v>0,22050000727</v>
      </c>
      <c r="I60" s="15" t="str">
        <f t="shared" si="1"/>
        <v>0,0410999991</v>
      </c>
      <c r="J60" s="15" t="str">
        <f t="shared" si="1"/>
        <v>0,23459999263</v>
      </c>
      <c r="K60" s="15" t="str">
        <f t="shared" si="1"/>
        <v>0,041000001132</v>
      </c>
      <c r="L60" s="15" t="str">
        <f t="shared" si="1"/>
        <v>0,2324000001</v>
      </c>
      <c r="M60" s="15" t="str">
        <f t="shared" si="1"/>
        <v>0,041999999434</v>
      </c>
    </row>
    <row r="61" spans="1:19">
      <c r="A61" s="21" t="s">
        <v>9</v>
      </c>
      <c r="B61" s="15" t="str">
        <f t="shared" si="1"/>
        <v>0,21250000596</v>
      </c>
      <c r="C61" s="15" t="str">
        <f t="shared" si="1"/>
        <v>0,041000001132</v>
      </c>
      <c r="D61" s="15" t="str">
        <f t="shared" si="1"/>
        <v>0,2417999953</v>
      </c>
      <c r="E61" s="15" t="str">
        <f t="shared" si="1"/>
        <v>0,040699999779</v>
      </c>
      <c r="F61" s="15" t="str">
        <f t="shared" si="1"/>
        <v>0,25650000572</v>
      </c>
      <c r="G61" s="15" t="str">
        <f t="shared" si="1"/>
        <v>0,040800001472</v>
      </c>
      <c r="H61" s="15" t="str">
        <f t="shared" si="1"/>
        <v>0,19900000095</v>
      </c>
      <c r="I61" s="15" t="str">
        <f t="shared" si="1"/>
        <v>0,04089999944</v>
      </c>
      <c r="J61" s="15" t="str">
        <f t="shared" si="1"/>
        <v>0,2486999929</v>
      </c>
      <c r="K61" s="15" t="str">
        <f t="shared" si="1"/>
        <v>0,04129999876</v>
      </c>
      <c r="L61" s="15" t="str">
        <f t="shared" si="1"/>
        <v>0,23630000651</v>
      </c>
      <c r="M61" s="15" t="str">
        <f t="shared" si="1"/>
        <v>0,041999999434</v>
      </c>
    </row>
    <row r="62" spans="1:19">
      <c r="A62" s="21" t="s">
        <v>10</v>
      </c>
      <c r="B62" s="15" t="str">
        <f>B36</f>
        <v>0,22810000181</v>
      </c>
      <c r="C62" s="15" t="str">
        <f t="shared" si="1"/>
        <v>0,040199998766</v>
      </c>
      <c r="D62" s="15" t="str">
        <f t="shared" si="1"/>
        <v>0,23199999332</v>
      </c>
      <c r="E62" s="15" t="str">
        <f t="shared" si="1"/>
        <v>0,040600001812</v>
      </c>
      <c r="F62" s="15" t="str">
        <f t="shared" si="1"/>
        <v>0,23569999635</v>
      </c>
      <c r="G62" s="15" t="str">
        <f t="shared" si="1"/>
        <v>0,04089999944</v>
      </c>
      <c r="H62" s="15" t="str">
        <f t="shared" si="1"/>
        <v>0,23059999943</v>
      </c>
      <c r="I62" s="15" t="str">
        <f t="shared" si="1"/>
        <v>0,040800001472</v>
      </c>
      <c r="J62" s="15" t="str">
        <f t="shared" si="1"/>
        <v>0,24230000377</v>
      </c>
      <c r="K62" s="15" t="str">
        <f t="shared" si="1"/>
        <v>0,041400000453</v>
      </c>
      <c r="L62" s="15" t="str">
        <f t="shared" si="1"/>
        <v>0,25029999018</v>
      </c>
      <c r="M62" s="15" t="str">
        <f t="shared" si="1"/>
        <v>0,041900001466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0.86642710766072906</v>
      </c>
      <c r="C65" s="10">
        <f t="shared" si="2"/>
        <v>-6.572918114270826E-3</v>
      </c>
      <c r="D65" s="10">
        <f t="shared" si="2"/>
        <v>1.0139270712607291</v>
      </c>
      <c r="E65" s="10">
        <f t="shared" si="2"/>
        <v>-3.5729232092708216E-3</v>
      </c>
      <c r="F65" s="10">
        <f t="shared" si="2"/>
        <v>0.74592707951072912</v>
      </c>
      <c r="G65" s="10">
        <f t="shared" si="2"/>
        <v>-5.0729113492708339E-3</v>
      </c>
      <c r="H65" s="10">
        <f t="shared" si="2"/>
        <v>0.99292708831072907</v>
      </c>
      <c r="I65" s="10">
        <f t="shared" si="2"/>
        <v>-4.0729130442708136E-3</v>
      </c>
      <c r="J65" s="10">
        <f t="shared" si="2"/>
        <v>0.94892708856072916</v>
      </c>
      <c r="K65" s="10">
        <f t="shared" si="2"/>
        <v>-5.7290967927083741E-4</v>
      </c>
      <c r="L65" s="10">
        <f t="shared" si="2"/>
        <v>0.99542705616072913</v>
      </c>
      <c r="M65" s="10">
        <f t="shared" si="2"/>
        <v>1.9270767607291669E-3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0.97842706641072918</v>
      </c>
      <c r="C66" s="10">
        <f t="shared" si="2"/>
        <v>-2.5729249092708295E-3</v>
      </c>
      <c r="D66" s="10">
        <f t="shared" si="2"/>
        <v>0.89292710921072915</v>
      </c>
      <c r="E66" s="10">
        <f t="shared" si="2"/>
        <v>-1.0729181442708374E-3</v>
      </c>
      <c r="F66" s="10">
        <f t="shared" si="2"/>
        <v>1.009427069610729</v>
      </c>
      <c r="G66" s="10">
        <f t="shared" si="2"/>
        <v>-1.5729079792708295E-3</v>
      </c>
      <c r="H66" s="10">
        <f t="shared" si="2"/>
        <v>0.96342711051072905</v>
      </c>
      <c r="I66" s="10">
        <f t="shared" si="2"/>
        <v>-7.2919839270817188E-5</v>
      </c>
      <c r="J66" s="10">
        <f t="shared" si="2"/>
        <v>0.95392709871072912</v>
      </c>
      <c r="K66" s="10">
        <f t="shared" si="2"/>
        <v>2.427085225729167E-3</v>
      </c>
      <c r="L66" s="10">
        <f t="shared" si="2"/>
        <v>0.9819270511107292</v>
      </c>
      <c r="M66" s="10">
        <f t="shared" si="2"/>
        <v>3.4270835257291937E-3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0.92492705481072912</v>
      </c>
      <c r="C67" s="10">
        <f t="shared" si="2"/>
        <v>-2.5729249092708295E-3</v>
      </c>
      <c r="D67" s="10">
        <f t="shared" si="2"/>
        <v>0.98292706806072916</v>
      </c>
      <c r="E67" s="10">
        <f t="shared" si="2"/>
        <v>-1.5729079792708295E-3</v>
      </c>
      <c r="F67" s="10">
        <f t="shared" si="2"/>
        <v>0.95492711561072918</v>
      </c>
      <c r="G67" s="10">
        <f t="shared" si="2"/>
        <v>-2.5729249092708295E-3</v>
      </c>
      <c r="H67" s="10">
        <f t="shared" si="2"/>
        <v>0.9319270988107291</v>
      </c>
      <c r="I67" s="10">
        <f t="shared" si="2"/>
        <v>9.2707846072917488E-4</v>
      </c>
      <c r="J67" s="10">
        <f t="shared" si="2"/>
        <v>0.95942711731072916</v>
      </c>
      <c r="K67" s="10">
        <f t="shared" si="2"/>
        <v>1.9270767607291669E-3</v>
      </c>
      <c r="L67" s="10">
        <f t="shared" si="2"/>
        <v>0.91892710226072916</v>
      </c>
      <c r="M67" s="10">
        <f t="shared" si="2"/>
        <v>3.9270919907291937E-3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0.92492705481072912</v>
      </c>
      <c r="C68" s="10">
        <f t="shared" si="2"/>
        <v>-7.2919839270817188E-5</v>
      </c>
      <c r="D68" s="10">
        <f t="shared" si="2"/>
        <v>0.91642705996072915</v>
      </c>
      <c r="E68" s="10">
        <f t="shared" si="2"/>
        <v>-1.0729181442708374E-3</v>
      </c>
      <c r="F68" s="10">
        <f t="shared" si="2"/>
        <v>0.92292709546072915</v>
      </c>
      <c r="G68" s="10">
        <f t="shared" si="2"/>
        <v>-7.2919839270817188E-5</v>
      </c>
      <c r="H68" s="10">
        <f t="shared" si="2"/>
        <v>0.90892708201072914</v>
      </c>
      <c r="I68" s="10">
        <f t="shared" si="2"/>
        <v>-7.2919839270817188E-5</v>
      </c>
      <c r="J68" s="10">
        <f t="shared" si="2"/>
        <v>1.0049270679607292</v>
      </c>
      <c r="K68" s="10">
        <f t="shared" si="2"/>
        <v>-1.0729181442708374E-3</v>
      </c>
      <c r="L68" s="10">
        <f t="shared" si="2"/>
        <v>1.0119271119107291</v>
      </c>
      <c r="M68" s="10">
        <f t="shared" si="2"/>
        <v>2.427085225729167E-3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0.99142706291072913</v>
      </c>
      <c r="C69" s="10">
        <f t="shared" si="2"/>
        <v>-1.5729079792708295E-3</v>
      </c>
      <c r="D69" s="10">
        <f t="shared" si="2"/>
        <v>0.92992706496072919</v>
      </c>
      <c r="E69" s="10">
        <f t="shared" si="2"/>
        <v>1.9270767607291669E-3</v>
      </c>
      <c r="F69" s="10">
        <f t="shared" si="2"/>
        <v>0.9319270988107291</v>
      </c>
      <c r="G69" s="10">
        <f t="shared" si="2"/>
        <v>-7.2919839270817188E-5</v>
      </c>
      <c r="H69" s="10">
        <f t="shared" si="2"/>
        <v>0.90042708711072905</v>
      </c>
      <c r="I69" s="10">
        <f t="shared" si="2"/>
        <v>4.2708862072918935E-4</v>
      </c>
      <c r="J69" s="10">
        <f t="shared" si="2"/>
        <v>1.0469270338607291</v>
      </c>
      <c r="K69" s="10">
        <f t="shared" si="2"/>
        <v>1.4270869257291749E-3</v>
      </c>
      <c r="L69" s="10">
        <f t="shared" si="2"/>
        <v>0.99942704936072924</v>
      </c>
      <c r="M69" s="10">
        <f t="shared" si="2"/>
        <v>3.9270919907291937E-3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1.0084270526607293</v>
      </c>
      <c r="C70" s="10">
        <f t="shared" si="2"/>
        <v>-2.5729249092708295E-3</v>
      </c>
      <c r="D70" s="10">
        <f t="shared" si="2"/>
        <v>0.90042708711072905</v>
      </c>
      <c r="E70" s="10">
        <f t="shared" si="2"/>
        <v>-5.7290967927083741E-4</v>
      </c>
      <c r="F70" s="10">
        <f t="shared" si="2"/>
        <v>1.1044270386107293</v>
      </c>
      <c r="G70" s="10">
        <f t="shared" si="2"/>
        <v>-7.2919839270817188E-5</v>
      </c>
      <c r="H70" s="10">
        <f t="shared" si="2"/>
        <v>0.8979271193107291</v>
      </c>
      <c r="I70" s="10">
        <f t="shared" si="2"/>
        <v>9.2707846072917488E-4</v>
      </c>
      <c r="J70" s="10">
        <f t="shared" si="2"/>
        <v>0.96842704611072916</v>
      </c>
      <c r="K70" s="10">
        <f t="shared" si="2"/>
        <v>4.2708862072918935E-4</v>
      </c>
      <c r="L70" s="10">
        <f t="shared" si="2"/>
        <v>0.95742708346072913</v>
      </c>
      <c r="M70" s="10">
        <f t="shared" si="2"/>
        <v>5.4270801307291713E-3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0.85792711276072908</v>
      </c>
      <c r="C71" s="10">
        <f t="shared" si="2"/>
        <v>4.2708862072918935E-4</v>
      </c>
      <c r="D71" s="10">
        <f t="shared" si="2"/>
        <v>1.004427059460729</v>
      </c>
      <c r="E71" s="10">
        <f t="shared" si="2"/>
        <v>-1.0729181442708374E-3</v>
      </c>
      <c r="F71" s="10">
        <f t="shared" si="2"/>
        <v>1.077927111560729</v>
      </c>
      <c r="G71" s="10">
        <f t="shared" si="2"/>
        <v>-5.7290967927083741E-4</v>
      </c>
      <c r="H71" s="10">
        <f t="shared" si="2"/>
        <v>0.79042708771072911</v>
      </c>
      <c r="I71" s="10">
        <f t="shared" si="2"/>
        <v>-7.2919839270817188E-5</v>
      </c>
      <c r="J71" s="10">
        <f t="shared" si="2"/>
        <v>1.0389270474607291</v>
      </c>
      <c r="K71" s="10">
        <f t="shared" si="2"/>
        <v>1.9270767607291669E-3</v>
      </c>
      <c r="L71" s="10">
        <f t="shared" si="2"/>
        <v>0.97692711551072908</v>
      </c>
      <c r="M71" s="10">
        <f t="shared" si="2"/>
        <v>5.4270801307291713E-3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0.93592709201072921</v>
      </c>
      <c r="C72" s="10">
        <f t="shared" si="2"/>
        <v>-3.5729232092708216E-3</v>
      </c>
      <c r="D72" s="10">
        <f t="shared" si="2"/>
        <v>0.9554270495607291</v>
      </c>
      <c r="E72" s="10">
        <f t="shared" si="2"/>
        <v>-1.5729079792708295E-3</v>
      </c>
      <c r="F72" s="10">
        <f t="shared" si="2"/>
        <v>0.9739270647107291</v>
      </c>
      <c r="G72" s="10">
        <f t="shared" si="2"/>
        <v>-7.2919839270817188E-5</v>
      </c>
      <c r="H72" s="10">
        <f t="shared" si="2"/>
        <v>0.94842708011072918</v>
      </c>
      <c r="I72" s="10">
        <f t="shared" si="2"/>
        <v>-5.7290967927083741E-4</v>
      </c>
      <c r="J72" s="10">
        <f t="shared" si="2"/>
        <v>1.0069271018107291</v>
      </c>
      <c r="K72" s="10">
        <f t="shared" si="2"/>
        <v>2.427085225729167E-3</v>
      </c>
      <c r="L72" s="10">
        <f t="shared" si="2"/>
        <v>1.0469270338607291</v>
      </c>
      <c r="M72" s="10">
        <f t="shared" si="2"/>
        <v>4.9270902907291858E-3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0.86642710766072906</v>
      </c>
      <c r="C77" s="10">
        <f t="shared" si="3"/>
        <v>-6.572918114270826E-3</v>
      </c>
      <c r="D77" s="10">
        <f t="shared" si="3"/>
        <v>1.0139270712607291</v>
      </c>
      <c r="E77" s="10">
        <f t="shared" si="3"/>
        <v>-3.5729232092708216E-3</v>
      </c>
      <c r="F77" s="10">
        <f t="shared" si="3"/>
        <v>0.74592707951072912</v>
      </c>
      <c r="G77" s="10">
        <f t="shared" si="3"/>
        <v>-5.0729113492708339E-3</v>
      </c>
      <c r="H77" s="10">
        <f t="shared" si="3"/>
        <v>0.99292708831072907</v>
      </c>
      <c r="I77" s="10">
        <f t="shared" si="3"/>
        <v>-4.0729130442708136E-3</v>
      </c>
      <c r="J77" s="10">
        <f t="shared" si="3"/>
        <v>0.94892708856072916</v>
      </c>
      <c r="K77" s="10">
        <f t="shared" si="3"/>
        <v>-5.7290967927083741E-4</v>
      </c>
      <c r="L77" s="10">
        <f t="shared" si="3"/>
        <v>0.99542705616072913</v>
      </c>
      <c r="M77" s="10">
        <f t="shared" si="3"/>
        <v>1.9270767607291669E-3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0.97842706641072918</v>
      </c>
      <c r="C78" s="10">
        <f t="shared" si="3"/>
        <v>-2.5729249092708295E-3</v>
      </c>
      <c r="D78" s="10">
        <f t="shared" si="3"/>
        <v>0.89292710921072915</v>
      </c>
      <c r="E78" s="10">
        <f t="shared" si="3"/>
        <v>-1.0729181442708374E-3</v>
      </c>
      <c r="F78" s="10">
        <f t="shared" si="3"/>
        <v>1.009427069610729</v>
      </c>
      <c r="G78" s="10">
        <f t="shared" si="3"/>
        <v>-1.5729079792708295E-3</v>
      </c>
      <c r="H78" s="10">
        <f t="shared" si="3"/>
        <v>0.96342711051072905</v>
      </c>
      <c r="I78" s="10">
        <f t="shared" si="3"/>
        <v>-7.2919839270817188E-5</v>
      </c>
      <c r="J78" s="10">
        <f t="shared" si="3"/>
        <v>0.95392709871072912</v>
      </c>
      <c r="K78" s="10">
        <f t="shared" si="3"/>
        <v>2.427085225729167E-3</v>
      </c>
      <c r="L78" s="10">
        <f t="shared" si="3"/>
        <v>0.9819270511107292</v>
      </c>
      <c r="M78" s="10">
        <f t="shared" si="3"/>
        <v>3.4270835257291937E-3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0.92492705481072912</v>
      </c>
      <c r="C79" s="10">
        <f t="shared" si="3"/>
        <v>-2.5729249092708295E-3</v>
      </c>
      <c r="D79" s="10">
        <f t="shared" si="3"/>
        <v>0.98292706806072916</v>
      </c>
      <c r="E79" s="10">
        <f t="shared" si="3"/>
        <v>-1.5729079792708295E-3</v>
      </c>
      <c r="F79" s="10">
        <f t="shared" si="3"/>
        <v>0.95492711561072918</v>
      </c>
      <c r="G79" s="10">
        <f t="shared" si="3"/>
        <v>-2.5729249092708295E-3</v>
      </c>
      <c r="H79" s="10">
        <f t="shared" si="3"/>
        <v>0.9319270988107291</v>
      </c>
      <c r="I79" s="10">
        <f t="shared" si="3"/>
        <v>9.2707846072917488E-4</v>
      </c>
      <c r="J79" s="10">
        <f t="shared" si="3"/>
        <v>0.95942711731072916</v>
      </c>
      <c r="K79" s="10">
        <f t="shared" si="3"/>
        <v>1.9270767607291669E-3</v>
      </c>
      <c r="L79" s="10">
        <f t="shared" si="3"/>
        <v>0.91892710226072916</v>
      </c>
      <c r="M79" s="10">
        <f t="shared" si="3"/>
        <v>3.9270919907291937E-3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0.92492705481072912</v>
      </c>
      <c r="C80" s="10">
        <f t="shared" si="3"/>
        <v>-7.2919839270817188E-5</v>
      </c>
      <c r="D80" s="10">
        <f t="shared" si="3"/>
        <v>0.91642705996072915</v>
      </c>
      <c r="E80" s="10">
        <f t="shared" si="3"/>
        <v>-1.0729181442708374E-3</v>
      </c>
      <c r="F80" s="10">
        <f t="shared" si="3"/>
        <v>0.92292709546072915</v>
      </c>
      <c r="G80" s="10">
        <f t="shared" si="3"/>
        <v>-7.2919839270817188E-5</v>
      </c>
      <c r="H80" s="10">
        <f t="shared" si="3"/>
        <v>0.90892708201072914</v>
      </c>
      <c r="I80" s="10">
        <f t="shared" si="3"/>
        <v>-7.2919839270817188E-5</v>
      </c>
      <c r="J80" s="10">
        <f t="shared" si="3"/>
        <v>1.0049270679607292</v>
      </c>
      <c r="K80" s="10">
        <f t="shared" si="3"/>
        <v>-1.0729181442708374E-3</v>
      </c>
      <c r="L80" s="10">
        <f t="shared" si="3"/>
        <v>1.0119271119107291</v>
      </c>
      <c r="M80" s="10">
        <f t="shared" si="3"/>
        <v>2.427085225729167E-3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0.99142706291072913</v>
      </c>
      <c r="C81" s="10">
        <f t="shared" si="3"/>
        <v>-1.5729079792708295E-3</v>
      </c>
      <c r="D81" s="10">
        <f t="shared" si="3"/>
        <v>0.92992706496072919</v>
      </c>
      <c r="E81" s="10">
        <f t="shared" si="3"/>
        <v>1.9270767607291669E-3</v>
      </c>
      <c r="F81" s="10">
        <f t="shared" si="3"/>
        <v>0.9319270988107291</v>
      </c>
      <c r="G81" s="10">
        <f t="shared" si="3"/>
        <v>-7.2919839270817188E-5</v>
      </c>
      <c r="H81" s="10">
        <f t="shared" si="3"/>
        <v>0.90042708711072905</v>
      </c>
      <c r="I81" s="10">
        <f t="shared" si="3"/>
        <v>4.2708862072918935E-4</v>
      </c>
      <c r="J81" s="10">
        <f t="shared" si="3"/>
        <v>1.0469270338607291</v>
      </c>
      <c r="K81" s="10">
        <f t="shared" si="3"/>
        <v>1.4270869257291749E-3</v>
      </c>
      <c r="L81" s="10">
        <f t="shared" si="3"/>
        <v>0.99942704936072924</v>
      </c>
      <c r="M81" s="10">
        <f t="shared" si="3"/>
        <v>3.9270919907291937E-3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1.0084270526607293</v>
      </c>
      <c r="C82" s="10">
        <f t="shared" si="3"/>
        <v>-2.5729249092708295E-3</v>
      </c>
      <c r="D82" s="10">
        <f t="shared" si="3"/>
        <v>0.90042708711072905</v>
      </c>
      <c r="E82" s="10">
        <f t="shared" si="3"/>
        <v>-5.7290967927083741E-4</v>
      </c>
      <c r="F82" s="10">
        <f t="shared" si="3"/>
        <v>1.1044270386107293</v>
      </c>
      <c r="G82" s="10">
        <f t="shared" si="3"/>
        <v>-7.2919839270817188E-5</v>
      </c>
      <c r="H82" s="10">
        <f t="shared" si="3"/>
        <v>0.8979271193107291</v>
      </c>
      <c r="I82" s="10">
        <f t="shared" si="3"/>
        <v>9.2707846072917488E-4</v>
      </c>
      <c r="J82" s="10">
        <f t="shared" si="3"/>
        <v>0.96842704611072916</v>
      </c>
      <c r="K82" s="10">
        <f t="shared" si="3"/>
        <v>4.2708862072918935E-4</v>
      </c>
      <c r="L82" s="10">
        <f t="shared" si="3"/>
        <v>0.95742708346072913</v>
      </c>
      <c r="M82" s="10">
        <f t="shared" si="3"/>
        <v>5.4270801307291713E-3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0.85792711276072908</v>
      </c>
      <c r="C83" s="10">
        <f t="shared" si="3"/>
        <v>4.2708862072918935E-4</v>
      </c>
      <c r="D83" s="10">
        <f t="shared" si="3"/>
        <v>1.004427059460729</v>
      </c>
      <c r="E83" s="10">
        <f t="shared" si="3"/>
        <v>-1.0729181442708374E-3</v>
      </c>
      <c r="F83" s="10">
        <f t="shared" si="3"/>
        <v>1.077927111560729</v>
      </c>
      <c r="G83" s="10">
        <f t="shared" si="3"/>
        <v>-5.7290967927083741E-4</v>
      </c>
      <c r="H83" s="10">
        <f t="shared" si="3"/>
        <v>0.79042708771072911</v>
      </c>
      <c r="I83" s="10">
        <f t="shared" si="3"/>
        <v>-7.2919839270817188E-5</v>
      </c>
      <c r="J83" s="10">
        <f t="shared" si="3"/>
        <v>1.0389270474607291</v>
      </c>
      <c r="K83" s="10">
        <f t="shared" si="3"/>
        <v>1.9270767607291669E-3</v>
      </c>
      <c r="L83" s="10">
        <f t="shared" si="3"/>
        <v>0.97692711551072908</v>
      </c>
      <c r="M83" s="10">
        <f t="shared" si="3"/>
        <v>5.4270801307291713E-3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0.93592709201072921</v>
      </c>
      <c r="C84" s="10">
        <f t="shared" si="3"/>
        <v>-3.5729232092708216E-3</v>
      </c>
      <c r="D84" s="10">
        <f t="shared" si="3"/>
        <v>0.9554270495607291</v>
      </c>
      <c r="E84" s="10">
        <f t="shared" si="3"/>
        <v>-1.5729079792708295E-3</v>
      </c>
      <c r="F84" s="10">
        <f t="shared" si="3"/>
        <v>0.9739270647107291</v>
      </c>
      <c r="G84" s="10">
        <f t="shared" si="3"/>
        <v>-7.2919839270817188E-5</v>
      </c>
      <c r="H84" s="10">
        <f t="shared" si="3"/>
        <v>0.94842708011072918</v>
      </c>
      <c r="I84" s="10">
        <f t="shared" si="3"/>
        <v>-5.7290967927083741E-4</v>
      </c>
      <c r="J84" s="10">
        <f t="shared" si="3"/>
        <v>1.0069271018107291</v>
      </c>
      <c r="K84" s="10">
        <f t="shared" si="3"/>
        <v>2.427085225729167E-3</v>
      </c>
      <c r="L84" s="10">
        <f t="shared" si="3"/>
        <v>1.0469270338607291</v>
      </c>
      <c r="M84" s="10">
        <f t="shared" si="3"/>
        <v>4.9270902907291858E-3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38" sqref="O38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9.14062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1093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189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1094</v>
      </c>
    </row>
    <row r="27" spans="1:19">
      <c r="B27" s="5" t="s">
        <v>735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3</v>
      </c>
      <c r="B29" s="5" t="s">
        <v>561</v>
      </c>
      <c r="C29" s="5" t="s">
        <v>334</v>
      </c>
      <c r="D29" s="5" t="s">
        <v>986</v>
      </c>
      <c r="E29" s="5" t="s">
        <v>334</v>
      </c>
      <c r="F29" s="5" t="s">
        <v>702</v>
      </c>
      <c r="G29" s="5" t="s">
        <v>231</v>
      </c>
      <c r="H29" s="5" t="s">
        <v>1095</v>
      </c>
      <c r="I29" s="5" t="s">
        <v>229</v>
      </c>
      <c r="J29" s="5" t="s">
        <v>510</v>
      </c>
      <c r="K29" s="5" t="s">
        <v>238</v>
      </c>
      <c r="L29" s="5" t="s">
        <v>724</v>
      </c>
      <c r="M29" s="5" t="s">
        <v>786</v>
      </c>
    </row>
    <row r="30" spans="1:19">
      <c r="A30" s="5" t="s">
        <v>4</v>
      </c>
      <c r="B30" s="5" t="s">
        <v>721</v>
      </c>
      <c r="C30" s="5" t="s">
        <v>228</v>
      </c>
      <c r="D30" s="5" t="s">
        <v>687</v>
      </c>
      <c r="E30" s="5" t="s">
        <v>279</v>
      </c>
      <c r="F30" s="5" t="s">
        <v>653</v>
      </c>
      <c r="G30" s="5" t="s">
        <v>229</v>
      </c>
      <c r="H30" s="5" t="s">
        <v>677</v>
      </c>
      <c r="I30" s="5" t="s">
        <v>232</v>
      </c>
      <c r="J30" s="5" t="s">
        <v>613</v>
      </c>
      <c r="K30" s="5" t="s">
        <v>238</v>
      </c>
      <c r="L30" s="5" t="s">
        <v>1087</v>
      </c>
      <c r="M30" s="5" t="s">
        <v>238</v>
      </c>
    </row>
    <row r="31" spans="1:19">
      <c r="A31" s="5" t="s">
        <v>5</v>
      </c>
      <c r="B31" s="5" t="s">
        <v>1096</v>
      </c>
      <c r="C31" s="5" t="s">
        <v>279</v>
      </c>
      <c r="D31" s="5" t="s">
        <v>731</v>
      </c>
      <c r="E31" s="5" t="s">
        <v>229</v>
      </c>
      <c r="F31" s="5" t="s">
        <v>396</v>
      </c>
      <c r="G31" s="5" t="s">
        <v>234</v>
      </c>
      <c r="H31" s="5" t="s">
        <v>687</v>
      </c>
      <c r="I31" s="5" t="s">
        <v>235</v>
      </c>
      <c r="J31" s="5" t="s">
        <v>513</v>
      </c>
      <c r="K31" s="5" t="s">
        <v>235</v>
      </c>
      <c r="L31" s="5" t="s">
        <v>1097</v>
      </c>
      <c r="M31" s="5" t="s">
        <v>245</v>
      </c>
    </row>
    <row r="32" spans="1:19">
      <c r="A32" s="5" t="s">
        <v>6</v>
      </c>
      <c r="B32" s="5" t="s">
        <v>1098</v>
      </c>
      <c r="C32" s="5" t="s">
        <v>230</v>
      </c>
      <c r="D32" s="5" t="s">
        <v>651</v>
      </c>
      <c r="E32" s="5" t="s">
        <v>233</v>
      </c>
      <c r="F32" s="5" t="s">
        <v>554</v>
      </c>
      <c r="G32" s="5" t="s">
        <v>229</v>
      </c>
      <c r="H32" s="5" t="s">
        <v>659</v>
      </c>
      <c r="I32" s="5" t="s">
        <v>233</v>
      </c>
      <c r="J32" s="5" t="s">
        <v>1099</v>
      </c>
      <c r="K32" s="5" t="s">
        <v>234</v>
      </c>
      <c r="L32" s="5" t="s">
        <v>1100</v>
      </c>
      <c r="M32" s="5" t="s">
        <v>236</v>
      </c>
    </row>
    <row r="33" spans="1:13">
      <c r="A33" s="5" t="s">
        <v>7</v>
      </c>
      <c r="B33" s="5" t="s">
        <v>1101</v>
      </c>
      <c r="C33" s="5" t="s">
        <v>232</v>
      </c>
      <c r="D33" s="5" t="s">
        <v>1102</v>
      </c>
      <c r="E33" s="5" t="s">
        <v>237</v>
      </c>
      <c r="F33" s="5" t="s">
        <v>649</v>
      </c>
      <c r="G33" s="5" t="s">
        <v>230</v>
      </c>
      <c r="H33" s="5" t="s">
        <v>610</v>
      </c>
      <c r="I33" s="5" t="s">
        <v>232</v>
      </c>
      <c r="J33" s="5" t="s">
        <v>1103</v>
      </c>
      <c r="K33" s="5" t="s">
        <v>245</v>
      </c>
      <c r="L33" s="5" t="s">
        <v>1104</v>
      </c>
      <c r="M33" s="5" t="s">
        <v>243</v>
      </c>
    </row>
    <row r="34" spans="1:13">
      <c r="A34" s="5" t="s">
        <v>8</v>
      </c>
      <c r="B34" s="5" t="s">
        <v>1105</v>
      </c>
      <c r="C34" s="5" t="s">
        <v>232</v>
      </c>
      <c r="D34" s="5" t="s">
        <v>1106</v>
      </c>
      <c r="E34" s="5" t="s">
        <v>237</v>
      </c>
      <c r="F34" s="5" t="s">
        <v>1107</v>
      </c>
      <c r="G34" s="5" t="s">
        <v>233</v>
      </c>
      <c r="H34" s="5" t="s">
        <v>1064</v>
      </c>
      <c r="I34" s="5" t="s">
        <v>232</v>
      </c>
      <c r="J34" s="5" t="s">
        <v>644</v>
      </c>
      <c r="K34" s="5" t="s">
        <v>244</v>
      </c>
      <c r="L34" s="5" t="s">
        <v>1108</v>
      </c>
      <c r="M34" s="5" t="s">
        <v>241</v>
      </c>
    </row>
    <row r="35" spans="1:13">
      <c r="A35" s="5" t="s">
        <v>9</v>
      </c>
      <c r="B35" s="5" t="s">
        <v>990</v>
      </c>
      <c r="C35" s="5" t="s">
        <v>232</v>
      </c>
      <c r="D35" s="5" t="s">
        <v>1109</v>
      </c>
      <c r="E35" s="5" t="s">
        <v>268</v>
      </c>
      <c r="F35" s="5" t="s">
        <v>662</v>
      </c>
      <c r="G35" s="5" t="s">
        <v>238</v>
      </c>
      <c r="H35" s="5" t="s">
        <v>610</v>
      </c>
      <c r="I35" s="5" t="s">
        <v>232</v>
      </c>
      <c r="J35" s="5" t="s">
        <v>1110</v>
      </c>
      <c r="K35" s="5" t="s">
        <v>244</v>
      </c>
      <c r="L35" s="5" t="s">
        <v>1111</v>
      </c>
      <c r="M35" s="5" t="s">
        <v>242</v>
      </c>
    </row>
    <row r="36" spans="1:13">
      <c r="A36" s="5" t="s">
        <v>10</v>
      </c>
      <c r="B36" s="5" t="s">
        <v>655</v>
      </c>
      <c r="C36" s="5" t="s">
        <v>229</v>
      </c>
      <c r="D36" s="5" t="s">
        <v>567</v>
      </c>
      <c r="E36" s="5" t="s">
        <v>230</v>
      </c>
      <c r="F36" s="5" t="s">
        <v>701</v>
      </c>
      <c r="G36" s="5" t="s">
        <v>230</v>
      </c>
      <c r="H36" s="5" t="s">
        <v>1112</v>
      </c>
      <c r="I36" s="5" t="s">
        <v>232</v>
      </c>
      <c r="J36" s="5" t="s">
        <v>1113</v>
      </c>
      <c r="K36" s="5" t="s">
        <v>418</v>
      </c>
      <c r="L36" s="5" t="s">
        <v>679</v>
      </c>
      <c r="M36" s="5" t="s">
        <v>227</v>
      </c>
    </row>
    <row r="40" spans="1:13">
      <c r="A40" s="5" t="s">
        <v>202</v>
      </c>
      <c r="B40" s="5" t="s">
        <v>1114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('S11'!B46+('S21'!B25-'S11'!B25)*24)</f>
        <v>9.5152777777402662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4.1141666859895829E-2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0,22920000553</v>
      </c>
      <c r="C55" s="15" t="str">
        <f t="shared" ref="C55:L55" si="0">C29</f>
        <v>0,040199998766</v>
      </c>
      <c r="D55" s="15" t="str">
        <f t="shared" si="0"/>
        <v>0,23459999263</v>
      </c>
      <c r="E55" s="15" t="str">
        <f t="shared" si="0"/>
        <v>0,040199998766</v>
      </c>
      <c r="F55" s="15" t="str">
        <f t="shared" si="0"/>
        <v>0,22220000625</v>
      </c>
      <c r="G55" s="15" t="str">
        <f t="shared" si="0"/>
        <v>0,040600001812</v>
      </c>
      <c r="H55" s="15" t="str">
        <f t="shared" si="0"/>
        <v>0,24510000646</v>
      </c>
      <c r="I55" s="15" t="str">
        <f t="shared" si="0"/>
        <v>0,040699999779</v>
      </c>
      <c r="J55" s="15" t="str">
        <f t="shared" si="0"/>
        <v>0,19230000675</v>
      </c>
      <c r="K55" s="15" t="str">
        <f t="shared" si="0"/>
        <v>0,041400000453</v>
      </c>
      <c r="L55" s="15" t="str">
        <f t="shared" si="0"/>
        <v>0,23379999399</v>
      </c>
      <c r="M55" s="15" t="str">
        <f>M29</f>
        <v>0,0428000018</v>
      </c>
    </row>
    <row r="56" spans="1:19">
      <c r="A56" s="21" t="s">
        <v>4</v>
      </c>
      <c r="B56" s="15" t="str">
        <f t="shared" ref="B56:M62" si="1">B30</f>
        <v>0,23029999435</v>
      </c>
      <c r="C56" s="15" t="str">
        <f t="shared" si="1"/>
        <v>0,040500000119</v>
      </c>
      <c r="D56" s="15" t="str">
        <f t="shared" si="1"/>
        <v>0,2351000011</v>
      </c>
      <c r="E56" s="15" t="str">
        <f t="shared" si="1"/>
        <v>0,040300000459</v>
      </c>
      <c r="F56" s="15" t="str">
        <f t="shared" si="1"/>
        <v>0,23530000448</v>
      </c>
      <c r="G56" s="15" t="str">
        <f t="shared" si="1"/>
        <v>0,040699999779</v>
      </c>
      <c r="H56" s="15" t="str">
        <f t="shared" si="1"/>
        <v>0,22390000522</v>
      </c>
      <c r="I56" s="15" t="str">
        <f t="shared" si="1"/>
        <v>0,041000001132</v>
      </c>
      <c r="J56" s="15" t="str">
        <f t="shared" si="1"/>
        <v>0,22380000353</v>
      </c>
      <c r="K56" s="15" t="str">
        <f t="shared" si="1"/>
        <v>0,041400000453</v>
      </c>
      <c r="L56" s="15" t="str">
        <f t="shared" si="1"/>
        <v>0,23680000007</v>
      </c>
      <c r="M56" s="15" t="str">
        <f>M30</f>
        <v>0,041400000453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0,23549999297</v>
      </c>
      <c r="C57" s="15" t="str">
        <f t="shared" si="1"/>
        <v>0,040300000459</v>
      </c>
      <c r="D57" s="15" t="str">
        <f t="shared" si="1"/>
        <v>0,24390000105</v>
      </c>
      <c r="E57" s="15" t="str">
        <f t="shared" si="1"/>
        <v>0,040699999779</v>
      </c>
      <c r="F57" s="15" t="str">
        <f t="shared" si="1"/>
        <v>0,20010000467</v>
      </c>
      <c r="G57" s="15" t="str">
        <f t="shared" si="1"/>
        <v>0,041200000793</v>
      </c>
      <c r="H57" s="15" t="str">
        <f t="shared" si="1"/>
        <v>0,2351000011</v>
      </c>
      <c r="I57" s="15" t="str">
        <f t="shared" si="1"/>
        <v>0,04129999876</v>
      </c>
      <c r="J57" s="15" t="str">
        <f t="shared" si="1"/>
        <v>0,1888000071</v>
      </c>
      <c r="K57" s="15" t="str">
        <f t="shared" si="1"/>
        <v>0,04129999876</v>
      </c>
      <c r="L57" s="15" t="str">
        <f t="shared" si="1"/>
        <v>0,23489999771</v>
      </c>
      <c r="M57" s="15" t="str">
        <f t="shared" si="1"/>
        <v>0,041799999774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0,22679999471</v>
      </c>
      <c r="C58" s="15" t="str">
        <f t="shared" si="1"/>
        <v>0,04089999944</v>
      </c>
      <c r="D58" s="15" t="str">
        <f t="shared" si="1"/>
        <v>0,22450000048</v>
      </c>
      <c r="E58" s="15" t="str">
        <f t="shared" si="1"/>
        <v>0,0410999991</v>
      </c>
      <c r="F58" s="15" t="str">
        <f t="shared" si="1"/>
        <v>0,21909999847</v>
      </c>
      <c r="G58" s="15" t="str">
        <f t="shared" si="1"/>
        <v>0,040699999779</v>
      </c>
      <c r="H58" s="15" t="str">
        <f t="shared" si="1"/>
        <v>0,22990000248</v>
      </c>
      <c r="I58" s="15" t="str">
        <f t="shared" si="1"/>
        <v>0,0410999991</v>
      </c>
      <c r="J58" s="15" t="str">
        <f t="shared" si="1"/>
        <v>0,24840000272</v>
      </c>
      <c r="K58" s="15" t="str">
        <f t="shared" si="1"/>
        <v>0,041200000793</v>
      </c>
      <c r="L58" s="15" t="str">
        <f t="shared" si="1"/>
        <v>0,25690001249</v>
      </c>
      <c r="M58" s="15" t="str">
        <f t="shared" si="1"/>
        <v>0,04149999842</v>
      </c>
      <c r="O58" s="5" t="s">
        <v>11</v>
      </c>
    </row>
    <row r="59" spans="1:19">
      <c r="A59" s="21" t="s">
        <v>7</v>
      </c>
      <c r="B59" s="15" t="str">
        <f t="shared" si="1"/>
        <v>0,24089999497</v>
      </c>
      <c r="C59" s="15" t="str">
        <f t="shared" si="1"/>
        <v>0,041000001132</v>
      </c>
      <c r="D59" s="15" t="str">
        <f t="shared" si="1"/>
        <v>0,24770000577</v>
      </c>
      <c r="E59" s="15" t="str">
        <f t="shared" si="1"/>
        <v>0,040800001472</v>
      </c>
      <c r="F59" s="15" t="str">
        <f t="shared" si="1"/>
        <v>0,23669999838</v>
      </c>
      <c r="G59" s="15" t="str">
        <f t="shared" si="1"/>
        <v>0,04089999944</v>
      </c>
      <c r="H59" s="15" t="str">
        <f t="shared" si="1"/>
        <v>0,22259999812</v>
      </c>
      <c r="I59" s="15" t="str">
        <f t="shared" si="1"/>
        <v>0,041000001132</v>
      </c>
      <c r="J59" s="15" t="str">
        <f t="shared" si="1"/>
        <v>0,24539999664</v>
      </c>
      <c r="K59" s="15" t="str">
        <f t="shared" si="1"/>
        <v>0,041799999774</v>
      </c>
      <c r="L59" s="15" t="str">
        <f t="shared" si="1"/>
        <v>0,23849999905</v>
      </c>
      <c r="M59" s="15" t="str">
        <f t="shared" si="1"/>
        <v>0,041700001806</v>
      </c>
    </row>
    <row r="60" spans="1:19">
      <c r="A60" s="21" t="s">
        <v>8</v>
      </c>
      <c r="B60" s="15" t="str">
        <f t="shared" si="1"/>
        <v>0,25490000844</v>
      </c>
      <c r="C60" s="15" t="str">
        <f t="shared" si="1"/>
        <v>0,041000001132</v>
      </c>
      <c r="D60" s="15" t="str">
        <f t="shared" si="1"/>
        <v>0,23800000548</v>
      </c>
      <c r="E60" s="15" t="str">
        <f t="shared" si="1"/>
        <v>0,040800001472</v>
      </c>
      <c r="F60" s="15" t="str">
        <f t="shared" si="1"/>
        <v>0,24109999835</v>
      </c>
      <c r="G60" s="15" t="str">
        <f t="shared" si="1"/>
        <v>0,0410999991</v>
      </c>
      <c r="H60" s="15" t="str">
        <f t="shared" si="1"/>
        <v>0,22059999406</v>
      </c>
      <c r="I60" s="15" t="str">
        <f t="shared" si="1"/>
        <v>0,041000001132</v>
      </c>
      <c r="J60" s="15" t="str">
        <f t="shared" si="1"/>
        <v>0,23049999774</v>
      </c>
      <c r="K60" s="15" t="str">
        <f t="shared" si="1"/>
        <v>0,042100001127</v>
      </c>
      <c r="L60" s="15" t="str">
        <f t="shared" si="1"/>
        <v>0,24750000238</v>
      </c>
      <c r="M60" s="15" t="str">
        <f t="shared" si="1"/>
        <v>0,041999999434</v>
      </c>
    </row>
    <row r="61" spans="1:19">
      <c r="A61" s="21" t="s">
        <v>9</v>
      </c>
      <c r="B61" s="15" t="str">
        <f t="shared" si="1"/>
        <v>0,2486999929</v>
      </c>
      <c r="C61" s="15" t="str">
        <f t="shared" si="1"/>
        <v>0,041000001132</v>
      </c>
      <c r="D61" s="15" t="str">
        <f t="shared" si="1"/>
        <v>0,258100003</v>
      </c>
      <c r="E61" s="15" t="str">
        <f t="shared" si="1"/>
        <v>0,040399998426</v>
      </c>
      <c r="F61" s="15" t="str">
        <f t="shared" si="1"/>
        <v>0,2324000001</v>
      </c>
      <c r="G61" s="15" t="str">
        <f t="shared" si="1"/>
        <v>0,041400000453</v>
      </c>
      <c r="H61" s="15" t="str">
        <f t="shared" si="1"/>
        <v>0,22259999812</v>
      </c>
      <c r="I61" s="15" t="str">
        <f t="shared" si="1"/>
        <v>0,041000001132</v>
      </c>
      <c r="J61" s="15" t="str">
        <f t="shared" si="1"/>
        <v>0,24690000713</v>
      </c>
      <c r="K61" s="15" t="str">
        <f t="shared" si="1"/>
        <v>0,042100001127</v>
      </c>
      <c r="L61" s="15" t="str">
        <f t="shared" si="1"/>
        <v>0,25229999423</v>
      </c>
      <c r="M61" s="15" t="str">
        <f t="shared" si="1"/>
        <v>0,041900001466</v>
      </c>
    </row>
    <row r="62" spans="1:19">
      <c r="A62" s="21" t="s">
        <v>10</v>
      </c>
      <c r="B62" s="15" t="str">
        <f>B36</f>
        <v>0,22599999607</v>
      </c>
      <c r="C62" s="15" t="str">
        <f t="shared" si="1"/>
        <v>0,040699999779</v>
      </c>
      <c r="D62" s="15" t="str">
        <f t="shared" si="1"/>
        <v>0,21580000222</v>
      </c>
      <c r="E62" s="15" t="str">
        <f t="shared" si="1"/>
        <v>0,04089999944</v>
      </c>
      <c r="F62" s="15" t="str">
        <f t="shared" si="1"/>
        <v>0,22720000148</v>
      </c>
      <c r="G62" s="15" t="str">
        <f t="shared" si="1"/>
        <v>0,04089999944</v>
      </c>
      <c r="H62" s="15" t="str">
        <f t="shared" si="1"/>
        <v>0,23209999502</v>
      </c>
      <c r="I62" s="15" t="str">
        <f t="shared" si="1"/>
        <v>0,041000001132</v>
      </c>
      <c r="J62" s="15" t="str">
        <f t="shared" si="1"/>
        <v>0,24099999666</v>
      </c>
      <c r="K62" s="15" t="str">
        <f t="shared" si="1"/>
        <v>0,042399998754</v>
      </c>
      <c r="L62" s="15" t="str">
        <f t="shared" si="1"/>
        <v>0,2363999933</v>
      </c>
      <c r="M62" s="15" t="str">
        <f t="shared" si="1"/>
        <v>0,041600000113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0.94029169335052099</v>
      </c>
      <c r="C65" s="10">
        <f t="shared" si="2"/>
        <v>-4.7083404694791414E-3</v>
      </c>
      <c r="D65" s="10">
        <f t="shared" si="2"/>
        <v>0.96729162885052089</v>
      </c>
      <c r="E65" s="10">
        <f t="shared" si="2"/>
        <v>-4.7083404694791414E-3</v>
      </c>
      <c r="F65" s="10">
        <f t="shared" si="2"/>
        <v>0.90529169695052092</v>
      </c>
      <c r="G65" s="10">
        <f t="shared" si="2"/>
        <v>-2.7083252394791493E-3</v>
      </c>
      <c r="H65" s="10">
        <f t="shared" si="2"/>
        <v>1.0197916980005208</v>
      </c>
      <c r="I65" s="10">
        <f t="shared" si="2"/>
        <v>-2.2083354044791573E-3</v>
      </c>
      <c r="J65" s="10">
        <f t="shared" si="2"/>
        <v>0.75579169945052094</v>
      </c>
      <c r="K65" s="10">
        <f t="shared" si="2"/>
        <v>1.2916679655208471E-3</v>
      </c>
      <c r="L65" s="10">
        <f t="shared" si="2"/>
        <v>0.96329163565052078</v>
      </c>
      <c r="M65" s="10">
        <f t="shared" si="2"/>
        <v>8.2916747005208624E-3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0.94579163745052097</v>
      </c>
      <c r="C66" s="10">
        <f t="shared" si="2"/>
        <v>-3.2083337044791493E-3</v>
      </c>
      <c r="D66" s="10">
        <f t="shared" si="2"/>
        <v>0.96979167120052079</v>
      </c>
      <c r="E66" s="10">
        <f t="shared" si="2"/>
        <v>-4.2083320044791414E-3</v>
      </c>
      <c r="F66" s="10">
        <f t="shared" si="2"/>
        <v>0.97079168810052074</v>
      </c>
      <c r="G66" s="10">
        <f t="shared" si="2"/>
        <v>-2.2083354044791573E-3</v>
      </c>
      <c r="H66" s="10">
        <f t="shared" si="2"/>
        <v>0.91379169180052089</v>
      </c>
      <c r="I66" s="10">
        <f t="shared" si="2"/>
        <v>-7.083286394791305E-4</v>
      </c>
      <c r="J66" s="10">
        <f t="shared" si="2"/>
        <v>0.91329168335052091</v>
      </c>
      <c r="K66" s="10">
        <f t="shared" si="2"/>
        <v>1.2916679655208471E-3</v>
      </c>
      <c r="L66" s="10">
        <f t="shared" si="2"/>
        <v>0.97829166605052087</v>
      </c>
      <c r="M66" s="10">
        <f t="shared" si="2"/>
        <v>1.2916679655208471E-3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0.97179163055052087</v>
      </c>
      <c r="C67" s="10">
        <f t="shared" si="2"/>
        <v>-4.2083320044791414E-3</v>
      </c>
      <c r="D67" s="10">
        <f t="shared" si="2"/>
        <v>1.013791670950521</v>
      </c>
      <c r="E67" s="10">
        <f t="shared" si="2"/>
        <v>-2.2083354044791573E-3</v>
      </c>
      <c r="F67" s="10">
        <f t="shared" si="2"/>
        <v>0.79479168905052078</v>
      </c>
      <c r="G67" s="10">
        <f t="shared" si="2"/>
        <v>2.9166966552085505E-4</v>
      </c>
      <c r="H67" s="10">
        <f t="shared" si="2"/>
        <v>0.96979167120052079</v>
      </c>
      <c r="I67" s="10">
        <f t="shared" si="2"/>
        <v>7.916595005208471E-4</v>
      </c>
      <c r="J67" s="10">
        <f t="shared" si="2"/>
        <v>0.73829170120052079</v>
      </c>
      <c r="K67" s="10">
        <f t="shared" si="2"/>
        <v>7.916595005208471E-4</v>
      </c>
      <c r="L67" s="10">
        <f t="shared" si="2"/>
        <v>0.96879165425052094</v>
      </c>
      <c r="M67" s="10">
        <f t="shared" si="2"/>
        <v>3.2916645705208594E-3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0.92829163925052083</v>
      </c>
      <c r="C68" s="10">
        <f t="shared" si="2"/>
        <v>-1.208337099479137E-3</v>
      </c>
      <c r="D68" s="10">
        <f t="shared" si="2"/>
        <v>0.91679166810052082</v>
      </c>
      <c r="E68" s="10">
        <f t="shared" si="2"/>
        <v>-2.0833879947914496E-4</v>
      </c>
      <c r="F68" s="10">
        <f t="shared" si="2"/>
        <v>0.88979165805052074</v>
      </c>
      <c r="G68" s="10">
        <f t="shared" si="2"/>
        <v>-2.2083354044791573E-3</v>
      </c>
      <c r="H68" s="10">
        <f t="shared" si="2"/>
        <v>0.94379167810052089</v>
      </c>
      <c r="I68" s="10">
        <f t="shared" si="2"/>
        <v>-2.0833879947914496E-4</v>
      </c>
      <c r="J68" s="10">
        <f t="shared" si="2"/>
        <v>1.0362916793005208</v>
      </c>
      <c r="K68" s="10">
        <f t="shared" si="2"/>
        <v>2.9166966552085505E-4</v>
      </c>
      <c r="L68" s="10">
        <f t="shared" si="2"/>
        <v>1.0787917281505208</v>
      </c>
      <c r="M68" s="10">
        <f t="shared" si="2"/>
        <v>1.7916578005208739E-3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0.99879164055052094</v>
      </c>
      <c r="C69" s="10">
        <f t="shared" si="2"/>
        <v>-7.083286394791305E-4</v>
      </c>
      <c r="D69" s="10">
        <f t="shared" si="2"/>
        <v>1.0327916945505209</v>
      </c>
      <c r="E69" s="10">
        <f t="shared" si="2"/>
        <v>-1.7083269394791573E-3</v>
      </c>
      <c r="F69" s="10">
        <f t="shared" si="2"/>
        <v>0.97779165760052078</v>
      </c>
      <c r="G69" s="10">
        <f t="shared" si="2"/>
        <v>-1.208337099479137E-3</v>
      </c>
      <c r="H69" s="10">
        <f t="shared" si="2"/>
        <v>0.90729165630052089</v>
      </c>
      <c r="I69" s="10">
        <f t="shared" si="2"/>
        <v>-7.083286394791305E-4</v>
      </c>
      <c r="J69" s="10">
        <f t="shared" si="2"/>
        <v>1.0212916489005208</v>
      </c>
      <c r="K69" s="10">
        <f t="shared" si="2"/>
        <v>3.2916645705208594E-3</v>
      </c>
      <c r="L69" s="10">
        <f t="shared" si="2"/>
        <v>0.98679166095052095</v>
      </c>
      <c r="M69" s="10">
        <f t="shared" si="2"/>
        <v>2.7916747305208739E-3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1.0687917079005207</v>
      </c>
      <c r="C70" s="10">
        <f t="shared" si="2"/>
        <v>-7.083286394791305E-4</v>
      </c>
      <c r="D70" s="10">
        <f t="shared" si="2"/>
        <v>0.98429169310052078</v>
      </c>
      <c r="E70" s="10">
        <f t="shared" si="2"/>
        <v>-1.7083269394791573E-3</v>
      </c>
      <c r="F70" s="10">
        <f t="shared" si="2"/>
        <v>0.99979165745052079</v>
      </c>
      <c r="G70" s="10">
        <f t="shared" si="2"/>
        <v>-2.0833879947914496E-4</v>
      </c>
      <c r="H70" s="10">
        <f t="shared" si="2"/>
        <v>0.89729163600052098</v>
      </c>
      <c r="I70" s="10">
        <f t="shared" si="2"/>
        <v>-7.083286394791305E-4</v>
      </c>
      <c r="J70" s="10">
        <f t="shared" si="2"/>
        <v>0.94679165440052082</v>
      </c>
      <c r="K70" s="10">
        <f t="shared" si="2"/>
        <v>4.7916713355208515E-3</v>
      </c>
      <c r="L70" s="10">
        <f t="shared" si="2"/>
        <v>1.0317916776005209</v>
      </c>
      <c r="M70" s="10">
        <f t="shared" si="2"/>
        <v>4.2916628705208515E-3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1.0377916302005208</v>
      </c>
      <c r="C71" s="10">
        <f t="shared" si="2"/>
        <v>-7.083286394791305E-4</v>
      </c>
      <c r="D71" s="10">
        <f t="shared" si="2"/>
        <v>1.0847916807005209</v>
      </c>
      <c r="E71" s="10">
        <f t="shared" si="2"/>
        <v>-3.7083421694791494E-3</v>
      </c>
      <c r="F71" s="10">
        <f t="shared" si="2"/>
        <v>0.95629166620052075</v>
      </c>
      <c r="G71" s="10">
        <f t="shared" si="2"/>
        <v>1.2916679655208471E-3</v>
      </c>
      <c r="H71" s="10">
        <f t="shared" si="2"/>
        <v>0.90729165630052089</v>
      </c>
      <c r="I71" s="10">
        <f t="shared" si="2"/>
        <v>-7.083286394791305E-4</v>
      </c>
      <c r="J71" s="10">
        <f t="shared" si="2"/>
        <v>1.0287917013505208</v>
      </c>
      <c r="K71" s="10">
        <f t="shared" si="2"/>
        <v>4.7916713355208515E-3</v>
      </c>
      <c r="L71" s="10">
        <f t="shared" si="2"/>
        <v>1.0557916368505207</v>
      </c>
      <c r="M71" s="10">
        <f t="shared" si="2"/>
        <v>3.791673030520866E-3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0.92429164605052072</v>
      </c>
      <c r="C72" s="10">
        <f t="shared" si="2"/>
        <v>-2.2083354044791573E-3</v>
      </c>
      <c r="D72" s="10">
        <f t="shared" si="2"/>
        <v>0.87329167680052078</v>
      </c>
      <c r="E72" s="10">
        <f t="shared" si="2"/>
        <v>-1.208337099479137E-3</v>
      </c>
      <c r="F72" s="10">
        <f t="shared" si="2"/>
        <v>0.93029167310052086</v>
      </c>
      <c r="G72" s="10">
        <f t="shared" si="2"/>
        <v>-1.208337099479137E-3</v>
      </c>
      <c r="H72" s="10">
        <f t="shared" si="2"/>
        <v>0.95479164080052081</v>
      </c>
      <c r="I72" s="10">
        <f t="shared" si="2"/>
        <v>-7.083286394791305E-4</v>
      </c>
      <c r="J72" s="10">
        <f t="shared" si="2"/>
        <v>0.99929164900052081</v>
      </c>
      <c r="K72" s="10">
        <f t="shared" si="2"/>
        <v>6.2916594705208703E-3</v>
      </c>
      <c r="L72" s="10">
        <f t="shared" si="2"/>
        <v>0.97629163220052084</v>
      </c>
      <c r="M72" s="10">
        <f t="shared" si="2"/>
        <v>2.2916662655208739E-3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0.94029169335052099</v>
      </c>
      <c r="C77" s="10">
        <f t="shared" si="3"/>
        <v>-4.7083404694791414E-3</v>
      </c>
      <c r="D77" s="10">
        <f t="shared" si="3"/>
        <v>0.96729162885052089</v>
      </c>
      <c r="E77" s="10">
        <f t="shared" si="3"/>
        <v>-4.7083404694791414E-3</v>
      </c>
      <c r="F77" s="10">
        <f t="shared" si="3"/>
        <v>0.90529169695052092</v>
      </c>
      <c r="G77" s="10">
        <f t="shared" si="3"/>
        <v>-2.7083252394791493E-3</v>
      </c>
      <c r="H77" s="10">
        <f t="shared" si="3"/>
        <v>1.0197916980005208</v>
      </c>
      <c r="I77" s="10">
        <f t="shared" si="3"/>
        <v>-2.2083354044791573E-3</v>
      </c>
      <c r="J77" s="10">
        <f t="shared" si="3"/>
        <v>0.75579169945052094</v>
      </c>
      <c r="K77" s="10">
        <f t="shared" si="3"/>
        <v>1.2916679655208471E-3</v>
      </c>
      <c r="L77" s="10">
        <f t="shared" si="3"/>
        <v>0.96329163565052078</v>
      </c>
      <c r="M77" s="10">
        <f t="shared" si="3"/>
        <v>8.2916747005208624E-3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0.94579163745052097</v>
      </c>
      <c r="C78" s="10">
        <f t="shared" si="3"/>
        <v>-3.2083337044791493E-3</v>
      </c>
      <c r="D78" s="10">
        <f t="shared" si="3"/>
        <v>0.96979167120052079</v>
      </c>
      <c r="E78" s="10">
        <f t="shared" si="3"/>
        <v>-4.2083320044791414E-3</v>
      </c>
      <c r="F78" s="10">
        <f t="shared" si="3"/>
        <v>0.97079168810052074</v>
      </c>
      <c r="G78" s="10">
        <f t="shared" si="3"/>
        <v>-2.2083354044791573E-3</v>
      </c>
      <c r="H78" s="10">
        <f t="shared" si="3"/>
        <v>0.91379169180052089</v>
      </c>
      <c r="I78" s="10">
        <f t="shared" si="3"/>
        <v>-7.083286394791305E-4</v>
      </c>
      <c r="J78" s="10">
        <f t="shared" si="3"/>
        <v>0.91329168335052091</v>
      </c>
      <c r="K78" s="10">
        <f t="shared" si="3"/>
        <v>1.2916679655208471E-3</v>
      </c>
      <c r="L78" s="10">
        <f t="shared" si="3"/>
        <v>0.97829166605052087</v>
      </c>
      <c r="M78" s="10">
        <f t="shared" si="3"/>
        <v>1.2916679655208471E-3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0.97179163055052087</v>
      </c>
      <c r="C79" s="10">
        <f t="shared" si="3"/>
        <v>-4.2083320044791414E-3</v>
      </c>
      <c r="D79" s="10">
        <f t="shared" si="3"/>
        <v>1.013791670950521</v>
      </c>
      <c r="E79" s="10">
        <f t="shared" si="3"/>
        <v>-2.2083354044791573E-3</v>
      </c>
      <c r="F79" s="10">
        <f t="shared" si="3"/>
        <v>0.79479168905052078</v>
      </c>
      <c r="G79" s="10">
        <f t="shared" si="3"/>
        <v>2.9166966552085505E-4</v>
      </c>
      <c r="H79" s="10">
        <f t="shared" si="3"/>
        <v>0.96979167120052079</v>
      </c>
      <c r="I79" s="10">
        <f t="shared" si="3"/>
        <v>7.916595005208471E-4</v>
      </c>
      <c r="J79" s="10">
        <f t="shared" si="3"/>
        <v>0.73829170120052079</v>
      </c>
      <c r="K79" s="10">
        <f t="shared" si="3"/>
        <v>7.916595005208471E-4</v>
      </c>
      <c r="L79" s="10">
        <f t="shared" si="3"/>
        <v>0.96879165425052094</v>
      </c>
      <c r="M79" s="10">
        <f t="shared" si="3"/>
        <v>3.2916645705208594E-3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0.92829163925052083</v>
      </c>
      <c r="C80" s="10">
        <f t="shared" si="3"/>
        <v>-1.208337099479137E-3</v>
      </c>
      <c r="D80" s="10">
        <f t="shared" si="3"/>
        <v>0.91679166810052082</v>
      </c>
      <c r="E80" s="10">
        <f t="shared" si="3"/>
        <v>-2.0833879947914496E-4</v>
      </c>
      <c r="F80" s="10">
        <f t="shared" si="3"/>
        <v>0.88979165805052074</v>
      </c>
      <c r="G80" s="10">
        <f t="shared" si="3"/>
        <v>-2.2083354044791573E-3</v>
      </c>
      <c r="H80" s="10">
        <f t="shared" si="3"/>
        <v>0.94379167810052089</v>
      </c>
      <c r="I80" s="10">
        <f t="shared" si="3"/>
        <v>-2.0833879947914496E-4</v>
      </c>
      <c r="J80" s="10">
        <f t="shared" si="3"/>
        <v>1.0362916793005208</v>
      </c>
      <c r="K80" s="10">
        <f t="shared" si="3"/>
        <v>2.9166966552085505E-4</v>
      </c>
      <c r="L80" s="10">
        <f t="shared" si="3"/>
        <v>1.0787917281505208</v>
      </c>
      <c r="M80" s="10">
        <f t="shared" si="3"/>
        <v>1.7916578005208739E-3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0.99879164055052094</v>
      </c>
      <c r="C81" s="10">
        <f t="shared" si="3"/>
        <v>-7.083286394791305E-4</v>
      </c>
      <c r="D81" s="10">
        <f t="shared" si="3"/>
        <v>1.0327916945505209</v>
      </c>
      <c r="E81" s="10">
        <f t="shared" si="3"/>
        <v>-1.7083269394791573E-3</v>
      </c>
      <c r="F81" s="10">
        <f t="shared" si="3"/>
        <v>0.97779165760052078</v>
      </c>
      <c r="G81" s="10">
        <f t="shared" si="3"/>
        <v>-1.208337099479137E-3</v>
      </c>
      <c r="H81" s="10">
        <f t="shared" si="3"/>
        <v>0.90729165630052089</v>
      </c>
      <c r="I81" s="10">
        <f t="shared" si="3"/>
        <v>-7.083286394791305E-4</v>
      </c>
      <c r="J81" s="10">
        <f t="shared" si="3"/>
        <v>1.0212916489005208</v>
      </c>
      <c r="K81" s="10">
        <f t="shared" si="3"/>
        <v>3.2916645705208594E-3</v>
      </c>
      <c r="L81" s="10">
        <f t="shared" si="3"/>
        <v>0.98679166095052095</v>
      </c>
      <c r="M81" s="10">
        <f t="shared" si="3"/>
        <v>2.7916747305208739E-3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1.0687917079005207</v>
      </c>
      <c r="C82" s="10">
        <f t="shared" si="3"/>
        <v>-7.083286394791305E-4</v>
      </c>
      <c r="D82" s="10">
        <f t="shared" si="3"/>
        <v>0.98429169310052078</v>
      </c>
      <c r="E82" s="10">
        <f t="shared" si="3"/>
        <v>-1.7083269394791573E-3</v>
      </c>
      <c r="F82" s="10">
        <f t="shared" si="3"/>
        <v>0.99979165745052079</v>
      </c>
      <c r="G82" s="10">
        <f t="shared" si="3"/>
        <v>-2.0833879947914496E-4</v>
      </c>
      <c r="H82" s="10">
        <f t="shared" si="3"/>
        <v>0.89729163600052098</v>
      </c>
      <c r="I82" s="10">
        <f t="shared" si="3"/>
        <v>-7.083286394791305E-4</v>
      </c>
      <c r="J82" s="10">
        <f t="shared" si="3"/>
        <v>0.94679165440052082</v>
      </c>
      <c r="K82" s="10">
        <f t="shared" si="3"/>
        <v>4.7916713355208515E-3</v>
      </c>
      <c r="L82" s="10">
        <f t="shared" si="3"/>
        <v>1.0317916776005209</v>
      </c>
      <c r="M82" s="10">
        <f t="shared" si="3"/>
        <v>4.2916628705208515E-3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1.0377916302005208</v>
      </c>
      <c r="C83" s="10">
        <f t="shared" si="3"/>
        <v>-7.083286394791305E-4</v>
      </c>
      <c r="D83" s="10">
        <f t="shared" si="3"/>
        <v>1.0847916807005209</v>
      </c>
      <c r="E83" s="10">
        <f t="shared" si="3"/>
        <v>-3.7083421694791494E-3</v>
      </c>
      <c r="F83" s="10">
        <f t="shared" si="3"/>
        <v>0.95629166620052075</v>
      </c>
      <c r="G83" s="10">
        <f t="shared" si="3"/>
        <v>1.2916679655208471E-3</v>
      </c>
      <c r="H83" s="10">
        <f t="shared" si="3"/>
        <v>0.90729165630052089</v>
      </c>
      <c r="I83" s="10">
        <f t="shared" si="3"/>
        <v>-7.083286394791305E-4</v>
      </c>
      <c r="J83" s="10">
        <f t="shared" si="3"/>
        <v>1.0287917013505208</v>
      </c>
      <c r="K83" s="10">
        <f t="shared" si="3"/>
        <v>4.7916713355208515E-3</v>
      </c>
      <c r="L83" s="10">
        <f t="shared" si="3"/>
        <v>1.0557916368505207</v>
      </c>
      <c r="M83" s="10">
        <f t="shared" si="3"/>
        <v>3.791673030520866E-3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0.92429164605052072</v>
      </c>
      <c r="C84" s="10">
        <f t="shared" si="3"/>
        <v>-2.2083354044791573E-3</v>
      </c>
      <c r="D84" s="10">
        <f t="shared" si="3"/>
        <v>0.87329167680052078</v>
      </c>
      <c r="E84" s="10">
        <f t="shared" si="3"/>
        <v>-1.208337099479137E-3</v>
      </c>
      <c r="F84" s="10">
        <f t="shared" si="3"/>
        <v>0.93029167310052086</v>
      </c>
      <c r="G84" s="10">
        <f t="shared" si="3"/>
        <v>-1.208337099479137E-3</v>
      </c>
      <c r="H84" s="10">
        <f t="shared" si="3"/>
        <v>0.95479164080052081</v>
      </c>
      <c r="I84" s="10">
        <f t="shared" si="3"/>
        <v>-7.083286394791305E-4</v>
      </c>
      <c r="J84" s="10">
        <f t="shared" si="3"/>
        <v>0.99929164900052081</v>
      </c>
      <c r="K84" s="10">
        <f t="shared" si="3"/>
        <v>6.2916594705208703E-3</v>
      </c>
      <c r="L84" s="10">
        <f t="shared" si="3"/>
        <v>0.97629163220052084</v>
      </c>
      <c r="M84" s="10">
        <f t="shared" si="3"/>
        <v>2.2916662655208739E-3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E73" sqref="E73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9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1116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203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1117</v>
      </c>
    </row>
    <row r="27" spans="1:19">
      <c r="B27" s="5" t="s">
        <v>224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3</v>
      </c>
      <c r="B29" s="5" t="s">
        <v>702</v>
      </c>
      <c r="C29" s="5" t="s">
        <v>311</v>
      </c>
      <c r="D29" s="5" t="s">
        <v>983</v>
      </c>
      <c r="E29" s="5" t="s">
        <v>334</v>
      </c>
      <c r="F29" s="5" t="s">
        <v>1118</v>
      </c>
      <c r="G29" s="5" t="s">
        <v>279</v>
      </c>
      <c r="H29" s="5" t="s">
        <v>679</v>
      </c>
      <c r="I29" s="5" t="s">
        <v>228</v>
      </c>
      <c r="J29" s="5" t="s">
        <v>974</v>
      </c>
      <c r="K29" s="5" t="s">
        <v>244</v>
      </c>
      <c r="L29" s="5" t="s">
        <v>1119</v>
      </c>
      <c r="M29" s="5" t="s">
        <v>230</v>
      </c>
    </row>
    <row r="30" spans="1:19">
      <c r="A30" s="5" t="s">
        <v>4</v>
      </c>
      <c r="B30" s="5" t="s">
        <v>1120</v>
      </c>
      <c r="C30" s="5" t="s">
        <v>228</v>
      </c>
      <c r="D30" s="5" t="s">
        <v>1121</v>
      </c>
      <c r="E30" s="5" t="s">
        <v>228</v>
      </c>
      <c r="F30" s="5" t="s">
        <v>993</v>
      </c>
      <c r="G30" s="5" t="s">
        <v>279</v>
      </c>
      <c r="H30" s="5" t="s">
        <v>651</v>
      </c>
      <c r="I30" s="5" t="s">
        <v>229</v>
      </c>
      <c r="J30" s="5" t="s">
        <v>685</v>
      </c>
      <c r="K30" s="5" t="s">
        <v>235</v>
      </c>
      <c r="L30" s="5" t="s">
        <v>1122</v>
      </c>
      <c r="M30" s="5" t="s">
        <v>243</v>
      </c>
    </row>
    <row r="31" spans="1:19">
      <c r="A31" s="5" t="s">
        <v>5</v>
      </c>
      <c r="B31" s="5" t="s">
        <v>1123</v>
      </c>
      <c r="C31" s="5" t="s">
        <v>230</v>
      </c>
      <c r="D31" s="5" t="s">
        <v>1124</v>
      </c>
      <c r="E31" s="5" t="s">
        <v>230</v>
      </c>
      <c r="F31" s="5" t="s">
        <v>702</v>
      </c>
      <c r="G31" s="5" t="s">
        <v>229</v>
      </c>
      <c r="H31" s="5" t="s">
        <v>496</v>
      </c>
      <c r="I31" s="5" t="s">
        <v>237</v>
      </c>
      <c r="J31" s="5" t="s">
        <v>976</v>
      </c>
      <c r="K31" s="5" t="s">
        <v>236</v>
      </c>
      <c r="L31" s="5" t="s">
        <v>1125</v>
      </c>
      <c r="M31" s="5" t="s">
        <v>240</v>
      </c>
    </row>
    <row r="32" spans="1:19">
      <c r="A32" s="5" t="s">
        <v>6</v>
      </c>
      <c r="B32" s="5" t="s">
        <v>671</v>
      </c>
      <c r="C32" s="5" t="s">
        <v>230</v>
      </c>
      <c r="D32" s="5" t="s">
        <v>650</v>
      </c>
      <c r="E32" s="5" t="s">
        <v>231</v>
      </c>
      <c r="F32" s="5" t="s">
        <v>985</v>
      </c>
      <c r="G32" s="5" t="s">
        <v>228</v>
      </c>
      <c r="H32" s="5" t="s">
        <v>588</v>
      </c>
      <c r="I32" s="5" t="s">
        <v>233</v>
      </c>
      <c r="J32" s="5" t="s">
        <v>727</v>
      </c>
      <c r="K32" s="5" t="s">
        <v>243</v>
      </c>
      <c r="L32" s="5" t="s">
        <v>1126</v>
      </c>
      <c r="M32" s="5" t="s">
        <v>245</v>
      </c>
    </row>
    <row r="33" spans="1:13">
      <c r="A33" s="5" t="s">
        <v>7</v>
      </c>
      <c r="B33" s="5" t="s">
        <v>1107</v>
      </c>
      <c r="C33" s="5" t="s">
        <v>237</v>
      </c>
      <c r="D33" s="5" t="s">
        <v>988</v>
      </c>
      <c r="E33" s="5" t="s">
        <v>231</v>
      </c>
      <c r="F33" s="5" t="s">
        <v>678</v>
      </c>
      <c r="G33" s="5" t="s">
        <v>229</v>
      </c>
      <c r="H33" s="5" t="s">
        <v>610</v>
      </c>
      <c r="I33" s="5" t="s">
        <v>233</v>
      </c>
      <c r="J33" s="5" t="s">
        <v>1127</v>
      </c>
      <c r="K33" s="5" t="s">
        <v>236</v>
      </c>
      <c r="L33" s="5" t="s">
        <v>1128</v>
      </c>
      <c r="M33" s="5" t="s">
        <v>243</v>
      </c>
    </row>
    <row r="34" spans="1:13">
      <c r="A34" s="5" t="s">
        <v>8</v>
      </c>
      <c r="B34" s="5" t="s">
        <v>1129</v>
      </c>
      <c r="C34" s="5" t="s">
        <v>229</v>
      </c>
      <c r="D34" s="5" t="s">
        <v>714</v>
      </c>
      <c r="E34" s="5" t="s">
        <v>237</v>
      </c>
      <c r="F34" s="5" t="s">
        <v>597</v>
      </c>
      <c r="G34" s="5" t="s">
        <v>237</v>
      </c>
      <c r="H34" s="5" t="s">
        <v>651</v>
      </c>
      <c r="I34" s="5" t="s">
        <v>232</v>
      </c>
      <c r="J34" s="5" t="s">
        <v>988</v>
      </c>
      <c r="K34" s="5" t="s">
        <v>243</v>
      </c>
      <c r="L34" s="5" t="s">
        <v>570</v>
      </c>
      <c r="M34" s="5" t="s">
        <v>418</v>
      </c>
    </row>
    <row r="35" spans="1:13">
      <c r="A35" s="5" t="s">
        <v>9</v>
      </c>
      <c r="B35" s="5" t="s">
        <v>1119</v>
      </c>
      <c r="C35" s="5" t="s">
        <v>235</v>
      </c>
      <c r="D35" s="5" t="s">
        <v>1130</v>
      </c>
      <c r="E35" s="5" t="s">
        <v>233</v>
      </c>
      <c r="F35" s="5" t="s">
        <v>725</v>
      </c>
      <c r="G35" s="5" t="s">
        <v>237</v>
      </c>
      <c r="H35" s="5" t="s">
        <v>627</v>
      </c>
      <c r="I35" s="5" t="s">
        <v>237</v>
      </c>
      <c r="J35" s="5" t="s">
        <v>1131</v>
      </c>
      <c r="K35" s="5" t="s">
        <v>241</v>
      </c>
      <c r="L35" s="5" t="s">
        <v>1132</v>
      </c>
      <c r="M35" s="5" t="s">
        <v>246</v>
      </c>
    </row>
    <row r="36" spans="1:13">
      <c r="A36" s="5" t="s">
        <v>10</v>
      </c>
      <c r="B36" s="5" t="s">
        <v>721</v>
      </c>
      <c r="C36" s="5" t="s">
        <v>237</v>
      </c>
      <c r="D36" s="5" t="s">
        <v>614</v>
      </c>
      <c r="E36" s="5" t="s">
        <v>230</v>
      </c>
      <c r="F36" s="5" t="s">
        <v>1112</v>
      </c>
      <c r="G36" s="5" t="s">
        <v>229</v>
      </c>
      <c r="H36" s="5" t="s">
        <v>644</v>
      </c>
      <c r="I36" s="5" t="s">
        <v>237</v>
      </c>
      <c r="J36" s="5" t="s">
        <v>1123</v>
      </c>
      <c r="K36" s="5" t="s">
        <v>241</v>
      </c>
      <c r="L36" s="5" t="s">
        <v>1133</v>
      </c>
      <c r="M36" s="5" t="s">
        <v>247</v>
      </c>
    </row>
    <row r="40" spans="1:13">
      <c r="A40" s="5" t="s">
        <v>202</v>
      </c>
      <c r="B40" s="5" t="s">
        <v>1134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('S11'!B46+('S22'!B25-'S11'!B25)*24)</f>
        <v>9.9858333332813345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4.1102083555041677E-2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0,22220000625</v>
      </c>
      <c r="C55" s="15" t="str">
        <f t="shared" ref="C55:L55" si="0">C29</f>
        <v>0,040100000799</v>
      </c>
      <c r="D55" s="15" t="str">
        <f t="shared" si="0"/>
        <v>0,24259999394</v>
      </c>
      <c r="E55" s="15" t="str">
        <f t="shared" si="0"/>
        <v>0,040199998766</v>
      </c>
      <c r="F55" s="15" t="str">
        <f t="shared" si="0"/>
        <v>0,22480000556</v>
      </c>
      <c r="G55" s="15" t="str">
        <f t="shared" si="0"/>
        <v>0,040300000459</v>
      </c>
      <c r="H55" s="15" t="str">
        <f t="shared" si="0"/>
        <v>0,2363999933</v>
      </c>
      <c r="I55" s="15" t="str">
        <f t="shared" si="0"/>
        <v>0,040500000119</v>
      </c>
      <c r="J55" s="15" t="str">
        <f t="shared" si="0"/>
        <v>0,24279999733</v>
      </c>
      <c r="K55" s="15" t="str">
        <f t="shared" si="0"/>
        <v>0,042100001127</v>
      </c>
      <c r="L55" s="15" t="str">
        <f t="shared" si="0"/>
        <v>0,244599998</v>
      </c>
      <c r="M55" s="15" t="str">
        <f>M29</f>
        <v>0,04089999944</v>
      </c>
    </row>
    <row r="56" spans="1:19">
      <c r="A56" s="21" t="s">
        <v>4</v>
      </c>
      <c r="B56" s="15" t="str">
        <f t="shared" ref="B56:M62" si="1">B30</f>
        <v>0,24660000205</v>
      </c>
      <c r="C56" s="15" t="str">
        <f t="shared" si="1"/>
        <v>0,040500000119</v>
      </c>
      <c r="D56" s="15" t="str">
        <f t="shared" si="1"/>
        <v>0,24469999969</v>
      </c>
      <c r="E56" s="15" t="str">
        <f t="shared" si="1"/>
        <v>0,040500000119</v>
      </c>
      <c r="F56" s="15" t="str">
        <f t="shared" si="1"/>
        <v>0,23059999943</v>
      </c>
      <c r="G56" s="15" t="str">
        <f t="shared" si="1"/>
        <v>0,040300000459</v>
      </c>
      <c r="H56" s="15" t="str">
        <f t="shared" si="1"/>
        <v>0,22450000048</v>
      </c>
      <c r="I56" s="15" t="str">
        <f t="shared" si="1"/>
        <v>0,040699999779</v>
      </c>
      <c r="J56" s="15" t="str">
        <f t="shared" si="1"/>
        <v>0,22740000486</v>
      </c>
      <c r="K56" s="15" t="str">
        <f t="shared" si="1"/>
        <v>0,04129999876</v>
      </c>
      <c r="L56" s="15" t="str">
        <f t="shared" si="1"/>
        <v>0,24819999933</v>
      </c>
      <c r="M56" s="15" t="str">
        <f>M30</f>
        <v>0,041700001806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0,23970000446</v>
      </c>
      <c r="C57" s="15" t="str">
        <f t="shared" si="1"/>
        <v>0,04089999944</v>
      </c>
      <c r="D57" s="15" t="str">
        <f t="shared" si="1"/>
        <v>0,25760000944</v>
      </c>
      <c r="E57" s="15" t="str">
        <f t="shared" si="1"/>
        <v>0,04089999944</v>
      </c>
      <c r="F57" s="15" t="str">
        <f t="shared" si="1"/>
        <v>0,22220000625</v>
      </c>
      <c r="G57" s="15" t="str">
        <f t="shared" si="1"/>
        <v>0,040699999779</v>
      </c>
      <c r="H57" s="15" t="str">
        <f t="shared" si="1"/>
        <v>0,18739999831</v>
      </c>
      <c r="I57" s="15" t="str">
        <f t="shared" si="1"/>
        <v>0,040800001472</v>
      </c>
      <c r="J57" s="15" t="str">
        <f t="shared" si="1"/>
        <v>0,23190000653</v>
      </c>
      <c r="K57" s="15" t="str">
        <f t="shared" si="1"/>
        <v>0,04149999842</v>
      </c>
      <c r="L57" s="15" t="str">
        <f t="shared" si="1"/>
        <v>0,23890000582</v>
      </c>
      <c r="M57" s="15" t="str">
        <f t="shared" si="1"/>
        <v>0,042300000787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0,21160000563</v>
      </c>
      <c r="C58" s="15" t="str">
        <f t="shared" si="1"/>
        <v>0,04089999944</v>
      </c>
      <c r="D58" s="15" t="str">
        <f t="shared" si="1"/>
        <v>0,24029999971</v>
      </c>
      <c r="E58" s="15" t="str">
        <f t="shared" si="1"/>
        <v>0,040600001812</v>
      </c>
      <c r="F58" s="15" t="str">
        <f t="shared" si="1"/>
        <v>0,22050000727</v>
      </c>
      <c r="G58" s="15" t="str">
        <f t="shared" si="1"/>
        <v>0,040500000119</v>
      </c>
      <c r="H58" s="15" t="str">
        <f t="shared" si="1"/>
        <v>0,22249999642</v>
      </c>
      <c r="I58" s="15" t="str">
        <f t="shared" si="1"/>
        <v>0,0410999991</v>
      </c>
      <c r="J58" s="15" t="str">
        <f t="shared" si="1"/>
        <v>0,23870000243</v>
      </c>
      <c r="K58" s="15" t="str">
        <f t="shared" si="1"/>
        <v>0,041700001806</v>
      </c>
      <c r="L58" s="15" t="str">
        <f t="shared" si="1"/>
        <v>0,25220000744</v>
      </c>
      <c r="M58" s="15" t="str">
        <f t="shared" si="1"/>
        <v>0,041799999774</v>
      </c>
      <c r="O58" s="5" t="s">
        <v>11</v>
      </c>
    </row>
    <row r="59" spans="1:19">
      <c r="A59" s="21" t="s">
        <v>7</v>
      </c>
      <c r="B59" s="15" t="str">
        <f t="shared" si="1"/>
        <v>0,24109999835</v>
      </c>
      <c r="C59" s="15" t="str">
        <f t="shared" si="1"/>
        <v>0,040800001472</v>
      </c>
      <c r="D59" s="15" t="str">
        <f t="shared" si="1"/>
        <v>0,2417999953</v>
      </c>
      <c r="E59" s="15" t="str">
        <f t="shared" si="1"/>
        <v>0,040600001812</v>
      </c>
      <c r="F59" s="15" t="str">
        <f t="shared" si="1"/>
        <v>0,22879999876</v>
      </c>
      <c r="G59" s="15" t="str">
        <f t="shared" si="1"/>
        <v>0,040699999779</v>
      </c>
      <c r="H59" s="15" t="str">
        <f t="shared" si="1"/>
        <v>0,22259999812</v>
      </c>
      <c r="I59" s="15" t="str">
        <f t="shared" si="1"/>
        <v>0,0410999991</v>
      </c>
      <c r="J59" s="15" t="str">
        <f t="shared" si="1"/>
        <v>0,25420001149</v>
      </c>
      <c r="K59" s="15" t="str">
        <f t="shared" si="1"/>
        <v>0,04149999842</v>
      </c>
      <c r="L59" s="15" t="str">
        <f t="shared" si="1"/>
        <v>0,27140000463</v>
      </c>
      <c r="M59" s="15" t="str">
        <f t="shared" si="1"/>
        <v>0,041700001806</v>
      </c>
    </row>
    <row r="60" spans="1:19">
      <c r="A60" s="21" t="s">
        <v>8</v>
      </c>
      <c r="B60" s="15" t="str">
        <f t="shared" si="1"/>
        <v>0,25389999151</v>
      </c>
      <c r="C60" s="15" t="str">
        <f t="shared" si="1"/>
        <v>0,040699999779</v>
      </c>
      <c r="D60" s="15" t="str">
        <f t="shared" si="1"/>
        <v>0,24779999256</v>
      </c>
      <c r="E60" s="15" t="str">
        <f t="shared" si="1"/>
        <v>0,040800001472</v>
      </c>
      <c r="F60" s="15" t="str">
        <f t="shared" si="1"/>
        <v>0,24130000174</v>
      </c>
      <c r="G60" s="15" t="str">
        <f t="shared" si="1"/>
        <v>0,040800001472</v>
      </c>
      <c r="H60" s="15" t="str">
        <f t="shared" si="1"/>
        <v>0,22450000048</v>
      </c>
      <c r="I60" s="15" t="str">
        <f t="shared" si="1"/>
        <v>0,041000001132</v>
      </c>
      <c r="J60" s="15" t="str">
        <f t="shared" si="1"/>
        <v>0,2417999953</v>
      </c>
      <c r="K60" s="15" t="str">
        <f t="shared" si="1"/>
        <v>0,041700001806</v>
      </c>
      <c r="L60" s="15" t="str">
        <f t="shared" si="1"/>
        <v>0,23450000584</v>
      </c>
      <c r="M60" s="15" t="str">
        <f t="shared" si="1"/>
        <v>0,042399998754</v>
      </c>
    </row>
    <row r="61" spans="1:19">
      <c r="A61" s="21" t="s">
        <v>9</v>
      </c>
      <c r="B61" s="15" t="str">
        <f t="shared" si="1"/>
        <v>0,244599998</v>
      </c>
      <c r="C61" s="15" t="str">
        <f t="shared" si="1"/>
        <v>0,04129999876</v>
      </c>
      <c r="D61" s="15" t="str">
        <f t="shared" si="1"/>
        <v>0,25450000167</v>
      </c>
      <c r="E61" s="15" t="str">
        <f t="shared" si="1"/>
        <v>0,0410999991</v>
      </c>
      <c r="F61" s="15" t="str">
        <f t="shared" si="1"/>
        <v>0,23759999871</v>
      </c>
      <c r="G61" s="15" t="str">
        <f t="shared" si="1"/>
        <v>0,040800001472</v>
      </c>
      <c r="H61" s="15" t="str">
        <f t="shared" si="1"/>
        <v>0,22650000453</v>
      </c>
      <c r="I61" s="15" t="str">
        <f t="shared" si="1"/>
        <v>0,040800001472</v>
      </c>
      <c r="J61" s="15" t="str">
        <f t="shared" si="1"/>
        <v>0,252700001</v>
      </c>
      <c r="K61" s="15" t="str">
        <f t="shared" si="1"/>
        <v>0,041999999434</v>
      </c>
      <c r="L61" s="15" t="str">
        <f t="shared" si="1"/>
        <v>0,25830000639</v>
      </c>
      <c r="M61" s="15" t="str">
        <f t="shared" si="1"/>
        <v>0,042500000447</v>
      </c>
    </row>
    <row r="62" spans="1:19">
      <c r="A62" s="21" t="s">
        <v>10</v>
      </c>
      <c r="B62" s="15" t="str">
        <f>B36</f>
        <v>0,23029999435</v>
      </c>
      <c r="C62" s="15" t="str">
        <f t="shared" si="1"/>
        <v>0,040800001472</v>
      </c>
      <c r="D62" s="15" t="str">
        <f t="shared" si="1"/>
        <v>0,23039999604</v>
      </c>
      <c r="E62" s="15" t="str">
        <f t="shared" si="1"/>
        <v>0,04089999944</v>
      </c>
      <c r="F62" s="15" t="str">
        <f t="shared" si="1"/>
        <v>0,23209999502</v>
      </c>
      <c r="G62" s="15" t="str">
        <f t="shared" si="1"/>
        <v>0,040699999779</v>
      </c>
      <c r="H62" s="15" t="str">
        <f t="shared" si="1"/>
        <v>0,23049999774</v>
      </c>
      <c r="I62" s="15" t="str">
        <f t="shared" si="1"/>
        <v>0,040800001472</v>
      </c>
      <c r="J62" s="15" t="str">
        <f t="shared" si="1"/>
        <v>0,23970000446</v>
      </c>
      <c r="K62" s="15" t="str">
        <f t="shared" si="1"/>
        <v>0,041999999434</v>
      </c>
      <c r="L62" s="15" t="str">
        <f t="shared" si="1"/>
        <v>0,23790000379</v>
      </c>
      <c r="M62" s="15" t="str">
        <f t="shared" si="1"/>
        <v>0,042599998415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0.90548961347479162</v>
      </c>
      <c r="C65" s="10">
        <f t="shared" si="2"/>
        <v>-5.0104137802083754E-3</v>
      </c>
      <c r="D65" s="10">
        <f t="shared" si="2"/>
        <v>1.0074895519247917</v>
      </c>
      <c r="E65" s="10">
        <f t="shared" si="2"/>
        <v>-4.5104239452083833E-3</v>
      </c>
      <c r="F65" s="10">
        <f t="shared" si="2"/>
        <v>0.91848961002479168</v>
      </c>
      <c r="G65" s="10">
        <f t="shared" si="2"/>
        <v>-4.0104154802083833E-3</v>
      </c>
      <c r="H65" s="10">
        <f t="shared" si="2"/>
        <v>0.97648954872479155</v>
      </c>
      <c r="I65" s="10">
        <f t="shared" si="2"/>
        <v>-3.0104171802083912E-3</v>
      </c>
      <c r="J65" s="10">
        <f t="shared" si="2"/>
        <v>1.0084895688747917</v>
      </c>
      <c r="K65" s="10">
        <f t="shared" si="2"/>
        <v>4.9895878597916096E-3</v>
      </c>
      <c r="L65" s="10">
        <f t="shared" si="2"/>
        <v>1.0174895722247919</v>
      </c>
      <c r="M65" s="10">
        <f t="shared" si="2"/>
        <v>-1.0104205752083789E-3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1.0274895924747915</v>
      </c>
      <c r="C66" s="10">
        <f t="shared" si="2"/>
        <v>-3.0104171802083912E-3</v>
      </c>
      <c r="D66" s="10">
        <f t="shared" si="2"/>
        <v>1.0179895806747916</v>
      </c>
      <c r="E66" s="10">
        <f t="shared" si="2"/>
        <v>-3.0104171802083912E-3</v>
      </c>
      <c r="F66" s="10">
        <f t="shared" si="2"/>
        <v>0.94748957937479172</v>
      </c>
      <c r="G66" s="10">
        <f t="shared" si="2"/>
        <v>-4.0104154802083833E-3</v>
      </c>
      <c r="H66" s="10">
        <f t="shared" si="2"/>
        <v>0.91698958462479163</v>
      </c>
      <c r="I66" s="10">
        <f t="shared" si="2"/>
        <v>-2.0104188802083992E-3</v>
      </c>
      <c r="J66" s="10">
        <f t="shared" si="2"/>
        <v>0.93148960652479151</v>
      </c>
      <c r="K66" s="10">
        <f t="shared" si="2"/>
        <v>9.8957602479160522E-4</v>
      </c>
      <c r="L66" s="10">
        <f t="shared" si="2"/>
        <v>1.0354895788747918</v>
      </c>
      <c r="M66" s="10">
        <f t="shared" si="2"/>
        <v>2.989591254791632E-3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0.99298960452479157</v>
      </c>
      <c r="C67" s="10">
        <f t="shared" si="2"/>
        <v>-1.0104205752083789E-3</v>
      </c>
      <c r="D67" s="10">
        <f t="shared" si="2"/>
        <v>1.0824896294247917</v>
      </c>
      <c r="E67" s="10">
        <f t="shared" si="2"/>
        <v>-1.0104205752083789E-3</v>
      </c>
      <c r="F67" s="10">
        <f t="shared" si="2"/>
        <v>0.90548961347479162</v>
      </c>
      <c r="G67" s="10">
        <f t="shared" si="2"/>
        <v>-2.0104188802083992E-3</v>
      </c>
      <c r="H67" s="10">
        <f t="shared" si="2"/>
        <v>0.73148957377479173</v>
      </c>
      <c r="I67" s="10">
        <f t="shared" si="2"/>
        <v>-1.5104104152083991E-3</v>
      </c>
      <c r="J67" s="10">
        <f t="shared" si="2"/>
        <v>0.95398961487479172</v>
      </c>
      <c r="K67" s="10">
        <f t="shared" si="2"/>
        <v>1.989574324791632E-3</v>
      </c>
      <c r="L67" s="10">
        <f t="shared" si="2"/>
        <v>0.9889896113247918</v>
      </c>
      <c r="M67" s="10">
        <f t="shared" si="2"/>
        <v>5.9895861597916017E-3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0.85248961037479165</v>
      </c>
      <c r="C68" s="10">
        <f t="shared" si="2"/>
        <v>-1.0104205752083789E-3</v>
      </c>
      <c r="D68" s="10">
        <f t="shared" si="2"/>
        <v>0.99598958077479149</v>
      </c>
      <c r="E68" s="10">
        <f t="shared" si="2"/>
        <v>-2.5104087152083912E-3</v>
      </c>
      <c r="F68" s="10">
        <f t="shared" si="2"/>
        <v>0.89698961857479165</v>
      </c>
      <c r="G68" s="10">
        <f t="shared" si="2"/>
        <v>-3.0104171802083912E-3</v>
      </c>
      <c r="H68" s="10">
        <f t="shared" si="2"/>
        <v>0.90698956432479161</v>
      </c>
      <c r="I68" s="10">
        <f t="shared" si="2"/>
        <v>-1.0422275208386844E-5</v>
      </c>
      <c r="J68" s="10">
        <f t="shared" si="2"/>
        <v>0.98798959437479161</v>
      </c>
      <c r="K68" s="10">
        <f t="shared" si="2"/>
        <v>2.989591254791632E-3</v>
      </c>
      <c r="L68" s="10">
        <f t="shared" si="2"/>
        <v>1.0554896194247916</v>
      </c>
      <c r="M68" s="10">
        <f t="shared" si="2"/>
        <v>3.4895810947916175E-3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0.9999895739747916</v>
      </c>
      <c r="C69" s="10">
        <f t="shared" si="2"/>
        <v>-1.5104104152083991E-3</v>
      </c>
      <c r="D69" s="10">
        <f t="shared" si="2"/>
        <v>1.0034895587247916</v>
      </c>
      <c r="E69" s="10">
        <f t="shared" si="2"/>
        <v>-2.5104087152083912E-3</v>
      </c>
      <c r="F69" s="10">
        <f t="shared" si="2"/>
        <v>0.93848957602479155</v>
      </c>
      <c r="G69" s="10">
        <f t="shared" si="2"/>
        <v>-2.0104188802083992E-3</v>
      </c>
      <c r="H69" s="10">
        <f t="shared" si="2"/>
        <v>0.9074895728247917</v>
      </c>
      <c r="I69" s="10">
        <f t="shared" si="2"/>
        <v>-1.0422275208386844E-5</v>
      </c>
      <c r="J69" s="10">
        <f t="shared" si="2"/>
        <v>1.0654896396747915</v>
      </c>
      <c r="K69" s="10">
        <f t="shared" si="2"/>
        <v>1.989574324791632E-3</v>
      </c>
      <c r="L69" s="10">
        <f t="shared" si="2"/>
        <v>1.1514896053747916</v>
      </c>
      <c r="M69" s="10">
        <f t="shared" si="2"/>
        <v>2.989591254791632E-3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1.0639895397747914</v>
      </c>
      <c r="C70" s="10">
        <f t="shared" si="2"/>
        <v>-2.0104188802083992E-3</v>
      </c>
      <c r="D70" s="10">
        <f t="shared" si="2"/>
        <v>1.0334895450247916</v>
      </c>
      <c r="E70" s="10">
        <f t="shared" si="2"/>
        <v>-1.5104104152083991E-3</v>
      </c>
      <c r="F70" s="10">
        <f t="shared" si="2"/>
        <v>1.0009895909247915</v>
      </c>
      <c r="G70" s="10">
        <f t="shared" si="2"/>
        <v>-1.5104104152083991E-3</v>
      </c>
      <c r="H70" s="10">
        <f t="shared" si="2"/>
        <v>0.91698958462479163</v>
      </c>
      <c r="I70" s="10">
        <f t="shared" si="2"/>
        <v>-5.1041211520837237E-4</v>
      </c>
      <c r="J70" s="10">
        <f t="shared" si="2"/>
        <v>1.0034895587247916</v>
      </c>
      <c r="K70" s="10">
        <f t="shared" si="2"/>
        <v>2.989591254791632E-3</v>
      </c>
      <c r="L70" s="10">
        <f t="shared" si="2"/>
        <v>0.96698961142479167</v>
      </c>
      <c r="M70" s="10">
        <f t="shared" si="2"/>
        <v>6.4895759947916284E-3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1.0174895722247919</v>
      </c>
      <c r="C71" s="10">
        <f t="shared" si="2"/>
        <v>9.8957602479160522E-4</v>
      </c>
      <c r="D71" s="10">
        <f t="shared" si="2"/>
        <v>1.0669895905747915</v>
      </c>
      <c r="E71" s="10">
        <f t="shared" si="2"/>
        <v>-1.0422275208386844E-5</v>
      </c>
      <c r="F71" s="10">
        <f t="shared" si="2"/>
        <v>0.98248957577479179</v>
      </c>
      <c r="G71" s="10">
        <f t="shared" si="2"/>
        <v>-1.5104104152083991E-3</v>
      </c>
      <c r="H71" s="10">
        <f t="shared" si="2"/>
        <v>0.92698960487479165</v>
      </c>
      <c r="I71" s="10">
        <f t="shared" si="2"/>
        <v>-1.5104104152083991E-3</v>
      </c>
      <c r="J71" s="10">
        <f t="shared" si="2"/>
        <v>1.0579895872247915</v>
      </c>
      <c r="K71" s="10">
        <f t="shared" si="2"/>
        <v>4.4895793947916096E-3</v>
      </c>
      <c r="L71" s="10">
        <f t="shared" si="2"/>
        <v>1.0859896141747916</v>
      </c>
      <c r="M71" s="10">
        <f t="shared" si="2"/>
        <v>6.9895844597916285E-3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0.94598955397479179</v>
      </c>
      <c r="C72" s="10">
        <f t="shared" si="2"/>
        <v>-1.5104104152083991E-3</v>
      </c>
      <c r="D72" s="10">
        <f t="shared" si="2"/>
        <v>0.94648956242479154</v>
      </c>
      <c r="E72" s="10">
        <f t="shared" si="2"/>
        <v>-1.0104205752083789E-3</v>
      </c>
      <c r="F72" s="10">
        <f t="shared" si="2"/>
        <v>0.95498955732479152</v>
      </c>
      <c r="G72" s="10">
        <f t="shared" si="2"/>
        <v>-2.0104188802083992E-3</v>
      </c>
      <c r="H72" s="10">
        <f t="shared" si="2"/>
        <v>0.94698957092479163</v>
      </c>
      <c r="I72" s="10">
        <f t="shared" si="2"/>
        <v>-1.5104104152083991E-3</v>
      </c>
      <c r="J72" s="10">
        <f t="shared" si="2"/>
        <v>0.99298960452479157</v>
      </c>
      <c r="K72" s="10">
        <f t="shared" si="2"/>
        <v>4.4895793947916096E-3</v>
      </c>
      <c r="L72" s="10">
        <f t="shared" si="2"/>
        <v>0.98398960117479173</v>
      </c>
      <c r="M72" s="10">
        <f t="shared" si="2"/>
        <v>7.489574299791614E-3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0.90548961347479162</v>
      </c>
      <c r="C77" s="10">
        <f t="shared" si="3"/>
        <v>-5.0104137802083754E-3</v>
      </c>
      <c r="D77" s="10">
        <f t="shared" si="3"/>
        <v>1.0074895519247917</v>
      </c>
      <c r="E77" s="10">
        <f t="shared" si="3"/>
        <v>-4.5104239452083833E-3</v>
      </c>
      <c r="F77" s="10">
        <f t="shared" si="3"/>
        <v>0.91848961002479168</v>
      </c>
      <c r="G77" s="10">
        <f t="shared" si="3"/>
        <v>-4.0104154802083833E-3</v>
      </c>
      <c r="H77" s="10">
        <f t="shared" si="3"/>
        <v>0.97648954872479155</v>
      </c>
      <c r="I77" s="10">
        <f t="shared" si="3"/>
        <v>-3.0104171802083912E-3</v>
      </c>
      <c r="J77" s="10">
        <f t="shared" si="3"/>
        <v>1.0084895688747917</v>
      </c>
      <c r="K77" s="10">
        <f t="shared" si="3"/>
        <v>4.9895878597916096E-3</v>
      </c>
      <c r="L77" s="10">
        <f t="shared" si="3"/>
        <v>1.0174895722247919</v>
      </c>
      <c r="M77" s="10">
        <f t="shared" si="3"/>
        <v>-1.0104205752083789E-3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1.0274895924747915</v>
      </c>
      <c r="C78" s="10">
        <f t="shared" si="3"/>
        <v>-3.0104171802083912E-3</v>
      </c>
      <c r="D78" s="10">
        <f t="shared" si="3"/>
        <v>1.0179895806747916</v>
      </c>
      <c r="E78" s="10">
        <f t="shared" si="3"/>
        <v>-3.0104171802083912E-3</v>
      </c>
      <c r="F78" s="10">
        <f t="shared" si="3"/>
        <v>0.94748957937479172</v>
      </c>
      <c r="G78" s="10">
        <f t="shared" si="3"/>
        <v>-4.0104154802083833E-3</v>
      </c>
      <c r="H78" s="10">
        <f t="shared" si="3"/>
        <v>0.91698958462479163</v>
      </c>
      <c r="I78" s="10">
        <f t="shared" si="3"/>
        <v>-2.0104188802083992E-3</v>
      </c>
      <c r="J78" s="10">
        <f t="shared" si="3"/>
        <v>0.93148960652479151</v>
      </c>
      <c r="K78" s="10">
        <f t="shared" si="3"/>
        <v>9.8957602479160522E-4</v>
      </c>
      <c r="L78" s="10">
        <f t="shared" si="3"/>
        <v>1.0354895788747918</v>
      </c>
      <c r="M78" s="10">
        <f t="shared" si="3"/>
        <v>2.989591254791632E-3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0.99298960452479157</v>
      </c>
      <c r="C79" s="10">
        <f t="shared" si="3"/>
        <v>-1.0104205752083789E-3</v>
      </c>
      <c r="D79" s="10">
        <f t="shared" si="3"/>
        <v>1.0824896294247917</v>
      </c>
      <c r="E79" s="10">
        <f t="shared" si="3"/>
        <v>-1.0104205752083789E-3</v>
      </c>
      <c r="F79" s="10">
        <f t="shared" si="3"/>
        <v>0.90548961347479162</v>
      </c>
      <c r="G79" s="10">
        <f t="shared" si="3"/>
        <v>-2.0104188802083992E-3</v>
      </c>
      <c r="H79" s="10">
        <f t="shared" si="3"/>
        <v>0.73148957377479173</v>
      </c>
      <c r="I79" s="10">
        <f t="shared" si="3"/>
        <v>-1.5104104152083991E-3</v>
      </c>
      <c r="J79" s="10">
        <f t="shared" si="3"/>
        <v>0.95398961487479172</v>
      </c>
      <c r="K79" s="10">
        <f t="shared" si="3"/>
        <v>1.989574324791632E-3</v>
      </c>
      <c r="L79" s="10">
        <f t="shared" si="3"/>
        <v>0.9889896113247918</v>
      </c>
      <c r="M79" s="10">
        <f t="shared" si="3"/>
        <v>5.9895861597916017E-3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0.85248961037479165</v>
      </c>
      <c r="C80" s="10">
        <f t="shared" si="3"/>
        <v>-1.0104205752083789E-3</v>
      </c>
      <c r="D80" s="10">
        <f t="shared" si="3"/>
        <v>0.99598958077479149</v>
      </c>
      <c r="E80" s="10">
        <f t="shared" si="3"/>
        <v>-2.5104087152083912E-3</v>
      </c>
      <c r="F80" s="10">
        <f t="shared" si="3"/>
        <v>0.89698961857479165</v>
      </c>
      <c r="G80" s="10">
        <f t="shared" si="3"/>
        <v>-3.0104171802083912E-3</v>
      </c>
      <c r="H80" s="10">
        <f t="shared" si="3"/>
        <v>0.90698956432479161</v>
      </c>
      <c r="I80" s="10">
        <f t="shared" si="3"/>
        <v>-1.0422275208386844E-5</v>
      </c>
      <c r="J80" s="10">
        <f t="shared" si="3"/>
        <v>0.98798959437479161</v>
      </c>
      <c r="K80" s="10">
        <f t="shared" si="3"/>
        <v>2.989591254791632E-3</v>
      </c>
      <c r="L80" s="10">
        <f t="shared" si="3"/>
        <v>1.0554896194247916</v>
      </c>
      <c r="M80" s="10">
        <f t="shared" si="3"/>
        <v>3.4895810947916175E-3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0.9999895739747916</v>
      </c>
      <c r="C81" s="10">
        <f t="shared" si="3"/>
        <v>-1.5104104152083991E-3</v>
      </c>
      <c r="D81" s="10">
        <f t="shared" si="3"/>
        <v>1.0034895587247916</v>
      </c>
      <c r="E81" s="10">
        <f t="shared" si="3"/>
        <v>-2.5104087152083912E-3</v>
      </c>
      <c r="F81" s="10">
        <f t="shared" si="3"/>
        <v>0.93848957602479155</v>
      </c>
      <c r="G81" s="10">
        <f t="shared" si="3"/>
        <v>-2.0104188802083992E-3</v>
      </c>
      <c r="H81" s="10">
        <f t="shared" si="3"/>
        <v>0.9074895728247917</v>
      </c>
      <c r="I81" s="10">
        <f t="shared" si="3"/>
        <v>-1.0422275208386844E-5</v>
      </c>
      <c r="J81" s="10">
        <f t="shared" si="3"/>
        <v>1.0654896396747915</v>
      </c>
      <c r="K81" s="10">
        <f t="shared" si="3"/>
        <v>1.989574324791632E-3</v>
      </c>
      <c r="L81" s="10">
        <f t="shared" si="3"/>
        <v>1.1514896053747916</v>
      </c>
      <c r="M81" s="10">
        <f t="shared" si="3"/>
        <v>2.989591254791632E-3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1.0639895397747914</v>
      </c>
      <c r="C82" s="10">
        <f t="shared" si="3"/>
        <v>-2.0104188802083992E-3</v>
      </c>
      <c r="D82" s="10">
        <f t="shared" si="3"/>
        <v>1.0334895450247916</v>
      </c>
      <c r="E82" s="10">
        <f t="shared" si="3"/>
        <v>-1.5104104152083991E-3</v>
      </c>
      <c r="F82" s="10">
        <f t="shared" si="3"/>
        <v>1.0009895909247915</v>
      </c>
      <c r="G82" s="10">
        <f t="shared" si="3"/>
        <v>-1.5104104152083991E-3</v>
      </c>
      <c r="H82" s="10">
        <f t="shared" si="3"/>
        <v>0.91698958462479163</v>
      </c>
      <c r="I82" s="10">
        <f t="shared" si="3"/>
        <v>-5.1041211520837237E-4</v>
      </c>
      <c r="J82" s="10">
        <f t="shared" si="3"/>
        <v>1.0034895587247916</v>
      </c>
      <c r="K82" s="10">
        <f t="shared" si="3"/>
        <v>2.989591254791632E-3</v>
      </c>
      <c r="L82" s="10">
        <f t="shared" si="3"/>
        <v>0.96698961142479167</v>
      </c>
      <c r="M82" s="10">
        <f t="shared" si="3"/>
        <v>6.4895759947916284E-3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1.0174895722247919</v>
      </c>
      <c r="C83" s="10">
        <f t="shared" si="3"/>
        <v>9.8957602479160522E-4</v>
      </c>
      <c r="D83" s="10">
        <f t="shared" si="3"/>
        <v>1.0669895905747915</v>
      </c>
      <c r="E83" s="10">
        <f t="shared" si="3"/>
        <v>-1.0422275208386844E-5</v>
      </c>
      <c r="F83" s="10">
        <f t="shared" si="3"/>
        <v>0.98248957577479179</v>
      </c>
      <c r="G83" s="10">
        <f t="shared" si="3"/>
        <v>-1.5104104152083991E-3</v>
      </c>
      <c r="H83" s="10">
        <f t="shared" si="3"/>
        <v>0.92698960487479165</v>
      </c>
      <c r="I83" s="10">
        <f t="shared" si="3"/>
        <v>-1.5104104152083991E-3</v>
      </c>
      <c r="J83" s="10">
        <f t="shared" si="3"/>
        <v>1.0579895872247915</v>
      </c>
      <c r="K83" s="10">
        <f t="shared" si="3"/>
        <v>4.4895793947916096E-3</v>
      </c>
      <c r="L83" s="10">
        <f t="shared" si="3"/>
        <v>1.0859896141747916</v>
      </c>
      <c r="M83" s="10">
        <f t="shared" si="3"/>
        <v>6.9895844597916285E-3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0.94598955397479179</v>
      </c>
      <c r="C84" s="10">
        <f t="shared" si="3"/>
        <v>-1.5104104152083991E-3</v>
      </c>
      <c r="D84" s="10">
        <f t="shared" si="3"/>
        <v>0.94648956242479154</v>
      </c>
      <c r="E84" s="10">
        <f t="shared" si="3"/>
        <v>-1.0104205752083789E-3</v>
      </c>
      <c r="F84" s="10">
        <f t="shared" si="3"/>
        <v>0.95498955732479152</v>
      </c>
      <c r="G84" s="10">
        <f t="shared" si="3"/>
        <v>-2.0104188802083992E-3</v>
      </c>
      <c r="H84" s="10">
        <f t="shared" si="3"/>
        <v>0.94698957092479163</v>
      </c>
      <c r="I84" s="10">
        <f t="shared" si="3"/>
        <v>-1.5104104152083991E-3</v>
      </c>
      <c r="J84" s="10">
        <f t="shared" si="3"/>
        <v>0.99298960452479157</v>
      </c>
      <c r="K84" s="10">
        <f t="shared" si="3"/>
        <v>4.4895793947916096E-3</v>
      </c>
      <c r="L84" s="10">
        <f t="shared" si="3"/>
        <v>0.98398960117479173</v>
      </c>
      <c r="M84" s="10">
        <f t="shared" si="3"/>
        <v>7.489574299791614E-3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39" sqref="O39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9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1135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215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1136</v>
      </c>
    </row>
    <row r="27" spans="1:19">
      <c r="B27" s="5" t="s">
        <v>224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135</v>
      </c>
      <c r="B29" s="5" t="s">
        <v>1137</v>
      </c>
      <c r="C29" s="5" t="s">
        <v>320</v>
      </c>
      <c r="D29" s="5" t="s">
        <v>1138</v>
      </c>
      <c r="E29" s="5" t="s">
        <v>310</v>
      </c>
      <c r="F29" s="5" t="s">
        <v>661</v>
      </c>
      <c r="G29" s="5" t="s">
        <v>311</v>
      </c>
      <c r="H29" s="5" t="s">
        <v>1139</v>
      </c>
      <c r="I29" s="5" t="s">
        <v>310</v>
      </c>
      <c r="J29" s="5" t="s">
        <v>665</v>
      </c>
      <c r="K29" s="5" t="s">
        <v>238</v>
      </c>
      <c r="L29" s="5" t="s">
        <v>1140</v>
      </c>
      <c r="M29" s="5" t="s">
        <v>236</v>
      </c>
    </row>
    <row r="30" spans="1:19">
      <c r="A30" s="5" t="s">
        <v>136</v>
      </c>
      <c r="B30" s="5" t="s">
        <v>1103</v>
      </c>
      <c r="C30" s="5" t="s">
        <v>268</v>
      </c>
      <c r="D30" s="5" t="s">
        <v>1141</v>
      </c>
      <c r="E30" s="5" t="s">
        <v>279</v>
      </c>
      <c r="F30" s="5" t="s">
        <v>1142</v>
      </c>
      <c r="G30" s="5" t="s">
        <v>229</v>
      </c>
      <c r="H30" s="5" t="s">
        <v>1143</v>
      </c>
      <c r="I30" s="5" t="s">
        <v>279</v>
      </c>
      <c r="J30" s="5" t="s">
        <v>632</v>
      </c>
      <c r="K30" s="5" t="s">
        <v>233</v>
      </c>
      <c r="L30" s="5" t="s">
        <v>645</v>
      </c>
      <c r="M30" s="5" t="s">
        <v>234</v>
      </c>
    </row>
    <row r="31" spans="1:19">
      <c r="A31" s="5" t="s">
        <v>137</v>
      </c>
      <c r="B31" s="5" t="s">
        <v>972</v>
      </c>
      <c r="C31" s="5" t="s">
        <v>279</v>
      </c>
      <c r="D31" s="5" t="s">
        <v>1074</v>
      </c>
      <c r="E31" s="5" t="s">
        <v>228</v>
      </c>
      <c r="F31" s="5" t="s">
        <v>1144</v>
      </c>
      <c r="G31" s="5" t="s">
        <v>231</v>
      </c>
      <c r="H31" s="5" t="s">
        <v>479</v>
      </c>
      <c r="I31" s="5" t="s">
        <v>268</v>
      </c>
      <c r="J31" s="5" t="s">
        <v>1145</v>
      </c>
      <c r="K31" s="5" t="s">
        <v>233</v>
      </c>
      <c r="L31" s="5" t="s">
        <v>1146</v>
      </c>
      <c r="M31" s="5" t="s">
        <v>238</v>
      </c>
    </row>
    <row r="32" spans="1:19">
      <c r="A32" s="5" t="s">
        <v>138</v>
      </c>
      <c r="B32" s="5" t="s">
        <v>645</v>
      </c>
      <c r="C32" s="5" t="s">
        <v>231</v>
      </c>
      <c r="D32" s="5" t="s">
        <v>712</v>
      </c>
      <c r="E32" s="5" t="s">
        <v>228</v>
      </c>
      <c r="F32" s="5" t="s">
        <v>1068</v>
      </c>
      <c r="G32" s="5" t="s">
        <v>334</v>
      </c>
      <c r="H32" s="5" t="s">
        <v>626</v>
      </c>
      <c r="I32" s="5" t="s">
        <v>228</v>
      </c>
      <c r="J32" s="5" t="s">
        <v>724</v>
      </c>
      <c r="K32" s="5" t="s">
        <v>233</v>
      </c>
      <c r="L32" s="5" t="s">
        <v>1147</v>
      </c>
      <c r="M32" s="5" t="s">
        <v>227</v>
      </c>
    </row>
    <row r="33" spans="1:13">
      <c r="A33" s="5" t="s">
        <v>216</v>
      </c>
      <c r="B33" s="5" t="s">
        <v>1148</v>
      </c>
      <c r="C33" s="5" t="s">
        <v>231</v>
      </c>
      <c r="D33" s="5" t="s">
        <v>1108</v>
      </c>
      <c r="E33" s="5" t="s">
        <v>231</v>
      </c>
      <c r="F33" s="5" t="s">
        <v>1149</v>
      </c>
      <c r="G33" s="5" t="s">
        <v>231</v>
      </c>
      <c r="H33" s="5" t="s">
        <v>1118</v>
      </c>
      <c r="I33" s="5" t="s">
        <v>231</v>
      </c>
      <c r="J33" s="5" t="s">
        <v>726</v>
      </c>
      <c r="K33" s="5" t="s">
        <v>238</v>
      </c>
      <c r="L33" s="5" t="s">
        <v>1150</v>
      </c>
      <c r="M33" s="5" t="s">
        <v>235</v>
      </c>
    </row>
    <row r="34" spans="1:13">
      <c r="A34" s="5" t="s">
        <v>217</v>
      </c>
      <c r="B34" s="5" t="s">
        <v>1110</v>
      </c>
      <c r="C34" s="5" t="s">
        <v>230</v>
      </c>
      <c r="D34" s="5" t="s">
        <v>1151</v>
      </c>
      <c r="E34" s="5" t="s">
        <v>237</v>
      </c>
      <c r="F34" s="5" t="s">
        <v>1152</v>
      </c>
      <c r="G34" s="5" t="s">
        <v>230</v>
      </c>
      <c r="H34" s="5" t="s">
        <v>1153</v>
      </c>
      <c r="I34" s="5" t="s">
        <v>230</v>
      </c>
      <c r="J34" s="5" t="s">
        <v>1110</v>
      </c>
      <c r="K34" s="5" t="s">
        <v>227</v>
      </c>
      <c r="L34" s="5" t="s">
        <v>1154</v>
      </c>
      <c r="M34" s="5" t="s">
        <v>246</v>
      </c>
    </row>
    <row r="35" spans="1:13">
      <c r="A35" s="5" t="s">
        <v>218</v>
      </c>
      <c r="B35" s="5" t="s">
        <v>1155</v>
      </c>
      <c r="C35" s="5" t="s">
        <v>237</v>
      </c>
      <c r="D35" s="5" t="s">
        <v>1156</v>
      </c>
      <c r="E35" s="5" t="s">
        <v>229</v>
      </c>
      <c r="F35" s="5" t="s">
        <v>1157</v>
      </c>
      <c r="G35" s="5" t="s">
        <v>230</v>
      </c>
      <c r="H35" s="5" t="s">
        <v>1112</v>
      </c>
      <c r="I35" s="5" t="s">
        <v>231</v>
      </c>
      <c r="J35" s="5" t="s">
        <v>981</v>
      </c>
      <c r="K35" s="5" t="s">
        <v>242</v>
      </c>
      <c r="L35" s="5" t="s">
        <v>1158</v>
      </c>
      <c r="M35" s="5" t="s">
        <v>242</v>
      </c>
    </row>
    <row r="36" spans="1:13">
      <c r="A36" s="5" t="s">
        <v>219</v>
      </c>
      <c r="B36" s="5" t="s">
        <v>724</v>
      </c>
      <c r="C36" s="5" t="s">
        <v>231</v>
      </c>
      <c r="D36" s="5" t="s">
        <v>716</v>
      </c>
      <c r="E36" s="5" t="s">
        <v>268</v>
      </c>
      <c r="F36" s="5" t="s">
        <v>636</v>
      </c>
      <c r="G36" s="5" t="s">
        <v>237</v>
      </c>
      <c r="H36" s="5" t="s">
        <v>1107</v>
      </c>
      <c r="I36" s="5" t="s">
        <v>231</v>
      </c>
      <c r="J36" s="5" t="s">
        <v>1159</v>
      </c>
      <c r="K36" s="5" t="s">
        <v>235</v>
      </c>
      <c r="L36" s="5" t="s">
        <v>1153</v>
      </c>
      <c r="M36" s="5" t="s">
        <v>227</v>
      </c>
    </row>
    <row r="40" spans="1:13">
      <c r="A40" s="5" t="s">
        <v>202</v>
      </c>
      <c r="B40" s="5" t="s">
        <v>1160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('S11'!B46+('S23'!B25-'S11'!B25)*24)</f>
        <v>10.456666666665114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4.0837500244312493E-2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0,23250000179</v>
      </c>
      <c r="C55" s="15" t="str">
        <f t="shared" ref="C55:L55" si="0">C29</f>
        <v>0,039999999106</v>
      </c>
      <c r="D55" s="15" t="str">
        <f t="shared" si="0"/>
        <v>0,24650000036</v>
      </c>
      <c r="E55" s="15" t="str">
        <f t="shared" si="0"/>
        <v>0,039799999446</v>
      </c>
      <c r="F55" s="15" t="str">
        <f t="shared" si="0"/>
        <v>0,23010000587</v>
      </c>
      <c r="G55" s="15" t="str">
        <f t="shared" si="0"/>
        <v>0,040100000799</v>
      </c>
      <c r="H55" s="15" t="str">
        <f t="shared" si="0"/>
        <v>0,25110000372</v>
      </c>
      <c r="I55" s="15" t="str">
        <f t="shared" si="0"/>
        <v>0,039799999446</v>
      </c>
      <c r="J55" s="15" t="str">
        <f t="shared" si="0"/>
        <v>0,1996999979</v>
      </c>
      <c r="K55" s="15" t="str">
        <f t="shared" si="0"/>
        <v>0,041400000453</v>
      </c>
      <c r="L55" s="15" t="str">
        <f t="shared" si="0"/>
        <v>0,24379999936</v>
      </c>
      <c r="M55" s="15" t="str">
        <f>M29</f>
        <v>0,04149999842</v>
      </c>
    </row>
    <row r="56" spans="1:19">
      <c r="A56" s="21" t="s">
        <v>4</v>
      </c>
      <c r="B56" s="15" t="str">
        <f t="shared" ref="B56:M62" si="1">B30</f>
        <v>0,24539999664</v>
      </c>
      <c r="C56" s="15" t="str">
        <f t="shared" si="1"/>
        <v>0,040399998426</v>
      </c>
      <c r="D56" s="15" t="str">
        <f t="shared" si="1"/>
        <v>0,24310000241</v>
      </c>
      <c r="E56" s="15" t="str">
        <f t="shared" si="1"/>
        <v>0,040300000459</v>
      </c>
      <c r="F56" s="15" t="str">
        <f t="shared" si="1"/>
        <v>0,25330001116</v>
      </c>
      <c r="G56" s="15" t="str">
        <f t="shared" si="1"/>
        <v>0,040699999779</v>
      </c>
      <c r="H56" s="15" t="str">
        <f t="shared" si="1"/>
        <v>0,2256000042</v>
      </c>
      <c r="I56" s="15" t="str">
        <f t="shared" si="1"/>
        <v>0,040300000459</v>
      </c>
      <c r="J56" s="15" t="str">
        <f t="shared" si="1"/>
        <v>0,2349999994</v>
      </c>
      <c r="K56" s="15" t="str">
        <f t="shared" si="1"/>
        <v>0,0410999991</v>
      </c>
      <c r="L56" s="15" t="str">
        <f t="shared" si="1"/>
        <v>0,24359999597</v>
      </c>
      <c r="M56" s="15" t="str">
        <f>M30</f>
        <v>0,041200000793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0,24369999766</v>
      </c>
      <c r="C57" s="15" t="str">
        <f t="shared" si="1"/>
        <v>0,040300000459</v>
      </c>
      <c r="D57" s="15" t="str">
        <f t="shared" si="1"/>
        <v>0,23440000415</v>
      </c>
      <c r="E57" s="15" t="str">
        <f t="shared" si="1"/>
        <v>0,040500000119</v>
      </c>
      <c r="F57" s="15" t="str">
        <f t="shared" si="1"/>
        <v>0,22800000012</v>
      </c>
      <c r="G57" s="15" t="str">
        <f t="shared" si="1"/>
        <v>0,040600001812</v>
      </c>
      <c r="H57" s="15" t="str">
        <f t="shared" si="1"/>
        <v>0,18930000067</v>
      </c>
      <c r="I57" s="15" t="str">
        <f t="shared" si="1"/>
        <v>0,040399998426</v>
      </c>
      <c r="J57" s="15" t="str">
        <f t="shared" si="1"/>
        <v>0,24500000477</v>
      </c>
      <c r="K57" s="15" t="str">
        <f t="shared" si="1"/>
        <v>0,0410999991</v>
      </c>
      <c r="L57" s="15" t="str">
        <f t="shared" si="1"/>
        <v>0,25040000677</v>
      </c>
      <c r="M57" s="15" t="str">
        <f t="shared" si="1"/>
        <v>0,041400000453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0,24359999597</v>
      </c>
      <c r="C58" s="15" t="str">
        <f t="shared" si="1"/>
        <v>0,040600001812</v>
      </c>
      <c r="D58" s="15" t="str">
        <f t="shared" si="1"/>
        <v>0,24439999461</v>
      </c>
      <c r="E58" s="15" t="str">
        <f t="shared" si="1"/>
        <v>0,040500000119</v>
      </c>
      <c r="F58" s="15" t="str">
        <f t="shared" si="1"/>
        <v>0,22499999404</v>
      </c>
      <c r="G58" s="15" t="str">
        <f t="shared" si="1"/>
        <v>0,040199998766</v>
      </c>
      <c r="H58" s="15" t="str">
        <f t="shared" si="1"/>
        <v>0,21439999342</v>
      </c>
      <c r="I58" s="15" t="str">
        <f t="shared" si="1"/>
        <v>0,040500000119</v>
      </c>
      <c r="J58" s="15" t="str">
        <f t="shared" si="1"/>
        <v>0,23379999399</v>
      </c>
      <c r="K58" s="15" t="str">
        <f t="shared" si="1"/>
        <v>0,0410999991</v>
      </c>
      <c r="L58" s="15" t="str">
        <f t="shared" si="1"/>
        <v>0,25150001049</v>
      </c>
      <c r="M58" s="15" t="str">
        <f t="shared" si="1"/>
        <v>0,041600000113</v>
      </c>
      <c r="O58" s="5" t="s">
        <v>11</v>
      </c>
    </row>
    <row r="59" spans="1:19">
      <c r="A59" s="21" t="s">
        <v>7</v>
      </c>
      <c r="B59" s="15" t="str">
        <f t="shared" si="1"/>
        <v>0,24240000546</v>
      </c>
      <c r="C59" s="15" t="str">
        <f t="shared" si="1"/>
        <v>0,040600001812</v>
      </c>
      <c r="D59" s="15" t="str">
        <f t="shared" si="1"/>
        <v>0,24750000238</v>
      </c>
      <c r="E59" s="15" t="str">
        <f t="shared" si="1"/>
        <v>0,040600001812</v>
      </c>
      <c r="F59" s="15" t="str">
        <f t="shared" si="1"/>
        <v>0,2444999963</v>
      </c>
      <c r="G59" s="15" t="str">
        <f t="shared" si="1"/>
        <v>0,040600001812</v>
      </c>
      <c r="H59" s="15" t="str">
        <f t="shared" si="1"/>
        <v>0,22480000556</v>
      </c>
      <c r="I59" s="15" t="str">
        <f t="shared" si="1"/>
        <v>0,040600001812</v>
      </c>
      <c r="J59" s="15" t="str">
        <f t="shared" si="1"/>
        <v>0,24549999833</v>
      </c>
      <c r="K59" s="15" t="str">
        <f t="shared" si="1"/>
        <v>0,041400000453</v>
      </c>
      <c r="L59" s="15" t="str">
        <f t="shared" si="1"/>
        <v>0,27970001101</v>
      </c>
      <c r="M59" s="15" t="str">
        <f t="shared" si="1"/>
        <v>0,04129999876</v>
      </c>
    </row>
    <row r="60" spans="1:19">
      <c r="A60" s="21" t="s">
        <v>8</v>
      </c>
      <c r="B60" s="15" t="str">
        <f t="shared" si="1"/>
        <v>0,24690000713</v>
      </c>
      <c r="C60" s="15" t="str">
        <f t="shared" si="1"/>
        <v>0,04089999944</v>
      </c>
      <c r="D60" s="15" t="str">
        <f t="shared" si="1"/>
        <v>0,25299999118</v>
      </c>
      <c r="E60" s="15" t="str">
        <f t="shared" si="1"/>
        <v>0,040800001472</v>
      </c>
      <c r="F60" s="15" t="str">
        <f t="shared" si="1"/>
        <v>0,23929999769</v>
      </c>
      <c r="G60" s="15" t="str">
        <f t="shared" si="1"/>
        <v>0,04089999944</v>
      </c>
      <c r="H60" s="15" t="str">
        <f t="shared" si="1"/>
        <v>0,2378000021</v>
      </c>
      <c r="I60" s="15" t="str">
        <f t="shared" si="1"/>
        <v>0,04089999944</v>
      </c>
      <c r="J60" s="15" t="str">
        <f t="shared" si="1"/>
        <v>0,24690000713</v>
      </c>
      <c r="K60" s="15" t="str">
        <f t="shared" si="1"/>
        <v>0,041600000113</v>
      </c>
      <c r="L60" s="15" t="str">
        <f t="shared" si="1"/>
        <v>0,24400000274</v>
      </c>
      <c r="M60" s="15" t="str">
        <f t="shared" si="1"/>
        <v>0,042500000447</v>
      </c>
    </row>
    <row r="61" spans="1:19">
      <c r="A61" s="21" t="s">
        <v>9</v>
      </c>
      <c r="B61" s="15" t="str">
        <f t="shared" si="1"/>
        <v>0,24300000072</v>
      </c>
      <c r="C61" s="15" t="str">
        <f t="shared" si="1"/>
        <v>0,040800001472</v>
      </c>
      <c r="D61" s="15" t="str">
        <f t="shared" si="1"/>
        <v>0,25549998879</v>
      </c>
      <c r="E61" s="15" t="str">
        <f t="shared" si="1"/>
        <v>0,040699999779</v>
      </c>
      <c r="F61" s="15" t="str">
        <f t="shared" si="1"/>
        <v>0,25639998913</v>
      </c>
      <c r="G61" s="15" t="str">
        <f t="shared" si="1"/>
        <v>0,04089999944</v>
      </c>
      <c r="H61" s="15" t="str">
        <f t="shared" si="1"/>
        <v>0,23209999502</v>
      </c>
      <c r="I61" s="15" t="str">
        <f t="shared" si="1"/>
        <v>0,040600001812</v>
      </c>
      <c r="J61" s="15" t="str">
        <f t="shared" si="1"/>
        <v>0,25029999018</v>
      </c>
      <c r="K61" s="15" t="str">
        <f t="shared" si="1"/>
        <v>0,041900001466</v>
      </c>
      <c r="L61" s="15" t="str">
        <f t="shared" si="1"/>
        <v>0,26510000229</v>
      </c>
      <c r="M61" s="15" t="str">
        <f t="shared" si="1"/>
        <v>0,041900001466</v>
      </c>
    </row>
    <row r="62" spans="1:19">
      <c r="A62" s="21" t="s">
        <v>10</v>
      </c>
      <c r="B62" s="15" t="str">
        <f>B36</f>
        <v>0,23379999399</v>
      </c>
      <c r="C62" s="15" t="str">
        <f t="shared" si="1"/>
        <v>0,040600001812</v>
      </c>
      <c r="D62" s="15" t="str">
        <f t="shared" si="1"/>
        <v>0,22110000253</v>
      </c>
      <c r="E62" s="15" t="str">
        <f t="shared" si="1"/>
        <v>0,040399998426</v>
      </c>
      <c r="F62" s="15" t="str">
        <f t="shared" si="1"/>
        <v>0,19740000367</v>
      </c>
      <c r="G62" s="15" t="str">
        <f t="shared" si="1"/>
        <v>0,040800001472</v>
      </c>
      <c r="H62" s="15" t="str">
        <f t="shared" si="1"/>
        <v>0,24109999835</v>
      </c>
      <c r="I62" s="15" t="str">
        <f t="shared" si="1"/>
        <v>0,040600001812</v>
      </c>
      <c r="J62" s="15" t="str">
        <f t="shared" si="1"/>
        <v>0,24529999495</v>
      </c>
      <c r="K62" s="15" t="str">
        <f t="shared" si="1"/>
        <v>0,04129999876</v>
      </c>
      <c r="L62" s="15" t="str">
        <f t="shared" si="1"/>
        <v>0,2378000021</v>
      </c>
      <c r="M62" s="15" t="str">
        <f t="shared" si="1"/>
        <v>0,041600000113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0.95831250772843757</v>
      </c>
      <c r="C65" s="10">
        <f t="shared" si="2"/>
        <v>-4.1875056915624542E-3</v>
      </c>
      <c r="D65" s="10">
        <f t="shared" si="2"/>
        <v>1.0283125005784375</v>
      </c>
      <c r="E65" s="10">
        <f t="shared" si="2"/>
        <v>-5.1875039915624463E-3</v>
      </c>
      <c r="F65" s="10">
        <f t="shared" si="2"/>
        <v>0.94631252812843769</v>
      </c>
      <c r="G65" s="10">
        <f t="shared" si="2"/>
        <v>-3.6874972265624542E-3</v>
      </c>
      <c r="H65" s="10">
        <f t="shared" si="2"/>
        <v>1.0513125173784377</v>
      </c>
      <c r="I65" s="10">
        <f t="shared" si="2"/>
        <v>-5.1875039915624463E-3</v>
      </c>
      <c r="J65" s="10">
        <f t="shared" si="2"/>
        <v>0.79431248827843759</v>
      </c>
      <c r="K65" s="10">
        <f t="shared" si="2"/>
        <v>2.8125010434375264E-3</v>
      </c>
      <c r="L65" s="10">
        <f t="shared" si="2"/>
        <v>1.0148124955784374</v>
      </c>
      <c r="M65" s="10">
        <f t="shared" si="2"/>
        <v>3.3124908784375531E-3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1.0228124819784377</v>
      </c>
      <c r="C66" s="10">
        <f t="shared" si="2"/>
        <v>-2.1875090915624701E-3</v>
      </c>
      <c r="D66" s="10">
        <f t="shared" si="2"/>
        <v>1.0113125108284375</v>
      </c>
      <c r="E66" s="10">
        <f t="shared" si="2"/>
        <v>-2.6874989265624621E-3</v>
      </c>
      <c r="F66" s="10">
        <f t="shared" si="2"/>
        <v>1.0623125545784375</v>
      </c>
      <c r="G66" s="10">
        <f t="shared" si="2"/>
        <v>-6.8750232656247801E-4</v>
      </c>
      <c r="H66" s="10">
        <f t="shared" si="2"/>
        <v>0.92381251977843759</v>
      </c>
      <c r="I66" s="10">
        <f t="shared" si="2"/>
        <v>-2.6874989265624621E-3</v>
      </c>
      <c r="J66" s="10">
        <f t="shared" si="2"/>
        <v>0.97081249577843753</v>
      </c>
      <c r="K66" s="10">
        <f t="shared" si="2"/>
        <v>1.3124942784375343E-3</v>
      </c>
      <c r="L66" s="10">
        <f t="shared" si="2"/>
        <v>1.0138124786284377</v>
      </c>
      <c r="M66" s="10">
        <f t="shared" si="2"/>
        <v>1.8125027434375343E-3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1.0143124870784375</v>
      </c>
      <c r="C67" s="10">
        <f t="shared" si="2"/>
        <v>-2.6874989265624621E-3</v>
      </c>
      <c r="D67" s="10">
        <f t="shared" si="2"/>
        <v>0.96781251952843761</v>
      </c>
      <c r="E67" s="10">
        <f t="shared" si="2"/>
        <v>-1.6875006265624701E-3</v>
      </c>
      <c r="F67" s="10">
        <f t="shared" si="2"/>
        <v>0.93581249937843758</v>
      </c>
      <c r="G67" s="10">
        <f t="shared" si="2"/>
        <v>-1.1874921615624701E-3</v>
      </c>
      <c r="H67" s="10">
        <f t="shared" si="2"/>
        <v>0.74231250212843758</v>
      </c>
      <c r="I67" s="10">
        <f t="shared" si="2"/>
        <v>-2.1875090915624701E-3</v>
      </c>
      <c r="J67" s="10">
        <f t="shared" si="2"/>
        <v>1.0208125226284377</v>
      </c>
      <c r="K67" s="10">
        <f t="shared" si="2"/>
        <v>1.3124942784375343E-3</v>
      </c>
      <c r="L67" s="10">
        <f t="shared" si="2"/>
        <v>1.0478125326284378</v>
      </c>
      <c r="M67" s="10">
        <f t="shared" si="2"/>
        <v>2.8125010434375264E-3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1.0138124786284377</v>
      </c>
      <c r="C68" s="10">
        <f t="shared" si="2"/>
        <v>-1.1874921615624701E-3</v>
      </c>
      <c r="D68" s="10">
        <f t="shared" si="2"/>
        <v>1.0178124718284376</v>
      </c>
      <c r="E68" s="10">
        <f t="shared" si="2"/>
        <v>-1.6875006265624701E-3</v>
      </c>
      <c r="F68" s="10">
        <f t="shared" si="2"/>
        <v>0.9208124689784376</v>
      </c>
      <c r="G68" s="10">
        <f t="shared" si="2"/>
        <v>-3.1875073915624622E-3</v>
      </c>
      <c r="H68" s="10">
        <f t="shared" si="2"/>
        <v>0.86781246587843752</v>
      </c>
      <c r="I68" s="10">
        <f t="shared" si="2"/>
        <v>-1.6875006265624701E-3</v>
      </c>
      <c r="J68" s="10">
        <f t="shared" si="2"/>
        <v>0.96481246872843762</v>
      </c>
      <c r="K68" s="10">
        <f t="shared" si="2"/>
        <v>1.3124942784375343E-3</v>
      </c>
      <c r="L68" s="10">
        <f t="shared" si="2"/>
        <v>1.0533125512284376</v>
      </c>
      <c r="M68" s="10">
        <f t="shared" si="2"/>
        <v>3.8124993434375531E-3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1.0078125260784376</v>
      </c>
      <c r="C69" s="10">
        <f t="shared" si="2"/>
        <v>-1.1874921615624701E-3</v>
      </c>
      <c r="D69" s="10">
        <f t="shared" si="2"/>
        <v>1.0333125106784375</v>
      </c>
      <c r="E69" s="10">
        <f t="shared" si="2"/>
        <v>-1.1874921615624701E-3</v>
      </c>
      <c r="F69" s="10">
        <f t="shared" si="2"/>
        <v>1.0183124802784376</v>
      </c>
      <c r="G69" s="10">
        <f t="shared" si="2"/>
        <v>-1.1874921615624701E-3</v>
      </c>
      <c r="H69" s="10">
        <f t="shared" si="2"/>
        <v>0.91981252657843748</v>
      </c>
      <c r="I69" s="10">
        <f t="shared" si="2"/>
        <v>-1.1874921615624701E-3</v>
      </c>
      <c r="J69" s="10">
        <f t="shared" si="2"/>
        <v>1.0233124904284376</v>
      </c>
      <c r="K69" s="10">
        <f t="shared" si="2"/>
        <v>2.8125010434375264E-3</v>
      </c>
      <c r="L69" s="10">
        <f t="shared" si="2"/>
        <v>1.1943125538284378</v>
      </c>
      <c r="M69" s="10">
        <f t="shared" si="2"/>
        <v>2.3124925784375264E-3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1.0303125344284374</v>
      </c>
      <c r="C70" s="10">
        <f t="shared" si="2"/>
        <v>3.1249597843754223E-4</v>
      </c>
      <c r="D70" s="10">
        <f t="shared" si="2"/>
        <v>1.0608124546784374</v>
      </c>
      <c r="E70" s="10">
        <f t="shared" si="2"/>
        <v>-1.8749386156247799E-4</v>
      </c>
      <c r="F70" s="10">
        <f t="shared" si="2"/>
        <v>0.99231248722843746</v>
      </c>
      <c r="G70" s="10">
        <f t="shared" si="2"/>
        <v>3.1249597843754223E-4</v>
      </c>
      <c r="H70" s="10">
        <f t="shared" si="2"/>
        <v>0.98481250927843755</v>
      </c>
      <c r="I70" s="10">
        <f t="shared" si="2"/>
        <v>3.1249597843754223E-4</v>
      </c>
      <c r="J70" s="10">
        <f t="shared" si="2"/>
        <v>1.0303125344284374</v>
      </c>
      <c r="K70" s="10">
        <f t="shared" si="2"/>
        <v>3.8124993434375531E-3</v>
      </c>
      <c r="L70" s="10">
        <f t="shared" si="2"/>
        <v>1.0158125124784376</v>
      </c>
      <c r="M70" s="10">
        <f t="shared" si="2"/>
        <v>8.3125010134375496E-3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1.0108125023784376</v>
      </c>
      <c r="C71" s="10">
        <f t="shared" si="2"/>
        <v>-1.8749386156247799E-4</v>
      </c>
      <c r="D71" s="10">
        <f t="shared" si="2"/>
        <v>1.0733124427284377</v>
      </c>
      <c r="E71" s="10">
        <f t="shared" si="2"/>
        <v>-6.8750232656247801E-4</v>
      </c>
      <c r="F71" s="10">
        <f t="shared" si="2"/>
        <v>1.0778124444284376</v>
      </c>
      <c r="G71" s="10">
        <f t="shared" si="2"/>
        <v>3.1249597843754223E-4</v>
      </c>
      <c r="H71" s="10">
        <f t="shared" si="2"/>
        <v>0.95631247387843765</v>
      </c>
      <c r="I71" s="10">
        <f t="shared" si="2"/>
        <v>-1.1874921615624701E-3</v>
      </c>
      <c r="J71" s="10">
        <f t="shared" si="2"/>
        <v>1.0473124496784374</v>
      </c>
      <c r="K71" s="10">
        <f t="shared" si="2"/>
        <v>5.3125061084375452E-3</v>
      </c>
      <c r="L71" s="10">
        <f t="shared" si="2"/>
        <v>1.1213125102284378</v>
      </c>
      <c r="M71" s="10">
        <f t="shared" si="2"/>
        <v>5.3125061084375452E-3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0.96481246872843762</v>
      </c>
      <c r="C72" s="10">
        <f t="shared" si="2"/>
        <v>-1.1874921615624701E-3</v>
      </c>
      <c r="D72" s="10">
        <f t="shared" si="2"/>
        <v>0.9013125114284376</v>
      </c>
      <c r="E72" s="10">
        <f t="shared" si="2"/>
        <v>-2.1875090915624701E-3</v>
      </c>
      <c r="F72" s="10">
        <f t="shared" si="2"/>
        <v>0.78281251712843747</v>
      </c>
      <c r="G72" s="10">
        <f t="shared" si="2"/>
        <v>-1.8749386156247799E-4</v>
      </c>
      <c r="H72" s="10">
        <f t="shared" si="2"/>
        <v>1.0013124905284376</v>
      </c>
      <c r="I72" s="10">
        <f t="shared" si="2"/>
        <v>-1.1874921615624701E-3</v>
      </c>
      <c r="J72" s="10">
        <f t="shared" si="2"/>
        <v>1.0223124735284375</v>
      </c>
      <c r="K72" s="10">
        <f t="shared" si="2"/>
        <v>2.3124925784375264E-3</v>
      </c>
      <c r="L72" s="10">
        <f t="shared" si="2"/>
        <v>0.98481250927843755</v>
      </c>
      <c r="M72" s="10">
        <f t="shared" si="2"/>
        <v>3.8124993434375531E-3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0.95831250772843757</v>
      </c>
      <c r="C77" s="10">
        <f t="shared" si="3"/>
        <v>-4.1875056915624542E-3</v>
      </c>
      <c r="D77" s="10">
        <f t="shared" si="3"/>
        <v>1.0283125005784375</v>
      </c>
      <c r="E77" s="10">
        <f t="shared" si="3"/>
        <v>-5.1875039915624463E-3</v>
      </c>
      <c r="F77" s="10">
        <f t="shared" si="3"/>
        <v>0.94631252812843769</v>
      </c>
      <c r="G77" s="10">
        <f t="shared" si="3"/>
        <v>-3.6874972265624542E-3</v>
      </c>
      <c r="H77" s="10">
        <f t="shared" si="3"/>
        <v>1.0513125173784377</v>
      </c>
      <c r="I77" s="10">
        <f t="shared" si="3"/>
        <v>-5.1875039915624463E-3</v>
      </c>
      <c r="J77" s="10">
        <f t="shared" si="3"/>
        <v>0.79431248827843759</v>
      </c>
      <c r="K77" s="10">
        <f t="shared" si="3"/>
        <v>2.8125010434375264E-3</v>
      </c>
      <c r="L77" s="10">
        <f t="shared" si="3"/>
        <v>1.0148124955784374</v>
      </c>
      <c r="M77" s="10">
        <f t="shared" si="3"/>
        <v>3.3124908784375531E-3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1.0228124819784377</v>
      </c>
      <c r="C78" s="10">
        <f t="shared" si="3"/>
        <v>-2.1875090915624701E-3</v>
      </c>
      <c r="D78" s="10">
        <f t="shared" si="3"/>
        <v>1.0113125108284375</v>
      </c>
      <c r="E78" s="10">
        <f t="shared" si="3"/>
        <v>-2.6874989265624621E-3</v>
      </c>
      <c r="F78" s="10">
        <f t="shared" si="3"/>
        <v>1.0623125545784375</v>
      </c>
      <c r="G78" s="10">
        <f t="shared" si="3"/>
        <v>-6.8750232656247801E-4</v>
      </c>
      <c r="H78" s="10">
        <f t="shared" si="3"/>
        <v>0.92381251977843759</v>
      </c>
      <c r="I78" s="10">
        <f t="shared" si="3"/>
        <v>-2.6874989265624621E-3</v>
      </c>
      <c r="J78" s="10">
        <f t="shared" si="3"/>
        <v>0.97081249577843753</v>
      </c>
      <c r="K78" s="10">
        <f t="shared" si="3"/>
        <v>1.3124942784375343E-3</v>
      </c>
      <c r="L78" s="10">
        <f t="shared" si="3"/>
        <v>1.0138124786284377</v>
      </c>
      <c r="M78" s="10">
        <f t="shared" si="3"/>
        <v>1.8125027434375343E-3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1.0143124870784375</v>
      </c>
      <c r="C79" s="10">
        <f t="shared" si="3"/>
        <v>-2.6874989265624621E-3</v>
      </c>
      <c r="D79" s="10">
        <f t="shared" si="3"/>
        <v>0.96781251952843761</v>
      </c>
      <c r="E79" s="10">
        <f t="shared" si="3"/>
        <v>-1.6875006265624701E-3</v>
      </c>
      <c r="F79" s="10">
        <f t="shared" si="3"/>
        <v>0.93581249937843758</v>
      </c>
      <c r="G79" s="10">
        <f t="shared" si="3"/>
        <v>-1.1874921615624701E-3</v>
      </c>
      <c r="H79" s="10">
        <f t="shared" si="3"/>
        <v>0.74231250212843758</v>
      </c>
      <c r="I79" s="10">
        <f t="shared" si="3"/>
        <v>-2.1875090915624701E-3</v>
      </c>
      <c r="J79" s="10">
        <f t="shared" si="3"/>
        <v>1.0208125226284377</v>
      </c>
      <c r="K79" s="10">
        <f t="shared" si="3"/>
        <v>1.3124942784375343E-3</v>
      </c>
      <c r="L79" s="10">
        <f t="shared" si="3"/>
        <v>1.0478125326284378</v>
      </c>
      <c r="M79" s="10">
        <f t="shared" si="3"/>
        <v>2.8125010434375264E-3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1.0138124786284377</v>
      </c>
      <c r="C80" s="10">
        <f t="shared" si="3"/>
        <v>-1.1874921615624701E-3</v>
      </c>
      <c r="D80" s="10">
        <f t="shared" si="3"/>
        <v>1.0178124718284376</v>
      </c>
      <c r="E80" s="10">
        <f t="shared" si="3"/>
        <v>-1.6875006265624701E-3</v>
      </c>
      <c r="F80" s="10">
        <f t="shared" si="3"/>
        <v>0.9208124689784376</v>
      </c>
      <c r="G80" s="10">
        <f t="shared" si="3"/>
        <v>-3.1875073915624622E-3</v>
      </c>
      <c r="H80" s="10">
        <f t="shared" si="3"/>
        <v>0.86781246587843752</v>
      </c>
      <c r="I80" s="10">
        <f t="shared" si="3"/>
        <v>-1.6875006265624701E-3</v>
      </c>
      <c r="J80" s="10">
        <f t="shared" si="3"/>
        <v>0.96481246872843762</v>
      </c>
      <c r="K80" s="10">
        <f t="shared" si="3"/>
        <v>1.3124942784375343E-3</v>
      </c>
      <c r="L80" s="10">
        <f t="shared" si="3"/>
        <v>1.0533125512284376</v>
      </c>
      <c r="M80" s="10">
        <f t="shared" si="3"/>
        <v>3.8124993434375531E-3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1.0078125260784376</v>
      </c>
      <c r="C81" s="10">
        <f t="shared" si="3"/>
        <v>-1.1874921615624701E-3</v>
      </c>
      <c r="D81" s="10">
        <f t="shared" si="3"/>
        <v>1.0333125106784375</v>
      </c>
      <c r="E81" s="10">
        <f t="shared" si="3"/>
        <v>-1.1874921615624701E-3</v>
      </c>
      <c r="F81" s="10">
        <f t="shared" si="3"/>
        <v>1.0183124802784376</v>
      </c>
      <c r="G81" s="10">
        <f t="shared" si="3"/>
        <v>-1.1874921615624701E-3</v>
      </c>
      <c r="H81" s="10">
        <f t="shared" si="3"/>
        <v>0.91981252657843748</v>
      </c>
      <c r="I81" s="10">
        <f t="shared" si="3"/>
        <v>-1.1874921615624701E-3</v>
      </c>
      <c r="J81" s="10">
        <f t="shared" si="3"/>
        <v>1.0233124904284376</v>
      </c>
      <c r="K81" s="10">
        <f t="shared" si="3"/>
        <v>2.8125010434375264E-3</v>
      </c>
      <c r="L81" s="10">
        <f t="shared" si="3"/>
        <v>1.1943125538284378</v>
      </c>
      <c r="M81" s="10">
        <f t="shared" si="3"/>
        <v>2.3124925784375264E-3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1.0303125344284374</v>
      </c>
      <c r="C82" s="10">
        <f t="shared" si="3"/>
        <v>3.1249597843754223E-4</v>
      </c>
      <c r="D82" s="10">
        <f t="shared" si="3"/>
        <v>1.0608124546784374</v>
      </c>
      <c r="E82" s="10">
        <f t="shared" si="3"/>
        <v>-1.8749386156247799E-4</v>
      </c>
      <c r="F82" s="10">
        <f t="shared" si="3"/>
        <v>0.99231248722843746</v>
      </c>
      <c r="G82" s="10">
        <f t="shared" si="3"/>
        <v>3.1249597843754223E-4</v>
      </c>
      <c r="H82" s="10">
        <f t="shared" si="3"/>
        <v>0.98481250927843755</v>
      </c>
      <c r="I82" s="10">
        <f t="shared" si="3"/>
        <v>3.1249597843754223E-4</v>
      </c>
      <c r="J82" s="10">
        <f t="shared" si="3"/>
        <v>1.0303125344284374</v>
      </c>
      <c r="K82" s="10">
        <f t="shared" si="3"/>
        <v>3.8124993434375531E-3</v>
      </c>
      <c r="L82" s="10">
        <f t="shared" si="3"/>
        <v>1.0158125124784376</v>
      </c>
      <c r="M82" s="10">
        <f t="shared" si="3"/>
        <v>8.3125010134375496E-3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1.0108125023784376</v>
      </c>
      <c r="C83" s="10">
        <f t="shared" si="3"/>
        <v>-1.8749386156247799E-4</v>
      </c>
      <c r="D83" s="10">
        <f t="shared" si="3"/>
        <v>1.0733124427284377</v>
      </c>
      <c r="E83" s="10">
        <f t="shared" si="3"/>
        <v>-6.8750232656247801E-4</v>
      </c>
      <c r="F83" s="10">
        <f t="shared" si="3"/>
        <v>1.0778124444284376</v>
      </c>
      <c r="G83" s="10">
        <f t="shared" si="3"/>
        <v>3.1249597843754223E-4</v>
      </c>
      <c r="H83" s="10">
        <f t="shared" si="3"/>
        <v>0.95631247387843765</v>
      </c>
      <c r="I83" s="10">
        <f t="shared" si="3"/>
        <v>-1.1874921615624701E-3</v>
      </c>
      <c r="J83" s="10">
        <f t="shared" si="3"/>
        <v>1.0473124496784374</v>
      </c>
      <c r="K83" s="10">
        <f t="shared" si="3"/>
        <v>5.3125061084375452E-3</v>
      </c>
      <c r="L83" s="10">
        <f t="shared" si="3"/>
        <v>1.1213125102284378</v>
      </c>
      <c r="M83" s="10">
        <f t="shared" si="3"/>
        <v>5.3125061084375452E-3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0.96481246872843762</v>
      </c>
      <c r="C84" s="10">
        <f t="shared" si="3"/>
        <v>-1.1874921615624701E-3</v>
      </c>
      <c r="D84" s="10">
        <f t="shared" si="3"/>
        <v>0.9013125114284376</v>
      </c>
      <c r="E84" s="10">
        <f t="shared" si="3"/>
        <v>-2.1875090915624701E-3</v>
      </c>
      <c r="F84" s="10">
        <f t="shared" si="3"/>
        <v>0.78281251712843747</v>
      </c>
      <c r="G84" s="10">
        <f t="shared" si="3"/>
        <v>-1.8749386156247799E-4</v>
      </c>
      <c r="H84" s="10">
        <f t="shared" si="3"/>
        <v>1.0013124905284376</v>
      </c>
      <c r="I84" s="10">
        <f t="shared" si="3"/>
        <v>-1.1874921615624701E-3</v>
      </c>
      <c r="J84" s="10">
        <f t="shared" si="3"/>
        <v>1.0223124735284375</v>
      </c>
      <c r="K84" s="10">
        <f t="shared" si="3"/>
        <v>2.3124925784375264E-3</v>
      </c>
      <c r="L84" s="10">
        <f t="shared" si="3"/>
        <v>0.98481250927843755</v>
      </c>
      <c r="M84" s="10">
        <f t="shared" si="3"/>
        <v>3.8124993434375531E-3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43" sqref="O43"/>
    </sheetView>
  </sheetViews>
  <sheetFormatPr defaultRowHeight="15"/>
  <cols>
    <col min="1" max="1" width="56.85546875" style="5" customWidth="1"/>
    <col min="2" max="2" width="22.8554687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9.140625" style="5" customWidth="1"/>
    <col min="12" max="12" width="17.85546875" style="5" customWidth="1"/>
    <col min="13" max="13" width="19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1161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220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1162</v>
      </c>
    </row>
    <row r="27" spans="1:19">
      <c r="B27" s="5" t="s">
        <v>224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135</v>
      </c>
      <c r="B29" s="5" t="s">
        <v>662</v>
      </c>
      <c r="C29" s="5" t="s">
        <v>304</v>
      </c>
      <c r="D29" s="5" t="s">
        <v>696</v>
      </c>
      <c r="E29" s="5" t="s">
        <v>311</v>
      </c>
      <c r="F29" s="5" t="s">
        <v>662</v>
      </c>
      <c r="G29" s="5" t="s">
        <v>311</v>
      </c>
      <c r="H29" s="5" t="s">
        <v>575</v>
      </c>
      <c r="I29" s="5" t="s">
        <v>334</v>
      </c>
      <c r="J29" s="5" t="s">
        <v>698</v>
      </c>
      <c r="K29" s="5" t="s">
        <v>232</v>
      </c>
      <c r="L29" s="5" t="s">
        <v>703</v>
      </c>
      <c r="M29" s="5" t="s">
        <v>241</v>
      </c>
    </row>
    <row r="30" spans="1:19">
      <c r="A30" s="5" t="s">
        <v>136</v>
      </c>
      <c r="B30" s="5" t="s">
        <v>650</v>
      </c>
      <c r="C30" s="5" t="s">
        <v>229</v>
      </c>
      <c r="D30" s="5" t="s">
        <v>1130</v>
      </c>
      <c r="E30" s="5" t="s">
        <v>228</v>
      </c>
      <c r="F30" s="5" t="s">
        <v>1057</v>
      </c>
      <c r="G30" s="5" t="s">
        <v>237</v>
      </c>
      <c r="H30" s="5" t="s">
        <v>1069</v>
      </c>
      <c r="I30" s="5" t="s">
        <v>231</v>
      </c>
      <c r="J30" s="5" t="s">
        <v>723</v>
      </c>
      <c r="K30" s="5" t="s">
        <v>236</v>
      </c>
      <c r="L30" s="5" t="s">
        <v>1163</v>
      </c>
      <c r="M30" s="5" t="s">
        <v>241</v>
      </c>
    </row>
    <row r="31" spans="1:19">
      <c r="A31" s="5" t="s">
        <v>137</v>
      </c>
      <c r="B31" s="5" t="s">
        <v>1164</v>
      </c>
      <c r="C31" s="5" t="s">
        <v>229</v>
      </c>
      <c r="D31" s="5" t="s">
        <v>1065</v>
      </c>
      <c r="E31" s="5" t="s">
        <v>232</v>
      </c>
      <c r="F31" s="5" t="s">
        <v>485</v>
      </c>
      <c r="G31" s="5" t="s">
        <v>231</v>
      </c>
      <c r="H31" s="5" t="s">
        <v>1122</v>
      </c>
      <c r="I31" s="5" t="s">
        <v>235</v>
      </c>
      <c r="J31" s="5" t="s">
        <v>1165</v>
      </c>
      <c r="K31" s="5" t="s">
        <v>238</v>
      </c>
      <c r="L31" s="5" t="s">
        <v>1159</v>
      </c>
      <c r="M31" s="5" t="s">
        <v>418</v>
      </c>
    </row>
    <row r="32" spans="1:19">
      <c r="A32" s="5" t="s">
        <v>138</v>
      </c>
      <c r="B32" s="5" t="s">
        <v>703</v>
      </c>
      <c r="C32" s="5" t="s">
        <v>233</v>
      </c>
      <c r="D32" s="5" t="s">
        <v>1166</v>
      </c>
      <c r="E32" s="5" t="s">
        <v>232</v>
      </c>
      <c r="F32" s="5" t="s">
        <v>588</v>
      </c>
      <c r="G32" s="5" t="s">
        <v>238</v>
      </c>
      <c r="H32" s="5" t="s">
        <v>991</v>
      </c>
      <c r="I32" s="5" t="s">
        <v>234</v>
      </c>
      <c r="J32" s="5" t="s">
        <v>975</v>
      </c>
      <c r="K32" s="5" t="s">
        <v>227</v>
      </c>
      <c r="L32" s="5" t="s">
        <v>1164</v>
      </c>
      <c r="M32" s="5" t="s">
        <v>241</v>
      </c>
    </row>
    <row r="33" spans="1:13">
      <c r="A33" s="5" t="s">
        <v>216</v>
      </c>
      <c r="B33" s="5" t="s">
        <v>1167</v>
      </c>
      <c r="C33" s="5" t="s">
        <v>230</v>
      </c>
      <c r="D33" s="5" t="s">
        <v>580</v>
      </c>
      <c r="E33" s="5" t="s">
        <v>237</v>
      </c>
      <c r="F33" s="5" t="s">
        <v>1081</v>
      </c>
      <c r="G33" s="5" t="s">
        <v>237</v>
      </c>
      <c r="H33" s="5" t="s">
        <v>1168</v>
      </c>
      <c r="I33" s="5" t="s">
        <v>234</v>
      </c>
      <c r="J33" s="5" t="s">
        <v>1169</v>
      </c>
      <c r="K33" s="5" t="s">
        <v>242</v>
      </c>
      <c r="L33" s="5" t="s">
        <v>1170</v>
      </c>
      <c r="M33" s="5" t="s">
        <v>242</v>
      </c>
    </row>
    <row r="34" spans="1:13">
      <c r="A34" s="5" t="s">
        <v>217</v>
      </c>
      <c r="B34" s="5" t="s">
        <v>1171</v>
      </c>
      <c r="C34" s="5" t="s">
        <v>233</v>
      </c>
      <c r="D34" s="5" t="s">
        <v>1172</v>
      </c>
      <c r="E34" s="5" t="s">
        <v>237</v>
      </c>
      <c r="F34" s="5" t="s">
        <v>700</v>
      </c>
      <c r="G34" s="5" t="s">
        <v>230</v>
      </c>
      <c r="H34" s="5" t="s">
        <v>646</v>
      </c>
      <c r="I34" s="5" t="s">
        <v>235</v>
      </c>
      <c r="J34" s="5" t="s">
        <v>705</v>
      </c>
      <c r="K34" s="5" t="s">
        <v>246</v>
      </c>
      <c r="L34" s="5" t="s">
        <v>1173</v>
      </c>
      <c r="M34" s="5" t="s">
        <v>246</v>
      </c>
    </row>
    <row r="35" spans="1:13">
      <c r="A35" s="5" t="s">
        <v>218</v>
      </c>
      <c r="B35" s="5" t="s">
        <v>1174</v>
      </c>
      <c r="C35" s="5" t="s">
        <v>232</v>
      </c>
      <c r="D35" s="5" t="s">
        <v>1175</v>
      </c>
      <c r="E35" s="5" t="s">
        <v>230</v>
      </c>
      <c r="F35" s="5" t="s">
        <v>1176</v>
      </c>
      <c r="G35" s="5" t="s">
        <v>229</v>
      </c>
      <c r="H35" s="5" t="s">
        <v>1164</v>
      </c>
      <c r="I35" s="5" t="s">
        <v>232</v>
      </c>
      <c r="J35" s="5" t="s">
        <v>1130</v>
      </c>
      <c r="K35" s="5" t="s">
        <v>245</v>
      </c>
      <c r="L35" s="5" t="s">
        <v>1177</v>
      </c>
      <c r="M35" s="5" t="s">
        <v>240</v>
      </c>
    </row>
    <row r="36" spans="1:13">
      <c r="A36" s="5" t="s">
        <v>219</v>
      </c>
      <c r="B36" s="5" t="s">
        <v>1178</v>
      </c>
      <c r="C36" s="5" t="s">
        <v>231</v>
      </c>
      <c r="D36" s="5" t="s">
        <v>1179</v>
      </c>
      <c r="E36" s="5" t="s">
        <v>228</v>
      </c>
      <c r="F36" s="5" t="s">
        <v>1180</v>
      </c>
      <c r="G36" s="5" t="s">
        <v>230</v>
      </c>
      <c r="H36" s="5" t="s">
        <v>646</v>
      </c>
      <c r="I36" s="5" t="s">
        <v>232</v>
      </c>
      <c r="J36" s="5" t="s">
        <v>1181</v>
      </c>
      <c r="K36" s="5" t="s">
        <v>238</v>
      </c>
      <c r="L36" s="5" t="s">
        <v>1182</v>
      </c>
      <c r="M36" s="5" t="s">
        <v>242</v>
      </c>
    </row>
    <row r="40" spans="1:13">
      <c r="A40" s="5" t="s">
        <v>202</v>
      </c>
      <c r="B40" s="5" t="s">
        <v>1183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('S11'!B46+('S24'!B25-'S11'!B25)*24)</f>
        <v>10.927777777716983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4.1160417022083326E-2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0,2324000001</v>
      </c>
      <c r="C55" s="15" t="str">
        <f t="shared" ref="C55:L55" si="0">C29</f>
        <v>0,039900001138</v>
      </c>
      <c r="D55" s="15" t="str">
        <f t="shared" si="0"/>
        <v>0,24429999292</v>
      </c>
      <c r="E55" s="15" t="str">
        <f t="shared" si="0"/>
        <v>0,040100000799</v>
      </c>
      <c r="F55" s="15" t="str">
        <f t="shared" si="0"/>
        <v>0,2324000001</v>
      </c>
      <c r="G55" s="15" t="str">
        <f t="shared" si="0"/>
        <v>0,040100000799</v>
      </c>
      <c r="H55" s="15" t="str">
        <f t="shared" si="0"/>
        <v>0,20579999685</v>
      </c>
      <c r="I55" s="15" t="str">
        <f t="shared" si="0"/>
        <v>0,040199998766</v>
      </c>
      <c r="J55" s="15" t="str">
        <f t="shared" si="0"/>
        <v>0,2310000062</v>
      </c>
      <c r="K55" s="15" t="str">
        <f t="shared" si="0"/>
        <v>0,041000001132</v>
      </c>
      <c r="L55" s="15" t="str">
        <f t="shared" si="0"/>
        <v>0,24879999459</v>
      </c>
      <c r="M55" s="15" t="str">
        <f>M29</f>
        <v>0,041999999434</v>
      </c>
    </row>
    <row r="56" spans="1:19">
      <c r="A56" s="21" t="s">
        <v>4</v>
      </c>
      <c r="B56" s="15" t="str">
        <f t="shared" ref="B56:M62" si="1">B30</f>
        <v>0,24029999971</v>
      </c>
      <c r="C56" s="15" t="str">
        <f t="shared" si="1"/>
        <v>0,040699999779</v>
      </c>
      <c r="D56" s="15" t="str">
        <f t="shared" si="1"/>
        <v>0,25450000167</v>
      </c>
      <c r="E56" s="15" t="str">
        <f t="shared" si="1"/>
        <v>0,040500000119</v>
      </c>
      <c r="F56" s="15" t="str">
        <f t="shared" si="1"/>
        <v>0,23399999738</v>
      </c>
      <c r="G56" s="15" t="str">
        <f t="shared" si="1"/>
        <v>0,040800001472</v>
      </c>
      <c r="H56" s="15" t="str">
        <f t="shared" si="1"/>
        <v>0,23389999568</v>
      </c>
      <c r="I56" s="15" t="str">
        <f t="shared" si="1"/>
        <v>0,040600001812</v>
      </c>
      <c r="J56" s="15" t="str">
        <f t="shared" si="1"/>
        <v>0,23019999266</v>
      </c>
      <c r="K56" s="15" t="str">
        <f t="shared" si="1"/>
        <v>0,04149999842</v>
      </c>
      <c r="L56" s="15" t="str">
        <f t="shared" si="1"/>
        <v>0,25189998746</v>
      </c>
      <c r="M56" s="15" t="str">
        <f>M30</f>
        <v>0,041999999434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0,24019999802</v>
      </c>
      <c r="C57" s="15" t="str">
        <f t="shared" si="1"/>
        <v>0,040699999779</v>
      </c>
      <c r="D57" s="15" t="str">
        <f t="shared" si="1"/>
        <v>0,23960000277</v>
      </c>
      <c r="E57" s="15" t="str">
        <f t="shared" si="1"/>
        <v>0,041000001132</v>
      </c>
      <c r="F57" s="15" t="str">
        <f t="shared" si="1"/>
        <v>0,21619999409</v>
      </c>
      <c r="G57" s="15" t="str">
        <f t="shared" si="1"/>
        <v>0,040600001812</v>
      </c>
      <c r="H57" s="15" t="str">
        <f t="shared" si="1"/>
        <v>0,24819999933</v>
      </c>
      <c r="I57" s="15" t="str">
        <f t="shared" si="1"/>
        <v>0,04129999876</v>
      </c>
      <c r="J57" s="15" t="str">
        <f t="shared" si="1"/>
        <v>0,23579999804</v>
      </c>
      <c r="K57" s="15" t="str">
        <f t="shared" si="1"/>
        <v>0,041400000453</v>
      </c>
      <c r="L57" s="15" t="str">
        <f t="shared" si="1"/>
        <v>0,24529999495</v>
      </c>
      <c r="M57" s="15" t="str">
        <f t="shared" si="1"/>
        <v>0,042399998754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0,24879999459</v>
      </c>
      <c r="C58" s="15" t="str">
        <f t="shared" si="1"/>
        <v>0,0410999991</v>
      </c>
      <c r="D58" s="15" t="str">
        <f t="shared" si="1"/>
        <v>0,24680000544</v>
      </c>
      <c r="E58" s="15" t="str">
        <f t="shared" si="1"/>
        <v>0,041000001132</v>
      </c>
      <c r="F58" s="15" t="str">
        <f t="shared" si="1"/>
        <v>0,22249999642</v>
      </c>
      <c r="G58" s="15" t="str">
        <f t="shared" si="1"/>
        <v>0,041400000453</v>
      </c>
      <c r="H58" s="15" t="str">
        <f t="shared" si="1"/>
        <v>0,23199999332</v>
      </c>
      <c r="I58" s="15" t="str">
        <f t="shared" si="1"/>
        <v>0,041200000793</v>
      </c>
      <c r="J58" s="15" t="str">
        <f t="shared" si="1"/>
        <v>0,23729999363</v>
      </c>
      <c r="K58" s="15" t="str">
        <f t="shared" si="1"/>
        <v>0,041600000113</v>
      </c>
      <c r="L58" s="15" t="str">
        <f t="shared" si="1"/>
        <v>0,24019999802</v>
      </c>
      <c r="M58" s="15" t="str">
        <f t="shared" si="1"/>
        <v>0,041999999434</v>
      </c>
      <c r="O58" s="5" t="s">
        <v>11</v>
      </c>
    </row>
    <row r="59" spans="1:19">
      <c r="A59" s="21" t="s">
        <v>7</v>
      </c>
      <c r="B59" s="15" t="str">
        <f t="shared" si="1"/>
        <v>0,24060000479</v>
      </c>
      <c r="C59" s="15" t="str">
        <f t="shared" si="1"/>
        <v>0,04089999944</v>
      </c>
      <c r="D59" s="15" t="str">
        <f t="shared" si="1"/>
        <v>0,2119999975</v>
      </c>
      <c r="E59" s="15" t="str">
        <f t="shared" si="1"/>
        <v>0,040800001472</v>
      </c>
      <c r="F59" s="15" t="str">
        <f t="shared" si="1"/>
        <v>0,23330000043</v>
      </c>
      <c r="G59" s="15" t="str">
        <f t="shared" si="1"/>
        <v>0,040800001472</v>
      </c>
      <c r="H59" s="15" t="str">
        <f t="shared" si="1"/>
        <v>0,24289999902</v>
      </c>
      <c r="I59" s="15" t="str">
        <f t="shared" si="1"/>
        <v>0,041200000793</v>
      </c>
      <c r="J59" s="15" t="str">
        <f t="shared" si="1"/>
        <v>0,25999999046</v>
      </c>
      <c r="K59" s="15" t="str">
        <f t="shared" si="1"/>
        <v>0,041900001466</v>
      </c>
      <c r="L59" s="15" t="str">
        <f t="shared" si="1"/>
        <v>0,27289998531</v>
      </c>
      <c r="M59" s="15" t="str">
        <f t="shared" si="1"/>
        <v>0,041900001466</v>
      </c>
    </row>
    <row r="60" spans="1:19">
      <c r="A60" s="21" t="s">
        <v>8</v>
      </c>
      <c r="B60" s="15" t="str">
        <f t="shared" si="1"/>
        <v>0,27270001173</v>
      </c>
      <c r="C60" s="15" t="str">
        <f t="shared" si="1"/>
        <v>0,0410999991</v>
      </c>
      <c r="D60" s="15" t="str">
        <f t="shared" si="1"/>
        <v>0,2621999979</v>
      </c>
      <c r="E60" s="15" t="str">
        <f t="shared" si="1"/>
        <v>0,040800001472</v>
      </c>
      <c r="F60" s="15" t="str">
        <f t="shared" si="1"/>
        <v>0,2283000052</v>
      </c>
      <c r="G60" s="15" t="str">
        <f t="shared" si="1"/>
        <v>0,04089999944</v>
      </c>
      <c r="H60" s="15" t="str">
        <f t="shared" si="1"/>
        <v>0,23469999433</v>
      </c>
      <c r="I60" s="15" t="str">
        <f t="shared" si="1"/>
        <v>0,04129999876</v>
      </c>
      <c r="J60" s="15" t="str">
        <f t="shared" si="1"/>
        <v>0,23630000651</v>
      </c>
      <c r="K60" s="15" t="str">
        <f t="shared" si="1"/>
        <v>0,042500000447</v>
      </c>
      <c r="L60" s="15" t="str">
        <f t="shared" si="1"/>
        <v>0,25</v>
      </c>
      <c r="M60" s="15" t="str">
        <f t="shared" si="1"/>
        <v>0,042500000447</v>
      </c>
    </row>
    <row r="61" spans="1:19">
      <c r="A61" s="21" t="s">
        <v>9</v>
      </c>
      <c r="B61" s="15" t="str">
        <f t="shared" si="1"/>
        <v>0,2405000031</v>
      </c>
      <c r="C61" s="15" t="str">
        <f t="shared" si="1"/>
        <v>0,041000001132</v>
      </c>
      <c r="D61" s="15" t="str">
        <f t="shared" si="1"/>
        <v>0,26210001111</v>
      </c>
      <c r="E61" s="15" t="str">
        <f t="shared" si="1"/>
        <v>0,04089999944</v>
      </c>
      <c r="F61" s="15" t="str">
        <f t="shared" si="1"/>
        <v>0,25519999862</v>
      </c>
      <c r="G61" s="15" t="str">
        <f t="shared" si="1"/>
        <v>0,040699999779</v>
      </c>
      <c r="H61" s="15" t="str">
        <f t="shared" si="1"/>
        <v>0,24019999802</v>
      </c>
      <c r="I61" s="15" t="str">
        <f t="shared" si="1"/>
        <v>0,041000001132</v>
      </c>
      <c r="J61" s="15" t="str">
        <f t="shared" si="1"/>
        <v>0,25450000167</v>
      </c>
      <c r="K61" s="15" t="str">
        <f t="shared" si="1"/>
        <v>0,041799999774</v>
      </c>
      <c r="L61" s="15" t="str">
        <f t="shared" si="1"/>
        <v>0,24410000443</v>
      </c>
      <c r="M61" s="15" t="str">
        <f t="shared" si="1"/>
        <v>0,042300000787</v>
      </c>
    </row>
    <row r="62" spans="1:19">
      <c r="A62" s="21" t="s">
        <v>10</v>
      </c>
      <c r="B62" s="15" t="str">
        <f>B36</f>
        <v>0,24639999866</v>
      </c>
      <c r="C62" s="15" t="str">
        <f t="shared" si="1"/>
        <v>0,040600001812</v>
      </c>
      <c r="D62" s="15" t="str">
        <f t="shared" si="1"/>
        <v>0,23430000246</v>
      </c>
      <c r="E62" s="15" t="str">
        <f t="shared" si="1"/>
        <v>0,040500000119</v>
      </c>
      <c r="F62" s="15" t="str">
        <f t="shared" si="1"/>
        <v>0,24120000005</v>
      </c>
      <c r="G62" s="15" t="str">
        <f t="shared" si="1"/>
        <v>0,04089999944</v>
      </c>
      <c r="H62" s="15" t="str">
        <f t="shared" si="1"/>
        <v>0,23469999433</v>
      </c>
      <c r="I62" s="15" t="str">
        <f t="shared" si="1"/>
        <v>0,041000001132</v>
      </c>
      <c r="J62" s="15" t="str">
        <f t="shared" si="1"/>
        <v>0,25499999523</v>
      </c>
      <c r="K62" s="15" t="str">
        <f t="shared" si="1"/>
        <v>0,041400000453</v>
      </c>
      <c r="L62" s="15" t="str">
        <f t="shared" si="1"/>
        <v>0,24519999325</v>
      </c>
      <c r="M62" s="15" t="str">
        <f t="shared" si="1"/>
        <v>0,041900001466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0.95619791538958332</v>
      </c>
      <c r="C65" s="10">
        <f t="shared" si="2"/>
        <v>-6.3020794204166411E-3</v>
      </c>
      <c r="D65" s="10">
        <f t="shared" si="2"/>
        <v>1.0156978794895832</v>
      </c>
      <c r="E65" s="10">
        <f t="shared" si="2"/>
        <v>-5.3020811154166209E-3</v>
      </c>
      <c r="F65" s="10">
        <f t="shared" si="2"/>
        <v>0.95619791538958332</v>
      </c>
      <c r="G65" s="10">
        <f t="shared" si="2"/>
        <v>-5.3020811154166209E-3</v>
      </c>
      <c r="H65" s="10">
        <f t="shared" si="2"/>
        <v>0.8231978991395833</v>
      </c>
      <c r="I65" s="10">
        <f t="shared" si="2"/>
        <v>-4.8020912804166288E-3</v>
      </c>
      <c r="J65" s="10">
        <f t="shared" si="2"/>
        <v>0.94919794588958328</v>
      </c>
      <c r="K65" s="10">
        <f t="shared" si="2"/>
        <v>-8.0207945041661788E-4</v>
      </c>
      <c r="L65" s="10">
        <f t="shared" si="2"/>
        <v>1.0381978878395834</v>
      </c>
      <c r="M65" s="10">
        <f t="shared" si="2"/>
        <v>4.1979120595833641E-3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0.99569791343958325</v>
      </c>
      <c r="C66" s="10">
        <f t="shared" si="2"/>
        <v>-2.3020862154166447E-3</v>
      </c>
      <c r="D66" s="10">
        <f t="shared" si="2"/>
        <v>1.0666979232395832</v>
      </c>
      <c r="E66" s="10">
        <f t="shared" si="2"/>
        <v>-3.3020845154166367E-3</v>
      </c>
      <c r="F66" s="10">
        <f t="shared" si="2"/>
        <v>0.9641979017895832</v>
      </c>
      <c r="G66" s="10">
        <f t="shared" si="2"/>
        <v>-1.8020777504166446E-3</v>
      </c>
      <c r="H66" s="10">
        <f t="shared" si="2"/>
        <v>0.96369789328958344</v>
      </c>
      <c r="I66" s="10">
        <f t="shared" si="2"/>
        <v>-2.8020760504166367E-3</v>
      </c>
      <c r="J66" s="10">
        <f t="shared" si="2"/>
        <v>0.94519787818958334</v>
      </c>
      <c r="K66" s="10">
        <f t="shared" si="2"/>
        <v>1.6979069895833865E-3</v>
      </c>
      <c r="L66" s="10">
        <f t="shared" si="2"/>
        <v>1.0536978521895832</v>
      </c>
      <c r="M66" s="10">
        <f t="shared" si="2"/>
        <v>4.1979120595833641E-3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0.99519790498958338</v>
      </c>
      <c r="C67" s="10">
        <f t="shared" si="2"/>
        <v>-2.3020862154166447E-3</v>
      </c>
      <c r="D67" s="10">
        <f t="shared" si="2"/>
        <v>0.99219792873958323</v>
      </c>
      <c r="E67" s="10">
        <f t="shared" si="2"/>
        <v>-8.0207945041661788E-4</v>
      </c>
      <c r="F67" s="10">
        <f t="shared" si="2"/>
        <v>0.87519788533958343</v>
      </c>
      <c r="G67" s="10">
        <f t="shared" si="2"/>
        <v>-2.8020760504166367E-3</v>
      </c>
      <c r="H67" s="10">
        <f t="shared" si="2"/>
        <v>1.0351979115395835</v>
      </c>
      <c r="I67" s="10">
        <f t="shared" si="2"/>
        <v>6.9790868958335972E-4</v>
      </c>
      <c r="J67" s="10">
        <f t="shared" si="2"/>
        <v>0.97319790508958337</v>
      </c>
      <c r="K67" s="10">
        <f t="shared" si="2"/>
        <v>1.1979171545833597E-3</v>
      </c>
      <c r="L67" s="10">
        <f t="shared" si="2"/>
        <v>1.0206978896395833</v>
      </c>
      <c r="M67" s="10">
        <f t="shared" si="2"/>
        <v>6.1979086595833829E-3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1.0381978878395834</v>
      </c>
      <c r="C68" s="10">
        <f t="shared" si="2"/>
        <v>-3.0208961041663235E-4</v>
      </c>
      <c r="D68" s="10">
        <f t="shared" si="2"/>
        <v>1.0281979420895835</v>
      </c>
      <c r="E68" s="10">
        <f t="shared" si="2"/>
        <v>-8.0207945041661788E-4</v>
      </c>
      <c r="F68" s="10">
        <f t="shared" si="2"/>
        <v>0.90669789698958336</v>
      </c>
      <c r="G68" s="10">
        <f t="shared" si="2"/>
        <v>1.1979171545833597E-3</v>
      </c>
      <c r="H68" s="10">
        <f t="shared" si="2"/>
        <v>0.95419788148958329</v>
      </c>
      <c r="I68" s="10">
        <f t="shared" si="2"/>
        <v>1.9791885458336766E-4</v>
      </c>
      <c r="J68" s="10">
        <f t="shared" si="2"/>
        <v>0.9806978830395835</v>
      </c>
      <c r="K68" s="10">
        <f t="shared" si="2"/>
        <v>2.1979154545833865E-3</v>
      </c>
      <c r="L68" s="10">
        <f t="shared" si="2"/>
        <v>0.99519790498958338</v>
      </c>
      <c r="M68" s="10">
        <f t="shared" si="2"/>
        <v>4.1979120595833641E-3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0.9971979388395833</v>
      </c>
      <c r="C69" s="10">
        <f t="shared" si="2"/>
        <v>-1.3020879104166244E-3</v>
      </c>
      <c r="D69" s="10">
        <f t="shared" si="2"/>
        <v>0.85419790238958349</v>
      </c>
      <c r="E69" s="10">
        <f t="shared" si="2"/>
        <v>-1.8020777504166446E-3</v>
      </c>
      <c r="F69" s="10">
        <f t="shared" si="2"/>
        <v>0.96069791703958329</v>
      </c>
      <c r="G69" s="10">
        <f t="shared" si="2"/>
        <v>-1.8020777504166446E-3</v>
      </c>
      <c r="H69" s="10">
        <f t="shared" si="2"/>
        <v>1.0086979099895834</v>
      </c>
      <c r="I69" s="10">
        <f t="shared" si="2"/>
        <v>1.9791885458336766E-4</v>
      </c>
      <c r="J69" s="10">
        <f t="shared" si="2"/>
        <v>1.0941978671895833</v>
      </c>
      <c r="K69" s="10">
        <f t="shared" si="2"/>
        <v>3.6979222195833786E-3</v>
      </c>
      <c r="L69" s="10">
        <f t="shared" si="2"/>
        <v>1.1586978414395832</v>
      </c>
      <c r="M69" s="10">
        <f t="shared" si="2"/>
        <v>3.6979222195833786E-3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1.1576979735395834</v>
      </c>
      <c r="C70" s="10">
        <f t="shared" si="2"/>
        <v>-3.0208961041663235E-4</v>
      </c>
      <c r="D70" s="10">
        <f t="shared" si="2"/>
        <v>1.1051979043895832</v>
      </c>
      <c r="E70" s="10">
        <f t="shared" si="2"/>
        <v>-1.8020777504166446E-3</v>
      </c>
      <c r="F70" s="10">
        <f t="shared" si="2"/>
        <v>0.93569794088958325</v>
      </c>
      <c r="G70" s="10">
        <f t="shared" si="2"/>
        <v>-1.3020879104166244E-3</v>
      </c>
      <c r="H70" s="10">
        <f t="shared" si="2"/>
        <v>0.96769788653958333</v>
      </c>
      <c r="I70" s="10">
        <f t="shared" si="2"/>
        <v>6.9790868958335972E-4</v>
      </c>
      <c r="J70" s="10">
        <f t="shared" si="2"/>
        <v>0.97569794743958327</v>
      </c>
      <c r="K70" s="10">
        <f t="shared" si="2"/>
        <v>6.697917124583383E-3</v>
      </c>
      <c r="L70" s="10">
        <f t="shared" si="2"/>
        <v>1.0441979148895832</v>
      </c>
      <c r="M70" s="10">
        <f t="shared" si="2"/>
        <v>6.697917124583383E-3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0.99669793038958343</v>
      </c>
      <c r="C71" s="10">
        <f t="shared" si="2"/>
        <v>-8.0207945041661788E-4</v>
      </c>
      <c r="D71" s="10">
        <f t="shared" si="2"/>
        <v>1.1046979704395832</v>
      </c>
      <c r="E71" s="10">
        <f t="shared" si="2"/>
        <v>-1.3020879104166244E-3</v>
      </c>
      <c r="F71" s="10">
        <f t="shared" si="2"/>
        <v>1.0701979079895831</v>
      </c>
      <c r="G71" s="10">
        <f t="shared" si="2"/>
        <v>-2.3020862154166447E-3</v>
      </c>
      <c r="H71" s="10">
        <f t="shared" si="2"/>
        <v>0.99519790498958338</v>
      </c>
      <c r="I71" s="10">
        <f t="shared" si="2"/>
        <v>-8.0207945041661788E-4</v>
      </c>
      <c r="J71" s="10">
        <f t="shared" si="2"/>
        <v>1.0666979232395832</v>
      </c>
      <c r="K71" s="10">
        <f t="shared" si="2"/>
        <v>3.197913759583372E-3</v>
      </c>
      <c r="L71" s="10">
        <f t="shared" si="2"/>
        <v>1.0146979370395834</v>
      </c>
      <c r="M71" s="10">
        <f t="shared" si="2"/>
        <v>5.6979188245833562E-3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1.0261979081895833</v>
      </c>
      <c r="C72" s="10">
        <f t="shared" si="2"/>
        <v>-2.8020760504166367E-3</v>
      </c>
      <c r="D72" s="10">
        <f t="shared" si="2"/>
        <v>0.96569792718958325</v>
      </c>
      <c r="E72" s="10">
        <f t="shared" si="2"/>
        <v>-3.3020845154166367E-3</v>
      </c>
      <c r="F72" s="10">
        <f t="shared" si="2"/>
        <v>1.0001979151395834</v>
      </c>
      <c r="G72" s="10">
        <f t="shared" si="2"/>
        <v>-1.3020879104166244E-3</v>
      </c>
      <c r="H72" s="10">
        <f t="shared" si="2"/>
        <v>0.96769788653958333</v>
      </c>
      <c r="I72" s="10">
        <f t="shared" si="2"/>
        <v>-8.0207945041661788E-4</v>
      </c>
      <c r="J72" s="10">
        <f t="shared" si="2"/>
        <v>1.0691978910395834</v>
      </c>
      <c r="K72" s="10">
        <f t="shared" si="2"/>
        <v>1.1979171545833597E-3</v>
      </c>
      <c r="L72" s="10">
        <f t="shared" si="2"/>
        <v>1.0201978811395835</v>
      </c>
      <c r="M72" s="10">
        <f t="shared" si="2"/>
        <v>3.6979222195833786E-3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0.95619791538958332</v>
      </c>
      <c r="C77" s="10">
        <f t="shared" si="3"/>
        <v>-6.3020794204166411E-3</v>
      </c>
      <c r="D77" s="10">
        <f t="shared" si="3"/>
        <v>1.0156978794895832</v>
      </c>
      <c r="E77" s="10">
        <f t="shared" si="3"/>
        <v>-5.3020811154166209E-3</v>
      </c>
      <c r="F77" s="10">
        <f t="shared" si="3"/>
        <v>0.95619791538958332</v>
      </c>
      <c r="G77" s="10">
        <f t="shared" si="3"/>
        <v>-5.3020811154166209E-3</v>
      </c>
      <c r="H77" s="10">
        <f t="shared" si="3"/>
        <v>0.8231978991395833</v>
      </c>
      <c r="I77" s="10">
        <f t="shared" si="3"/>
        <v>-4.8020912804166288E-3</v>
      </c>
      <c r="J77" s="10">
        <f t="shared" si="3"/>
        <v>0.94919794588958328</v>
      </c>
      <c r="K77" s="10">
        <f t="shared" si="3"/>
        <v>-8.0207945041661788E-4</v>
      </c>
      <c r="L77" s="10">
        <f t="shared" si="3"/>
        <v>1.0381978878395834</v>
      </c>
      <c r="M77" s="10">
        <f t="shared" si="3"/>
        <v>4.1979120595833641E-3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0.99569791343958325</v>
      </c>
      <c r="C78" s="10">
        <f t="shared" si="3"/>
        <v>-2.3020862154166447E-3</v>
      </c>
      <c r="D78" s="10">
        <f t="shared" si="3"/>
        <v>1.0666979232395832</v>
      </c>
      <c r="E78" s="10">
        <f t="shared" si="3"/>
        <v>-3.3020845154166367E-3</v>
      </c>
      <c r="F78" s="10">
        <f t="shared" si="3"/>
        <v>0.9641979017895832</v>
      </c>
      <c r="G78" s="10">
        <f t="shared" si="3"/>
        <v>-1.8020777504166446E-3</v>
      </c>
      <c r="H78" s="10">
        <f t="shared" si="3"/>
        <v>0.96369789328958344</v>
      </c>
      <c r="I78" s="10">
        <f t="shared" si="3"/>
        <v>-2.8020760504166367E-3</v>
      </c>
      <c r="J78" s="10">
        <f t="shared" si="3"/>
        <v>0.94519787818958334</v>
      </c>
      <c r="K78" s="10">
        <f t="shared" si="3"/>
        <v>1.6979069895833865E-3</v>
      </c>
      <c r="L78" s="10">
        <f t="shared" si="3"/>
        <v>1.0536978521895832</v>
      </c>
      <c r="M78" s="10">
        <f t="shared" si="3"/>
        <v>4.1979120595833641E-3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0.99519790498958338</v>
      </c>
      <c r="C79" s="10">
        <f t="shared" si="3"/>
        <v>-2.3020862154166447E-3</v>
      </c>
      <c r="D79" s="10">
        <f t="shared" si="3"/>
        <v>0.99219792873958323</v>
      </c>
      <c r="E79" s="10">
        <f t="shared" si="3"/>
        <v>-8.0207945041661788E-4</v>
      </c>
      <c r="F79" s="10">
        <f t="shared" si="3"/>
        <v>0.87519788533958343</v>
      </c>
      <c r="G79" s="10">
        <f t="shared" si="3"/>
        <v>-2.8020760504166367E-3</v>
      </c>
      <c r="H79" s="10">
        <f t="shared" si="3"/>
        <v>1.0351979115395835</v>
      </c>
      <c r="I79" s="10">
        <f t="shared" si="3"/>
        <v>6.9790868958335972E-4</v>
      </c>
      <c r="J79" s="10">
        <f t="shared" si="3"/>
        <v>0.97319790508958337</v>
      </c>
      <c r="K79" s="10">
        <f t="shared" si="3"/>
        <v>1.1979171545833597E-3</v>
      </c>
      <c r="L79" s="10">
        <f t="shared" si="3"/>
        <v>1.0206978896395833</v>
      </c>
      <c r="M79" s="10">
        <f t="shared" si="3"/>
        <v>6.1979086595833829E-3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1.0381978878395834</v>
      </c>
      <c r="C80" s="10">
        <f t="shared" si="3"/>
        <v>-3.0208961041663235E-4</v>
      </c>
      <c r="D80" s="10">
        <f t="shared" si="3"/>
        <v>1.0281979420895835</v>
      </c>
      <c r="E80" s="10">
        <f t="shared" si="3"/>
        <v>-8.0207945041661788E-4</v>
      </c>
      <c r="F80" s="10">
        <f t="shared" si="3"/>
        <v>0.90669789698958336</v>
      </c>
      <c r="G80" s="10">
        <f t="shared" si="3"/>
        <v>1.1979171545833597E-3</v>
      </c>
      <c r="H80" s="10">
        <f t="shared" si="3"/>
        <v>0.95419788148958329</v>
      </c>
      <c r="I80" s="10">
        <f t="shared" si="3"/>
        <v>1.9791885458336766E-4</v>
      </c>
      <c r="J80" s="10">
        <f t="shared" si="3"/>
        <v>0.9806978830395835</v>
      </c>
      <c r="K80" s="10">
        <f t="shared" si="3"/>
        <v>2.1979154545833865E-3</v>
      </c>
      <c r="L80" s="10">
        <f t="shared" si="3"/>
        <v>0.99519790498958338</v>
      </c>
      <c r="M80" s="10">
        <f t="shared" si="3"/>
        <v>4.1979120595833641E-3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0.9971979388395833</v>
      </c>
      <c r="C81" s="10">
        <f t="shared" si="3"/>
        <v>-1.3020879104166244E-3</v>
      </c>
      <c r="D81" s="10">
        <f t="shared" si="3"/>
        <v>0.85419790238958349</v>
      </c>
      <c r="E81" s="10">
        <f t="shared" si="3"/>
        <v>-1.8020777504166446E-3</v>
      </c>
      <c r="F81" s="10">
        <f t="shared" si="3"/>
        <v>0.96069791703958329</v>
      </c>
      <c r="G81" s="10">
        <f t="shared" si="3"/>
        <v>-1.8020777504166446E-3</v>
      </c>
      <c r="H81" s="10">
        <f t="shared" si="3"/>
        <v>1.0086979099895834</v>
      </c>
      <c r="I81" s="10">
        <f t="shared" si="3"/>
        <v>1.9791885458336766E-4</v>
      </c>
      <c r="J81" s="10">
        <f t="shared" si="3"/>
        <v>1.0941978671895833</v>
      </c>
      <c r="K81" s="10">
        <f t="shared" si="3"/>
        <v>3.6979222195833786E-3</v>
      </c>
      <c r="L81" s="10">
        <f t="shared" si="3"/>
        <v>1.1586978414395832</v>
      </c>
      <c r="M81" s="10">
        <f t="shared" si="3"/>
        <v>3.6979222195833786E-3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1.1576979735395834</v>
      </c>
      <c r="C82" s="10">
        <f t="shared" si="3"/>
        <v>-3.0208961041663235E-4</v>
      </c>
      <c r="D82" s="10">
        <f t="shared" si="3"/>
        <v>1.1051979043895832</v>
      </c>
      <c r="E82" s="10">
        <f t="shared" si="3"/>
        <v>-1.8020777504166446E-3</v>
      </c>
      <c r="F82" s="10">
        <f t="shared" si="3"/>
        <v>0.93569794088958325</v>
      </c>
      <c r="G82" s="10">
        <f t="shared" si="3"/>
        <v>-1.3020879104166244E-3</v>
      </c>
      <c r="H82" s="10">
        <f t="shared" si="3"/>
        <v>0.96769788653958333</v>
      </c>
      <c r="I82" s="10">
        <f t="shared" si="3"/>
        <v>6.9790868958335972E-4</v>
      </c>
      <c r="J82" s="10">
        <f t="shared" si="3"/>
        <v>0.97569794743958327</v>
      </c>
      <c r="K82" s="10">
        <f t="shared" si="3"/>
        <v>6.697917124583383E-3</v>
      </c>
      <c r="L82" s="10">
        <f t="shared" si="3"/>
        <v>1.0441979148895832</v>
      </c>
      <c r="M82" s="10">
        <f t="shared" si="3"/>
        <v>6.697917124583383E-3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0.99669793038958343</v>
      </c>
      <c r="C83" s="10">
        <f t="shared" si="3"/>
        <v>-8.0207945041661788E-4</v>
      </c>
      <c r="D83" s="10">
        <f t="shared" si="3"/>
        <v>1.1046979704395832</v>
      </c>
      <c r="E83" s="10">
        <f t="shared" si="3"/>
        <v>-1.3020879104166244E-3</v>
      </c>
      <c r="F83" s="10">
        <f t="shared" si="3"/>
        <v>1.0701979079895831</v>
      </c>
      <c r="G83" s="10">
        <f t="shared" si="3"/>
        <v>-2.3020862154166447E-3</v>
      </c>
      <c r="H83" s="10">
        <f t="shared" si="3"/>
        <v>0.99519790498958338</v>
      </c>
      <c r="I83" s="10">
        <f t="shared" si="3"/>
        <v>-8.0207945041661788E-4</v>
      </c>
      <c r="J83" s="10">
        <f t="shared" si="3"/>
        <v>1.0666979232395832</v>
      </c>
      <c r="K83" s="10">
        <f t="shared" si="3"/>
        <v>3.197913759583372E-3</v>
      </c>
      <c r="L83" s="10">
        <f t="shared" si="3"/>
        <v>1.0146979370395834</v>
      </c>
      <c r="M83" s="10">
        <f t="shared" si="3"/>
        <v>5.6979188245833562E-3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1.0261979081895833</v>
      </c>
      <c r="C84" s="10">
        <f t="shared" si="3"/>
        <v>-2.8020760504166367E-3</v>
      </c>
      <c r="D84" s="10">
        <f t="shared" si="3"/>
        <v>0.96569792718958325</v>
      </c>
      <c r="E84" s="10">
        <f t="shared" si="3"/>
        <v>-3.3020845154166367E-3</v>
      </c>
      <c r="F84" s="10">
        <f t="shared" si="3"/>
        <v>1.0001979151395834</v>
      </c>
      <c r="G84" s="10">
        <f t="shared" si="3"/>
        <v>-1.3020879104166244E-3</v>
      </c>
      <c r="H84" s="10">
        <f t="shared" si="3"/>
        <v>0.96769788653958333</v>
      </c>
      <c r="I84" s="10">
        <f t="shared" si="3"/>
        <v>-8.0207945041661788E-4</v>
      </c>
      <c r="J84" s="10">
        <f t="shared" si="3"/>
        <v>1.0691978910395834</v>
      </c>
      <c r="K84" s="10">
        <f t="shared" si="3"/>
        <v>1.1979171545833597E-3</v>
      </c>
      <c r="L84" s="10">
        <f t="shared" si="3"/>
        <v>1.0201978811395835</v>
      </c>
      <c r="M84" s="10">
        <f t="shared" si="3"/>
        <v>3.6979222195833786E-3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H45" sqref="H45"/>
    </sheetView>
  </sheetViews>
  <sheetFormatPr defaultRowHeight="15"/>
  <cols>
    <col min="1" max="1" width="56.85546875" style="5" customWidth="1"/>
    <col min="2" max="2" width="22.8554687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1184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189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1185</v>
      </c>
    </row>
    <row r="27" spans="1:19">
      <c r="B27" s="5" t="s">
        <v>735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3</v>
      </c>
      <c r="B29" s="5" t="s">
        <v>724</v>
      </c>
      <c r="C29" s="5" t="s">
        <v>319</v>
      </c>
      <c r="D29" s="5" t="s">
        <v>1186</v>
      </c>
      <c r="E29" s="5" t="s">
        <v>334</v>
      </c>
      <c r="F29" s="5" t="s">
        <v>978</v>
      </c>
      <c r="G29" s="5" t="s">
        <v>237</v>
      </c>
      <c r="H29" s="5" t="s">
        <v>1187</v>
      </c>
      <c r="I29" s="5" t="s">
        <v>237</v>
      </c>
      <c r="J29" s="5" t="s">
        <v>535</v>
      </c>
      <c r="K29" s="5" t="s">
        <v>228</v>
      </c>
      <c r="L29" s="5" t="s">
        <v>1188</v>
      </c>
      <c r="M29" s="5" t="s">
        <v>235</v>
      </c>
    </row>
    <row r="30" spans="1:19">
      <c r="A30" s="5" t="s">
        <v>4</v>
      </c>
      <c r="B30" s="5" t="s">
        <v>1147</v>
      </c>
      <c r="C30" s="5" t="s">
        <v>334</v>
      </c>
      <c r="D30" s="5" t="s">
        <v>1189</v>
      </c>
      <c r="E30" s="5" t="s">
        <v>228</v>
      </c>
      <c r="F30" s="5" t="s">
        <v>683</v>
      </c>
      <c r="G30" s="5" t="s">
        <v>229</v>
      </c>
      <c r="H30" s="5" t="s">
        <v>1158</v>
      </c>
      <c r="I30" s="5" t="s">
        <v>230</v>
      </c>
      <c r="J30" s="5" t="s">
        <v>1190</v>
      </c>
      <c r="K30" s="5" t="s">
        <v>237</v>
      </c>
      <c r="L30" s="5" t="s">
        <v>1191</v>
      </c>
      <c r="M30" s="5" t="s">
        <v>230</v>
      </c>
    </row>
    <row r="31" spans="1:19">
      <c r="A31" s="5" t="s">
        <v>5</v>
      </c>
      <c r="B31" s="5" t="s">
        <v>597</v>
      </c>
      <c r="C31" s="5" t="s">
        <v>228</v>
      </c>
      <c r="D31" s="5" t="s">
        <v>1192</v>
      </c>
      <c r="E31" s="5" t="s">
        <v>229</v>
      </c>
      <c r="F31" s="5" t="s">
        <v>989</v>
      </c>
      <c r="G31" s="5" t="s">
        <v>232</v>
      </c>
      <c r="H31" s="5" t="s">
        <v>1193</v>
      </c>
      <c r="I31" s="5" t="s">
        <v>230</v>
      </c>
      <c r="J31" s="5" t="s">
        <v>1194</v>
      </c>
      <c r="K31" s="5" t="s">
        <v>238</v>
      </c>
      <c r="L31" s="5" t="s">
        <v>1195</v>
      </c>
      <c r="M31" s="5" t="s">
        <v>234</v>
      </c>
    </row>
    <row r="32" spans="1:19">
      <c r="A32" s="5" t="s">
        <v>6</v>
      </c>
      <c r="B32" s="5" t="s">
        <v>1196</v>
      </c>
      <c r="C32" s="5" t="s">
        <v>229</v>
      </c>
      <c r="D32" s="5" t="s">
        <v>695</v>
      </c>
      <c r="E32" s="5" t="s">
        <v>231</v>
      </c>
      <c r="F32" s="5" t="s">
        <v>605</v>
      </c>
      <c r="G32" s="5" t="s">
        <v>230</v>
      </c>
      <c r="H32" s="5" t="s">
        <v>728</v>
      </c>
      <c r="I32" s="5" t="s">
        <v>232</v>
      </c>
      <c r="J32" s="5" t="s">
        <v>1197</v>
      </c>
      <c r="K32" s="5" t="s">
        <v>235</v>
      </c>
      <c r="L32" s="5" t="s">
        <v>1164</v>
      </c>
      <c r="M32" s="5" t="s">
        <v>234</v>
      </c>
    </row>
    <row r="33" spans="1:13">
      <c r="A33" s="5" t="s">
        <v>7</v>
      </c>
      <c r="B33" s="5" t="s">
        <v>1198</v>
      </c>
      <c r="C33" s="5" t="s">
        <v>231</v>
      </c>
      <c r="D33" s="5" t="s">
        <v>1199</v>
      </c>
      <c r="E33" s="5" t="s">
        <v>229</v>
      </c>
      <c r="F33" s="5" t="s">
        <v>1200</v>
      </c>
      <c r="G33" s="5" t="s">
        <v>230</v>
      </c>
      <c r="H33" s="5" t="s">
        <v>1111</v>
      </c>
      <c r="I33" s="5" t="s">
        <v>230</v>
      </c>
      <c r="J33" s="5" t="s">
        <v>1201</v>
      </c>
      <c r="K33" s="5" t="s">
        <v>238</v>
      </c>
      <c r="L33" s="5" t="s">
        <v>1202</v>
      </c>
      <c r="M33" s="5" t="s">
        <v>234</v>
      </c>
    </row>
    <row r="34" spans="1:13">
      <c r="A34" s="5" t="s">
        <v>8</v>
      </c>
      <c r="B34" s="5" t="s">
        <v>683</v>
      </c>
      <c r="C34" s="5" t="s">
        <v>237</v>
      </c>
      <c r="D34" s="5" t="s">
        <v>1203</v>
      </c>
      <c r="E34" s="5" t="s">
        <v>235</v>
      </c>
      <c r="F34" s="5" t="s">
        <v>1204</v>
      </c>
      <c r="G34" s="5" t="s">
        <v>230</v>
      </c>
      <c r="H34" s="5" t="s">
        <v>1205</v>
      </c>
      <c r="I34" s="5" t="s">
        <v>235</v>
      </c>
      <c r="J34" s="5" t="s">
        <v>1206</v>
      </c>
      <c r="K34" s="5" t="s">
        <v>236</v>
      </c>
      <c r="L34" s="5" t="s">
        <v>983</v>
      </c>
      <c r="M34" s="5" t="s">
        <v>236</v>
      </c>
    </row>
    <row r="35" spans="1:13">
      <c r="A35" s="5" t="s">
        <v>9</v>
      </c>
      <c r="B35" s="5" t="s">
        <v>1100</v>
      </c>
      <c r="C35" s="5" t="s">
        <v>230</v>
      </c>
      <c r="D35" s="5" t="s">
        <v>1201</v>
      </c>
      <c r="E35" s="5" t="s">
        <v>232</v>
      </c>
      <c r="F35" s="5" t="s">
        <v>1207</v>
      </c>
      <c r="G35" s="5" t="s">
        <v>232</v>
      </c>
      <c r="H35" s="5" t="s">
        <v>1155</v>
      </c>
      <c r="I35" s="5" t="s">
        <v>234</v>
      </c>
      <c r="J35" s="5" t="s">
        <v>1208</v>
      </c>
      <c r="K35" s="5" t="s">
        <v>238</v>
      </c>
      <c r="L35" s="5" t="s">
        <v>1120</v>
      </c>
      <c r="M35" s="5" t="s">
        <v>227</v>
      </c>
    </row>
    <row r="36" spans="1:13">
      <c r="A36" s="5" t="s">
        <v>10</v>
      </c>
      <c r="B36" s="5" t="s">
        <v>597</v>
      </c>
      <c r="C36" s="5" t="s">
        <v>230</v>
      </c>
      <c r="D36" s="5" t="s">
        <v>1209</v>
      </c>
      <c r="E36" s="5" t="s">
        <v>237</v>
      </c>
      <c r="F36" s="5" t="s">
        <v>1210</v>
      </c>
      <c r="G36" s="5" t="s">
        <v>232</v>
      </c>
      <c r="H36" s="5" t="s">
        <v>1211</v>
      </c>
      <c r="I36" s="5" t="s">
        <v>234</v>
      </c>
      <c r="J36" s="5" t="s">
        <v>1212</v>
      </c>
      <c r="K36" s="5" t="s">
        <v>235</v>
      </c>
      <c r="L36" s="5" t="s">
        <v>1126</v>
      </c>
      <c r="M36" s="5" t="s">
        <v>236</v>
      </c>
    </row>
    <row r="40" spans="1:13">
      <c r="A40" s="5" t="s">
        <v>202</v>
      </c>
      <c r="B40" s="5" t="s">
        <v>1213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('S11'!B46+('S25'!B25-'S11'!B25)*24)</f>
        <v>11.416944444354158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4.0947916762166657E-2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0,23379999399</v>
      </c>
      <c r="C55" s="15" t="str">
        <f t="shared" ref="C55:L55" si="0">C29</f>
        <v>0,039700001478</v>
      </c>
      <c r="D55" s="15" t="str">
        <f t="shared" si="0"/>
        <v>0,25529998541</v>
      </c>
      <c r="E55" s="15" t="str">
        <f t="shared" si="0"/>
        <v>0,040199998766</v>
      </c>
      <c r="F55" s="15" t="str">
        <f t="shared" si="0"/>
        <v>0,241899997</v>
      </c>
      <c r="G55" s="15" t="str">
        <f t="shared" si="0"/>
        <v>0,040800001472</v>
      </c>
      <c r="H55" s="15" t="str">
        <f t="shared" si="0"/>
        <v>0,25789999962</v>
      </c>
      <c r="I55" s="15" t="str">
        <f t="shared" si="0"/>
        <v>0,040800001472</v>
      </c>
      <c r="J55" s="15" t="str">
        <f t="shared" si="0"/>
        <v>0,19220000505</v>
      </c>
      <c r="K55" s="15" t="str">
        <f t="shared" si="0"/>
        <v>0,040500000119</v>
      </c>
      <c r="L55" s="15" t="str">
        <f t="shared" si="0"/>
        <v>0,24220000207</v>
      </c>
      <c r="M55" s="15" t="str">
        <f>M29</f>
        <v>0,04129999876</v>
      </c>
    </row>
    <row r="56" spans="1:19">
      <c r="A56" s="21" t="s">
        <v>4</v>
      </c>
      <c r="B56" s="15" t="str">
        <f t="shared" ref="B56:M62" si="1">B30</f>
        <v>0,25150001049</v>
      </c>
      <c r="C56" s="15" t="str">
        <f t="shared" si="1"/>
        <v>0,040199998766</v>
      </c>
      <c r="D56" s="15" t="str">
        <f t="shared" si="1"/>
        <v>0,27059999108</v>
      </c>
      <c r="E56" s="15" t="str">
        <f t="shared" si="1"/>
        <v>0,040500000119</v>
      </c>
      <c r="F56" s="15" t="str">
        <f t="shared" si="1"/>
        <v>0,24250000715</v>
      </c>
      <c r="G56" s="15" t="str">
        <f t="shared" si="1"/>
        <v>0,040699999779</v>
      </c>
      <c r="H56" s="15" t="str">
        <f t="shared" si="1"/>
        <v>0,26510000229</v>
      </c>
      <c r="I56" s="15" t="str">
        <f t="shared" si="1"/>
        <v>0,04089999944</v>
      </c>
      <c r="J56" s="15" t="str">
        <f t="shared" si="1"/>
        <v>0,26159998775</v>
      </c>
      <c r="K56" s="15" t="str">
        <f t="shared" si="1"/>
        <v>0,040800001472</v>
      </c>
      <c r="L56" s="15" t="str">
        <f t="shared" si="1"/>
        <v>0,24199999869</v>
      </c>
      <c r="M56" s="15" t="str">
        <f>M30</f>
        <v>0,04089999944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0,24130000174</v>
      </c>
      <c r="C57" s="15" t="str">
        <f t="shared" si="1"/>
        <v>0,040500000119</v>
      </c>
      <c r="D57" s="15" t="str">
        <f t="shared" si="1"/>
        <v>0,24040000141</v>
      </c>
      <c r="E57" s="15" t="str">
        <f t="shared" si="1"/>
        <v>0,040699999779</v>
      </c>
      <c r="F57" s="15" t="str">
        <f t="shared" si="1"/>
        <v>0,25650000572</v>
      </c>
      <c r="G57" s="15" t="str">
        <f t="shared" si="1"/>
        <v>0,041000001132</v>
      </c>
      <c r="H57" s="15" t="str">
        <f t="shared" si="1"/>
        <v>0,25159999728</v>
      </c>
      <c r="I57" s="15" t="str">
        <f t="shared" si="1"/>
        <v>0,04089999944</v>
      </c>
      <c r="J57" s="15" t="str">
        <f t="shared" si="1"/>
        <v>0,26949998736</v>
      </c>
      <c r="K57" s="15" t="str">
        <f t="shared" si="1"/>
        <v>0,041400000453</v>
      </c>
      <c r="L57" s="15" t="str">
        <f t="shared" si="1"/>
        <v>0,25260001421</v>
      </c>
      <c r="M57" s="15" t="str">
        <f t="shared" si="1"/>
        <v>0,041200000793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0,24740000069</v>
      </c>
      <c r="C58" s="15" t="str">
        <f t="shared" si="1"/>
        <v>0,040699999779</v>
      </c>
      <c r="D58" s="15" t="str">
        <f t="shared" si="1"/>
        <v>0,24930000305</v>
      </c>
      <c r="E58" s="15" t="str">
        <f t="shared" si="1"/>
        <v>0,040600001812</v>
      </c>
      <c r="F58" s="15" t="str">
        <f t="shared" si="1"/>
        <v>0,24809999764</v>
      </c>
      <c r="G58" s="15" t="str">
        <f t="shared" si="1"/>
        <v>0,04089999944</v>
      </c>
      <c r="H58" s="15" t="str">
        <f t="shared" si="1"/>
        <v>0,24619999528</v>
      </c>
      <c r="I58" s="15" t="str">
        <f t="shared" si="1"/>
        <v>0,041000001132</v>
      </c>
      <c r="J58" s="15" t="str">
        <f t="shared" si="1"/>
        <v>0,25380000472</v>
      </c>
      <c r="K58" s="15" t="str">
        <f t="shared" si="1"/>
        <v>0,04129999876</v>
      </c>
      <c r="L58" s="15" t="str">
        <f t="shared" si="1"/>
        <v>0,24019999802</v>
      </c>
      <c r="M58" s="15" t="str">
        <f t="shared" si="1"/>
        <v>0,041200000793</v>
      </c>
      <c r="O58" s="5" t="s">
        <v>11</v>
      </c>
    </row>
    <row r="59" spans="1:19">
      <c r="A59" s="21" t="s">
        <v>7</v>
      </c>
      <c r="B59" s="15" t="str">
        <f t="shared" si="1"/>
        <v>0,26339998841</v>
      </c>
      <c r="C59" s="15" t="str">
        <f t="shared" si="1"/>
        <v>0,040600001812</v>
      </c>
      <c r="D59" s="15" t="str">
        <f t="shared" si="1"/>
        <v>0,25929999352</v>
      </c>
      <c r="E59" s="15" t="str">
        <f t="shared" si="1"/>
        <v>0,040699999779</v>
      </c>
      <c r="F59" s="15" t="str">
        <f t="shared" si="1"/>
        <v>0,24609999359</v>
      </c>
      <c r="G59" s="15" t="str">
        <f t="shared" si="1"/>
        <v>0,04089999944</v>
      </c>
      <c r="H59" s="15" t="str">
        <f t="shared" si="1"/>
        <v>0,25229999423</v>
      </c>
      <c r="I59" s="15" t="str">
        <f t="shared" si="1"/>
        <v>0,04089999944</v>
      </c>
      <c r="J59" s="15" t="str">
        <f t="shared" si="1"/>
        <v>0,2745000124</v>
      </c>
      <c r="K59" s="15" t="str">
        <f t="shared" si="1"/>
        <v>0,041400000453</v>
      </c>
      <c r="L59" s="15" t="str">
        <f t="shared" si="1"/>
        <v>0,23880000412</v>
      </c>
      <c r="M59" s="15" t="str">
        <f t="shared" si="1"/>
        <v>0,041200000793</v>
      </c>
    </row>
    <row r="60" spans="1:19">
      <c r="A60" s="21" t="s">
        <v>8</v>
      </c>
      <c r="B60" s="15" t="str">
        <f t="shared" si="1"/>
        <v>0,24250000715</v>
      </c>
      <c r="C60" s="15" t="str">
        <f t="shared" si="1"/>
        <v>0,040800001472</v>
      </c>
      <c r="D60" s="15" t="str">
        <f t="shared" si="1"/>
        <v>0,26780000329</v>
      </c>
      <c r="E60" s="15" t="str">
        <f t="shared" si="1"/>
        <v>0,04129999876</v>
      </c>
      <c r="F60" s="15" t="str">
        <f t="shared" si="1"/>
        <v>0,24670000374</v>
      </c>
      <c r="G60" s="15" t="str">
        <f t="shared" si="1"/>
        <v>0,04089999944</v>
      </c>
      <c r="H60" s="15" t="str">
        <f t="shared" si="1"/>
        <v>0,25429999828</v>
      </c>
      <c r="I60" s="15" t="str">
        <f t="shared" si="1"/>
        <v>0,04129999876</v>
      </c>
      <c r="J60" s="15" t="str">
        <f t="shared" si="1"/>
        <v>0,27099999785</v>
      </c>
      <c r="K60" s="15" t="str">
        <f t="shared" si="1"/>
        <v>0,04149999842</v>
      </c>
      <c r="L60" s="15" t="str">
        <f t="shared" si="1"/>
        <v>0,24259999394</v>
      </c>
      <c r="M60" s="15" t="str">
        <f t="shared" si="1"/>
        <v>0,04149999842</v>
      </c>
    </row>
    <row r="61" spans="1:19">
      <c r="A61" s="21" t="s">
        <v>9</v>
      </c>
      <c r="B61" s="15" t="str">
        <f t="shared" si="1"/>
        <v>0,25690001249</v>
      </c>
      <c r="C61" s="15" t="str">
        <f t="shared" si="1"/>
        <v>0,04089999944</v>
      </c>
      <c r="D61" s="15" t="str">
        <f t="shared" si="1"/>
        <v>0,2745000124</v>
      </c>
      <c r="E61" s="15" t="str">
        <f t="shared" si="1"/>
        <v>0,041000001132</v>
      </c>
      <c r="F61" s="15" t="str">
        <f t="shared" si="1"/>
        <v>0,26199999452</v>
      </c>
      <c r="G61" s="15" t="str">
        <f t="shared" si="1"/>
        <v>0,041000001132</v>
      </c>
      <c r="H61" s="15" t="str">
        <f t="shared" si="1"/>
        <v>0,24300000072</v>
      </c>
      <c r="I61" s="15" t="str">
        <f t="shared" si="1"/>
        <v>0,041200000793</v>
      </c>
      <c r="J61" s="15" t="str">
        <f t="shared" si="1"/>
        <v>0,27529999614</v>
      </c>
      <c r="K61" s="15" t="str">
        <f t="shared" si="1"/>
        <v>0,041400000453</v>
      </c>
      <c r="L61" s="15" t="str">
        <f t="shared" si="1"/>
        <v>0,24660000205</v>
      </c>
      <c r="M61" s="15" t="str">
        <f t="shared" si="1"/>
        <v>0,041600000113</v>
      </c>
    </row>
    <row r="62" spans="1:19">
      <c r="A62" s="21" t="s">
        <v>10</v>
      </c>
      <c r="B62" s="15" t="str">
        <f>B36</f>
        <v>0,24130000174</v>
      </c>
      <c r="C62" s="15" t="str">
        <f t="shared" si="1"/>
        <v>0,04089999944</v>
      </c>
      <c r="D62" s="15" t="str">
        <f t="shared" si="1"/>
        <v>0,2337000072</v>
      </c>
      <c r="E62" s="15" t="str">
        <f t="shared" si="1"/>
        <v>0,040800001472</v>
      </c>
      <c r="F62" s="15" t="str">
        <f t="shared" si="1"/>
        <v>0,255400002</v>
      </c>
      <c r="G62" s="15" t="str">
        <f t="shared" si="1"/>
        <v>0,041000001132</v>
      </c>
      <c r="H62" s="15" t="str">
        <f t="shared" si="1"/>
        <v>0,25729998946</v>
      </c>
      <c r="I62" s="15" t="str">
        <f t="shared" si="1"/>
        <v>0,041200000793</v>
      </c>
      <c r="J62" s="15" t="str">
        <f t="shared" si="1"/>
        <v>0,27369999886</v>
      </c>
      <c r="K62" s="15" t="str">
        <f t="shared" si="1"/>
        <v>0,04129999876</v>
      </c>
      <c r="L62" s="15" t="str">
        <f t="shared" si="1"/>
        <v>0,25220000744</v>
      </c>
      <c r="M62" s="15" t="str">
        <f t="shared" si="1"/>
        <v>0,04149999842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0.96426038613916676</v>
      </c>
      <c r="C65" s="10">
        <f t="shared" si="2"/>
        <v>-6.2395764208332885E-3</v>
      </c>
      <c r="D65" s="10">
        <f t="shared" si="2"/>
        <v>1.0717603432391667</v>
      </c>
      <c r="E65" s="10">
        <f t="shared" si="2"/>
        <v>-3.7395899808332841E-3</v>
      </c>
      <c r="F65" s="10">
        <f t="shared" si="2"/>
        <v>1.0047604011891667</v>
      </c>
      <c r="G65" s="10">
        <f t="shared" si="2"/>
        <v>-7.3957645083329998E-4</v>
      </c>
      <c r="H65" s="10">
        <f t="shared" si="2"/>
        <v>1.0847604142891667</v>
      </c>
      <c r="I65" s="10">
        <f t="shared" si="2"/>
        <v>-7.3957645083329998E-4</v>
      </c>
      <c r="J65" s="10">
        <f t="shared" si="2"/>
        <v>0.75626044143916671</v>
      </c>
      <c r="K65" s="10">
        <f t="shared" si="2"/>
        <v>-2.2395832158332921E-3</v>
      </c>
      <c r="L65" s="10">
        <f t="shared" si="2"/>
        <v>1.0062604265391668</v>
      </c>
      <c r="M65" s="10">
        <f t="shared" si="2"/>
        <v>1.7604099891667044E-3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1.0527604686391665</v>
      </c>
      <c r="C66" s="10">
        <f t="shared" si="2"/>
        <v>-3.7395899808332841E-3</v>
      </c>
      <c r="D66" s="10">
        <f t="shared" si="2"/>
        <v>1.1482603715891666</v>
      </c>
      <c r="E66" s="10">
        <f t="shared" si="2"/>
        <v>-2.2395832158332921E-3</v>
      </c>
      <c r="F66" s="10">
        <f t="shared" si="2"/>
        <v>1.0077604519391667</v>
      </c>
      <c r="G66" s="10">
        <f t="shared" si="2"/>
        <v>-1.2395849158333E-3</v>
      </c>
      <c r="H66" s="10">
        <f t="shared" si="2"/>
        <v>1.1207604276391667</v>
      </c>
      <c r="I66" s="10">
        <f t="shared" si="2"/>
        <v>-2.3958661083327976E-4</v>
      </c>
      <c r="J66" s="10">
        <f t="shared" si="2"/>
        <v>1.1032603549391666</v>
      </c>
      <c r="K66" s="10">
        <f t="shared" si="2"/>
        <v>-7.3957645083329998E-4</v>
      </c>
      <c r="L66" s="10">
        <f t="shared" si="2"/>
        <v>1.0052604096391666</v>
      </c>
      <c r="M66" s="10">
        <f t="shared" si="2"/>
        <v>-2.3958661083327976E-4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1.0017604248891667</v>
      </c>
      <c r="C67" s="10">
        <f t="shared" si="2"/>
        <v>-2.2395832158332921E-3</v>
      </c>
      <c r="D67" s="10">
        <f t="shared" si="2"/>
        <v>0.99726042323916675</v>
      </c>
      <c r="E67" s="10">
        <f t="shared" si="2"/>
        <v>-1.2395849158333E-3</v>
      </c>
      <c r="F67" s="10">
        <f t="shared" si="2"/>
        <v>1.0777604447891667</v>
      </c>
      <c r="G67" s="10">
        <f t="shared" si="2"/>
        <v>2.6042184916672678E-4</v>
      </c>
      <c r="H67" s="10">
        <f t="shared" si="2"/>
        <v>1.0532604025891665</v>
      </c>
      <c r="I67" s="10">
        <f t="shared" si="2"/>
        <v>-2.3958661083327976E-4</v>
      </c>
      <c r="J67" s="10">
        <f t="shared" si="2"/>
        <v>1.1427603529891668</v>
      </c>
      <c r="K67" s="10">
        <f t="shared" si="2"/>
        <v>2.2604184541667044E-3</v>
      </c>
      <c r="L67" s="10">
        <f t="shared" si="2"/>
        <v>1.0582604872391668</v>
      </c>
      <c r="M67" s="10">
        <f t="shared" si="2"/>
        <v>1.2604201541667123E-3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1.0322604196391667</v>
      </c>
      <c r="C68" s="10">
        <f t="shared" si="2"/>
        <v>-1.2395849158333E-3</v>
      </c>
      <c r="D68" s="10">
        <f t="shared" si="2"/>
        <v>1.0417604314391666</v>
      </c>
      <c r="E68" s="10">
        <f t="shared" si="2"/>
        <v>-1.739574750833292E-3</v>
      </c>
      <c r="F68" s="10">
        <f t="shared" si="2"/>
        <v>1.0357604043891666</v>
      </c>
      <c r="G68" s="10">
        <f t="shared" si="2"/>
        <v>-2.3958661083327976E-4</v>
      </c>
      <c r="H68" s="10">
        <f t="shared" si="2"/>
        <v>1.0262603925891667</v>
      </c>
      <c r="I68" s="10">
        <f t="shared" si="2"/>
        <v>2.6042184916672678E-4</v>
      </c>
      <c r="J68" s="10">
        <f t="shared" si="2"/>
        <v>1.0642604397891668</v>
      </c>
      <c r="K68" s="10">
        <f t="shared" si="2"/>
        <v>1.7604099891667044E-3</v>
      </c>
      <c r="L68" s="10">
        <f t="shared" si="2"/>
        <v>0.99626040628916668</v>
      </c>
      <c r="M68" s="10">
        <f t="shared" si="2"/>
        <v>1.2604201541667123E-3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1.1122603582391668</v>
      </c>
      <c r="C69" s="10">
        <f t="shared" si="2"/>
        <v>-1.739574750833292E-3</v>
      </c>
      <c r="D69" s="10">
        <f t="shared" si="2"/>
        <v>1.0917603837891667</v>
      </c>
      <c r="E69" s="10">
        <f t="shared" si="2"/>
        <v>-1.2395849158333E-3</v>
      </c>
      <c r="F69" s="10">
        <f t="shared" si="2"/>
        <v>1.0257603841391667</v>
      </c>
      <c r="G69" s="10">
        <f t="shared" si="2"/>
        <v>-2.3958661083327976E-4</v>
      </c>
      <c r="H69" s="10">
        <f t="shared" si="2"/>
        <v>1.0567603873391667</v>
      </c>
      <c r="I69" s="10">
        <f t="shared" si="2"/>
        <v>-2.3958661083327976E-4</v>
      </c>
      <c r="J69" s="10">
        <f t="shared" si="2"/>
        <v>1.1677604781891666</v>
      </c>
      <c r="K69" s="10">
        <f t="shared" si="2"/>
        <v>2.2604184541667044E-3</v>
      </c>
      <c r="L69" s="10">
        <f t="shared" si="2"/>
        <v>0.98926043678916664</v>
      </c>
      <c r="M69" s="10">
        <f t="shared" si="2"/>
        <v>1.2604201541667123E-3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1.0077604519391667</v>
      </c>
      <c r="C70" s="10">
        <f t="shared" si="2"/>
        <v>-7.3957645083329998E-4</v>
      </c>
      <c r="D70" s="10">
        <f t="shared" si="2"/>
        <v>1.1342604326391665</v>
      </c>
      <c r="E70" s="10">
        <f t="shared" si="2"/>
        <v>1.7604099891667044E-3</v>
      </c>
      <c r="F70" s="10">
        <f t="shared" si="2"/>
        <v>1.0287604348891668</v>
      </c>
      <c r="G70" s="10">
        <f t="shared" si="2"/>
        <v>-2.3958661083327976E-4</v>
      </c>
      <c r="H70" s="10">
        <f t="shared" si="2"/>
        <v>1.0667604075891666</v>
      </c>
      <c r="I70" s="10">
        <f t="shared" si="2"/>
        <v>1.7604099891667044E-3</v>
      </c>
      <c r="J70" s="10">
        <f t="shared" si="2"/>
        <v>1.1502604054391667</v>
      </c>
      <c r="K70" s="10">
        <f t="shared" si="2"/>
        <v>2.7604082891667311E-3</v>
      </c>
      <c r="L70" s="10">
        <f t="shared" si="2"/>
        <v>1.0082603858891668</v>
      </c>
      <c r="M70" s="10">
        <f t="shared" si="2"/>
        <v>2.7604082891667311E-3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1.0797604786391666</v>
      </c>
      <c r="C71" s="10">
        <f t="shared" si="2"/>
        <v>-2.3958661083327976E-4</v>
      </c>
      <c r="D71" s="10">
        <f t="shared" si="2"/>
        <v>1.1677604781891666</v>
      </c>
      <c r="E71" s="10">
        <f t="shared" si="2"/>
        <v>2.6042184916672678E-4</v>
      </c>
      <c r="F71" s="10">
        <f t="shared" si="2"/>
        <v>1.1052603887891668</v>
      </c>
      <c r="G71" s="10">
        <f t="shared" si="2"/>
        <v>2.6042184916672678E-4</v>
      </c>
      <c r="H71" s="10">
        <f t="shared" si="2"/>
        <v>1.0102604197891667</v>
      </c>
      <c r="I71" s="10">
        <f t="shared" si="2"/>
        <v>1.2604201541667123E-3</v>
      </c>
      <c r="J71" s="10">
        <f t="shared" si="2"/>
        <v>1.1717603968891668</v>
      </c>
      <c r="K71" s="10">
        <f t="shared" si="2"/>
        <v>2.2604184541667044E-3</v>
      </c>
      <c r="L71" s="10">
        <f t="shared" si="2"/>
        <v>1.0282604264391666</v>
      </c>
      <c r="M71" s="10">
        <f t="shared" si="2"/>
        <v>3.2604167541667312E-3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1.0017604248891667</v>
      </c>
      <c r="C72" s="10">
        <f t="shared" si="2"/>
        <v>-2.3958661083327976E-4</v>
      </c>
      <c r="D72" s="10">
        <f t="shared" si="2"/>
        <v>0.96376045218916673</v>
      </c>
      <c r="E72" s="10">
        <f t="shared" si="2"/>
        <v>-7.3957645083329998E-4</v>
      </c>
      <c r="F72" s="10">
        <f t="shared" si="2"/>
        <v>1.0722604261891668</v>
      </c>
      <c r="G72" s="10">
        <f t="shared" si="2"/>
        <v>2.6042184916672678E-4</v>
      </c>
      <c r="H72" s="10">
        <f t="shared" si="2"/>
        <v>1.0817603634891666</v>
      </c>
      <c r="I72" s="10">
        <f t="shared" si="2"/>
        <v>1.2604201541667123E-3</v>
      </c>
      <c r="J72" s="10">
        <f t="shared" si="2"/>
        <v>1.1637604104891668</v>
      </c>
      <c r="K72" s="10">
        <f t="shared" si="2"/>
        <v>1.7604099891667044E-3</v>
      </c>
      <c r="L72" s="10">
        <f t="shared" si="2"/>
        <v>1.0562604533891666</v>
      </c>
      <c r="M72" s="10">
        <f t="shared" si="2"/>
        <v>2.7604082891667311E-3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0.96426038613916676</v>
      </c>
      <c r="C77" s="10">
        <f t="shared" si="3"/>
        <v>-6.2395764208332885E-3</v>
      </c>
      <c r="D77" s="10">
        <f t="shared" si="3"/>
        <v>1.0717603432391667</v>
      </c>
      <c r="E77" s="10">
        <f t="shared" si="3"/>
        <v>-3.7395899808332841E-3</v>
      </c>
      <c r="F77" s="10">
        <f t="shared" si="3"/>
        <v>1.0047604011891667</v>
      </c>
      <c r="G77" s="10">
        <f t="shared" si="3"/>
        <v>-7.3957645083329998E-4</v>
      </c>
      <c r="H77" s="10">
        <f t="shared" si="3"/>
        <v>1.0847604142891667</v>
      </c>
      <c r="I77" s="10">
        <f t="shared" si="3"/>
        <v>-7.3957645083329998E-4</v>
      </c>
      <c r="J77" s="10">
        <f t="shared" si="3"/>
        <v>0.75626044143916671</v>
      </c>
      <c r="K77" s="10">
        <f t="shared" si="3"/>
        <v>-2.2395832158332921E-3</v>
      </c>
      <c r="L77" s="10">
        <f t="shared" si="3"/>
        <v>1.0062604265391668</v>
      </c>
      <c r="M77" s="10">
        <f t="shared" si="3"/>
        <v>1.7604099891667044E-3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1.0527604686391665</v>
      </c>
      <c r="C78" s="10">
        <f t="shared" si="3"/>
        <v>-3.7395899808332841E-3</v>
      </c>
      <c r="D78" s="10">
        <f t="shared" si="3"/>
        <v>1.1482603715891666</v>
      </c>
      <c r="E78" s="10">
        <f t="shared" si="3"/>
        <v>-2.2395832158332921E-3</v>
      </c>
      <c r="F78" s="10">
        <f t="shared" si="3"/>
        <v>1.0077604519391667</v>
      </c>
      <c r="G78" s="10">
        <f t="shared" si="3"/>
        <v>-1.2395849158333E-3</v>
      </c>
      <c r="H78" s="10">
        <f t="shared" si="3"/>
        <v>1.1207604276391667</v>
      </c>
      <c r="I78" s="10">
        <f t="shared" si="3"/>
        <v>-2.3958661083327976E-4</v>
      </c>
      <c r="J78" s="10">
        <f t="shared" si="3"/>
        <v>1.1032603549391666</v>
      </c>
      <c r="K78" s="10">
        <f t="shared" si="3"/>
        <v>-7.3957645083329998E-4</v>
      </c>
      <c r="L78" s="10">
        <f t="shared" si="3"/>
        <v>1.0052604096391666</v>
      </c>
      <c r="M78" s="10">
        <f t="shared" si="3"/>
        <v>-2.3958661083327976E-4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1.0017604248891667</v>
      </c>
      <c r="C79" s="10">
        <f t="shared" si="3"/>
        <v>-2.2395832158332921E-3</v>
      </c>
      <c r="D79" s="10">
        <f t="shared" si="3"/>
        <v>0.99726042323916675</v>
      </c>
      <c r="E79" s="10">
        <f t="shared" si="3"/>
        <v>-1.2395849158333E-3</v>
      </c>
      <c r="F79" s="10">
        <f t="shared" si="3"/>
        <v>1.0777604447891667</v>
      </c>
      <c r="G79" s="10">
        <f t="shared" si="3"/>
        <v>2.6042184916672678E-4</v>
      </c>
      <c r="H79" s="10">
        <f t="shared" si="3"/>
        <v>1.0532604025891665</v>
      </c>
      <c r="I79" s="10">
        <f t="shared" si="3"/>
        <v>-2.3958661083327976E-4</v>
      </c>
      <c r="J79" s="10">
        <f t="shared" si="3"/>
        <v>1.1427603529891668</v>
      </c>
      <c r="K79" s="10">
        <f t="shared" si="3"/>
        <v>2.2604184541667044E-3</v>
      </c>
      <c r="L79" s="10">
        <f t="shared" si="3"/>
        <v>1.0582604872391668</v>
      </c>
      <c r="M79" s="10">
        <f t="shared" si="3"/>
        <v>1.2604201541667123E-3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1.0322604196391667</v>
      </c>
      <c r="C80" s="10">
        <f t="shared" si="3"/>
        <v>-1.2395849158333E-3</v>
      </c>
      <c r="D80" s="10">
        <f t="shared" si="3"/>
        <v>1.0417604314391666</v>
      </c>
      <c r="E80" s="10">
        <f t="shared" si="3"/>
        <v>-1.739574750833292E-3</v>
      </c>
      <c r="F80" s="10">
        <f t="shared" si="3"/>
        <v>1.0357604043891666</v>
      </c>
      <c r="G80" s="10">
        <f t="shared" si="3"/>
        <v>-2.3958661083327976E-4</v>
      </c>
      <c r="H80" s="10">
        <f t="shared" si="3"/>
        <v>1.0262603925891667</v>
      </c>
      <c r="I80" s="10">
        <f t="shared" si="3"/>
        <v>2.6042184916672678E-4</v>
      </c>
      <c r="J80" s="10">
        <f t="shared" si="3"/>
        <v>1.0642604397891668</v>
      </c>
      <c r="K80" s="10">
        <f t="shared" si="3"/>
        <v>1.7604099891667044E-3</v>
      </c>
      <c r="L80" s="10">
        <f t="shared" si="3"/>
        <v>0.99626040628916668</v>
      </c>
      <c r="M80" s="10">
        <f t="shared" si="3"/>
        <v>1.2604201541667123E-3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1.1122603582391668</v>
      </c>
      <c r="C81" s="10">
        <f t="shared" si="3"/>
        <v>-1.739574750833292E-3</v>
      </c>
      <c r="D81" s="10">
        <f t="shared" si="3"/>
        <v>1.0917603837891667</v>
      </c>
      <c r="E81" s="10">
        <f t="shared" si="3"/>
        <v>-1.2395849158333E-3</v>
      </c>
      <c r="F81" s="10">
        <f t="shared" si="3"/>
        <v>1.0257603841391667</v>
      </c>
      <c r="G81" s="10">
        <f t="shared" si="3"/>
        <v>-2.3958661083327976E-4</v>
      </c>
      <c r="H81" s="10">
        <f t="shared" si="3"/>
        <v>1.0567603873391667</v>
      </c>
      <c r="I81" s="10">
        <f t="shared" si="3"/>
        <v>-2.3958661083327976E-4</v>
      </c>
      <c r="J81" s="10">
        <f t="shared" si="3"/>
        <v>1.1677604781891666</v>
      </c>
      <c r="K81" s="10">
        <f t="shared" si="3"/>
        <v>2.2604184541667044E-3</v>
      </c>
      <c r="L81" s="10">
        <f t="shared" si="3"/>
        <v>0.98926043678916664</v>
      </c>
      <c r="M81" s="10">
        <f t="shared" si="3"/>
        <v>1.2604201541667123E-3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1.0077604519391667</v>
      </c>
      <c r="C82" s="10">
        <f t="shared" si="3"/>
        <v>-7.3957645083329998E-4</v>
      </c>
      <c r="D82" s="10">
        <f t="shared" si="3"/>
        <v>1.1342604326391665</v>
      </c>
      <c r="E82" s="10">
        <f t="shared" si="3"/>
        <v>1.7604099891667044E-3</v>
      </c>
      <c r="F82" s="10">
        <f t="shared" si="3"/>
        <v>1.0287604348891668</v>
      </c>
      <c r="G82" s="10">
        <f t="shared" si="3"/>
        <v>-2.3958661083327976E-4</v>
      </c>
      <c r="H82" s="10">
        <f t="shared" si="3"/>
        <v>1.0667604075891666</v>
      </c>
      <c r="I82" s="10">
        <f t="shared" si="3"/>
        <v>1.7604099891667044E-3</v>
      </c>
      <c r="J82" s="10">
        <f t="shared" si="3"/>
        <v>1.1502604054391667</v>
      </c>
      <c r="K82" s="10">
        <f t="shared" si="3"/>
        <v>2.7604082891667311E-3</v>
      </c>
      <c r="L82" s="10">
        <f t="shared" si="3"/>
        <v>1.0082603858891668</v>
      </c>
      <c r="M82" s="10">
        <f t="shared" si="3"/>
        <v>2.7604082891667311E-3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1.0797604786391666</v>
      </c>
      <c r="C83" s="10">
        <f t="shared" si="3"/>
        <v>-2.3958661083327976E-4</v>
      </c>
      <c r="D83" s="10">
        <f t="shared" si="3"/>
        <v>1.1677604781891666</v>
      </c>
      <c r="E83" s="10">
        <f t="shared" si="3"/>
        <v>2.6042184916672678E-4</v>
      </c>
      <c r="F83" s="10">
        <f t="shared" si="3"/>
        <v>1.1052603887891668</v>
      </c>
      <c r="G83" s="10">
        <f t="shared" si="3"/>
        <v>2.6042184916672678E-4</v>
      </c>
      <c r="H83" s="10">
        <f t="shared" si="3"/>
        <v>1.0102604197891667</v>
      </c>
      <c r="I83" s="10">
        <f t="shared" si="3"/>
        <v>1.2604201541667123E-3</v>
      </c>
      <c r="J83" s="10">
        <f t="shared" si="3"/>
        <v>1.1717603968891668</v>
      </c>
      <c r="K83" s="10">
        <f t="shared" si="3"/>
        <v>2.2604184541667044E-3</v>
      </c>
      <c r="L83" s="10">
        <f t="shared" si="3"/>
        <v>1.0282604264391666</v>
      </c>
      <c r="M83" s="10">
        <f t="shared" si="3"/>
        <v>3.2604167541667312E-3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1.0017604248891667</v>
      </c>
      <c r="C84" s="10">
        <f t="shared" si="3"/>
        <v>-2.3958661083327976E-4</v>
      </c>
      <c r="D84" s="10">
        <f t="shared" si="3"/>
        <v>0.96376045218916673</v>
      </c>
      <c r="E84" s="10">
        <f t="shared" si="3"/>
        <v>-7.3957645083329998E-4</v>
      </c>
      <c r="F84" s="10">
        <f t="shared" si="3"/>
        <v>1.0722604261891668</v>
      </c>
      <c r="G84" s="10">
        <f t="shared" si="3"/>
        <v>2.6042184916672678E-4</v>
      </c>
      <c r="H84" s="10">
        <f t="shared" si="3"/>
        <v>1.0817603634891666</v>
      </c>
      <c r="I84" s="10">
        <f t="shared" si="3"/>
        <v>1.2604201541667123E-3</v>
      </c>
      <c r="J84" s="10">
        <f t="shared" si="3"/>
        <v>1.1637604104891668</v>
      </c>
      <c r="K84" s="10">
        <f t="shared" si="3"/>
        <v>1.7604099891667044E-3</v>
      </c>
      <c r="L84" s="10">
        <f t="shared" si="3"/>
        <v>1.0562604533891666</v>
      </c>
      <c r="M84" s="10">
        <f t="shared" si="3"/>
        <v>2.7604082891667311E-3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39" sqref="O39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1214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203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1215</v>
      </c>
    </row>
    <row r="27" spans="1:19">
      <c r="B27" s="5" t="s">
        <v>735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3</v>
      </c>
      <c r="B29" s="5" t="s">
        <v>1216</v>
      </c>
      <c r="C29" s="5" t="s">
        <v>310</v>
      </c>
      <c r="D29" s="5" t="s">
        <v>676</v>
      </c>
      <c r="E29" s="5" t="s">
        <v>279</v>
      </c>
      <c r="F29" s="5" t="s">
        <v>1140</v>
      </c>
      <c r="G29" s="5" t="s">
        <v>320</v>
      </c>
      <c r="H29" s="5" t="s">
        <v>1105</v>
      </c>
      <c r="I29" s="5" t="s">
        <v>279</v>
      </c>
      <c r="J29" s="5" t="s">
        <v>1217</v>
      </c>
      <c r="K29" s="5" t="s">
        <v>231</v>
      </c>
      <c r="L29" s="5" t="s">
        <v>724</v>
      </c>
      <c r="M29" s="5" t="s">
        <v>237</v>
      </c>
    </row>
    <row r="30" spans="1:19">
      <c r="A30" s="5" t="s">
        <v>4</v>
      </c>
      <c r="B30" s="5" t="s">
        <v>1175</v>
      </c>
      <c r="C30" s="5" t="s">
        <v>268</v>
      </c>
      <c r="D30" s="5" t="s">
        <v>1218</v>
      </c>
      <c r="E30" s="5" t="s">
        <v>228</v>
      </c>
      <c r="F30" s="5" t="s">
        <v>979</v>
      </c>
      <c r="G30" s="5" t="s">
        <v>231</v>
      </c>
      <c r="H30" s="5" t="s">
        <v>1037</v>
      </c>
      <c r="I30" s="5" t="s">
        <v>237</v>
      </c>
      <c r="J30" s="5" t="s">
        <v>1219</v>
      </c>
      <c r="K30" s="5" t="s">
        <v>230</v>
      </c>
      <c r="L30" s="5" t="s">
        <v>1220</v>
      </c>
      <c r="M30" s="5" t="s">
        <v>234</v>
      </c>
    </row>
    <row r="31" spans="1:19">
      <c r="A31" s="5" t="s">
        <v>5</v>
      </c>
      <c r="B31" s="5" t="s">
        <v>1159</v>
      </c>
      <c r="C31" s="5" t="s">
        <v>237</v>
      </c>
      <c r="D31" s="5" t="s">
        <v>1221</v>
      </c>
      <c r="E31" s="5" t="s">
        <v>237</v>
      </c>
      <c r="F31" s="5" t="s">
        <v>1222</v>
      </c>
      <c r="G31" s="5" t="s">
        <v>237</v>
      </c>
      <c r="H31" s="5" t="s">
        <v>1178</v>
      </c>
      <c r="I31" s="5" t="s">
        <v>237</v>
      </c>
      <c r="J31" s="5" t="s">
        <v>1223</v>
      </c>
      <c r="K31" s="5" t="s">
        <v>235</v>
      </c>
      <c r="L31" s="5" t="s">
        <v>1224</v>
      </c>
      <c r="M31" s="5" t="s">
        <v>239</v>
      </c>
    </row>
    <row r="32" spans="1:19">
      <c r="A32" s="5" t="s">
        <v>6</v>
      </c>
      <c r="B32" s="5" t="s">
        <v>1225</v>
      </c>
      <c r="C32" s="5" t="s">
        <v>231</v>
      </c>
      <c r="D32" s="5" t="s">
        <v>1166</v>
      </c>
      <c r="E32" s="5" t="s">
        <v>237</v>
      </c>
      <c r="F32" s="5" t="s">
        <v>712</v>
      </c>
      <c r="G32" s="5" t="s">
        <v>268</v>
      </c>
      <c r="H32" s="5" t="s">
        <v>1103</v>
      </c>
      <c r="I32" s="5" t="s">
        <v>232</v>
      </c>
      <c r="J32" s="5" t="s">
        <v>680</v>
      </c>
      <c r="K32" s="5" t="s">
        <v>232</v>
      </c>
      <c r="L32" s="5" t="s">
        <v>560</v>
      </c>
      <c r="M32" s="5" t="s">
        <v>242</v>
      </c>
    </row>
    <row r="33" spans="1:13">
      <c r="A33" s="5" t="s">
        <v>7</v>
      </c>
      <c r="B33" s="5" t="s">
        <v>1226</v>
      </c>
      <c r="C33" s="5" t="s">
        <v>237</v>
      </c>
      <c r="D33" s="5" t="s">
        <v>1227</v>
      </c>
      <c r="E33" s="5" t="s">
        <v>230</v>
      </c>
      <c r="F33" s="5" t="s">
        <v>1174</v>
      </c>
      <c r="G33" s="5" t="s">
        <v>234</v>
      </c>
      <c r="H33" s="5" t="s">
        <v>1157</v>
      </c>
      <c r="I33" s="5" t="s">
        <v>234</v>
      </c>
      <c r="J33" s="5" t="s">
        <v>1228</v>
      </c>
      <c r="K33" s="5" t="s">
        <v>238</v>
      </c>
      <c r="L33" s="5" t="s">
        <v>570</v>
      </c>
      <c r="M33" s="5" t="s">
        <v>243</v>
      </c>
    </row>
    <row r="34" spans="1:13">
      <c r="A34" s="5" t="s">
        <v>8</v>
      </c>
      <c r="B34" s="5" t="s">
        <v>1229</v>
      </c>
      <c r="C34" s="5" t="s">
        <v>229</v>
      </c>
      <c r="D34" s="5" t="s">
        <v>1230</v>
      </c>
      <c r="E34" s="5" t="s">
        <v>233</v>
      </c>
      <c r="F34" s="5" t="s">
        <v>988</v>
      </c>
      <c r="G34" s="5" t="s">
        <v>237</v>
      </c>
      <c r="H34" s="5" t="s">
        <v>632</v>
      </c>
      <c r="I34" s="5" t="s">
        <v>233</v>
      </c>
      <c r="J34" s="5" t="s">
        <v>1231</v>
      </c>
      <c r="K34" s="5" t="s">
        <v>235</v>
      </c>
      <c r="L34" s="5" t="s">
        <v>1163</v>
      </c>
      <c r="M34" s="5" t="s">
        <v>239</v>
      </c>
    </row>
    <row r="35" spans="1:13">
      <c r="A35" s="5" t="s">
        <v>9</v>
      </c>
      <c r="B35" s="5" t="s">
        <v>1232</v>
      </c>
      <c r="C35" s="5" t="s">
        <v>237</v>
      </c>
      <c r="D35" s="5" t="s">
        <v>1233</v>
      </c>
      <c r="E35" s="5" t="s">
        <v>234</v>
      </c>
      <c r="F35" s="5" t="s">
        <v>1234</v>
      </c>
      <c r="G35" s="5" t="s">
        <v>237</v>
      </c>
      <c r="H35" s="5" t="s">
        <v>1159</v>
      </c>
      <c r="I35" s="5" t="s">
        <v>235</v>
      </c>
      <c r="J35" s="5" t="s">
        <v>1235</v>
      </c>
      <c r="K35" s="5" t="s">
        <v>236</v>
      </c>
      <c r="L35" s="5" t="s">
        <v>1107</v>
      </c>
      <c r="M35" s="5" t="s">
        <v>247</v>
      </c>
    </row>
    <row r="36" spans="1:13">
      <c r="A36" s="5" t="s">
        <v>10</v>
      </c>
      <c r="B36" s="5" t="s">
        <v>1180</v>
      </c>
      <c r="C36" s="5" t="s">
        <v>231</v>
      </c>
      <c r="D36" s="5" t="s">
        <v>1236</v>
      </c>
      <c r="E36" s="5" t="s">
        <v>233</v>
      </c>
      <c r="F36" s="5" t="s">
        <v>1237</v>
      </c>
      <c r="G36" s="5" t="s">
        <v>230</v>
      </c>
      <c r="H36" s="5" t="s">
        <v>710</v>
      </c>
      <c r="I36" s="5" t="s">
        <v>234</v>
      </c>
      <c r="J36" s="5" t="s">
        <v>1238</v>
      </c>
      <c r="K36" s="5" t="s">
        <v>227</v>
      </c>
      <c r="L36" s="5" t="s">
        <v>1126</v>
      </c>
      <c r="M36" s="5" t="s">
        <v>241</v>
      </c>
    </row>
    <row r="40" spans="1:13">
      <c r="A40" s="5" t="s">
        <v>202</v>
      </c>
      <c r="B40" s="5" t="s">
        <v>1239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('S11'!B46+('S26'!B25-'S11'!B25)*24)</f>
        <v>11.887777777737938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4.1012500335083336E-2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0,23839999735</v>
      </c>
      <c r="C55" s="15" t="str">
        <f t="shared" ref="C55:L55" si="0">C29</f>
        <v>0,039799999446</v>
      </c>
      <c r="D55" s="15" t="str">
        <f t="shared" si="0"/>
        <v>0,22699999809</v>
      </c>
      <c r="E55" s="15" t="str">
        <f t="shared" si="0"/>
        <v>0,040300000459</v>
      </c>
      <c r="F55" s="15" t="str">
        <f t="shared" si="0"/>
        <v>0,24379999936</v>
      </c>
      <c r="G55" s="15" t="str">
        <f t="shared" si="0"/>
        <v>0,039999999106</v>
      </c>
      <c r="H55" s="15" t="str">
        <f t="shared" si="0"/>
        <v>0,25490000844</v>
      </c>
      <c r="I55" s="15" t="str">
        <f t="shared" si="0"/>
        <v>0,040300000459</v>
      </c>
      <c r="J55" s="15" t="str">
        <f t="shared" si="0"/>
        <v>0,25350001454</v>
      </c>
      <c r="K55" s="15" t="str">
        <f t="shared" si="0"/>
        <v>0,040600001812</v>
      </c>
      <c r="L55" s="15" t="str">
        <f t="shared" si="0"/>
        <v>0,23379999399</v>
      </c>
      <c r="M55" s="15" t="str">
        <f>M29</f>
        <v>0,040800001472</v>
      </c>
    </row>
    <row r="56" spans="1:19">
      <c r="A56" s="21" t="s">
        <v>4</v>
      </c>
      <c r="B56" s="15" t="str">
        <f t="shared" ref="B56:M62" si="1">B30</f>
        <v>0,26210001111</v>
      </c>
      <c r="C56" s="15" t="str">
        <f t="shared" si="1"/>
        <v>0,040399998426</v>
      </c>
      <c r="D56" s="15" t="str">
        <f t="shared" si="1"/>
        <v>0,25090000033</v>
      </c>
      <c r="E56" s="15" t="str">
        <f t="shared" si="1"/>
        <v>0,040500000119</v>
      </c>
      <c r="F56" s="15" t="str">
        <f t="shared" si="1"/>
        <v>0,24330000579</v>
      </c>
      <c r="G56" s="15" t="str">
        <f t="shared" si="1"/>
        <v>0,040600001812</v>
      </c>
      <c r="H56" s="15" t="str">
        <f t="shared" si="1"/>
        <v>0,21459999681</v>
      </c>
      <c r="I56" s="15" t="str">
        <f t="shared" si="1"/>
        <v>0,040800001472</v>
      </c>
      <c r="J56" s="15" t="str">
        <f t="shared" si="1"/>
        <v>0,26699998975</v>
      </c>
      <c r="K56" s="15" t="str">
        <f t="shared" si="1"/>
        <v>0,04089999944</v>
      </c>
      <c r="L56" s="15" t="str">
        <f t="shared" si="1"/>
        <v>0,24269999564</v>
      </c>
      <c r="M56" s="15" t="str">
        <f>M30</f>
        <v>0,041200000793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0,24529999495</v>
      </c>
      <c r="C57" s="15" t="str">
        <f t="shared" si="1"/>
        <v>0,040800001472</v>
      </c>
      <c r="D57" s="15" t="str">
        <f t="shared" si="1"/>
        <v>0,25769999623</v>
      </c>
      <c r="E57" s="15" t="str">
        <f t="shared" si="1"/>
        <v>0,040800001472</v>
      </c>
      <c r="F57" s="15" t="str">
        <f t="shared" si="1"/>
        <v>0,25369998813</v>
      </c>
      <c r="G57" s="15" t="str">
        <f t="shared" si="1"/>
        <v>0,040800001472</v>
      </c>
      <c r="H57" s="15" t="str">
        <f t="shared" si="1"/>
        <v>0,24639999866</v>
      </c>
      <c r="I57" s="15" t="str">
        <f t="shared" si="1"/>
        <v>0,040800001472</v>
      </c>
      <c r="J57" s="15" t="str">
        <f t="shared" si="1"/>
        <v>0,25870001316</v>
      </c>
      <c r="K57" s="15" t="str">
        <f t="shared" si="1"/>
        <v>0,04129999876</v>
      </c>
      <c r="L57" s="15" t="str">
        <f t="shared" si="1"/>
        <v>0,2675999999</v>
      </c>
      <c r="M57" s="15" t="str">
        <f t="shared" si="1"/>
        <v>0,042199999094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0,25209999084</v>
      </c>
      <c r="C58" s="15" t="str">
        <f t="shared" si="1"/>
        <v>0,040600001812</v>
      </c>
      <c r="D58" s="15" t="str">
        <f t="shared" si="1"/>
        <v>0,24680000544</v>
      </c>
      <c r="E58" s="15" t="str">
        <f t="shared" si="1"/>
        <v>0,040800001472</v>
      </c>
      <c r="F58" s="15" t="str">
        <f t="shared" si="1"/>
        <v>0,24439999461</v>
      </c>
      <c r="G58" s="15" t="str">
        <f t="shared" si="1"/>
        <v>0,040399998426</v>
      </c>
      <c r="H58" s="15" t="str">
        <f t="shared" si="1"/>
        <v>0,24539999664</v>
      </c>
      <c r="I58" s="15" t="str">
        <f t="shared" si="1"/>
        <v>0,041000001132</v>
      </c>
      <c r="J58" s="15" t="str">
        <f t="shared" si="1"/>
        <v>0,26170000434</v>
      </c>
      <c r="K58" s="15" t="str">
        <f t="shared" si="1"/>
        <v>0,041000001132</v>
      </c>
      <c r="L58" s="15" t="str">
        <f t="shared" si="1"/>
        <v>0,23720000684</v>
      </c>
      <c r="M58" s="15" t="str">
        <f t="shared" si="1"/>
        <v>0,041900001466</v>
      </c>
      <c r="O58" s="5" t="s">
        <v>11</v>
      </c>
    </row>
    <row r="59" spans="1:19">
      <c r="A59" s="21" t="s">
        <v>7</v>
      </c>
      <c r="B59" s="15" t="str">
        <f t="shared" si="1"/>
        <v>0,25200000405</v>
      </c>
      <c r="C59" s="15" t="str">
        <f t="shared" si="1"/>
        <v>0,040800001472</v>
      </c>
      <c r="D59" s="15" t="str">
        <f t="shared" si="1"/>
        <v>0,26519998908</v>
      </c>
      <c r="E59" s="15" t="str">
        <f t="shared" si="1"/>
        <v>0,04089999944</v>
      </c>
      <c r="F59" s="15" t="str">
        <f t="shared" si="1"/>
        <v>0,2405000031</v>
      </c>
      <c r="G59" s="15" t="str">
        <f t="shared" si="1"/>
        <v>0,041200000793</v>
      </c>
      <c r="H59" s="15" t="str">
        <f t="shared" si="1"/>
        <v>0,25639998913</v>
      </c>
      <c r="I59" s="15" t="str">
        <f t="shared" si="1"/>
        <v>0,041200000793</v>
      </c>
      <c r="J59" s="15" t="str">
        <f t="shared" si="1"/>
        <v>0,27680000663</v>
      </c>
      <c r="K59" s="15" t="str">
        <f t="shared" si="1"/>
        <v>0,041400000453</v>
      </c>
      <c r="L59" s="15" t="str">
        <f t="shared" si="1"/>
        <v>0,23450000584</v>
      </c>
      <c r="M59" s="15" t="str">
        <f t="shared" si="1"/>
        <v>0,041700001806</v>
      </c>
    </row>
    <row r="60" spans="1:19">
      <c r="A60" s="21" t="s">
        <v>8</v>
      </c>
      <c r="B60" s="15" t="str">
        <f t="shared" si="1"/>
        <v>0,25979998708</v>
      </c>
      <c r="C60" s="15" t="str">
        <f t="shared" si="1"/>
        <v>0,040699999779</v>
      </c>
      <c r="D60" s="15" t="str">
        <f t="shared" si="1"/>
        <v>0,27110001445</v>
      </c>
      <c r="E60" s="15" t="str">
        <f t="shared" si="1"/>
        <v>0,0410999991</v>
      </c>
      <c r="F60" s="15" t="str">
        <f t="shared" si="1"/>
        <v>0,2417999953</v>
      </c>
      <c r="G60" s="15" t="str">
        <f t="shared" si="1"/>
        <v>0,040800001472</v>
      </c>
      <c r="H60" s="15" t="str">
        <f t="shared" si="1"/>
        <v>0,2349999994</v>
      </c>
      <c r="I60" s="15" t="str">
        <f t="shared" si="1"/>
        <v>0,0410999991</v>
      </c>
      <c r="J60" s="15" t="str">
        <f t="shared" si="1"/>
        <v>0,25799998641</v>
      </c>
      <c r="K60" s="15" t="str">
        <f t="shared" si="1"/>
        <v>0,04129999876</v>
      </c>
      <c r="L60" s="15" t="str">
        <f t="shared" si="1"/>
        <v>0,25189998746</v>
      </c>
      <c r="M60" s="15" t="str">
        <f t="shared" si="1"/>
        <v>0,042199999094</v>
      </c>
    </row>
    <row r="61" spans="1:19">
      <c r="A61" s="21" t="s">
        <v>9</v>
      </c>
      <c r="B61" s="15" t="str">
        <f t="shared" si="1"/>
        <v>0,25360000134</v>
      </c>
      <c r="C61" s="15" t="str">
        <f t="shared" si="1"/>
        <v>0,040800001472</v>
      </c>
      <c r="D61" s="15" t="str">
        <f t="shared" si="1"/>
        <v>0,27880001068</v>
      </c>
      <c r="E61" s="15" t="str">
        <f t="shared" si="1"/>
        <v>0,041200000793</v>
      </c>
      <c r="F61" s="15" t="str">
        <f t="shared" si="1"/>
        <v>0,27689999342</v>
      </c>
      <c r="G61" s="15" t="str">
        <f t="shared" si="1"/>
        <v>0,040800001472</v>
      </c>
      <c r="H61" s="15" t="str">
        <f t="shared" si="1"/>
        <v>0,24529999495</v>
      </c>
      <c r="I61" s="15" t="str">
        <f t="shared" si="1"/>
        <v>0,04129999876</v>
      </c>
      <c r="J61" s="15" t="str">
        <f t="shared" si="1"/>
        <v>0,28090000153</v>
      </c>
      <c r="K61" s="15" t="str">
        <f t="shared" si="1"/>
        <v>0,04149999842</v>
      </c>
      <c r="L61" s="15" t="str">
        <f t="shared" si="1"/>
        <v>0,24109999835</v>
      </c>
      <c r="M61" s="15" t="str">
        <f t="shared" si="1"/>
        <v>0,042599998415</v>
      </c>
    </row>
    <row r="62" spans="1:19">
      <c r="A62" s="21" t="s">
        <v>10</v>
      </c>
      <c r="B62" s="15" t="str">
        <f>B36</f>
        <v>0,24120000005</v>
      </c>
      <c r="C62" s="15" t="str">
        <f t="shared" si="1"/>
        <v>0,040600001812</v>
      </c>
      <c r="D62" s="15" t="str">
        <f t="shared" si="1"/>
        <v>0,2513999939</v>
      </c>
      <c r="E62" s="15" t="str">
        <f t="shared" si="1"/>
        <v>0,0410999991</v>
      </c>
      <c r="F62" s="15" t="str">
        <f t="shared" si="1"/>
        <v>0,26140001416</v>
      </c>
      <c r="G62" s="15" t="str">
        <f t="shared" si="1"/>
        <v>0,04089999944</v>
      </c>
      <c r="H62" s="15" t="str">
        <f t="shared" si="1"/>
        <v>0,26150000095</v>
      </c>
      <c r="I62" s="15" t="str">
        <f t="shared" si="1"/>
        <v>0,041200000793</v>
      </c>
      <c r="J62" s="15" t="str">
        <f t="shared" si="1"/>
        <v>0,28679999709</v>
      </c>
      <c r="K62" s="15" t="str">
        <f t="shared" si="1"/>
        <v>0,041600000113</v>
      </c>
      <c r="L62" s="15" t="str">
        <f t="shared" si="1"/>
        <v>0,25220000744</v>
      </c>
      <c r="M62" s="15" t="str">
        <f t="shared" si="1"/>
        <v>0,041999999434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0.98693748507458334</v>
      </c>
      <c r="C65" s="10">
        <f t="shared" si="2"/>
        <v>-6.0625044454166652E-3</v>
      </c>
      <c r="D65" s="10">
        <f t="shared" si="2"/>
        <v>0.92993748877458327</v>
      </c>
      <c r="E65" s="10">
        <f t="shared" si="2"/>
        <v>-3.562499380416681E-3</v>
      </c>
      <c r="F65" s="10">
        <f t="shared" si="2"/>
        <v>1.0139374951245834</v>
      </c>
      <c r="G65" s="10">
        <f t="shared" si="2"/>
        <v>-5.0625061454166731E-3</v>
      </c>
      <c r="H65" s="10">
        <f t="shared" si="2"/>
        <v>1.0694375405245833</v>
      </c>
      <c r="I65" s="10">
        <f t="shared" si="2"/>
        <v>-3.562499380416681E-3</v>
      </c>
      <c r="J65" s="10">
        <f t="shared" si="2"/>
        <v>1.0624375710245832</v>
      </c>
      <c r="K65" s="10">
        <f t="shared" si="2"/>
        <v>-2.0624926154166889E-3</v>
      </c>
      <c r="L65" s="10">
        <f t="shared" si="2"/>
        <v>0.96393746827458338</v>
      </c>
      <c r="M65" s="10">
        <f t="shared" si="2"/>
        <v>-1.0624943154166969E-3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1.1054375538745833</v>
      </c>
      <c r="C66" s="10">
        <f t="shared" si="2"/>
        <v>-3.062509545416689E-3</v>
      </c>
      <c r="D66" s="10">
        <f t="shared" si="2"/>
        <v>1.0494374999745832</v>
      </c>
      <c r="E66" s="10">
        <f t="shared" si="2"/>
        <v>-2.5625010804166889E-3</v>
      </c>
      <c r="F66" s="10">
        <f t="shared" si="2"/>
        <v>1.0114375272745832</v>
      </c>
      <c r="G66" s="10">
        <f t="shared" si="2"/>
        <v>-2.0624926154166889E-3</v>
      </c>
      <c r="H66" s="10">
        <f t="shared" si="2"/>
        <v>0.86793748237458335</v>
      </c>
      <c r="I66" s="10">
        <f t="shared" si="2"/>
        <v>-1.0624943154166969E-3</v>
      </c>
      <c r="J66" s="10">
        <f t="shared" si="2"/>
        <v>1.1299374470745833</v>
      </c>
      <c r="K66" s="10">
        <f t="shared" si="2"/>
        <v>-5.6250447541667664E-4</v>
      </c>
      <c r="L66" s="10">
        <f t="shared" si="2"/>
        <v>1.0084374765245834</v>
      </c>
      <c r="M66" s="10">
        <f t="shared" si="2"/>
        <v>9.3750228958331544E-4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1.0214374730745832</v>
      </c>
      <c r="C67" s="10">
        <f t="shared" si="2"/>
        <v>-1.0624943154166969E-3</v>
      </c>
      <c r="D67" s="10">
        <f t="shared" si="2"/>
        <v>1.0834374794745834</v>
      </c>
      <c r="E67" s="10">
        <f t="shared" si="2"/>
        <v>-1.0624943154166969E-3</v>
      </c>
      <c r="F67" s="10">
        <f t="shared" si="2"/>
        <v>1.0634374389745833</v>
      </c>
      <c r="G67" s="10">
        <f t="shared" si="2"/>
        <v>-1.0624943154166969E-3</v>
      </c>
      <c r="H67" s="10">
        <f t="shared" si="2"/>
        <v>1.0269374916245835</v>
      </c>
      <c r="I67" s="10">
        <f t="shared" si="2"/>
        <v>-1.0624943154166969E-3</v>
      </c>
      <c r="J67" s="10">
        <f t="shared" si="2"/>
        <v>1.0884375641245834</v>
      </c>
      <c r="K67" s="10">
        <f t="shared" si="2"/>
        <v>1.4374921245833075E-3</v>
      </c>
      <c r="L67" s="10">
        <f t="shared" si="2"/>
        <v>1.1329374978245834</v>
      </c>
      <c r="M67" s="10">
        <f t="shared" si="2"/>
        <v>5.937493794583304E-3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1.0554374525245833</v>
      </c>
      <c r="C68" s="10">
        <f t="shared" si="2"/>
        <v>-2.0624926154166889E-3</v>
      </c>
      <c r="D68" s="10">
        <f t="shared" si="2"/>
        <v>1.0289375255245834</v>
      </c>
      <c r="E68" s="10">
        <f t="shared" si="2"/>
        <v>-1.0624943154166969E-3</v>
      </c>
      <c r="F68" s="10">
        <f t="shared" si="2"/>
        <v>1.0169374713745833</v>
      </c>
      <c r="G68" s="10">
        <f t="shared" si="2"/>
        <v>-3.062509545416689E-3</v>
      </c>
      <c r="H68" s="10">
        <f t="shared" si="2"/>
        <v>1.0219374815245834</v>
      </c>
      <c r="I68" s="10">
        <f t="shared" si="2"/>
        <v>-6.2496015416670103E-5</v>
      </c>
      <c r="J68" s="10">
        <f t="shared" si="2"/>
        <v>1.1034375200245834</v>
      </c>
      <c r="K68" s="10">
        <f t="shared" si="2"/>
        <v>-6.2496015416670103E-5</v>
      </c>
      <c r="L68" s="10">
        <f t="shared" si="2"/>
        <v>0.98093753252458338</v>
      </c>
      <c r="M68" s="10">
        <f t="shared" si="2"/>
        <v>4.4375056545833264E-3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1.0549375185745833</v>
      </c>
      <c r="C69" s="10">
        <f t="shared" si="2"/>
        <v>-1.0624943154166969E-3</v>
      </c>
      <c r="D69" s="10">
        <f t="shared" si="2"/>
        <v>1.1209374437245831</v>
      </c>
      <c r="E69" s="10">
        <f t="shared" si="2"/>
        <v>-5.6250447541667664E-4</v>
      </c>
      <c r="F69" s="10">
        <f t="shared" si="2"/>
        <v>0.99743751382458334</v>
      </c>
      <c r="G69" s="10">
        <f t="shared" si="2"/>
        <v>9.3750228958331544E-4</v>
      </c>
      <c r="H69" s="10">
        <f t="shared" si="2"/>
        <v>1.0769374439745834</v>
      </c>
      <c r="I69" s="10">
        <f t="shared" si="2"/>
        <v>9.3750228958331544E-4</v>
      </c>
      <c r="J69" s="10">
        <f t="shared" si="2"/>
        <v>1.1789375314745834</v>
      </c>
      <c r="K69" s="10">
        <f t="shared" si="2"/>
        <v>1.9375005895833075E-3</v>
      </c>
      <c r="L69" s="10">
        <f t="shared" si="2"/>
        <v>0.96743752752458334</v>
      </c>
      <c r="M69" s="10">
        <f t="shared" si="2"/>
        <v>3.4375073545833343E-3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1.0939374337245835</v>
      </c>
      <c r="C70" s="10">
        <f t="shared" si="2"/>
        <v>-1.5625027804166969E-3</v>
      </c>
      <c r="D70" s="10">
        <f t="shared" si="2"/>
        <v>1.1504375705745833</v>
      </c>
      <c r="E70" s="10">
        <f t="shared" si="2"/>
        <v>4.3749382458331543E-4</v>
      </c>
      <c r="F70" s="10">
        <f t="shared" si="2"/>
        <v>1.0039374748245833</v>
      </c>
      <c r="G70" s="10">
        <f t="shared" si="2"/>
        <v>-1.0624943154166969E-3</v>
      </c>
      <c r="H70" s="10">
        <f t="shared" si="2"/>
        <v>0.96993749532458329</v>
      </c>
      <c r="I70" s="10">
        <f t="shared" si="2"/>
        <v>4.3749382458331543E-4</v>
      </c>
      <c r="J70" s="10">
        <f t="shared" si="2"/>
        <v>1.0849374303745833</v>
      </c>
      <c r="K70" s="10">
        <f t="shared" si="2"/>
        <v>1.4374921245833075E-3</v>
      </c>
      <c r="L70" s="10">
        <f t="shared" si="2"/>
        <v>1.0544374356245831</v>
      </c>
      <c r="M70" s="10">
        <f t="shared" si="2"/>
        <v>5.937493794583304E-3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1.0629375050245833</v>
      </c>
      <c r="C71" s="10">
        <f t="shared" si="2"/>
        <v>-1.0624943154166969E-3</v>
      </c>
      <c r="D71" s="10">
        <f t="shared" si="2"/>
        <v>1.1889375517245833</v>
      </c>
      <c r="E71" s="10">
        <f t="shared" si="2"/>
        <v>9.3750228958331544E-4</v>
      </c>
      <c r="F71" s="10">
        <f t="shared" si="2"/>
        <v>1.1794374654245834</v>
      </c>
      <c r="G71" s="10">
        <f t="shared" si="2"/>
        <v>-1.0624943154166969E-3</v>
      </c>
      <c r="H71" s="10">
        <f t="shared" si="2"/>
        <v>1.0214374730745832</v>
      </c>
      <c r="I71" s="10">
        <f t="shared" si="2"/>
        <v>1.4374921245833075E-3</v>
      </c>
      <c r="J71" s="10">
        <f t="shared" si="2"/>
        <v>1.1994375059745834</v>
      </c>
      <c r="K71" s="10">
        <f t="shared" si="2"/>
        <v>2.4374904245833343E-3</v>
      </c>
      <c r="L71" s="10">
        <f t="shared" si="2"/>
        <v>1.0004374900745834</v>
      </c>
      <c r="M71" s="10">
        <f t="shared" si="2"/>
        <v>7.9374903995833163E-3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1.0009374985745834</v>
      </c>
      <c r="C72" s="10">
        <f t="shared" si="2"/>
        <v>-2.0624926154166889E-3</v>
      </c>
      <c r="D72" s="10">
        <f t="shared" si="2"/>
        <v>1.0519374678245834</v>
      </c>
      <c r="E72" s="10">
        <f t="shared" si="2"/>
        <v>4.3749382458331543E-4</v>
      </c>
      <c r="F72" s="10">
        <f t="shared" si="2"/>
        <v>1.1019375691245834</v>
      </c>
      <c r="G72" s="10">
        <f t="shared" si="2"/>
        <v>-5.6250447541667664E-4</v>
      </c>
      <c r="H72" s="10">
        <f t="shared" si="2"/>
        <v>1.1024375030745832</v>
      </c>
      <c r="I72" s="10">
        <f t="shared" si="2"/>
        <v>9.3750228958331544E-4</v>
      </c>
      <c r="J72" s="10">
        <f t="shared" si="2"/>
        <v>1.2289374837745832</v>
      </c>
      <c r="K72" s="10">
        <f t="shared" si="2"/>
        <v>2.9374988895833343E-3</v>
      </c>
      <c r="L72" s="10">
        <f t="shared" si="2"/>
        <v>1.0559375355245832</v>
      </c>
      <c r="M72" s="10">
        <f t="shared" si="2"/>
        <v>4.9374954945833119E-3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0.98693748507458334</v>
      </c>
      <c r="C77" s="10">
        <f t="shared" si="3"/>
        <v>-6.0625044454166652E-3</v>
      </c>
      <c r="D77" s="10">
        <f t="shared" si="3"/>
        <v>0.92993748877458327</v>
      </c>
      <c r="E77" s="10">
        <f t="shared" si="3"/>
        <v>-3.562499380416681E-3</v>
      </c>
      <c r="F77" s="10">
        <f t="shared" si="3"/>
        <v>1.0139374951245834</v>
      </c>
      <c r="G77" s="10">
        <f t="shared" si="3"/>
        <v>-5.0625061454166731E-3</v>
      </c>
      <c r="H77" s="10">
        <f t="shared" si="3"/>
        <v>1.0694375405245833</v>
      </c>
      <c r="I77" s="10">
        <f t="shared" si="3"/>
        <v>-3.562499380416681E-3</v>
      </c>
      <c r="J77" s="10">
        <f t="shared" si="3"/>
        <v>1.0624375710245832</v>
      </c>
      <c r="K77" s="10">
        <f t="shared" si="3"/>
        <v>-2.0624926154166889E-3</v>
      </c>
      <c r="L77" s="10">
        <f t="shared" si="3"/>
        <v>0.96393746827458338</v>
      </c>
      <c r="M77" s="10">
        <f t="shared" si="3"/>
        <v>-1.0624943154166969E-3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1.1054375538745833</v>
      </c>
      <c r="C78" s="10">
        <f t="shared" si="3"/>
        <v>-3.062509545416689E-3</v>
      </c>
      <c r="D78" s="10">
        <f t="shared" si="3"/>
        <v>1.0494374999745832</v>
      </c>
      <c r="E78" s="10">
        <f t="shared" si="3"/>
        <v>-2.5625010804166889E-3</v>
      </c>
      <c r="F78" s="10">
        <f t="shared" si="3"/>
        <v>1.0114375272745832</v>
      </c>
      <c r="G78" s="10">
        <f t="shared" si="3"/>
        <v>-2.0624926154166889E-3</v>
      </c>
      <c r="H78" s="10">
        <f t="shared" si="3"/>
        <v>0.86793748237458335</v>
      </c>
      <c r="I78" s="10">
        <f t="shared" si="3"/>
        <v>-1.0624943154166969E-3</v>
      </c>
      <c r="J78" s="10">
        <f t="shared" si="3"/>
        <v>1.1299374470745833</v>
      </c>
      <c r="K78" s="10">
        <f t="shared" si="3"/>
        <v>-5.6250447541667664E-4</v>
      </c>
      <c r="L78" s="10">
        <f t="shared" si="3"/>
        <v>1.0084374765245834</v>
      </c>
      <c r="M78" s="10">
        <f t="shared" si="3"/>
        <v>9.3750228958331544E-4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1.0214374730745832</v>
      </c>
      <c r="C79" s="10">
        <f t="shared" si="3"/>
        <v>-1.0624943154166969E-3</v>
      </c>
      <c r="D79" s="10">
        <f t="shared" si="3"/>
        <v>1.0834374794745834</v>
      </c>
      <c r="E79" s="10">
        <f t="shared" si="3"/>
        <v>-1.0624943154166969E-3</v>
      </c>
      <c r="F79" s="10">
        <f t="shared" si="3"/>
        <v>1.0634374389745833</v>
      </c>
      <c r="G79" s="10">
        <f t="shared" si="3"/>
        <v>-1.0624943154166969E-3</v>
      </c>
      <c r="H79" s="10">
        <f t="shared" si="3"/>
        <v>1.0269374916245835</v>
      </c>
      <c r="I79" s="10">
        <f t="shared" si="3"/>
        <v>-1.0624943154166969E-3</v>
      </c>
      <c r="J79" s="10">
        <f t="shared" si="3"/>
        <v>1.0884375641245834</v>
      </c>
      <c r="K79" s="10">
        <f t="shared" si="3"/>
        <v>1.4374921245833075E-3</v>
      </c>
      <c r="L79" s="10">
        <f t="shared" si="3"/>
        <v>1.1329374978245834</v>
      </c>
      <c r="M79" s="10">
        <f t="shared" si="3"/>
        <v>5.937493794583304E-3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1.0554374525245833</v>
      </c>
      <c r="C80" s="10">
        <f t="shared" si="3"/>
        <v>-2.0624926154166889E-3</v>
      </c>
      <c r="D80" s="10">
        <f t="shared" si="3"/>
        <v>1.0289375255245834</v>
      </c>
      <c r="E80" s="10">
        <f t="shared" si="3"/>
        <v>-1.0624943154166969E-3</v>
      </c>
      <c r="F80" s="10">
        <f t="shared" si="3"/>
        <v>1.0169374713745833</v>
      </c>
      <c r="G80" s="10">
        <f t="shared" si="3"/>
        <v>-3.062509545416689E-3</v>
      </c>
      <c r="H80" s="10">
        <f t="shared" si="3"/>
        <v>1.0219374815245834</v>
      </c>
      <c r="I80" s="10">
        <f t="shared" si="3"/>
        <v>-6.2496015416670103E-5</v>
      </c>
      <c r="J80" s="10">
        <f t="shared" si="3"/>
        <v>1.1034375200245834</v>
      </c>
      <c r="K80" s="10">
        <f t="shared" si="3"/>
        <v>-6.2496015416670103E-5</v>
      </c>
      <c r="L80" s="10">
        <f t="shared" si="3"/>
        <v>0.98093753252458338</v>
      </c>
      <c r="M80" s="10">
        <f t="shared" si="3"/>
        <v>4.4375056545833264E-3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1.0549375185745833</v>
      </c>
      <c r="C81" s="10">
        <f t="shared" si="3"/>
        <v>-1.0624943154166969E-3</v>
      </c>
      <c r="D81" s="10">
        <f t="shared" si="3"/>
        <v>1.1209374437245831</v>
      </c>
      <c r="E81" s="10">
        <f t="shared" si="3"/>
        <v>-5.6250447541667664E-4</v>
      </c>
      <c r="F81" s="10">
        <f t="shared" si="3"/>
        <v>0.99743751382458334</v>
      </c>
      <c r="G81" s="10">
        <f t="shared" si="3"/>
        <v>9.3750228958331544E-4</v>
      </c>
      <c r="H81" s="10">
        <f t="shared" si="3"/>
        <v>1.0769374439745834</v>
      </c>
      <c r="I81" s="10">
        <f t="shared" si="3"/>
        <v>9.3750228958331544E-4</v>
      </c>
      <c r="J81" s="10">
        <f t="shared" si="3"/>
        <v>1.1789375314745834</v>
      </c>
      <c r="K81" s="10">
        <f t="shared" si="3"/>
        <v>1.9375005895833075E-3</v>
      </c>
      <c r="L81" s="10">
        <f t="shared" si="3"/>
        <v>0.96743752752458334</v>
      </c>
      <c r="M81" s="10">
        <f t="shared" si="3"/>
        <v>3.4375073545833343E-3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1.0939374337245835</v>
      </c>
      <c r="C82" s="10">
        <f t="shared" si="3"/>
        <v>-1.5625027804166969E-3</v>
      </c>
      <c r="D82" s="10">
        <f t="shared" si="3"/>
        <v>1.1504375705745833</v>
      </c>
      <c r="E82" s="10">
        <f t="shared" si="3"/>
        <v>4.3749382458331543E-4</v>
      </c>
      <c r="F82" s="10">
        <f t="shared" si="3"/>
        <v>1.0039374748245833</v>
      </c>
      <c r="G82" s="10">
        <f t="shared" si="3"/>
        <v>-1.0624943154166969E-3</v>
      </c>
      <c r="H82" s="10">
        <f t="shared" si="3"/>
        <v>0.96993749532458329</v>
      </c>
      <c r="I82" s="10">
        <f t="shared" si="3"/>
        <v>4.3749382458331543E-4</v>
      </c>
      <c r="J82" s="10">
        <f t="shared" si="3"/>
        <v>1.0849374303745833</v>
      </c>
      <c r="K82" s="10">
        <f t="shared" si="3"/>
        <v>1.4374921245833075E-3</v>
      </c>
      <c r="L82" s="10">
        <f t="shared" si="3"/>
        <v>1.0544374356245831</v>
      </c>
      <c r="M82" s="10">
        <f t="shared" si="3"/>
        <v>5.937493794583304E-3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1.0629375050245833</v>
      </c>
      <c r="C83" s="10">
        <f t="shared" si="3"/>
        <v>-1.0624943154166969E-3</v>
      </c>
      <c r="D83" s="10">
        <f t="shared" si="3"/>
        <v>1.1889375517245833</v>
      </c>
      <c r="E83" s="10">
        <f t="shared" si="3"/>
        <v>9.3750228958331544E-4</v>
      </c>
      <c r="F83" s="10">
        <f t="shared" si="3"/>
        <v>1.1794374654245834</v>
      </c>
      <c r="G83" s="10">
        <f t="shared" si="3"/>
        <v>-1.0624943154166969E-3</v>
      </c>
      <c r="H83" s="10">
        <f t="shared" si="3"/>
        <v>1.0214374730745832</v>
      </c>
      <c r="I83" s="10">
        <f t="shared" si="3"/>
        <v>1.4374921245833075E-3</v>
      </c>
      <c r="J83" s="10">
        <f t="shared" si="3"/>
        <v>1.1994375059745834</v>
      </c>
      <c r="K83" s="10">
        <f t="shared" si="3"/>
        <v>2.4374904245833343E-3</v>
      </c>
      <c r="L83" s="10">
        <f t="shared" si="3"/>
        <v>1.0004374900745834</v>
      </c>
      <c r="M83" s="10">
        <f t="shared" si="3"/>
        <v>7.9374903995833163E-3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1.0009374985745834</v>
      </c>
      <c r="C84" s="10">
        <f t="shared" si="3"/>
        <v>-2.0624926154166889E-3</v>
      </c>
      <c r="D84" s="10">
        <f t="shared" si="3"/>
        <v>1.0519374678245834</v>
      </c>
      <c r="E84" s="10">
        <f t="shared" si="3"/>
        <v>4.3749382458331543E-4</v>
      </c>
      <c r="F84" s="10">
        <f t="shared" si="3"/>
        <v>1.1019375691245834</v>
      </c>
      <c r="G84" s="10">
        <f t="shared" si="3"/>
        <v>-5.6250447541667664E-4</v>
      </c>
      <c r="H84" s="10">
        <f t="shared" si="3"/>
        <v>1.1024375030745832</v>
      </c>
      <c r="I84" s="10">
        <f t="shared" si="3"/>
        <v>9.3750228958331544E-4</v>
      </c>
      <c r="J84" s="10">
        <f t="shared" si="3"/>
        <v>1.2289374837745832</v>
      </c>
      <c r="K84" s="10">
        <f t="shared" si="3"/>
        <v>2.9374988895833343E-3</v>
      </c>
      <c r="L84" s="10">
        <f t="shared" si="3"/>
        <v>1.0559375355245832</v>
      </c>
      <c r="M84" s="10">
        <f t="shared" si="3"/>
        <v>4.9374954945833119E-3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40" sqref="O40"/>
    </sheetView>
  </sheetViews>
  <sheetFormatPr defaultRowHeight="15"/>
  <cols>
    <col min="1" max="1" width="56.85546875" style="5" customWidth="1"/>
    <col min="2" max="2" width="22.8554687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4257812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1240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215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1241</v>
      </c>
    </row>
    <row r="27" spans="1:19">
      <c r="B27" s="5" t="s">
        <v>224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135</v>
      </c>
      <c r="B29" s="5" t="s">
        <v>578</v>
      </c>
      <c r="C29" s="5" t="s">
        <v>319</v>
      </c>
      <c r="D29" s="5" t="s">
        <v>1242</v>
      </c>
      <c r="E29" s="5" t="s">
        <v>311</v>
      </c>
      <c r="F29" s="5" t="s">
        <v>1236</v>
      </c>
      <c r="G29" s="5" t="s">
        <v>311</v>
      </c>
      <c r="H29" s="5" t="s">
        <v>1128</v>
      </c>
      <c r="I29" s="5" t="s">
        <v>311</v>
      </c>
      <c r="J29" s="5" t="s">
        <v>1243</v>
      </c>
      <c r="K29" s="5" t="s">
        <v>228</v>
      </c>
      <c r="L29" s="5" t="s">
        <v>1244</v>
      </c>
      <c r="M29" s="5" t="s">
        <v>237</v>
      </c>
    </row>
    <row r="30" spans="1:19">
      <c r="A30" s="5" t="s">
        <v>136</v>
      </c>
      <c r="B30" s="5" t="s">
        <v>1245</v>
      </c>
      <c r="C30" s="5" t="s">
        <v>334</v>
      </c>
      <c r="D30" s="5" t="s">
        <v>1246</v>
      </c>
      <c r="E30" s="5" t="s">
        <v>268</v>
      </c>
      <c r="F30" s="5" t="s">
        <v>1173</v>
      </c>
      <c r="G30" s="5" t="s">
        <v>228</v>
      </c>
      <c r="H30" s="5" t="s">
        <v>1247</v>
      </c>
      <c r="I30" s="5" t="s">
        <v>237</v>
      </c>
      <c r="J30" s="5" t="s">
        <v>1026</v>
      </c>
      <c r="K30" s="5" t="s">
        <v>233</v>
      </c>
      <c r="L30" s="5" t="s">
        <v>1122</v>
      </c>
      <c r="M30" s="5" t="s">
        <v>232</v>
      </c>
    </row>
    <row r="31" spans="1:19">
      <c r="A31" s="5" t="s">
        <v>137</v>
      </c>
      <c r="B31" s="5" t="s">
        <v>1173</v>
      </c>
      <c r="C31" s="5" t="s">
        <v>230</v>
      </c>
      <c r="D31" s="5" t="s">
        <v>1248</v>
      </c>
      <c r="E31" s="5" t="s">
        <v>268</v>
      </c>
      <c r="F31" s="5" t="s">
        <v>1249</v>
      </c>
      <c r="G31" s="5" t="s">
        <v>228</v>
      </c>
      <c r="H31" s="5" t="s">
        <v>1250</v>
      </c>
      <c r="I31" s="5" t="s">
        <v>230</v>
      </c>
      <c r="J31" s="5" t="s">
        <v>1251</v>
      </c>
      <c r="K31" s="5" t="s">
        <v>237</v>
      </c>
      <c r="L31" s="5" t="s">
        <v>1252</v>
      </c>
      <c r="M31" s="5" t="s">
        <v>234</v>
      </c>
    </row>
    <row r="32" spans="1:19">
      <c r="A32" s="5" t="s">
        <v>138</v>
      </c>
      <c r="B32" s="5" t="s">
        <v>1253</v>
      </c>
      <c r="C32" s="5" t="s">
        <v>229</v>
      </c>
      <c r="D32" s="5" t="s">
        <v>1254</v>
      </c>
      <c r="E32" s="5" t="s">
        <v>237</v>
      </c>
      <c r="F32" s="5" t="s">
        <v>1255</v>
      </c>
      <c r="G32" s="5" t="s">
        <v>230</v>
      </c>
      <c r="H32" s="5" t="s">
        <v>1226</v>
      </c>
      <c r="I32" s="5" t="s">
        <v>229</v>
      </c>
      <c r="J32" s="5" t="s">
        <v>1256</v>
      </c>
      <c r="K32" s="5" t="s">
        <v>230</v>
      </c>
      <c r="L32" s="5" t="s">
        <v>1257</v>
      </c>
      <c r="M32" s="5" t="s">
        <v>235</v>
      </c>
    </row>
    <row r="33" spans="1:13">
      <c r="A33" s="5" t="s">
        <v>216</v>
      </c>
      <c r="B33" s="5" t="s">
        <v>1258</v>
      </c>
      <c r="C33" s="5" t="s">
        <v>229</v>
      </c>
      <c r="D33" s="5" t="s">
        <v>1259</v>
      </c>
      <c r="E33" s="5" t="s">
        <v>237</v>
      </c>
      <c r="F33" s="5" t="s">
        <v>1260</v>
      </c>
      <c r="G33" s="5" t="s">
        <v>268</v>
      </c>
      <c r="H33" s="5" t="s">
        <v>1261</v>
      </c>
      <c r="I33" s="5" t="s">
        <v>232</v>
      </c>
      <c r="J33" s="5" t="s">
        <v>1262</v>
      </c>
      <c r="K33" s="5" t="s">
        <v>233</v>
      </c>
      <c r="L33" s="5" t="s">
        <v>1152</v>
      </c>
      <c r="M33" s="5" t="s">
        <v>234</v>
      </c>
    </row>
    <row r="34" spans="1:13">
      <c r="A34" s="5" t="s">
        <v>217</v>
      </c>
      <c r="B34" s="5" t="s">
        <v>1263</v>
      </c>
      <c r="C34" s="5" t="s">
        <v>268</v>
      </c>
      <c r="D34" s="5" t="s">
        <v>1262</v>
      </c>
      <c r="E34" s="5" t="s">
        <v>230</v>
      </c>
      <c r="F34" s="5" t="s">
        <v>1264</v>
      </c>
      <c r="G34" s="5" t="s">
        <v>237</v>
      </c>
      <c r="H34" s="5" t="s">
        <v>1265</v>
      </c>
      <c r="I34" s="5" t="s">
        <v>238</v>
      </c>
      <c r="J34" s="5" t="s">
        <v>1193</v>
      </c>
      <c r="K34" s="5" t="s">
        <v>238</v>
      </c>
      <c r="L34" s="5" t="s">
        <v>1266</v>
      </c>
      <c r="M34" s="5" t="s">
        <v>227</v>
      </c>
    </row>
    <row r="35" spans="1:13">
      <c r="A35" s="5" t="s">
        <v>218</v>
      </c>
      <c r="B35" s="5" t="s">
        <v>1267</v>
      </c>
      <c r="C35" s="5" t="s">
        <v>229</v>
      </c>
      <c r="D35" s="5" t="s">
        <v>1268</v>
      </c>
      <c r="E35" s="5" t="s">
        <v>233</v>
      </c>
      <c r="F35" s="5" t="s">
        <v>976</v>
      </c>
      <c r="G35" s="5" t="s">
        <v>233</v>
      </c>
      <c r="H35" s="5" t="s">
        <v>650</v>
      </c>
      <c r="I35" s="5" t="s">
        <v>230</v>
      </c>
      <c r="J35" s="5" t="s">
        <v>1269</v>
      </c>
      <c r="K35" s="5" t="s">
        <v>238</v>
      </c>
      <c r="L35" s="5" t="s">
        <v>1270</v>
      </c>
      <c r="M35" s="5" t="s">
        <v>233</v>
      </c>
    </row>
    <row r="36" spans="1:13">
      <c r="A36" s="5" t="s">
        <v>219</v>
      </c>
      <c r="B36" s="5" t="s">
        <v>1166</v>
      </c>
      <c r="C36" s="5" t="s">
        <v>279</v>
      </c>
      <c r="D36" s="5" t="s">
        <v>1271</v>
      </c>
      <c r="E36" s="5" t="s">
        <v>230</v>
      </c>
      <c r="F36" s="5" t="s">
        <v>1223</v>
      </c>
      <c r="G36" s="5" t="s">
        <v>234</v>
      </c>
      <c r="H36" s="5" t="s">
        <v>1272</v>
      </c>
      <c r="I36" s="5" t="s">
        <v>234</v>
      </c>
      <c r="J36" s="5" t="s">
        <v>1273</v>
      </c>
      <c r="K36" s="5" t="s">
        <v>235</v>
      </c>
      <c r="L36" s="5" t="s">
        <v>1274</v>
      </c>
      <c r="M36" s="5" t="s">
        <v>245</v>
      </c>
    </row>
    <row r="40" spans="1:13">
      <c r="A40" s="5" t="s">
        <v>202</v>
      </c>
      <c r="B40" s="5" t="s">
        <v>1275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('S11'!B46+('S27'!B25-'S11'!B25)*24)</f>
        <v>12.358611110947095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4.0833333351895838E-2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0,22930000722</v>
      </c>
      <c r="C55" s="15" t="str">
        <f t="shared" ref="C55:L55" si="0">C29</f>
        <v>0,039700001478</v>
      </c>
      <c r="D55" s="15" t="str">
        <f t="shared" si="0"/>
        <v>0,27709999681</v>
      </c>
      <c r="E55" s="15" t="str">
        <f t="shared" si="0"/>
        <v>0,040100000799</v>
      </c>
      <c r="F55" s="15" t="str">
        <f t="shared" si="0"/>
        <v>0,2513999939</v>
      </c>
      <c r="G55" s="15" t="str">
        <f t="shared" si="0"/>
        <v>0,040100000799</v>
      </c>
      <c r="H55" s="15" t="str">
        <f t="shared" si="0"/>
        <v>0,27140000463</v>
      </c>
      <c r="I55" s="15" t="str">
        <f t="shared" si="0"/>
        <v>0,040100000799</v>
      </c>
      <c r="J55" s="15" t="str">
        <f t="shared" si="0"/>
        <v>0,25249999762</v>
      </c>
      <c r="K55" s="15" t="str">
        <f t="shared" si="0"/>
        <v>0,040500000119</v>
      </c>
      <c r="L55" s="15" t="str">
        <f t="shared" si="0"/>
        <v>0,25080001354</v>
      </c>
      <c r="M55" s="15" t="str">
        <f>M29</f>
        <v>0,040800001472</v>
      </c>
    </row>
    <row r="56" spans="1:19">
      <c r="A56" s="21" t="s">
        <v>4</v>
      </c>
      <c r="B56" s="15" t="str">
        <f t="shared" ref="B56:M62" si="1">B30</f>
        <v>0,24210000038</v>
      </c>
      <c r="C56" s="15" t="str">
        <f t="shared" si="1"/>
        <v>0,040199998766</v>
      </c>
      <c r="D56" s="15" t="str">
        <f t="shared" si="1"/>
        <v>0,25060001016</v>
      </c>
      <c r="E56" s="15" t="str">
        <f t="shared" si="1"/>
        <v>0,040399998426</v>
      </c>
      <c r="F56" s="15" t="str">
        <f t="shared" si="1"/>
        <v>0,25</v>
      </c>
      <c r="G56" s="15" t="str">
        <f t="shared" si="1"/>
        <v>0,040500000119</v>
      </c>
      <c r="H56" s="15" t="str">
        <f t="shared" si="1"/>
        <v>0,2567999959</v>
      </c>
      <c r="I56" s="15" t="str">
        <f t="shared" si="1"/>
        <v>0,040800001472</v>
      </c>
      <c r="J56" s="15" t="str">
        <f t="shared" si="1"/>
        <v>0,21259999275</v>
      </c>
      <c r="K56" s="15" t="str">
        <f t="shared" si="1"/>
        <v>0,0410999991</v>
      </c>
      <c r="L56" s="15" t="str">
        <f t="shared" si="1"/>
        <v>0,24819999933</v>
      </c>
      <c r="M56" s="15" t="str">
        <f>M30</f>
        <v>0,041000001132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0,25</v>
      </c>
      <c r="C57" s="15" t="str">
        <f t="shared" si="1"/>
        <v>0,04089999944</v>
      </c>
      <c r="D57" s="15" t="str">
        <f t="shared" si="1"/>
        <v>0,25839999318</v>
      </c>
      <c r="E57" s="15" t="str">
        <f t="shared" si="1"/>
        <v>0,040399998426</v>
      </c>
      <c r="F57" s="15" t="str">
        <f t="shared" si="1"/>
        <v>0,26080000401</v>
      </c>
      <c r="G57" s="15" t="str">
        <f t="shared" si="1"/>
        <v>0,040500000119</v>
      </c>
      <c r="H57" s="15" t="str">
        <f t="shared" si="1"/>
        <v>0,2594999969</v>
      </c>
      <c r="I57" s="15" t="str">
        <f t="shared" si="1"/>
        <v>0,04089999944</v>
      </c>
      <c r="J57" s="15" t="str">
        <f t="shared" si="1"/>
        <v>0,26460000873</v>
      </c>
      <c r="K57" s="15" t="str">
        <f t="shared" si="1"/>
        <v>0,040800001472</v>
      </c>
      <c r="L57" s="15" t="str">
        <f t="shared" si="1"/>
        <v>0,26069998741</v>
      </c>
      <c r="M57" s="15" t="str">
        <f t="shared" si="1"/>
        <v>0,041200000793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0,2676999867</v>
      </c>
      <c r="C58" s="15" t="str">
        <f t="shared" si="1"/>
        <v>0,040699999779</v>
      </c>
      <c r="D58" s="15" t="str">
        <f t="shared" si="1"/>
        <v>0,23899999261</v>
      </c>
      <c r="E58" s="15" t="str">
        <f t="shared" si="1"/>
        <v>0,040800001472</v>
      </c>
      <c r="F58" s="15" t="str">
        <f t="shared" si="1"/>
        <v>0,25170001388</v>
      </c>
      <c r="G58" s="15" t="str">
        <f t="shared" si="1"/>
        <v>0,04089999944</v>
      </c>
      <c r="H58" s="15" t="str">
        <f t="shared" si="1"/>
        <v>0,25200000405</v>
      </c>
      <c r="I58" s="15" t="str">
        <f t="shared" si="1"/>
        <v>0,040699999779</v>
      </c>
      <c r="J58" s="15" t="str">
        <f t="shared" si="1"/>
        <v>0,2608999908</v>
      </c>
      <c r="K58" s="15" t="str">
        <f t="shared" si="1"/>
        <v>0,04089999944</v>
      </c>
      <c r="L58" s="15" t="str">
        <f t="shared" si="1"/>
        <v>0,24420000613</v>
      </c>
      <c r="M58" s="15" t="str">
        <f t="shared" si="1"/>
        <v>0,04129999876</v>
      </c>
      <c r="O58" s="5" t="s">
        <v>11</v>
      </c>
    </row>
    <row r="59" spans="1:19">
      <c r="A59" s="21" t="s">
        <v>7</v>
      </c>
      <c r="B59" s="15" t="str">
        <f t="shared" si="1"/>
        <v>0,26710000634</v>
      </c>
      <c r="C59" s="15" t="str">
        <f t="shared" si="1"/>
        <v>0,040699999779</v>
      </c>
      <c r="D59" s="15" t="str">
        <f t="shared" si="1"/>
        <v>0,25510001183</v>
      </c>
      <c r="E59" s="15" t="str">
        <f t="shared" si="1"/>
        <v>0,040800001472</v>
      </c>
      <c r="F59" s="15" t="str">
        <f t="shared" si="1"/>
        <v>0,247299999</v>
      </c>
      <c r="G59" s="15" t="str">
        <f t="shared" si="1"/>
        <v>0,040399998426</v>
      </c>
      <c r="H59" s="15" t="str">
        <f t="shared" si="1"/>
        <v>0,25319999456</v>
      </c>
      <c r="I59" s="15" t="str">
        <f t="shared" si="1"/>
        <v>0,041000001132</v>
      </c>
      <c r="J59" s="15" t="str">
        <f t="shared" si="1"/>
        <v>0,28780001402</v>
      </c>
      <c r="K59" s="15" t="str">
        <f t="shared" si="1"/>
        <v>0,0410999991</v>
      </c>
      <c r="L59" s="15" t="str">
        <f t="shared" si="1"/>
        <v>0,23929999769</v>
      </c>
      <c r="M59" s="15" t="str">
        <f t="shared" si="1"/>
        <v>0,041200000793</v>
      </c>
    </row>
    <row r="60" spans="1:19">
      <c r="A60" s="21" t="s">
        <v>8</v>
      </c>
      <c r="B60" s="15" t="str">
        <f t="shared" si="1"/>
        <v>0,25240001082</v>
      </c>
      <c r="C60" s="15" t="str">
        <f t="shared" si="1"/>
        <v>0,040399998426</v>
      </c>
      <c r="D60" s="15" t="str">
        <f t="shared" si="1"/>
        <v>0,28780001402</v>
      </c>
      <c r="E60" s="15" t="str">
        <f t="shared" si="1"/>
        <v>0,04089999944</v>
      </c>
      <c r="F60" s="15" t="str">
        <f t="shared" si="1"/>
        <v>0,24160000682</v>
      </c>
      <c r="G60" s="15" t="str">
        <f t="shared" si="1"/>
        <v>0,040800001472</v>
      </c>
      <c r="H60" s="15" t="str">
        <f t="shared" si="1"/>
        <v>0,24830000103</v>
      </c>
      <c r="I60" s="15" t="str">
        <f t="shared" si="1"/>
        <v>0,041400000453</v>
      </c>
      <c r="J60" s="15" t="str">
        <f t="shared" si="1"/>
        <v>0,25159999728</v>
      </c>
      <c r="K60" s="15" t="str">
        <f t="shared" si="1"/>
        <v>0,041400000453</v>
      </c>
      <c r="L60" s="15" t="str">
        <f t="shared" si="1"/>
        <v>0,2662999928</v>
      </c>
      <c r="M60" s="15" t="str">
        <f t="shared" si="1"/>
        <v>0,041600000113</v>
      </c>
    </row>
    <row r="61" spans="1:19">
      <c r="A61" s="21" t="s">
        <v>9</v>
      </c>
      <c r="B61" s="15" t="str">
        <f t="shared" si="1"/>
        <v>0,25990000367</v>
      </c>
      <c r="C61" s="15" t="str">
        <f t="shared" si="1"/>
        <v>0,040699999779</v>
      </c>
      <c r="D61" s="15" t="str">
        <f t="shared" si="1"/>
        <v>0,28029999137</v>
      </c>
      <c r="E61" s="15" t="str">
        <f t="shared" si="1"/>
        <v>0,0410999991</v>
      </c>
      <c r="F61" s="15" t="str">
        <f t="shared" si="1"/>
        <v>0,23190000653</v>
      </c>
      <c r="G61" s="15" t="str">
        <f t="shared" si="1"/>
        <v>0,0410999991</v>
      </c>
      <c r="H61" s="15" t="str">
        <f t="shared" si="1"/>
        <v>0,24029999971</v>
      </c>
      <c r="I61" s="15" t="str">
        <f t="shared" si="1"/>
        <v>0,04089999944</v>
      </c>
      <c r="J61" s="15" t="str">
        <f t="shared" si="1"/>
        <v>0,27829998732</v>
      </c>
      <c r="K61" s="15" t="str">
        <f t="shared" si="1"/>
        <v>0,041400000453</v>
      </c>
      <c r="L61" s="15" t="str">
        <f t="shared" si="1"/>
        <v>0,25339999795</v>
      </c>
      <c r="M61" s="15" t="str">
        <f t="shared" si="1"/>
        <v>0,0410999991</v>
      </c>
    </row>
    <row r="62" spans="1:19">
      <c r="A62" s="21" t="s">
        <v>10</v>
      </c>
      <c r="B62" s="15" t="str">
        <f>B36</f>
        <v>0,24680000544</v>
      </c>
      <c r="C62" s="15" t="str">
        <f t="shared" si="1"/>
        <v>0,040300000459</v>
      </c>
      <c r="D62" s="15" t="str">
        <f t="shared" si="1"/>
        <v>0,25009998679</v>
      </c>
      <c r="E62" s="15" t="str">
        <f t="shared" si="1"/>
        <v>0,04089999944</v>
      </c>
      <c r="F62" s="15" t="str">
        <f t="shared" si="1"/>
        <v>0,25870001316</v>
      </c>
      <c r="G62" s="15" t="str">
        <f t="shared" si="1"/>
        <v>0,041200000793</v>
      </c>
      <c r="H62" s="15" t="str">
        <f t="shared" si="1"/>
        <v>0,26789999008</v>
      </c>
      <c r="I62" s="15" t="str">
        <f t="shared" si="1"/>
        <v>0,041200000793</v>
      </c>
      <c r="J62" s="15" t="str">
        <f t="shared" si="1"/>
        <v>0,2689999938</v>
      </c>
      <c r="K62" s="15" t="str">
        <f t="shared" si="1"/>
        <v>0,04129999876</v>
      </c>
      <c r="L62" s="15" t="str">
        <f t="shared" si="1"/>
        <v>0,26249998808</v>
      </c>
      <c r="M62" s="15" t="str">
        <f t="shared" si="1"/>
        <v>0,041799999774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0.9423333693405207</v>
      </c>
      <c r="C65" s="10">
        <f t="shared" si="2"/>
        <v>-5.6666593694791947E-3</v>
      </c>
      <c r="D65" s="10">
        <f t="shared" si="2"/>
        <v>1.1813333172905209</v>
      </c>
      <c r="E65" s="10">
        <f t="shared" si="2"/>
        <v>-3.6666627644791824E-3</v>
      </c>
      <c r="F65" s="10">
        <f t="shared" si="2"/>
        <v>1.0528333027405208</v>
      </c>
      <c r="G65" s="10">
        <f t="shared" si="2"/>
        <v>-3.6666627644791824E-3</v>
      </c>
      <c r="H65" s="10">
        <f t="shared" si="2"/>
        <v>1.1528333563905209</v>
      </c>
      <c r="I65" s="10">
        <f t="shared" si="2"/>
        <v>-3.6666627644791824E-3</v>
      </c>
      <c r="J65" s="10">
        <f t="shared" si="2"/>
        <v>1.0583333213405208</v>
      </c>
      <c r="K65" s="10">
        <f t="shared" si="2"/>
        <v>-1.6666661644791983E-3</v>
      </c>
      <c r="L65" s="10">
        <f t="shared" si="2"/>
        <v>1.0498334009405206</v>
      </c>
      <c r="M65" s="10">
        <f t="shared" si="2"/>
        <v>-1.6665939947920622E-4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1.0063333351405208</v>
      </c>
      <c r="C66" s="10">
        <f t="shared" si="2"/>
        <v>-3.1666729294791904E-3</v>
      </c>
      <c r="D66" s="10">
        <f t="shared" si="2"/>
        <v>1.0488333840405208</v>
      </c>
      <c r="E66" s="10">
        <f t="shared" si="2"/>
        <v>-2.1666746294791983E-3</v>
      </c>
      <c r="F66" s="10">
        <f t="shared" si="2"/>
        <v>1.0458333332405207</v>
      </c>
      <c r="G66" s="10">
        <f t="shared" si="2"/>
        <v>-1.6666661644791983E-3</v>
      </c>
      <c r="H66" s="10">
        <f t="shared" si="2"/>
        <v>1.0798333127405209</v>
      </c>
      <c r="I66" s="10">
        <f t="shared" si="2"/>
        <v>-1.6665939947920622E-4</v>
      </c>
      <c r="J66" s="10">
        <f t="shared" si="2"/>
        <v>0.8588332969905208</v>
      </c>
      <c r="K66" s="10">
        <f t="shared" si="2"/>
        <v>1.3333287405208061E-3</v>
      </c>
      <c r="L66" s="10">
        <f t="shared" si="2"/>
        <v>1.0368333298905208</v>
      </c>
      <c r="M66" s="10">
        <f t="shared" si="2"/>
        <v>8.3333890052082055E-4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1.0458333332405207</v>
      </c>
      <c r="C67" s="10">
        <f t="shared" si="2"/>
        <v>3.3333044052081401E-4</v>
      </c>
      <c r="D67" s="10">
        <f t="shared" si="2"/>
        <v>1.0878332991405208</v>
      </c>
      <c r="E67" s="10">
        <f t="shared" si="2"/>
        <v>-2.1666746294791983E-3</v>
      </c>
      <c r="F67" s="10">
        <f t="shared" si="2"/>
        <v>1.0998333532905207</v>
      </c>
      <c r="G67" s="10">
        <f t="shared" si="2"/>
        <v>-1.6666661644791983E-3</v>
      </c>
      <c r="H67" s="10">
        <f t="shared" si="2"/>
        <v>1.0933333177405207</v>
      </c>
      <c r="I67" s="10">
        <f t="shared" si="2"/>
        <v>3.3333044052081401E-4</v>
      </c>
      <c r="J67" s="10">
        <f t="shared" si="2"/>
        <v>1.1188333768905208</v>
      </c>
      <c r="K67" s="10">
        <f t="shared" si="2"/>
        <v>-1.6665939947920622E-4</v>
      </c>
      <c r="L67" s="10">
        <f t="shared" si="2"/>
        <v>1.0993332702905207</v>
      </c>
      <c r="M67" s="10">
        <f t="shared" si="2"/>
        <v>1.8333372055208061E-3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1.1343332667405208</v>
      </c>
      <c r="C68" s="10">
        <f t="shared" si="2"/>
        <v>-6.6666786447920623E-4</v>
      </c>
      <c r="D68" s="10">
        <f t="shared" si="2"/>
        <v>0.99083329629052075</v>
      </c>
      <c r="E68" s="10">
        <f t="shared" si="2"/>
        <v>-1.6665939947920622E-4</v>
      </c>
      <c r="F68" s="10">
        <f t="shared" si="2"/>
        <v>1.0543334026405209</v>
      </c>
      <c r="G68" s="10">
        <f t="shared" si="2"/>
        <v>3.3333044052081401E-4</v>
      </c>
      <c r="H68" s="10">
        <f t="shared" si="2"/>
        <v>1.0558333534905209</v>
      </c>
      <c r="I68" s="10">
        <f t="shared" si="2"/>
        <v>-6.6666786447920623E-4</v>
      </c>
      <c r="J68" s="10">
        <f t="shared" si="2"/>
        <v>1.1003332872405207</v>
      </c>
      <c r="K68" s="10">
        <f t="shared" si="2"/>
        <v>3.3333044052081401E-4</v>
      </c>
      <c r="L68" s="10">
        <f t="shared" si="2"/>
        <v>1.0168333638905209</v>
      </c>
      <c r="M68" s="10">
        <f t="shared" si="2"/>
        <v>2.3333270405207981E-3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1.1313333649405206</v>
      </c>
      <c r="C69" s="10">
        <f t="shared" si="2"/>
        <v>-6.6666786447920623E-4</v>
      </c>
      <c r="D69" s="10">
        <f t="shared" si="2"/>
        <v>1.0713333923905206</v>
      </c>
      <c r="E69" s="10">
        <f t="shared" si="2"/>
        <v>-1.6665939947920622E-4</v>
      </c>
      <c r="F69" s="10">
        <f t="shared" si="2"/>
        <v>1.0323333282405207</v>
      </c>
      <c r="G69" s="10">
        <f t="shared" si="2"/>
        <v>-2.1666746294791983E-3</v>
      </c>
      <c r="H69" s="10">
        <f t="shared" si="2"/>
        <v>1.0618333060405207</v>
      </c>
      <c r="I69" s="10">
        <f t="shared" si="2"/>
        <v>8.3333890052082055E-4</v>
      </c>
      <c r="J69" s="10">
        <f t="shared" si="2"/>
        <v>1.2348334033405208</v>
      </c>
      <c r="K69" s="10">
        <f t="shared" si="2"/>
        <v>1.3333287405208061E-3</v>
      </c>
      <c r="L69" s="10">
        <f t="shared" si="2"/>
        <v>0.99233332169052069</v>
      </c>
      <c r="M69" s="10">
        <f t="shared" si="2"/>
        <v>1.8333372055208061E-3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1.0578333873405208</v>
      </c>
      <c r="C70" s="10">
        <f t="shared" si="2"/>
        <v>-2.1666746294791983E-3</v>
      </c>
      <c r="D70" s="10">
        <f t="shared" si="2"/>
        <v>1.2348334033405208</v>
      </c>
      <c r="E70" s="10">
        <f t="shared" si="2"/>
        <v>3.3333044052081401E-4</v>
      </c>
      <c r="F70" s="10">
        <f t="shared" si="2"/>
        <v>1.0038333673405206</v>
      </c>
      <c r="G70" s="10">
        <f t="shared" si="2"/>
        <v>-1.6665939947920622E-4</v>
      </c>
      <c r="H70" s="10">
        <f t="shared" si="2"/>
        <v>1.0373333383905208</v>
      </c>
      <c r="I70" s="10">
        <f t="shared" si="2"/>
        <v>2.8333355055207982E-3</v>
      </c>
      <c r="J70" s="10">
        <f t="shared" si="2"/>
        <v>1.0538333196405207</v>
      </c>
      <c r="K70" s="10">
        <f t="shared" si="2"/>
        <v>2.8333355055207982E-3</v>
      </c>
      <c r="L70" s="10">
        <f t="shared" si="2"/>
        <v>1.1273332972405208</v>
      </c>
      <c r="M70" s="10">
        <f t="shared" si="2"/>
        <v>3.8333338055208249E-3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1.0953333515905208</v>
      </c>
      <c r="C71" s="10">
        <f t="shared" si="2"/>
        <v>-6.6666786447920623E-4</v>
      </c>
      <c r="D71" s="10">
        <f t="shared" si="2"/>
        <v>1.1973332900905207</v>
      </c>
      <c r="E71" s="10">
        <f t="shared" si="2"/>
        <v>1.3333287405208061E-3</v>
      </c>
      <c r="F71" s="10">
        <f t="shared" si="2"/>
        <v>0.95533336589052076</v>
      </c>
      <c r="G71" s="10">
        <f t="shared" si="2"/>
        <v>1.3333287405208061E-3</v>
      </c>
      <c r="H71" s="10">
        <f t="shared" si="2"/>
        <v>0.99733333179052075</v>
      </c>
      <c r="I71" s="10">
        <f t="shared" si="2"/>
        <v>3.3333044052081401E-4</v>
      </c>
      <c r="J71" s="10">
        <f t="shared" si="2"/>
        <v>1.1873332698405208</v>
      </c>
      <c r="K71" s="10">
        <f t="shared" si="2"/>
        <v>2.8333355055207982E-3</v>
      </c>
      <c r="L71" s="10">
        <f t="shared" si="2"/>
        <v>1.0628333229905209</v>
      </c>
      <c r="M71" s="10">
        <f t="shared" si="2"/>
        <v>1.3333287405208061E-3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1.0298333604405208</v>
      </c>
      <c r="C72" s="10">
        <f t="shared" si="2"/>
        <v>-2.6666644644791904E-3</v>
      </c>
      <c r="D72" s="10">
        <f t="shared" si="2"/>
        <v>1.0463332671905208</v>
      </c>
      <c r="E72" s="10">
        <f t="shared" si="2"/>
        <v>3.3333044052081401E-4</v>
      </c>
      <c r="F72" s="10">
        <f t="shared" si="2"/>
        <v>1.089333399040521</v>
      </c>
      <c r="G72" s="10">
        <f t="shared" si="2"/>
        <v>1.8333372055208061E-3</v>
      </c>
      <c r="H72" s="10">
        <f t="shared" si="2"/>
        <v>1.1353332836405208</v>
      </c>
      <c r="I72" s="10">
        <f t="shared" si="2"/>
        <v>1.8333372055208061E-3</v>
      </c>
      <c r="J72" s="10">
        <f t="shared" si="2"/>
        <v>1.1408333022405208</v>
      </c>
      <c r="K72" s="10">
        <f t="shared" si="2"/>
        <v>2.3333270405207981E-3</v>
      </c>
      <c r="L72" s="10">
        <f t="shared" si="2"/>
        <v>1.1083332736405209</v>
      </c>
      <c r="M72" s="10">
        <f t="shared" si="2"/>
        <v>4.8333321105208105E-3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0.9423333693405207</v>
      </c>
      <c r="C77" s="10">
        <f t="shared" si="3"/>
        <v>-5.6666593694791947E-3</v>
      </c>
      <c r="D77" s="10">
        <f t="shared" si="3"/>
        <v>1.1813333172905209</v>
      </c>
      <c r="E77" s="10">
        <f t="shared" si="3"/>
        <v>-3.6666627644791824E-3</v>
      </c>
      <c r="F77" s="10">
        <f t="shared" si="3"/>
        <v>1.0528333027405208</v>
      </c>
      <c r="G77" s="10">
        <f t="shared" si="3"/>
        <v>-3.6666627644791824E-3</v>
      </c>
      <c r="H77" s="10">
        <f t="shared" si="3"/>
        <v>1.1528333563905209</v>
      </c>
      <c r="I77" s="10">
        <f t="shared" si="3"/>
        <v>-3.6666627644791824E-3</v>
      </c>
      <c r="J77" s="10">
        <f t="shared" si="3"/>
        <v>1.0583333213405208</v>
      </c>
      <c r="K77" s="10">
        <f t="shared" si="3"/>
        <v>-1.6666661644791983E-3</v>
      </c>
      <c r="L77" s="10">
        <f t="shared" si="3"/>
        <v>1.0498334009405206</v>
      </c>
      <c r="M77" s="10">
        <f t="shared" si="3"/>
        <v>-1.6665939947920622E-4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1.0063333351405208</v>
      </c>
      <c r="C78" s="10">
        <f t="shared" si="3"/>
        <v>-3.1666729294791904E-3</v>
      </c>
      <c r="D78" s="10">
        <f t="shared" si="3"/>
        <v>1.0488333840405208</v>
      </c>
      <c r="E78" s="10">
        <f t="shared" si="3"/>
        <v>-2.1666746294791983E-3</v>
      </c>
      <c r="F78" s="10">
        <f t="shared" si="3"/>
        <v>1.0458333332405207</v>
      </c>
      <c r="G78" s="10">
        <f t="shared" si="3"/>
        <v>-1.6666661644791983E-3</v>
      </c>
      <c r="H78" s="10">
        <f t="shared" si="3"/>
        <v>1.0798333127405209</v>
      </c>
      <c r="I78" s="10">
        <f t="shared" si="3"/>
        <v>-1.6665939947920622E-4</v>
      </c>
      <c r="J78" s="10">
        <f t="shared" si="3"/>
        <v>0.8588332969905208</v>
      </c>
      <c r="K78" s="10">
        <f t="shared" si="3"/>
        <v>1.3333287405208061E-3</v>
      </c>
      <c r="L78" s="10">
        <f t="shared" si="3"/>
        <v>1.0368333298905208</v>
      </c>
      <c r="M78" s="10">
        <f t="shared" si="3"/>
        <v>8.3333890052082055E-4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1.0458333332405207</v>
      </c>
      <c r="C79" s="10">
        <f t="shared" si="3"/>
        <v>3.3333044052081401E-4</v>
      </c>
      <c r="D79" s="10">
        <f t="shared" si="3"/>
        <v>1.0878332991405208</v>
      </c>
      <c r="E79" s="10">
        <f t="shared" si="3"/>
        <v>-2.1666746294791983E-3</v>
      </c>
      <c r="F79" s="10">
        <f t="shared" si="3"/>
        <v>1.0998333532905207</v>
      </c>
      <c r="G79" s="10">
        <f t="shared" si="3"/>
        <v>-1.6666661644791983E-3</v>
      </c>
      <c r="H79" s="10">
        <f t="shared" si="3"/>
        <v>1.0933333177405207</v>
      </c>
      <c r="I79" s="10">
        <f t="shared" si="3"/>
        <v>3.3333044052081401E-4</v>
      </c>
      <c r="J79" s="10">
        <f t="shared" si="3"/>
        <v>1.1188333768905208</v>
      </c>
      <c r="K79" s="10">
        <f t="shared" si="3"/>
        <v>-1.6665939947920622E-4</v>
      </c>
      <c r="L79" s="10">
        <f t="shared" si="3"/>
        <v>1.0993332702905207</v>
      </c>
      <c r="M79" s="10">
        <f t="shared" si="3"/>
        <v>1.8333372055208061E-3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1.1343332667405208</v>
      </c>
      <c r="C80" s="10">
        <f t="shared" si="3"/>
        <v>-6.6666786447920623E-4</v>
      </c>
      <c r="D80" s="10">
        <f t="shared" si="3"/>
        <v>0.99083329629052075</v>
      </c>
      <c r="E80" s="10">
        <f t="shared" si="3"/>
        <v>-1.6665939947920622E-4</v>
      </c>
      <c r="F80" s="10">
        <f t="shared" si="3"/>
        <v>1.0543334026405209</v>
      </c>
      <c r="G80" s="10">
        <f t="shared" si="3"/>
        <v>3.3333044052081401E-4</v>
      </c>
      <c r="H80" s="10">
        <f t="shared" si="3"/>
        <v>1.0558333534905209</v>
      </c>
      <c r="I80" s="10">
        <f t="shared" si="3"/>
        <v>-6.6666786447920623E-4</v>
      </c>
      <c r="J80" s="10">
        <f t="shared" si="3"/>
        <v>1.1003332872405207</v>
      </c>
      <c r="K80" s="10">
        <f t="shared" si="3"/>
        <v>3.3333044052081401E-4</v>
      </c>
      <c r="L80" s="10">
        <f t="shared" si="3"/>
        <v>1.0168333638905209</v>
      </c>
      <c r="M80" s="10">
        <f t="shared" si="3"/>
        <v>2.3333270405207981E-3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1.1313333649405206</v>
      </c>
      <c r="C81" s="10">
        <f t="shared" si="3"/>
        <v>-6.6666786447920623E-4</v>
      </c>
      <c r="D81" s="10">
        <f t="shared" si="3"/>
        <v>1.0713333923905206</v>
      </c>
      <c r="E81" s="10">
        <f t="shared" si="3"/>
        <v>-1.6665939947920622E-4</v>
      </c>
      <c r="F81" s="10">
        <f t="shared" si="3"/>
        <v>1.0323333282405207</v>
      </c>
      <c r="G81" s="10">
        <f t="shared" si="3"/>
        <v>-2.1666746294791983E-3</v>
      </c>
      <c r="H81" s="10">
        <f t="shared" si="3"/>
        <v>1.0618333060405207</v>
      </c>
      <c r="I81" s="10">
        <f t="shared" si="3"/>
        <v>8.3333890052082055E-4</v>
      </c>
      <c r="J81" s="10">
        <f t="shared" si="3"/>
        <v>1.2348334033405208</v>
      </c>
      <c r="K81" s="10">
        <f t="shared" si="3"/>
        <v>1.3333287405208061E-3</v>
      </c>
      <c r="L81" s="10">
        <f t="shared" si="3"/>
        <v>0.99233332169052069</v>
      </c>
      <c r="M81" s="10">
        <f t="shared" si="3"/>
        <v>1.8333372055208061E-3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1.0578333873405208</v>
      </c>
      <c r="C82" s="10">
        <f t="shared" si="3"/>
        <v>-2.1666746294791983E-3</v>
      </c>
      <c r="D82" s="10">
        <f t="shared" si="3"/>
        <v>1.2348334033405208</v>
      </c>
      <c r="E82" s="10">
        <f t="shared" si="3"/>
        <v>3.3333044052081401E-4</v>
      </c>
      <c r="F82" s="10">
        <f t="shared" si="3"/>
        <v>1.0038333673405206</v>
      </c>
      <c r="G82" s="10">
        <f t="shared" si="3"/>
        <v>-1.6665939947920622E-4</v>
      </c>
      <c r="H82" s="10">
        <f t="shared" si="3"/>
        <v>1.0373333383905208</v>
      </c>
      <c r="I82" s="10">
        <f t="shared" si="3"/>
        <v>2.8333355055207982E-3</v>
      </c>
      <c r="J82" s="10">
        <f t="shared" si="3"/>
        <v>1.0538333196405207</v>
      </c>
      <c r="K82" s="10">
        <f t="shared" si="3"/>
        <v>2.8333355055207982E-3</v>
      </c>
      <c r="L82" s="10">
        <f t="shared" si="3"/>
        <v>1.1273332972405208</v>
      </c>
      <c r="M82" s="10">
        <f t="shared" si="3"/>
        <v>3.8333338055208249E-3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1.0953333515905208</v>
      </c>
      <c r="C83" s="10">
        <f t="shared" si="3"/>
        <v>-6.6666786447920623E-4</v>
      </c>
      <c r="D83" s="10">
        <f t="shared" si="3"/>
        <v>1.1973332900905207</v>
      </c>
      <c r="E83" s="10">
        <f t="shared" si="3"/>
        <v>1.3333287405208061E-3</v>
      </c>
      <c r="F83" s="10">
        <f t="shared" si="3"/>
        <v>0.95533336589052076</v>
      </c>
      <c r="G83" s="10">
        <f t="shared" si="3"/>
        <v>1.3333287405208061E-3</v>
      </c>
      <c r="H83" s="10">
        <f t="shared" si="3"/>
        <v>0.99733333179052075</v>
      </c>
      <c r="I83" s="10">
        <f t="shared" si="3"/>
        <v>3.3333044052081401E-4</v>
      </c>
      <c r="J83" s="10">
        <f t="shared" si="3"/>
        <v>1.1873332698405208</v>
      </c>
      <c r="K83" s="10">
        <f t="shared" si="3"/>
        <v>2.8333355055207982E-3</v>
      </c>
      <c r="L83" s="10">
        <f t="shared" si="3"/>
        <v>1.0628333229905209</v>
      </c>
      <c r="M83" s="10">
        <f t="shared" si="3"/>
        <v>1.3333287405208061E-3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1.0298333604405208</v>
      </c>
      <c r="C84" s="10">
        <f t="shared" si="3"/>
        <v>-2.6666644644791904E-3</v>
      </c>
      <c r="D84" s="10">
        <f t="shared" si="3"/>
        <v>1.0463332671905208</v>
      </c>
      <c r="E84" s="10">
        <f t="shared" si="3"/>
        <v>3.3333044052081401E-4</v>
      </c>
      <c r="F84" s="10">
        <f t="shared" si="3"/>
        <v>1.089333399040521</v>
      </c>
      <c r="G84" s="10">
        <f t="shared" si="3"/>
        <v>1.8333372055208061E-3</v>
      </c>
      <c r="H84" s="10">
        <f t="shared" si="3"/>
        <v>1.1353332836405208</v>
      </c>
      <c r="I84" s="10">
        <f t="shared" si="3"/>
        <v>1.8333372055208061E-3</v>
      </c>
      <c r="J84" s="10">
        <f t="shared" si="3"/>
        <v>1.1408333022405208</v>
      </c>
      <c r="K84" s="10">
        <f t="shared" si="3"/>
        <v>2.3333270405207981E-3</v>
      </c>
      <c r="L84" s="10">
        <f t="shared" si="3"/>
        <v>1.1083332736405209</v>
      </c>
      <c r="M84" s="10">
        <f t="shared" si="3"/>
        <v>4.8333321105208105E-3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43" sqref="O43"/>
    </sheetView>
  </sheetViews>
  <sheetFormatPr defaultRowHeight="15"/>
  <cols>
    <col min="1" max="1" width="56.85546875" style="5" customWidth="1"/>
    <col min="2" max="2" width="22.8554687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9.140625" style="5" customWidth="1"/>
    <col min="12" max="12" width="17.85546875" style="5" customWidth="1"/>
    <col min="13" max="13" width="19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1276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220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1277</v>
      </c>
    </row>
    <row r="27" spans="1:19">
      <c r="B27" s="5" t="s">
        <v>224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135</v>
      </c>
      <c r="B29" s="5" t="s">
        <v>1278</v>
      </c>
      <c r="C29" s="5" t="s">
        <v>319</v>
      </c>
      <c r="D29" s="5" t="s">
        <v>1279</v>
      </c>
      <c r="E29" s="5" t="s">
        <v>238</v>
      </c>
      <c r="F29" s="5" t="s">
        <v>1105</v>
      </c>
      <c r="G29" s="5" t="s">
        <v>320</v>
      </c>
      <c r="H29" s="5" t="s">
        <v>1280</v>
      </c>
      <c r="I29" s="5" t="s">
        <v>311</v>
      </c>
      <c r="J29" s="5" t="s">
        <v>1100</v>
      </c>
      <c r="K29" s="5" t="s">
        <v>268</v>
      </c>
      <c r="L29" s="5" t="s">
        <v>1281</v>
      </c>
      <c r="M29" s="5" t="s">
        <v>234</v>
      </c>
    </row>
    <row r="30" spans="1:19">
      <c r="A30" s="5" t="s">
        <v>136</v>
      </c>
      <c r="B30" s="5" t="s">
        <v>981</v>
      </c>
      <c r="C30" s="5" t="s">
        <v>320</v>
      </c>
      <c r="D30" s="5" t="s">
        <v>1282</v>
      </c>
      <c r="E30" s="5" t="s">
        <v>228</v>
      </c>
      <c r="F30" s="5" t="s">
        <v>674</v>
      </c>
      <c r="G30" s="5" t="s">
        <v>334</v>
      </c>
      <c r="H30" s="5" t="s">
        <v>1283</v>
      </c>
      <c r="I30" s="5" t="s">
        <v>229</v>
      </c>
      <c r="J30" s="5" t="s">
        <v>1284</v>
      </c>
      <c r="K30" s="5" t="s">
        <v>232</v>
      </c>
      <c r="L30" s="5" t="s">
        <v>1285</v>
      </c>
      <c r="M30" s="5" t="s">
        <v>235</v>
      </c>
    </row>
    <row r="31" spans="1:19">
      <c r="A31" s="5" t="s">
        <v>137</v>
      </c>
      <c r="B31" s="5" t="s">
        <v>1286</v>
      </c>
      <c r="C31" s="5" t="s">
        <v>279</v>
      </c>
      <c r="D31" s="5" t="s">
        <v>1287</v>
      </c>
      <c r="E31" s="5" t="s">
        <v>231</v>
      </c>
      <c r="F31" s="5" t="s">
        <v>1288</v>
      </c>
      <c r="G31" s="5" t="s">
        <v>268</v>
      </c>
      <c r="H31" s="5" t="s">
        <v>1289</v>
      </c>
      <c r="I31" s="5" t="s">
        <v>229</v>
      </c>
      <c r="J31" s="5" t="s">
        <v>1279</v>
      </c>
      <c r="K31" s="5" t="s">
        <v>233</v>
      </c>
      <c r="L31" s="5" t="s">
        <v>1253</v>
      </c>
      <c r="M31" s="5" t="s">
        <v>227</v>
      </c>
    </row>
    <row r="32" spans="1:19">
      <c r="A32" s="5" t="s">
        <v>138</v>
      </c>
      <c r="B32" s="5" t="s">
        <v>1290</v>
      </c>
      <c r="C32" s="5" t="s">
        <v>237</v>
      </c>
      <c r="D32" s="5" t="s">
        <v>1291</v>
      </c>
      <c r="E32" s="5" t="s">
        <v>228</v>
      </c>
      <c r="F32" s="5" t="s">
        <v>1292</v>
      </c>
      <c r="G32" s="5" t="s">
        <v>232</v>
      </c>
      <c r="H32" s="5" t="s">
        <v>1293</v>
      </c>
      <c r="I32" s="5" t="s">
        <v>231</v>
      </c>
      <c r="J32" s="5" t="s">
        <v>1294</v>
      </c>
      <c r="K32" s="5" t="s">
        <v>229</v>
      </c>
      <c r="L32" s="5" t="s">
        <v>710</v>
      </c>
      <c r="M32" s="5" t="s">
        <v>238</v>
      </c>
    </row>
    <row r="33" spans="1:13">
      <c r="A33" s="5" t="s">
        <v>216</v>
      </c>
      <c r="B33" s="5" t="s">
        <v>1295</v>
      </c>
      <c r="C33" s="5" t="s">
        <v>229</v>
      </c>
      <c r="D33" s="5" t="s">
        <v>1244</v>
      </c>
      <c r="E33" s="5" t="s">
        <v>237</v>
      </c>
      <c r="F33" s="5" t="s">
        <v>1296</v>
      </c>
      <c r="G33" s="5" t="s">
        <v>228</v>
      </c>
      <c r="H33" s="5" t="s">
        <v>1297</v>
      </c>
      <c r="I33" s="5" t="s">
        <v>237</v>
      </c>
      <c r="J33" s="5" t="s">
        <v>1298</v>
      </c>
      <c r="K33" s="5" t="s">
        <v>233</v>
      </c>
      <c r="L33" s="5" t="s">
        <v>1294</v>
      </c>
      <c r="M33" s="5" t="s">
        <v>243</v>
      </c>
    </row>
    <row r="34" spans="1:13">
      <c r="A34" s="5" t="s">
        <v>217</v>
      </c>
      <c r="B34" s="5" t="s">
        <v>1299</v>
      </c>
      <c r="C34" s="5" t="s">
        <v>311</v>
      </c>
      <c r="D34" s="5" t="s">
        <v>1172</v>
      </c>
      <c r="E34" s="5" t="s">
        <v>230</v>
      </c>
      <c r="F34" s="5" t="s">
        <v>1300</v>
      </c>
      <c r="G34" s="5" t="s">
        <v>231</v>
      </c>
      <c r="H34" s="5" t="s">
        <v>1244</v>
      </c>
      <c r="I34" s="5" t="s">
        <v>232</v>
      </c>
      <c r="J34" s="5" t="s">
        <v>1301</v>
      </c>
      <c r="K34" s="5" t="s">
        <v>234</v>
      </c>
      <c r="L34" s="5" t="s">
        <v>1302</v>
      </c>
      <c r="M34" s="5" t="s">
        <v>244</v>
      </c>
    </row>
    <row r="35" spans="1:13">
      <c r="A35" s="5" t="s">
        <v>218</v>
      </c>
      <c r="B35" s="5" t="s">
        <v>976</v>
      </c>
      <c r="C35" s="5" t="s">
        <v>279</v>
      </c>
      <c r="D35" s="5" t="s">
        <v>1303</v>
      </c>
      <c r="E35" s="5" t="s">
        <v>230</v>
      </c>
      <c r="F35" s="5" t="s">
        <v>1304</v>
      </c>
      <c r="G35" s="5" t="s">
        <v>237</v>
      </c>
      <c r="H35" s="5" t="s">
        <v>1305</v>
      </c>
      <c r="I35" s="5" t="s">
        <v>237</v>
      </c>
      <c r="J35" s="5" t="s">
        <v>1306</v>
      </c>
      <c r="K35" s="5" t="s">
        <v>235</v>
      </c>
      <c r="L35" s="5" t="s">
        <v>1197</v>
      </c>
      <c r="M35" s="5" t="s">
        <v>242</v>
      </c>
    </row>
    <row r="36" spans="1:13">
      <c r="A36" s="5" t="s">
        <v>219</v>
      </c>
      <c r="B36" s="5" t="s">
        <v>1307</v>
      </c>
      <c r="C36" s="5" t="s">
        <v>334</v>
      </c>
      <c r="D36" s="5" t="s">
        <v>605</v>
      </c>
      <c r="E36" s="5" t="s">
        <v>237</v>
      </c>
      <c r="F36" s="5" t="s">
        <v>1308</v>
      </c>
      <c r="G36" s="5" t="s">
        <v>231</v>
      </c>
      <c r="H36" s="5" t="s">
        <v>564</v>
      </c>
      <c r="I36" s="5" t="s">
        <v>229</v>
      </c>
      <c r="J36" s="5" t="s">
        <v>1226</v>
      </c>
      <c r="K36" s="5" t="s">
        <v>235</v>
      </c>
      <c r="L36" s="5" t="s">
        <v>1309</v>
      </c>
      <c r="M36" s="5" t="s">
        <v>1310</v>
      </c>
    </row>
    <row r="40" spans="1:13">
      <c r="A40" s="5" t="s">
        <v>202</v>
      </c>
      <c r="B40" s="5" t="s">
        <v>1311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('S11'!B46+('S28'!B25-'S11'!B25)*24)</f>
        <v>12.829444444330875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4.0837500321875012E-2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0,24070000648</v>
      </c>
      <c r="C55" s="15" t="str">
        <f t="shared" ref="C55:L55" si="0">C29</f>
        <v>0,039700001478</v>
      </c>
      <c r="D55" s="15" t="str">
        <f t="shared" si="0"/>
        <v>0,2825999856</v>
      </c>
      <c r="E55" s="15" t="str">
        <f t="shared" si="0"/>
        <v>0,041400000453</v>
      </c>
      <c r="F55" s="15" t="str">
        <f t="shared" si="0"/>
        <v>0,25490000844</v>
      </c>
      <c r="G55" s="15" t="str">
        <f t="shared" si="0"/>
        <v>0,039999999106</v>
      </c>
      <c r="H55" s="15" t="str">
        <f t="shared" si="0"/>
        <v>0,26679998636</v>
      </c>
      <c r="I55" s="15" t="str">
        <f t="shared" si="0"/>
        <v>0,040100000799</v>
      </c>
      <c r="J55" s="15" t="str">
        <f t="shared" si="0"/>
        <v>0,25690001249</v>
      </c>
      <c r="K55" s="15" t="str">
        <f t="shared" si="0"/>
        <v>0,040399998426</v>
      </c>
      <c r="L55" s="15" t="str">
        <f t="shared" si="0"/>
        <v>0,24580000341</v>
      </c>
      <c r="M55" s="15" t="str">
        <f>M29</f>
        <v>0,041200000793</v>
      </c>
    </row>
    <row r="56" spans="1:19">
      <c r="A56" s="21" t="s">
        <v>4</v>
      </c>
      <c r="B56" s="15" t="str">
        <f t="shared" ref="B56:M62" si="1">B30</f>
        <v>0,25029999018</v>
      </c>
      <c r="C56" s="15" t="str">
        <f t="shared" si="1"/>
        <v>0,039999999106</v>
      </c>
      <c r="D56" s="15" t="str">
        <f t="shared" si="1"/>
        <v>0,25020000339</v>
      </c>
      <c r="E56" s="15" t="str">
        <f t="shared" si="1"/>
        <v>0,040500000119</v>
      </c>
      <c r="F56" s="15" t="str">
        <f t="shared" si="1"/>
        <v>0,23350000381</v>
      </c>
      <c r="G56" s="15" t="str">
        <f t="shared" si="1"/>
        <v>0,040199998766</v>
      </c>
      <c r="H56" s="15" t="str">
        <f t="shared" si="1"/>
        <v>0,25479999185</v>
      </c>
      <c r="I56" s="15" t="str">
        <f t="shared" si="1"/>
        <v>0,040699999779</v>
      </c>
      <c r="J56" s="15" t="str">
        <f t="shared" si="1"/>
        <v>0,2718000114</v>
      </c>
      <c r="K56" s="15" t="str">
        <f t="shared" si="1"/>
        <v>0,041000001132</v>
      </c>
      <c r="L56" s="15" t="str">
        <f t="shared" si="1"/>
        <v>0,26050001383</v>
      </c>
      <c r="M56" s="15" t="str">
        <f>M30</f>
        <v>0,04129999876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0,24899999797</v>
      </c>
      <c r="C57" s="15" t="str">
        <f t="shared" si="1"/>
        <v>0,040300000459</v>
      </c>
      <c r="D57" s="15" t="str">
        <f t="shared" si="1"/>
        <v>0,25600001216</v>
      </c>
      <c r="E57" s="15" t="str">
        <f t="shared" si="1"/>
        <v>0,040600001812</v>
      </c>
      <c r="F57" s="15" t="str">
        <f t="shared" si="1"/>
        <v>0,26469999552</v>
      </c>
      <c r="G57" s="15" t="str">
        <f t="shared" si="1"/>
        <v>0,040399998426</v>
      </c>
      <c r="H57" s="15" t="str">
        <f t="shared" si="1"/>
        <v>0,26350000501</v>
      </c>
      <c r="I57" s="15" t="str">
        <f t="shared" si="1"/>
        <v>0,040699999779</v>
      </c>
      <c r="J57" s="15" t="str">
        <f t="shared" si="1"/>
        <v>0,2825999856</v>
      </c>
      <c r="K57" s="15" t="str">
        <f t="shared" si="1"/>
        <v>0,0410999991</v>
      </c>
      <c r="L57" s="15" t="str">
        <f t="shared" si="1"/>
        <v>0,2676999867</v>
      </c>
      <c r="M57" s="15" t="str">
        <f t="shared" si="1"/>
        <v>0,041600000113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0,27259999514</v>
      </c>
      <c r="C58" s="15" t="str">
        <f t="shared" si="1"/>
        <v>0,040800001472</v>
      </c>
      <c r="D58" s="15" t="str">
        <f t="shared" si="1"/>
        <v>0,24909999967</v>
      </c>
      <c r="E58" s="15" t="str">
        <f t="shared" si="1"/>
        <v>0,040500000119</v>
      </c>
      <c r="F58" s="15" t="str">
        <f t="shared" si="1"/>
        <v>0,26300001144</v>
      </c>
      <c r="G58" s="15" t="str">
        <f t="shared" si="1"/>
        <v>0,041000001132</v>
      </c>
      <c r="H58" s="15" t="str">
        <f t="shared" si="1"/>
        <v>0,2513000071</v>
      </c>
      <c r="I58" s="15" t="str">
        <f t="shared" si="1"/>
        <v>0,040600001812</v>
      </c>
      <c r="J58" s="15" t="str">
        <f t="shared" si="1"/>
        <v>0,25940001011</v>
      </c>
      <c r="K58" s="15" t="str">
        <f t="shared" si="1"/>
        <v>0,040699999779</v>
      </c>
      <c r="L58" s="15" t="str">
        <f t="shared" si="1"/>
        <v>0,26150000095</v>
      </c>
      <c r="M58" s="15" t="str">
        <f t="shared" si="1"/>
        <v>0,041400000453</v>
      </c>
      <c r="O58" s="5" t="s">
        <v>11</v>
      </c>
    </row>
    <row r="59" spans="1:19">
      <c r="A59" s="21" t="s">
        <v>7</v>
      </c>
      <c r="B59" s="15" t="str">
        <f t="shared" si="1"/>
        <v>0,25740000606</v>
      </c>
      <c r="C59" s="15" t="str">
        <f t="shared" si="1"/>
        <v>0,040699999779</v>
      </c>
      <c r="D59" s="15" t="str">
        <f t="shared" si="1"/>
        <v>0,25080001354</v>
      </c>
      <c r="E59" s="15" t="str">
        <f t="shared" si="1"/>
        <v>0,040800001472</v>
      </c>
      <c r="F59" s="15" t="str">
        <f t="shared" si="1"/>
        <v>0,24570000172</v>
      </c>
      <c r="G59" s="15" t="str">
        <f t="shared" si="1"/>
        <v>0,040500000119</v>
      </c>
      <c r="H59" s="15" t="str">
        <f t="shared" si="1"/>
        <v>0,26129999757</v>
      </c>
      <c r="I59" s="15" t="str">
        <f t="shared" si="1"/>
        <v>0,040800001472</v>
      </c>
      <c r="J59" s="15" t="str">
        <f t="shared" si="1"/>
        <v>0,30169999599</v>
      </c>
      <c r="K59" s="15" t="str">
        <f t="shared" si="1"/>
        <v>0,0410999991</v>
      </c>
      <c r="L59" s="15" t="str">
        <f t="shared" si="1"/>
        <v>0,25940001011</v>
      </c>
      <c r="M59" s="15" t="str">
        <f t="shared" si="1"/>
        <v>0,041700001806</v>
      </c>
    </row>
    <row r="60" spans="1:19">
      <c r="A60" s="21" t="s">
        <v>8</v>
      </c>
      <c r="B60" s="15" t="str">
        <f t="shared" si="1"/>
        <v>0,25909999013</v>
      </c>
      <c r="C60" s="15" t="str">
        <f t="shared" si="1"/>
        <v>0,040100000799</v>
      </c>
      <c r="D60" s="15" t="str">
        <f t="shared" si="1"/>
        <v>0,2621999979</v>
      </c>
      <c r="E60" s="15" t="str">
        <f t="shared" si="1"/>
        <v>0,04089999944</v>
      </c>
      <c r="F60" s="15" t="str">
        <f t="shared" si="1"/>
        <v>0,25069999695</v>
      </c>
      <c r="G60" s="15" t="str">
        <f t="shared" si="1"/>
        <v>0,040600001812</v>
      </c>
      <c r="H60" s="15" t="str">
        <f t="shared" si="1"/>
        <v>0,25080001354</v>
      </c>
      <c r="I60" s="15" t="str">
        <f t="shared" si="1"/>
        <v>0,041000001132</v>
      </c>
      <c r="J60" s="15" t="str">
        <f t="shared" si="1"/>
        <v>0,25720000267</v>
      </c>
      <c r="K60" s="15" t="str">
        <f t="shared" si="1"/>
        <v>0,041200000793</v>
      </c>
      <c r="L60" s="15" t="str">
        <f t="shared" si="1"/>
        <v>0,25879999995</v>
      </c>
      <c r="M60" s="15" t="str">
        <f t="shared" si="1"/>
        <v>0,042100001127</v>
      </c>
    </row>
    <row r="61" spans="1:19">
      <c r="A61" s="21" t="s">
        <v>9</v>
      </c>
      <c r="B61" s="15" t="str">
        <f t="shared" si="1"/>
        <v>0,23190000653</v>
      </c>
      <c r="C61" s="15" t="str">
        <f t="shared" si="1"/>
        <v>0,040300000459</v>
      </c>
      <c r="D61" s="15" t="str">
        <f t="shared" si="1"/>
        <v>0,28310000896</v>
      </c>
      <c r="E61" s="15" t="str">
        <f t="shared" si="1"/>
        <v>0,04089999944</v>
      </c>
      <c r="F61" s="15" t="str">
        <f t="shared" si="1"/>
        <v>0,26660001278</v>
      </c>
      <c r="G61" s="15" t="str">
        <f t="shared" si="1"/>
        <v>0,040800001472</v>
      </c>
      <c r="H61" s="15" t="str">
        <f t="shared" si="1"/>
        <v>0,25470000505</v>
      </c>
      <c r="I61" s="15" t="str">
        <f t="shared" si="1"/>
        <v>0,040800001472</v>
      </c>
      <c r="J61" s="15" t="str">
        <f t="shared" si="1"/>
        <v>0,2962000072</v>
      </c>
      <c r="K61" s="15" t="str">
        <f t="shared" si="1"/>
        <v>0,04129999876</v>
      </c>
      <c r="L61" s="15" t="str">
        <f t="shared" si="1"/>
        <v>0,25380000472</v>
      </c>
      <c r="M61" s="15" t="str">
        <f t="shared" si="1"/>
        <v>0,041900001466</v>
      </c>
    </row>
    <row r="62" spans="1:19">
      <c r="A62" s="21" t="s">
        <v>10</v>
      </c>
      <c r="B62" s="15" t="str">
        <f>B36</f>
        <v>0,25609999895</v>
      </c>
      <c r="C62" s="15" t="str">
        <f t="shared" si="1"/>
        <v>0,040199998766</v>
      </c>
      <c r="D62" s="15" t="str">
        <f t="shared" si="1"/>
        <v>0,24809999764</v>
      </c>
      <c r="E62" s="15" t="str">
        <f t="shared" si="1"/>
        <v>0,040800001472</v>
      </c>
      <c r="F62" s="15" t="str">
        <f t="shared" si="1"/>
        <v>0,26030001044</v>
      </c>
      <c r="G62" s="15" t="str">
        <f t="shared" si="1"/>
        <v>0,040600001812</v>
      </c>
      <c r="H62" s="15" t="str">
        <f t="shared" si="1"/>
        <v>0,20710000396</v>
      </c>
      <c r="I62" s="15" t="str">
        <f t="shared" si="1"/>
        <v>0,040699999779</v>
      </c>
      <c r="J62" s="15" t="str">
        <f t="shared" si="1"/>
        <v>0,25200000405</v>
      </c>
      <c r="K62" s="15" t="str">
        <f t="shared" si="1"/>
        <v>0,04129999876</v>
      </c>
      <c r="L62" s="15" t="str">
        <f t="shared" si="1"/>
        <v>0,27149999142</v>
      </c>
      <c r="M62" s="15" t="str">
        <f t="shared" si="1"/>
        <v>0,042899999768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0.99931253079062499</v>
      </c>
      <c r="C65" s="10">
        <f t="shared" si="2"/>
        <v>-5.6874942193750611E-3</v>
      </c>
      <c r="D65" s="10">
        <f t="shared" si="2"/>
        <v>1.208812426390625</v>
      </c>
      <c r="E65" s="10">
        <f t="shared" si="2"/>
        <v>2.8125006556249318E-3</v>
      </c>
      <c r="F65" s="10">
        <f t="shared" si="2"/>
        <v>1.0703125405906251</v>
      </c>
      <c r="G65" s="10">
        <f t="shared" si="2"/>
        <v>-4.1875060793750488E-3</v>
      </c>
      <c r="H65" s="10">
        <f t="shared" si="2"/>
        <v>1.1298124301906252</v>
      </c>
      <c r="I65" s="10">
        <f t="shared" si="2"/>
        <v>-3.6874976143750487E-3</v>
      </c>
      <c r="J65" s="10">
        <f t="shared" si="2"/>
        <v>1.080312560840625</v>
      </c>
      <c r="K65" s="10">
        <f t="shared" si="2"/>
        <v>-2.1875094793750646E-3</v>
      </c>
      <c r="L65" s="10">
        <f t="shared" si="2"/>
        <v>1.0248125154406249</v>
      </c>
      <c r="M65" s="10">
        <f t="shared" si="2"/>
        <v>1.8125023556249398E-3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1.0473124492906249</v>
      </c>
      <c r="C66" s="10">
        <f t="shared" si="2"/>
        <v>-4.1875060793750488E-3</v>
      </c>
      <c r="D66" s="10">
        <f t="shared" si="2"/>
        <v>1.0468125153406249</v>
      </c>
      <c r="E66" s="10">
        <f t="shared" si="2"/>
        <v>-1.6875010143750646E-3</v>
      </c>
      <c r="F66" s="10">
        <f t="shared" si="2"/>
        <v>0.96331251744062485</v>
      </c>
      <c r="G66" s="10">
        <f t="shared" si="2"/>
        <v>-3.1875077793750567E-3</v>
      </c>
      <c r="H66" s="10">
        <f t="shared" si="2"/>
        <v>1.0698124576406252</v>
      </c>
      <c r="I66" s="10">
        <f t="shared" si="2"/>
        <v>-6.8750271437507254E-4</v>
      </c>
      <c r="J66" s="10">
        <f t="shared" si="2"/>
        <v>1.154812555390625</v>
      </c>
      <c r="K66" s="10">
        <f t="shared" si="2"/>
        <v>8.1250405062495423E-4</v>
      </c>
      <c r="L66" s="10">
        <f t="shared" si="2"/>
        <v>1.0983125675406249</v>
      </c>
      <c r="M66" s="10">
        <f t="shared" si="2"/>
        <v>2.3124921906249318E-3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1.0408124882406251</v>
      </c>
      <c r="C67" s="10">
        <f t="shared" si="2"/>
        <v>-2.6874993143750567E-3</v>
      </c>
      <c r="D67" s="10">
        <f t="shared" si="2"/>
        <v>1.0758125591906251</v>
      </c>
      <c r="E67" s="10">
        <f t="shared" si="2"/>
        <v>-1.1874925493750646E-3</v>
      </c>
      <c r="F67" s="10">
        <f t="shared" si="2"/>
        <v>1.119312475990625</v>
      </c>
      <c r="G67" s="10">
        <f t="shared" si="2"/>
        <v>-2.1875094793750646E-3</v>
      </c>
      <c r="H67" s="10">
        <f t="shared" si="2"/>
        <v>1.1133125234406249</v>
      </c>
      <c r="I67" s="10">
        <f t="shared" si="2"/>
        <v>-6.8750271437507254E-4</v>
      </c>
      <c r="J67" s="10">
        <f t="shared" si="2"/>
        <v>1.208812426390625</v>
      </c>
      <c r="K67" s="10">
        <f t="shared" si="2"/>
        <v>1.3124938906249398E-3</v>
      </c>
      <c r="L67" s="10">
        <f t="shared" si="2"/>
        <v>1.134312431890625</v>
      </c>
      <c r="M67" s="10">
        <f t="shared" si="2"/>
        <v>3.8124989556249586E-3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1.1588124740906249</v>
      </c>
      <c r="C68" s="10">
        <f t="shared" si="2"/>
        <v>-1.8749424937507253E-4</v>
      </c>
      <c r="D68" s="10">
        <f t="shared" si="2"/>
        <v>1.0413124967406249</v>
      </c>
      <c r="E68" s="10">
        <f t="shared" si="2"/>
        <v>-1.6875010143750646E-3</v>
      </c>
      <c r="F68" s="10">
        <f t="shared" si="2"/>
        <v>1.1108125555906252</v>
      </c>
      <c r="G68" s="10">
        <f t="shared" si="2"/>
        <v>8.1250405062495423E-4</v>
      </c>
      <c r="H68" s="10">
        <f t="shared" si="2"/>
        <v>1.052312533890625</v>
      </c>
      <c r="I68" s="10">
        <f t="shared" si="2"/>
        <v>-1.1874925493750646E-3</v>
      </c>
      <c r="J68" s="10">
        <f t="shared" si="2"/>
        <v>1.0928125489406251</v>
      </c>
      <c r="K68" s="10">
        <f t="shared" si="2"/>
        <v>-6.8750271437507254E-4</v>
      </c>
      <c r="L68" s="10">
        <f t="shared" si="2"/>
        <v>1.103312503140625</v>
      </c>
      <c r="M68" s="10">
        <f t="shared" si="2"/>
        <v>2.8125006556249318E-3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1.0828125286906252</v>
      </c>
      <c r="C69" s="10">
        <f t="shared" si="2"/>
        <v>-6.8750271437507254E-4</v>
      </c>
      <c r="D69" s="10">
        <f t="shared" si="2"/>
        <v>1.0498125660906248</v>
      </c>
      <c r="E69" s="10">
        <f t="shared" si="2"/>
        <v>-1.8749424937507253E-4</v>
      </c>
      <c r="F69" s="10">
        <f t="shared" si="2"/>
        <v>1.0243125069906251</v>
      </c>
      <c r="G69" s="10">
        <f t="shared" si="2"/>
        <v>-1.6875010143750646E-3</v>
      </c>
      <c r="H69" s="10">
        <f t="shared" si="2"/>
        <v>1.1023124862406251</v>
      </c>
      <c r="I69" s="10">
        <f t="shared" si="2"/>
        <v>-1.8749424937507253E-4</v>
      </c>
      <c r="J69" s="10">
        <f t="shared" si="2"/>
        <v>1.3043124783406252</v>
      </c>
      <c r="K69" s="10">
        <f t="shared" si="2"/>
        <v>1.3124938906249398E-3</v>
      </c>
      <c r="L69" s="10">
        <f t="shared" si="2"/>
        <v>1.0928125489406251</v>
      </c>
      <c r="M69" s="10">
        <f t="shared" si="2"/>
        <v>4.3125074206249586E-3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1.091312449040625</v>
      </c>
      <c r="C70" s="10">
        <f t="shared" si="2"/>
        <v>-3.6874976143750487E-3</v>
      </c>
      <c r="D70" s="10">
        <f t="shared" si="2"/>
        <v>1.1068124878906249</v>
      </c>
      <c r="E70" s="10">
        <f t="shared" si="2"/>
        <v>3.1249559062494769E-4</v>
      </c>
      <c r="F70" s="10">
        <f t="shared" si="2"/>
        <v>1.0493124831406251</v>
      </c>
      <c r="G70" s="10">
        <f t="shared" si="2"/>
        <v>-1.1874925493750646E-3</v>
      </c>
      <c r="H70" s="10">
        <f t="shared" si="2"/>
        <v>1.0498125660906248</v>
      </c>
      <c r="I70" s="10">
        <f t="shared" si="2"/>
        <v>8.1250405062495423E-4</v>
      </c>
      <c r="J70" s="10">
        <f t="shared" si="2"/>
        <v>1.081812511740625</v>
      </c>
      <c r="K70" s="10">
        <f t="shared" si="2"/>
        <v>1.8125023556249398E-3</v>
      </c>
      <c r="L70" s="10">
        <f t="shared" si="2"/>
        <v>1.0898124981406252</v>
      </c>
      <c r="M70" s="10">
        <f t="shared" si="2"/>
        <v>6.3125040256249362E-3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0.95531253104062497</v>
      </c>
      <c r="C71" s="10">
        <f t="shared" si="2"/>
        <v>-2.6874993143750567E-3</v>
      </c>
      <c r="D71" s="10">
        <f t="shared" si="2"/>
        <v>1.2113125431906249</v>
      </c>
      <c r="E71" s="10">
        <f t="shared" si="2"/>
        <v>3.1249559062494769E-4</v>
      </c>
      <c r="F71" s="10">
        <f t="shared" si="2"/>
        <v>1.1288125622906251</v>
      </c>
      <c r="G71" s="10">
        <f t="shared" si="2"/>
        <v>-1.8749424937507253E-4</v>
      </c>
      <c r="H71" s="10">
        <f t="shared" si="2"/>
        <v>1.0693125236406251</v>
      </c>
      <c r="I71" s="10">
        <f t="shared" si="2"/>
        <v>-1.8749424937507253E-4</v>
      </c>
      <c r="J71" s="10">
        <f t="shared" si="2"/>
        <v>1.2768125343906251</v>
      </c>
      <c r="K71" s="10">
        <f t="shared" si="2"/>
        <v>2.3124921906249318E-3</v>
      </c>
      <c r="L71" s="10">
        <f t="shared" si="2"/>
        <v>1.0648125219906253</v>
      </c>
      <c r="M71" s="10">
        <f t="shared" si="2"/>
        <v>5.3125057206249507E-3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1.0763124931406252</v>
      </c>
      <c r="C72" s="10">
        <f t="shared" si="2"/>
        <v>-3.1875077793750567E-3</v>
      </c>
      <c r="D72" s="10">
        <f t="shared" si="2"/>
        <v>1.0363124865906248</v>
      </c>
      <c r="E72" s="10">
        <f t="shared" si="2"/>
        <v>-1.8749424937507253E-4</v>
      </c>
      <c r="F72" s="10">
        <f t="shared" si="2"/>
        <v>1.0973125505906252</v>
      </c>
      <c r="G72" s="10">
        <f t="shared" si="2"/>
        <v>-1.1874925493750646E-3</v>
      </c>
      <c r="H72" s="10">
        <f t="shared" si="2"/>
        <v>0.83131251819062502</v>
      </c>
      <c r="I72" s="10">
        <f t="shared" si="2"/>
        <v>-6.8750271437507254E-4</v>
      </c>
      <c r="J72" s="10">
        <f t="shared" si="2"/>
        <v>1.0558125186406251</v>
      </c>
      <c r="K72" s="10">
        <f t="shared" si="2"/>
        <v>2.3124921906249318E-3</v>
      </c>
      <c r="L72" s="10">
        <f t="shared" si="2"/>
        <v>1.1533124554906249</v>
      </c>
      <c r="M72" s="10">
        <f t="shared" si="2"/>
        <v>1.0312497230624933E-2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0.99931253079062499</v>
      </c>
      <c r="C77" s="10">
        <f t="shared" si="3"/>
        <v>-5.6874942193750611E-3</v>
      </c>
      <c r="D77" s="10">
        <f t="shared" si="3"/>
        <v>1.208812426390625</v>
      </c>
      <c r="E77" s="10">
        <f t="shared" si="3"/>
        <v>2.8125006556249318E-3</v>
      </c>
      <c r="F77" s="10">
        <f t="shared" si="3"/>
        <v>1.0703125405906251</v>
      </c>
      <c r="G77" s="10">
        <f t="shared" si="3"/>
        <v>-4.1875060793750488E-3</v>
      </c>
      <c r="H77" s="10">
        <f t="shared" si="3"/>
        <v>1.1298124301906252</v>
      </c>
      <c r="I77" s="10">
        <f t="shared" si="3"/>
        <v>-3.6874976143750487E-3</v>
      </c>
      <c r="J77" s="10">
        <f t="shared" si="3"/>
        <v>1.080312560840625</v>
      </c>
      <c r="K77" s="10">
        <f t="shared" si="3"/>
        <v>-2.1875094793750646E-3</v>
      </c>
      <c r="L77" s="10">
        <f t="shared" si="3"/>
        <v>1.0248125154406249</v>
      </c>
      <c r="M77" s="10">
        <f t="shared" si="3"/>
        <v>1.8125023556249398E-3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1.0473124492906249</v>
      </c>
      <c r="C78" s="10">
        <f t="shared" si="3"/>
        <v>-4.1875060793750488E-3</v>
      </c>
      <c r="D78" s="10">
        <f t="shared" si="3"/>
        <v>1.0468125153406249</v>
      </c>
      <c r="E78" s="10">
        <f t="shared" si="3"/>
        <v>-1.6875010143750646E-3</v>
      </c>
      <c r="F78" s="10">
        <f t="shared" si="3"/>
        <v>0.96331251744062485</v>
      </c>
      <c r="G78" s="10">
        <f t="shared" si="3"/>
        <v>-3.1875077793750567E-3</v>
      </c>
      <c r="H78" s="10">
        <f t="shared" si="3"/>
        <v>1.0698124576406252</v>
      </c>
      <c r="I78" s="10">
        <f t="shared" si="3"/>
        <v>-6.8750271437507254E-4</v>
      </c>
      <c r="J78" s="10">
        <f t="shared" si="3"/>
        <v>1.154812555390625</v>
      </c>
      <c r="K78" s="10">
        <f t="shared" si="3"/>
        <v>8.1250405062495423E-4</v>
      </c>
      <c r="L78" s="10">
        <f t="shared" si="3"/>
        <v>1.0983125675406249</v>
      </c>
      <c r="M78" s="10">
        <f t="shared" si="3"/>
        <v>2.3124921906249318E-3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1.0408124882406251</v>
      </c>
      <c r="C79" s="10">
        <f t="shared" si="3"/>
        <v>-2.6874993143750567E-3</v>
      </c>
      <c r="D79" s="10">
        <f t="shared" si="3"/>
        <v>1.0758125591906251</v>
      </c>
      <c r="E79" s="10">
        <f t="shared" si="3"/>
        <v>-1.1874925493750646E-3</v>
      </c>
      <c r="F79" s="10">
        <f t="shared" si="3"/>
        <v>1.119312475990625</v>
      </c>
      <c r="G79" s="10">
        <f t="shared" si="3"/>
        <v>-2.1875094793750646E-3</v>
      </c>
      <c r="H79" s="10">
        <f t="shared" si="3"/>
        <v>1.1133125234406249</v>
      </c>
      <c r="I79" s="10">
        <f t="shared" si="3"/>
        <v>-6.8750271437507254E-4</v>
      </c>
      <c r="J79" s="10">
        <f t="shared" si="3"/>
        <v>1.208812426390625</v>
      </c>
      <c r="K79" s="10">
        <f t="shared" si="3"/>
        <v>1.3124938906249398E-3</v>
      </c>
      <c r="L79" s="10">
        <f t="shared" si="3"/>
        <v>1.134312431890625</v>
      </c>
      <c r="M79" s="10">
        <f t="shared" si="3"/>
        <v>3.8124989556249586E-3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1.1588124740906249</v>
      </c>
      <c r="C80" s="10">
        <f t="shared" si="3"/>
        <v>-1.8749424937507253E-4</v>
      </c>
      <c r="D80" s="10">
        <f t="shared" si="3"/>
        <v>1.0413124967406249</v>
      </c>
      <c r="E80" s="10">
        <f t="shared" si="3"/>
        <v>-1.6875010143750646E-3</v>
      </c>
      <c r="F80" s="10">
        <f t="shared" si="3"/>
        <v>1.1108125555906252</v>
      </c>
      <c r="G80" s="10">
        <f t="shared" si="3"/>
        <v>8.1250405062495423E-4</v>
      </c>
      <c r="H80" s="10">
        <f t="shared" si="3"/>
        <v>1.052312533890625</v>
      </c>
      <c r="I80" s="10">
        <f t="shared" si="3"/>
        <v>-1.1874925493750646E-3</v>
      </c>
      <c r="J80" s="10">
        <f t="shared" si="3"/>
        <v>1.0928125489406251</v>
      </c>
      <c r="K80" s="10">
        <f t="shared" si="3"/>
        <v>-6.8750271437507254E-4</v>
      </c>
      <c r="L80" s="10">
        <f t="shared" si="3"/>
        <v>1.103312503140625</v>
      </c>
      <c r="M80" s="10">
        <f t="shared" si="3"/>
        <v>2.8125006556249318E-3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1.0828125286906252</v>
      </c>
      <c r="C81" s="10">
        <f t="shared" si="3"/>
        <v>-6.8750271437507254E-4</v>
      </c>
      <c r="D81" s="10">
        <f t="shared" si="3"/>
        <v>1.0498125660906248</v>
      </c>
      <c r="E81" s="10">
        <f t="shared" si="3"/>
        <v>-1.8749424937507253E-4</v>
      </c>
      <c r="F81" s="10">
        <f t="shared" si="3"/>
        <v>1.0243125069906251</v>
      </c>
      <c r="G81" s="10">
        <f t="shared" si="3"/>
        <v>-1.6875010143750646E-3</v>
      </c>
      <c r="H81" s="10">
        <f t="shared" si="3"/>
        <v>1.1023124862406251</v>
      </c>
      <c r="I81" s="10">
        <f t="shared" si="3"/>
        <v>-1.8749424937507253E-4</v>
      </c>
      <c r="J81" s="10">
        <f t="shared" si="3"/>
        <v>1.3043124783406252</v>
      </c>
      <c r="K81" s="10">
        <f t="shared" si="3"/>
        <v>1.3124938906249398E-3</v>
      </c>
      <c r="L81" s="10">
        <f t="shared" si="3"/>
        <v>1.0928125489406251</v>
      </c>
      <c r="M81" s="10">
        <f t="shared" si="3"/>
        <v>4.3125074206249586E-3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1.091312449040625</v>
      </c>
      <c r="C82" s="10">
        <f t="shared" si="3"/>
        <v>-3.6874976143750487E-3</v>
      </c>
      <c r="D82" s="10">
        <f t="shared" si="3"/>
        <v>1.1068124878906249</v>
      </c>
      <c r="E82" s="10">
        <f t="shared" si="3"/>
        <v>3.1249559062494769E-4</v>
      </c>
      <c r="F82" s="10">
        <f t="shared" si="3"/>
        <v>1.0493124831406251</v>
      </c>
      <c r="G82" s="10">
        <f t="shared" si="3"/>
        <v>-1.1874925493750646E-3</v>
      </c>
      <c r="H82" s="10">
        <f t="shared" si="3"/>
        <v>1.0498125660906248</v>
      </c>
      <c r="I82" s="10">
        <f t="shared" si="3"/>
        <v>8.1250405062495423E-4</v>
      </c>
      <c r="J82" s="10">
        <f t="shared" si="3"/>
        <v>1.081812511740625</v>
      </c>
      <c r="K82" s="10">
        <f t="shared" si="3"/>
        <v>1.8125023556249398E-3</v>
      </c>
      <c r="L82" s="10">
        <f t="shared" si="3"/>
        <v>1.0898124981406252</v>
      </c>
      <c r="M82" s="10">
        <f t="shared" si="3"/>
        <v>6.3125040256249362E-3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0.95531253104062497</v>
      </c>
      <c r="C83" s="10">
        <f t="shared" si="3"/>
        <v>-2.6874993143750567E-3</v>
      </c>
      <c r="D83" s="10">
        <f t="shared" si="3"/>
        <v>1.2113125431906249</v>
      </c>
      <c r="E83" s="10">
        <f t="shared" si="3"/>
        <v>3.1249559062494769E-4</v>
      </c>
      <c r="F83" s="10">
        <f t="shared" si="3"/>
        <v>1.1288125622906251</v>
      </c>
      <c r="G83" s="10">
        <f t="shared" si="3"/>
        <v>-1.8749424937507253E-4</v>
      </c>
      <c r="H83" s="10">
        <f t="shared" si="3"/>
        <v>1.0693125236406251</v>
      </c>
      <c r="I83" s="10">
        <f t="shared" si="3"/>
        <v>-1.8749424937507253E-4</v>
      </c>
      <c r="J83" s="10">
        <f t="shared" si="3"/>
        <v>1.2768125343906251</v>
      </c>
      <c r="K83" s="10">
        <f t="shared" si="3"/>
        <v>2.3124921906249318E-3</v>
      </c>
      <c r="L83" s="10">
        <f t="shared" si="3"/>
        <v>1.0648125219906253</v>
      </c>
      <c r="M83" s="10">
        <f t="shared" si="3"/>
        <v>5.3125057206249507E-3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1.0763124931406252</v>
      </c>
      <c r="C84" s="10">
        <f t="shared" si="3"/>
        <v>-3.1875077793750567E-3</v>
      </c>
      <c r="D84" s="10">
        <f t="shared" si="3"/>
        <v>1.0363124865906248</v>
      </c>
      <c r="E84" s="10">
        <f t="shared" si="3"/>
        <v>-1.8749424937507253E-4</v>
      </c>
      <c r="F84" s="10">
        <f t="shared" si="3"/>
        <v>1.0973125505906252</v>
      </c>
      <c r="G84" s="10">
        <f t="shared" si="3"/>
        <v>-1.1874925493750646E-3</v>
      </c>
      <c r="H84" s="10">
        <f t="shared" si="3"/>
        <v>0.83131251819062502</v>
      </c>
      <c r="I84" s="10">
        <f t="shared" si="3"/>
        <v>-6.8750271437507254E-4</v>
      </c>
      <c r="J84" s="10">
        <f t="shared" si="3"/>
        <v>1.0558125186406251</v>
      </c>
      <c r="K84" s="10">
        <f t="shared" si="3"/>
        <v>2.3124921906249318E-3</v>
      </c>
      <c r="L84" s="10">
        <f t="shared" si="3"/>
        <v>1.1533124554906249</v>
      </c>
      <c r="M84" s="10">
        <f t="shared" si="3"/>
        <v>1.0312497230624933E-2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41" sqref="O41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1312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189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1313</v>
      </c>
    </row>
    <row r="27" spans="1:19">
      <c r="B27" s="5" t="s">
        <v>224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3</v>
      </c>
      <c r="B29" s="5" t="s">
        <v>1177</v>
      </c>
      <c r="C29" s="5" t="s">
        <v>304</v>
      </c>
      <c r="D29" s="5" t="s">
        <v>1314</v>
      </c>
      <c r="E29" s="5" t="s">
        <v>304</v>
      </c>
      <c r="F29" s="5" t="s">
        <v>1315</v>
      </c>
      <c r="G29" s="5" t="s">
        <v>229</v>
      </c>
      <c r="H29" s="5" t="s">
        <v>1193</v>
      </c>
      <c r="I29" s="5" t="s">
        <v>231</v>
      </c>
      <c r="J29" s="5" t="s">
        <v>1040</v>
      </c>
      <c r="K29" s="5" t="s">
        <v>235</v>
      </c>
      <c r="L29" s="5" t="s">
        <v>1316</v>
      </c>
      <c r="M29" s="5" t="s">
        <v>780</v>
      </c>
    </row>
    <row r="30" spans="1:19">
      <c r="A30" s="5" t="s">
        <v>4</v>
      </c>
      <c r="B30" s="5" t="s">
        <v>549</v>
      </c>
      <c r="C30" s="5" t="s">
        <v>228</v>
      </c>
      <c r="D30" s="5" t="s">
        <v>1237</v>
      </c>
      <c r="E30" s="5" t="s">
        <v>311</v>
      </c>
      <c r="F30" s="5" t="s">
        <v>1078</v>
      </c>
      <c r="G30" s="5" t="s">
        <v>228</v>
      </c>
      <c r="H30" s="5" t="s">
        <v>1317</v>
      </c>
      <c r="I30" s="5" t="s">
        <v>231</v>
      </c>
      <c r="J30" s="5" t="s">
        <v>1318</v>
      </c>
      <c r="K30" s="5" t="s">
        <v>233</v>
      </c>
      <c r="L30" s="5" t="s">
        <v>1284</v>
      </c>
      <c r="M30" s="5" t="s">
        <v>236</v>
      </c>
    </row>
    <row r="31" spans="1:19">
      <c r="A31" s="5" t="s">
        <v>5</v>
      </c>
      <c r="B31" s="5" t="s">
        <v>1319</v>
      </c>
      <c r="C31" s="5" t="s">
        <v>228</v>
      </c>
      <c r="D31" s="5" t="s">
        <v>1285</v>
      </c>
      <c r="E31" s="5" t="s">
        <v>279</v>
      </c>
      <c r="F31" s="5" t="s">
        <v>1151</v>
      </c>
      <c r="G31" s="5" t="s">
        <v>237</v>
      </c>
      <c r="H31" s="5" t="s">
        <v>990</v>
      </c>
      <c r="I31" s="5" t="s">
        <v>229</v>
      </c>
      <c r="J31" s="5" t="s">
        <v>1320</v>
      </c>
      <c r="K31" s="5" t="s">
        <v>234</v>
      </c>
      <c r="L31" s="5" t="s">
        <v>1212</v>
      </c>
      <c r="M31" s="5" t="s">
        <v>234</v>
      </c>
    </row>
    <row r="32" spans="1:19">
      <c r="A32" s="5" t="s">
        <v>6</v>
      </c>
      <c r="B32" s="5" t="s">
        <v>1199</v>
      </c>
      <c r="C32" s="5" t="s">
        <v>229</v>
      </c>
      <c r="D32" s="5" t="s">
        <v>979</v>
      </c>
      <c r="E32" s="5" t="s">
        <v>237</v>
      </c>
      <c r="F32" s="5" t="s">
        <v>1204</v>
      </c>
      <c r="G32" s="5" t="s">
        <v>334</v>
      </c>
      <c r="H32" s="5" t="s">
        <v>1321</v>
      </c>
      <c r="I32" s="5" t="s">
        <v>232</v>
      </c>
      <c r="J32" s="5" t="s">
        <v>1250</v>
      </c>
      <c r="K32" s="5" t="s">
        <v>233</v>
      </c>
      <c r="L32" s="5" t="s">
        <v>1203</v>
      </c>
      <c r="M32" s="5" t="s">
        <v>234</v>
      </c>
    </row>
    <row r="33" spans="1:13">
      <c r="A33" s="5" t="s">
        <v>7</v>
      </c>
      <c r="B33" s="5" t="s">
        <v>1322</v>
      </c>
      <c r="C33" s="5" t="s">
        <v>231</v>
      </c>
      <c r="D33" s="5" t="s">
        <v>1323</v>
      </c>
      <c r="E33" s="5" t="s">
        <v>229</v>
      </c>
      <c r="F33" s="5" t="s">
        <v>1324</v>
      </c>
      <c r="G33" s="5" t="s">
        <v>229</v>
      </c>
      <c r="H33" s="5" t="s">
        <v>562</v>
      </c>
      <c r="I33" s="5" t="s">
        <v>231</v>
      </c>
      <c r="J33" s="5" t="s">
        <v>1079</v>
      </c>
      <c r="K33" s="5" t="s">
        <v>235</v>
      </c>
      <c r="L33" s="5" t="s">
        <v>1325</v>
      </c>
      <c r="M33" s="5" t="s">
        <v>235</v>
      </c>
    </row>
    <row r="34" spans="1:13">
      <c r="A34" s="5" t="s">
        <v>8</v>
      </c>
      <c r="B34" s="5" t="s">
        <v>1322</v>
      </c>
      <c r="C34" s="5" t="s">
        <v>231</v>
      </c>
      <c r="D34" s="5" t="s">
        <v>730</v>
      </c>
      <c r="E34" s="5" t="s">
        <v>230</v>
      </c>
      <c r="F34" s="5" t="s">
        <v>981</v>
      </c>
      <c r="G34" s="5" t="s">
        <v>232</v>
      </c>
      <c r="H34" s="5" t="s">
        <v>1166</v>
      </c>
      <c r="I34" s="5" t="s">
        <v>232</v>
      </c>
      <c r="J34" s="5" t="s">
        <v>1326</v>
      </c>
      <c r="K34" s="5" t="s">
        <v>245</v>
      </c>
      <c r="L34" s="5" t="s">
        <v>1247</v>
      </c>
      <c r="M34" s="5" t="s">
        <v>245</v>
      </c>
    </row>
    <row r="35" spans="1:13">
      <c r="A35" s="5" t="s">
        <v>9</v>
      </c>
      <c r="B35" s="5" t="s">
        <v>1327</v>
      </c>
      <c r="C35" s="5" t="s">
        <v>237</v>
      </c>
      <c r="D35" s="5" t="s">
        <v>1328</v>
      </c>
      <c r="E35" s="5" t="s">
        <v>230</v>
      </c>
      <c r="F35" s="5" t="s">
        <v>1300</v>
      </c>
      <c r="G35" s="5" t="s">
        <v>229</v>
      </c>
      <c r="H35" s="5" t="s">
        <v>650</v>
      </c>
      <c r="I35" s="5" t="s">
        <v>237</v>
      </c>
      <c r="J35" s="5" t="s">
        <v>1329</v>
      </c>
      <c r="K35" s="5" t="s">
        <v>245</v>
      </c>
      <c r="L35" s="5" t="s">
        <v>688</v>
      </c>
      <c r="M35" s="5" t="s">
        <v>236</v>
      </c>
    </row>
    <row r="36" spans="1:13">
      <c r="A36" s="5" t="s">
        <v>10</v>
      </c>
      <c r="B36" s="5" t="s">
        <v>1330</v>
      </c>
      <c r="C36" s="5" t="s">
        <v>237</v>
      </c>
      <c r="D36" s="5" t="s">
        <v>1195</v>
      </c>
      <c r="E36" s="5" t="s">
        <v>230</v>
      </c>
      <c r="F36" s="5" t="s">
        <v>1123</v>
      </c>
      <c r="G36" s="5" t="s">
        <v>235</v>
      </c>
      <c r="H36" s="5" t="s">
        <v>1177</v>
      </c>
      <c r="I36" s="5" t="s">
        <v>232</v>
      </c>
      <c r="J36" s="5" t="s">
        <v>1331</v>
      </c>
      <c r="K36" s="5" t="s">
        <v>242</v>
      </c>
      <c r="L36" s="5" t="s">
        <v>1332</v>
      </c>
      <c r="M36" s="5" t="s">
        <v>236</v>
      </c>
    </row>
    <row r="40" spans="1:13">
      <c r="A40" s="5" t="s">
        <v>202</v>
      </c>
      <c r="B40" s="5" t="s">
        <v>1333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('S11'!B46+('S29'!B25-'S11'!B25)*24)</f>
        <v>13.318055555457249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4.0943750257770833E-2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0,24410000443</v>
      </c>
      <c r="C55" s="15" t="str">
        <f t="shared" ref="C55:L55" si="0">C29</f>
        <v>0,039900001138</v>
      </c>
      <c r="D55" s="15" t="str">
        <f t="shared" si="0"/>
        <v>0,28519999981</v>
      </c>
      <c r="E55" s="15" t="str">
        <f t="shared" si="0"/>
        <v>0,039900001138</v>
      </c>
      <c r="F55" s="15" t="str">
        <f t="shared" si="0"/>
        <v>0,2459000051</v>
      </c>
      <c r="G55" s="15" t="str">
        <f t="shared" si="0"/>
        <v>0,040699999779</v>
      </c>
      <c r="H55" s="15" t="str">
        <f t="shared" si="0"/>
        <v>0,25159999728</v>
      </c>
      <c r="I55" s="15" t="str">
        <f t="shared" si="0"/>
        <v>0,040600001812</v>
      </c>
      <c r="J55" s="15" t="str">
        <f t="shared" si="0"/>
        <v>0,21019999683</v>
      </c>
      <c r="K55" s="15" t="str">
        <f t="shared" si="0"/>
        <v>0,04129999876</v>
      </c>
      <c r="L55" s="15" t="str">
        <f t="shared" si="0"/>
        <v>0,2581999898</v>
      </c>
      <c r="M55" s="15" t="str">
        <f>M29</f>
        <v>0,042700000107</v>
      </c>
    </row>
    <row r="56" spans="1:19">
      <c r="A56" s="21" t="s">
        <v>4</v>
      </c>
      <c r="B56" s="15" t="str">
        <f t="shared" ref="B56:M62" si="1">B30</f>
        <v>0,21109999716</v>
      </c>
      <c r="C56" s="15" t="str">
        <f t="shared" si="1"/>
        <v>0,040500000119</v>
      </c>
      <c r="D56" s="15" t="str">
        <f t="shared" si="1"/>
        <v>0,26140001416</v>
      </c>
      <c r="E56" s="15" t="str">
        <f t="shared" si="1"/>
        <v>0,040100000799</v>
      </c>
      <c r="F56" s="15" t="str">
        <f t="shared" si="1"/>
        <v>0,23739999533</v>
      </c>
      <c r="G56" s="15" t="str">
        <f t="shared" si="1"/>
        <v>0,040500000119</v>
      </c>
      <c r="H56" s="15" t="str">
        <f t="shared" si="1"/>
        <v>0,24699999392</v>
      </c>
      <c r="I56" s="15" t="str">
        <f t="shared" si="1"/>
        <v>0,040600001812</v>
      </c>
      <c r="J56" s="15" t="str">
        <f t="shared" si="1"/>
        <v>0,26919999719</v>
      </c>
      <c r="K56" s="15" t="str">
        <f t="shared" si="1"/>
        <v>0,0410999991</v>
      </c>
      <c r="L56" s="15" t="str">
        <f t="shared" si="1"/>
        <v>0,2718000114</v>
      </c>
      <c r="M56" s="15" t="str">
        <f>M30</f>
        <v>0,04149999842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0,25709998608</v>
      </c>
      <c r="C57" s="15" t="str">
        <f t="shared" si="1"/>
        <v>0,040500000119</v>
      </c>
      <c r="D57" s="15" t="str">
        <f t="shared" si="1"/>
        <v>0,26050001383</v>
      </c>
      <c r="E57" s="15" t="str">
        <f t="shared" si="1"/>
        <v>0,040300000459</v>
      </c>
      <c r="F57" s="15" t="str">
        <f t="shared" si="1"/>
        <v>0,25299999118</v>
      </c>
      <c r="G57" s="15" t="str">
        <f t="shared" si="1"/>
        <v>0,040800001472</v>
      </c>
      <c r="H57" s="15" t="str">
        <f t="shared" si="1"/>
        <v>0,2486999929</v>
      </c>
      <c r="I57" s="15" t="str">
        <f t="shared" si="1"/>
        <v>0,040699999779</v>
      </c>
      <c r="J57" s="15" t="str">
        <f t="shared" si="1"/>
        <v>0,27649998665</v>
      </c>
      <c r="K57" s="15" t="str">
        <f t="shared" si="1"/>
        <v>0,041200000793</v>
      </c>
      <c r="L57" s="15" t="str">
        <f t="shared" si="1"/>
        <v>0,27369999886</v>
      </c>
      <c r="M57" s="15" t="str">
        <f t="shared" si="1"/>
        <v>0,041200000793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0,25929999352</v>
      </c>
      <c r="C58" s="15" t="str">
        <f t="shared" si="1"/>
        <v>0,040699999779</v>
      </c>
      <c r="D58" s="15" t="str">
        <f t="shared" si="1"/>
        <v>0,24330000579</v>
      </c>
      <c r="E58" s="15" t="str">
        <f t="shared" si="1"/>
        <v>0,040800001472</v>
      </c>
      <c r="F58" s="15" t="str">
        <f t="shared" si="1"/>
        <v>0,24670000374</v>
      </c>
      <c r="G58" s="15" t="str">
        <f t="shared" si="1"/>
        <v>0,040199998766</v>
      </c>
      <c r="H58" s="15" t="str">
        <f t="shared" si="1"/>
        <v>0,25440001488</v>
      </c>
      <c r="I58" s="15" t="str">
        <f t="shared" si="1"/>
        <v>0,041000001132</v>
      </c>
      <c r="J58" s="15" t="str">
        <f t="shared" si="1"/>
        <v>0,2594999969</v>
      </c>
      <c r="K58" s="15" t="str">
        <f t="shared" si="1"/>
        <v>0,0410999991</v>
      </c>
      <c r="L58" s="15" t="str">
        <f t="shared" si="1"/>
        <v>0,26780000329</v>
      </c>
      <c r="M58" s="15" t="str">
        <f t="shared" si="1"/>
        <v>0,041200000793</v>
      </c>
      <c r="O58" s="5" t="s">
        <v>11</v>
      </c>
    </row>
    <row r="59" spans="1:19">
      <c r="A59" s="21" t="s">
        <v>7</v>
      </c>
      <c r="B59" s="15" t="str">
        <f t="shared" si="1"/>
        <v>0,26879999042</v>
      </c>
      <c r="C59" s="15" t="str">
        <f t="shared" si="1"/>
        <v>0,040600001812</v>
      </c>
      <c r="D59" s="15" t="str">
        <f t="shared" si="1"/>
        <v>0,25099998713</v>
      </c>
      <c r="E59" s="15" t="str">
        <f t="shared" si="1"/>
        <v>0,040699999779</v>
      </c>
      <c r="F59" s="15" t="str">
        <f t="shared" si="1"/>
        <v>0,23710000515</v>
      </c>
      <c r="G59" s="15" t="str">
        <f t="shared" si="1"/>
        <v>0,040699999779</v>
      </c>
      <c r="H59" s="15" t="str">
        <f t="shared" si="1"/>
        <v>0,20559999347</v>
      </c>
      <c r="I59" s="15" t="str">
        <f t="shared" si="1"/>
        <v>0,040600001812</v>
      </c>
      <c r="J59" s="15" t="str">
        <f t="shared" si="1"/>
        <v>0,23980000615</v>
      </c>
      <c r="K59" s="15" t="str">
        <f t="shared" si="1"/>
        <v>0,04129999876</v>
      </c>
      <c r="L59" s="15" t="str">
        <f t="shared" si="1"/>
        <v>0,24959999323</v>
      </c>
      <c r="M59" s="15" t="str">
        <f t="shared" si="1"/>
        <v>0,04129999876</v>
      </c>
    </row>
    <row r="60" spans="1:19">
      <c r="A60" s="21" t="s">
        <v>8</v>
      </c>
      <c r="B60" s="15" t="str">
        <f t="shared" si="1"/>
        <v>0,26879999042</v>
      </c>
      <c r="C60" s="15" t="str">
        <f t="shared" si="1"/>
        <v>0,040600001812</v>
      </c>
      <c r="D60" s="15" t="str">
        <f t="shared" si="1"/>
        <v>0,25589999557</v>
      </c>
      <c r="E60" s="15" t="str">
        <f t="shared" si="1"/>
        <v>0,04089999944</v>
      </c>
      <c r="F60" s="15" t="str">
        <f t="shared" si="1"/>
        <v>0,25029999018</v>
      </c>
      <c r="G60" s="15" t="str">
        <f t="shared" si="1"/>
        <v>0,041000001132</v>
      </c>
      <c r="H60" s="15" t="str">
        <f t="shared" si="1"/>
        <v>0,24680000544</v>
      </c>
      <c r="I60" s="15" t="str">
        <f t="shared" si="1"/>
        <v>0,041000001132</v>
      </c>
      <c r="J60" s="15" t="str">
        <f t="shared" si="1"/>
        <v>0,24760000408</v>
      </c>
      <c r="K60" s="15" t="str">
        <f t="shared" si="1"/>
        <v>0,041799999774</v>
      </c>
      <c r="L60" s="15" t="str">
        <f t="shared" si="1"/>
        <v>0,2567999959</v>
      </c>
      <c r="M60" s="15" t="str">
        <f t="shared" si="1"/>
        <v>0,041799999774</v>
      </c>
    </row>
    <row r="61" spans="1:19">
      <c r="A61" s="21" t="s">
        <v>9</v>
      </c>
      <c r="B61" s="15" t="str">
        <f t="shared" si="1"/>
        <v>0,26870000362</v>
      </c>
      <c r="C61" s="15" t="str">
        <f t="shared" si="1"/>
        <v>0,040800001472</v>
      </c>
      <c r="D61" s="15" t="str">
        <f t="shared" si="1"/>
        <v>0,29260000587</v>
      </c>
      <c r="E61" s="15" t="str">
        <f t="shared" si="1"/>
        <v>0,04089999944</v>
      </c>
      <c r="F61" s="15" t="str">
        <f t="shared" si="1"/>
        <v>0,25069999695</v>
      </c>
      <c r="G61" s="15" t="str">
        <f t="shared" si="1"/>
        <v>0,040699999779</v>
      </c>
      <c r="H61" s="15" t="str">
        <f t="shared" si="1"/>
        <v>0,24029999971</v>
      </c>
      <c r="I61" s="15" t="str">
        <f t="shared" si="1"/>
        <v>0,040800001472</v>
      </c>
      <c r="J61" s="15" t="str">
        <f t="shared" si="1"/>
        <v>0,28549998999</v>
      </c>
      <c r="K61" s="15" t="str">
        <f t="shared" si="1"/>
        <v>0,041799999774</v>
      </c>
      <c r="L61" s="15" t="str">
        <f t="shared" si="1"/>
        <v>0,25850000978</v>
      </c>
      <c r="M61" s="15" t="str">
        <f t="shared" si="1"/>
        <v>0,04149999842</v>
      </c>
    </row>
    <row r="62" spans="1:19">
      <c r="A62" s="21" t="s">
        <v>10</v>
      </c>
      <c r="B62" s="15" t="str">
        <f>B36</f>
        <v>0,25580000877</v>
      </c>
      <c r="C62" s="15" t="str">
        <f t="shared" si="1"/>
        <v>0,040800001472</v>
      </c>
      <c r="D62" s="15" t="str">
        <f t="shared" si="1"/>
        <v>0,25260001421</v>
      </c>
      <c r="E62" s="15" t="str">
        <f t="shared" si="1"/>
        <v>0,04089999944</v>
      </c>
      <c r="F62" s="15" t="str">
        <f t="shared" si="1"/>
        <v>0,23970000446</v>
      </c>
      <c r="G62" s="15" t="str">
        <f t="shared" si="1"/>
        <v>0,04129999876</v>
      </c>
      <c r="H62" s="15" t="str">
        <f t="shared" si="1"/>
        <v>0,24410000443</v>
      </c>
      <c r="I62" s="15" t="str">
        <f t="shared" si="1"/>
        <v>0,041000001132</v>
      </c>
      <c r="J62" s="15" t="str">
        <f t="shared" si="1"/>
        <v>0,25459998846</v>
      </c>
      <c r="K62" s="15" t="str">
        <f t="shared" si="1"/>
        <v>0,041900001466</v>
      </c>
      <c r="L62" s="15" t="str">
        <f t="shared" si="1"/>
        <v>0,26539999247</v>
      </c>
      <c r="M62" s="15" t="str">
        <f t="shared" si="1"/>
        <v>0,04149999842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1.0157812708611458</v>
      </c>
      <c r="C65" s="10">
        <f t="shared" si="2"/>
        <v>-5.2187455988541784E-3</v>
      </c>
      <c r="D65" s="10">
        <f t="shared" si="2"/>
        <v>1.2212812477611459</v>
      </c>
      <c r="E65" s="10">
        <f t="shared" si="2"/>
        <v>-5.2187455988541784E-3</v>
      </c>
      <c r="F65" s="10">
        <f t="shared" si="2"/>
        <v>1.024781274211146</v>
      </c>
      <c r="G65" s="10">
        <f t="shared" si="2"/>
        <v>-1.2187523938541819E-3</v>
      </c>
      <c r="H65" s="10">
        <f t="shared" si="2"/>
        <v>1.0532812351111458</v>
      </c>
      <c r="I65" s="10">
        <f t="shared" si="2"/>
        <v>-1.718742228854174E-3</v>
      </c>
      <c r="J65" s="10">
        <f t="shared" si="2"/>
        <v>0.84628123286114587</v>
      </c>
      <c r="K65" s="10">
        <f t="shared" si="2"/>
        <v>1.7812425111458224E-3</v>
      </c>
      <c r="L65" s="10">
        <f t="shared" si="2"/>
        <v>1.0862811977111457</v>
      </c>
      <c r="M65" s="10">
        <f t="shared" si="2"/>
        <v>8.7812492461458377E-3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0.85078123451114585</v>
      </c>
      <c r="C66" s="10">
        <f t="shared" si="2"/>
        <v>-2.218750693854174E-3</v>
      </c>
      <c r="D66" s="10">
        <f t="shared" si="2"/>
        <v>1.1022813195111461</v>
      </c>
      <c r="E66" s="10">
        <f t="shared" si="2"/>
        <v>-4.2187472938541581E-3</v>
      </c>
      <c r="F66" s="10">
        <f t="shared" si="2"/>
        <v>0.98228122536114582</v>
      </c>
      <c r="G66" s="10">
        <f t="shared" si="2"/>
        <v>-2.218750693854174E-3</v>
      </c>
      <c r="H66" s="10">
        <f t="shared" si="2"/>
        <v>1.0302812183111458</v>
      </c>
      <c r="I66" s="10">
        <f t="shared" si="2"/>
        <v>-1.718742228854174E-3</v>
      </c>
      <c r="J66" s="10">
        <f t="shared" si="2"/>
        <v>1.1412812346611458</v>
      </c>
      <c r="K66" s="10">
        <f t="shared" si="2"/>
        <v>7.8124421114583037E-4</v>
      </c>
      <c r="L66" s="10">
        <f t="shared" si="2"/>
        <v>1.1542813057111458</v>
      </c>
      <c r="M66" s="10">
        <f t="shared" si="2"/>
        <v>2.7812408111458492E-3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1.0807811791111459</v>
      </c>
      <c r="C67" s="10">
        <f t="shared" si="2"/>
        <v>-2.218750693854174E-3</v>
      </c>
      <c r="D67" s="10">
        <f t="shared" si="2"/>
        <v>1.0977813178611457</v>
      </c>
      <c r="E67" s="10">
        <f t="shared" si="2"/>
        <v>-3.2187489938541661E-3</v>
      </c>
      <c r="F67" s="10">
        <f t="shared" si="2"/>
        <v>1.0602812046111458</v>
      </c>
      <c r="G67" s="10">
        <f t="shared" si="2"/>
        <v>-7.1874392885418192E-4</v>
      </c>
      <c r="H67" s="10">
        <f t="shared" si="2"/>
        <v>1.0387812132111458</v>
      </c>
      <c r="I67" s="10">
        <f t="shared" si="2"/>
        <v>-1.2187523938541819E-3</v>
      </c>
      <c r="J67" s="10">
        <f t="shared" si="2"/>
        <v>1.1777811819611457</v>
      </c>
      <c r="K67" s="10">
        <f t="shared" si="2"/>
        <v>1.2812526761458304E-3</v>
      </c>
      <c r="L67" s="10">
        <f t="shared" si="2"/>
        <v>1.1637812430111458</v>
      </c>
      <c r="M67" s="10">
        <f t="shared" si="2"/>
        <v>1.2812526761458304E-3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1.0917812163111458</v>
      </c>
      <c r="C68" s="10">
        <f t="shared" si="2"/>
        <v>-1.2187523938541819E-3</v>
      </c>
      <c r="D68" s="10">
        <f t="shared" si="2"/>
        <v>1.0117812776611459</v>
      </c>
      <c r="E68" s="10">
        <f t="shared" si="2"/>
        <v>-7.1874392885418192E-4</v>
      </c>
      <c r="F68" s="10">
        <f t="shared" si="2"/>
        <v>1.0287812674111458</v>
      </c>
      <c r="G68" s="10">
        <f t="shared" si="2"/>
        <v>-3.7187574588541661E-3</v>
      </c>
      <c r="H68" s="10">
        <f t="shared" si="2"/>
        <v>1.067281323111146</v>
      </c>
      <c r="I68" s="10">
        <f t="shared" si="2"/>
        <v>2.8125437114584484E-4</v>
      </c>
      <c r="J68" s="10">
        <f t="shared" si="2"/>
        <v>1.0927812332111457</v>
      </c>
      <c r="K68" s="10">
        <f t="shared" si="2"/>
        <v>7.8124421114583037E-4</v>
      </c>
      <c r="L68" s="10">
        <f t="shared" si="2"/>
        <v>1.1342812651611458</v>
      </c>
      <c r="M68" s="10">
        <f t="shared" si="2"/>
        <v>1.2812526761458304E-3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1.1392812008111459</v>
      </c>
      <c r="C69" s="10">
        <f t="shared" si="2"/>
        <v>-1.718742228854174E-3</v>
      </c>
      <c r="D69" s="10">
        <f t="shared" si="2"/>
        <v>1.0502811843611457</v>
      </c>
      <c r="E69" s="10">
        <f t="shared" si="2"/>
        <v>-1.2187523938541819E-3</v>
      </c>
      <c r="F69" s="10">
        <f t="shared" si="2"/>
        <v>0.98078127446114571</v>
      </c>
      <c r="G69" s="10">
        <f t="shared" si="2"/>
        <v>-1.2187523938541819E-3</v>
      </c>
      <c r="H69" s="10">
        <f t="shared" si="2"/>
        <v>0.82328121606114579</v>
      </c>
      <c r="I69" s="10">
        <f t="shared" si="2"/>
        <v>-1.718742228854174E-3</v>
      </c>
      <c r="J69" s="10">
        <f t="shared" si="2"/>
        <v>0.99428127946114575</v>
      </c>
      <c r="K69" s="10">
        <f t="shared" si="2"/>
        <v>1.7812425111458224E-3</v>
      </c>
      <c r="L69" s="10">
        <f t="shared" si="2"/>
        <v>1.0432812148611459</v>
      </c>
      <c r="M69" s="10">
        <f t="shared" si="2"/>
        <v>1.7812425111458224E-3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1.1392812008111459</v>
      </c>
      <c r="C70" s="10">
        <f t="shared" si="2"/>
        <v>-1.718742228854174E-3</v>
      </c>
      <c r="D70" s="10">
        <f t="shared" si="2"/>
        <v>1.0747812265611458</v>
      </c>
      <c r="E70" s="10">
        <f t="shared" si="2"/>
        <v>-2.187540888541617E-4</v>
      </c>
      <c r="F70" s="10">
        <f t="shared" si="2"/>
        <v>1.0467811996111458</v>
      </c>
      <c r="G70" s="10">
        <f t="shared" si="2"/>
        <v>2.8125437114584484E-4</v>
      </c>
      <c r="H70" s="10">
        <f t="shared" si="2"/>
        <v>1.0292812759111458</v>
      </c>
      <c r="I70" s="10">
        <f t="shared" si="2"/>
        <v>2.8125437114584484E-4</v>
      </c>
      <c r="J70" s="10">
        <f t="shared" si="2"/>
        <v>1.0332812691111457</v>
      </c>
      <c r="K70" s="10">
        <f t="shared" si="2"/>
        <v>4.2812475811458348E-3</v>
      </c>
      <c r="L70" s="10">
        <f t="shared" si="2"/>
        <v>1.0792812282111459</v>
      </c>
      <c r="M70" s="10">
        <f t="shared" si="2"/>
        <v>4.2812475811458348E-3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1.1387812668111459</v>
      </c>
      <c r="C71" s="10">
        <f t="shared" si="2"/>
        <v>-7.1874392885418192E-4</v>
      </c>
      <c r="D71" s="10">
        <f t="shared" si="2"/>
        <v>1.2582812780611459</v>
      </c>
      <c r="E71" s="10">
        <f t="shared" si="2"/>
        <v>-2.187540888541617E-4</v>
      </c>
      <c r="F71" s="10">
        <f t="shared" si="2"/>
        <v>1.0487812334611459</v>
      </c>
      <c r="G71" s="10">
        <f t="shared" si="2"/>
        <v>-1.2187523938541819E-3</v>
      </c>
      <c r="H71" s="10">
        <f t="shared" si="2"/>
        <v>0.99678124726114581</v>
      </c>
      <c r="I71" s="10">
        <f t="shared" si="2"/>
        <v>-7.1874392885418192E-4</v>
      </c>
      <c r="J71" s="10">
        <f t="shared" si="2"/>
        <v>1.2227811986611457</v>
      </c>
      <c r="K71" s="10">
        <f t="shared" si="2"/>
        <v>4.2812475811458348E-3</v>
      </c>
      <c r="L71" s="10">
        <f t="shared" si="2"/>
        <v>1.0877812976111458</v>
      </c>
      <c r="M71" s="10">
        <f t="shared" si="2"/>
        <v>2.7812408111458492E-3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1.0742812925611458</v>
      </c>
      <c r="C72" s="10">
        <f t="shared" si="2"/>
        <v>-7.1874392885418192E-4</v>
      </c>
      <c r="D72" s="10">
        <f t="shared" si="2"/>
        <v>1.0582813197611458</v>
      </c>
      <c r="E72" s="10">
        <f t="shared" si="2"/>
        <v>-2.187540888541617E-4</v>
      </c>
      <c r="F72" s="10">
        <f t="shared" si="2"/>
        <v>0.99378127101114588</v>
      </c>
      <c r="G72" s="10">
        <f t="shared" si="2"/>
        <v>1.7812425111458224E-3</v>
      </c>
      <c r="H72" s="10">
        <f t="shared" si="2"/>
        <v>1.0157812708611458</v>
      </c>
      <c r="I72" s="10">
        <f t="shared" si="2"/>
        <v>2.8125437114584484E-4</v>
      </c>
      <c r="J72" s="10">
        <f t="shared" si="2"/>
        <v>1.0682811910111458</v>
      </c>
      <c r="K72" s="10">
        <f t="shared" si="2"/>
        <v>4.7812560411458413E-3</v>
      </c>
      <c r="L72" s="10">
        <f t="shared" si="2"/>
        <v>1.122281211061146</v>
      </c>
      <c r="M72" s="10">
        <f t="shared" si="2"/>
        <v>2.7812408111458492E-3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1.0157812708611458</v>
      </c>
      <c r="C77" s="10">
        <f t="shared" si="3"/>
        <v>-5.2187455988541784E-3</v>
      </c>
      <c r="D77" s="10">
        <f t="shared" si="3"/>
        <v>1.2212812477611459</v>
      </c>
      <c r="E77" s="10">
        <f t="shared" si="3"/>
        <v>-5.2187455988541784E-3</v>
      </c>
      <c r="F77" s="10">
        <f t="shared" si="3"/>
        <v>1.024781274211146</v>
      </c>
      <c r="G77" s="10">
        <f t="shared" si="3"/>
        <v>-1.2187523938541819E-3</v>
      </c>
      <c r="H77" s="10">
        <f t="shared" si="3"/>
        <v>1.0532812351111458</v>
      </c>
      <c r="I77" s="10">
        <f t="shared" si="3"/>
        <v>-1.718742228854174E-3</v>
      </c>
      <c r="J77" s="10">
        <f t="shared" si="3"/>
        <v>0.84628123286114587</v>
      </c>
      <c r="K77" s="10">
        <f t="shared" si="3"/>
        <v>1.7812425111458224E-3</v>
      </c>
      <c r="L77" s="10">
        <f t="shared" si="3"/>
        <v>1.0862811977111457</v>
      </c>
      <c r="M77" s="10">
        <f t="shared" si="3"/>
        <v>8.7812492461458377E-3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0.85078123451114585</v>
      </c>
      <c r="C78" s="10">
        <f t="shared" si="3"/>
        <v>-2.218750693854174E-3</v>
      </c>
      <c r="D78" s="10">
        <f t="shared" si="3"/>
        <v>1.1022813195111461</v>
      </c>
      <c r="E78" s="10">
        <f t="shared" si="3"/>
        <v>-4.2187472938541581E-3</v>
      </c>
      <c r="F78" s="10">
        <f t="shared" si="3"/>
        <v>0.98228122536114582</v>
      </c>
      <c r="G78" s="10">
        <f t="shared" si="3"/>
        <v>-2.218750693854174E-3</v>
      </c>
      <c r="H78" s="10">
        <f t="shared" si="3"/>
        <v>1.0302812183111458</v>
      </c>
      <c r="I78" s="10">
        <f t="shared" si="3"/>
        <v>-1.718742228854174E-3</v>
      </c>
      <c r="J78" s="10">
        <f t="shared" si="3"/>
        <v>1.1412812346611458</v>
      </c>
      <c r="K78" s="10">
        <f t="shared" si="3"/>
        <v>7.8124421114583037E-4</v>
      </c>
      <c r="L78" s="10">
        <f t="shared" si="3"/>
        <v>1.1542813057111458</v>
      </c>
      <c r="M78" s="10">
        <f t="shared" si="3"/>
        <v>2.7812408111458492E-3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1.0807811791111459</v>
      </c>
      <c r="C79" s="10">
        <f t="shared" si="3"/>
        <v>-2.218750693854174E-3</v>
      </c>
      <c r="D79" s="10">
        <f t="shared" si="3"/>
        <v>1.0977813178611457</v>
      </c>
      <c r="E79" s="10">
        <f t="shared" si="3"/>
        <v>-3.2187489938541661E-3</v>
      </c>
      <c r="F79" s="10">
        <f t="shared" si="3"/>
        <v>1.0602812046111458</v>
      </c>
      <c r="G79" s="10">
        <f t="shared" si="3"/>
        <v>-7.1874392885418192E-4</v>
      </c>
      <c r="H79" s="10">
        <f t="shared" si="3"/>
        <v>1.0387812132111458</v>
      </c>
      <c r="I79" s="10">
        <f t="shared" si="3"/>
        <v>-1.2187523938541819E-3</v>
      </c>
      <c r="J79" s="10">
        <f t="shared" si="3"/>
        <v>1.1777811819611457</v>
      </c>
      <c r="K79" s="10">
        <f t="shared" si="3"/>
        <v>1.2812526761458304E-3</v>
      </c>
      <c r="L79" s="10">
        <f t="shared" si="3"/>
        <v>1.1637812430111458</v>
      </c>
      <c r="M79" s="10">
        <f t="shared" si="3"/>
        <v>1.2812526761458304E-3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1.0917812163111458</v>
      </c>
      <c r="C80" s="10">
        <f t="shared" si="3"/>
        <v>-1.2187523938541819E-3</v>
      </c>
      <c r="D80" s="10">
        <f t="shared" si="3"/>
        <v>1.0117812776611459</v>
      </c>
      <c r="E80" s="10">
        <f t="shared" si="3"/>
        <v>-7.1874392885418192E-4</v>
      </c>
      <c r="F80" s="10">
        <f t="shared" si="3"/>
        <v>1.0287812674111458</v>
      </c>
      <c r="G80" s="10">
        <f t="shared" si="3"/>
        <v>-3.7187574588541661E-3</v>
      </c>
      <c r="H80" s="10">
        <f t="shared" si="3"/>
        <v>1.067281323111146</v>
      </c>
      <c r="I80" s="10">
        <f t="shared" si="3"/>
        <v>2.8125437114584484E-4</v>
      </c>
      <c r="J80" s="10">
        <f t="shared" si="3"/>
        <v>1.0927812332111457</v>
      </c>
      <c r="K80" s="10">
        <f t="shared" si="3"/>
        <v>7.8124421114583037E-4</v>
      </c>
      <c r="L80" s="10">
        <f t="shared" si="3"/>
        <v>1.1342812651611458</v>
      </c>
      <c r="M80" s="10">
        <f t="shared" si="3"/>
        <v>1.2812526761458304E-3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1.1392812008111459</v>
      </c>
      <c r="C81" s="10">
        <f t="shared" si="3"/>
        <v>-1.718742228854174E-3</v>
      </c>
      <c r="D81" s="10">
        <f t="shared" si="3"/>
        <v>1.0502811843611457</v>
      </c>
      <c r="E81" s="10">
        <f t="shared" si="3"/>
        <v>-1.2187523938541819E-3</v>
      </c>
      <c r="F81" s="10">
        <f t="shared" si="3"/>
        <v>0.98078127446114571</v>
      </c>
      <c r="G81" s="10">
        <f t="shared" si="3"/>
        <v>-1.2187523938541819E-3</v>
      </c>
      <c r="H81" s="10">
        <f t="shared" si="3"/>
        <v>0.82328121606114579</v>
      </c>
      <c r="I81" s="10">
        <f t="shared" si="3"/>
        <v>-1.718742228854174E-3</v>
      </c>
      <c r="J81" s="10">
        <f t="shared" si="3"/>
        <v>0.99428127946114575</v>
      </c>
      <c r="K81" s="10">
        <f t="shared" si="3"/>
        <v>1.7812425111458224E-3</v>
      </c>
      <c r="L81" s="10">
        <f t="shared" si="3"/>
        <v>1.0432812148611459</v>
      </c>
      <c r="M81" s="10">
        <f t="shared" si="3"/>
        <v>1.7812425111458224E-3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1.1392812008111459</v>
      </c>
      <c r="C82" s="10">
        <f t="shared" si="3"/>
        <v>-1.718742228854174E-3</v>
      </c>
      <c r="D82" s="10">
        <f t="shared" si="3"/>
        <v>1.0747812265611458</v>
      </c>
      <c r="E82" s="10">
        <f t="shared" si="3"/>
        <v>-2.187540888541617E-4</v>
      </c>
      <c r="F82" s="10">
        <f t="shared" si="3"/>
        <v>1.0467811996111458</v>
      </c>
      <c r="G82" s="10">
        <f t="shared" si="3"/>
        <v>2.8125437114584484E-4</v>
      </c>
      <c r="H82" s="10">
        <f t="shared" si="3"/>
        <v>1.0292812759111458</v>
      </c>
      <c r="I82" s="10">
        <f t="shared" si="3"/>
        <v>2.8125437114584484E-4</v>
      </c>
      <c r="J82" s="10">
        <f t="shared" si="3"/>
        <v>1.0332812691111457</v>
      </c>
      <c r="K82" s="10">
        <f t="shared" si="3"/>
        <v>4.2812475811458348E-3</v>
      </c>
      <c r="L82" s="10">
        <f t="shared" si="3"/>
        <v>1.0792812282111459</v>
      </c>
      <c r="M82" s="10">
        <f t="shared" si="3"/>
        <v>4.2812475811458348E-3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1.1387812668111459</v>
      </c>
      <c r="C83" s="10">
        <f t="shared" si="3"/>
        <v>-7.1874392885418192E-4</v>
      </c>
      <c r="D83" s="10">
        <f t="shared" si="3"/>
        <v>1.2582812780611459</v>
      </c>
      <c r="E83" s="10">
        <f t="shared" si="3"/>
        <v>-2.187540888541617E-4</v>
      </c>
      <c r="F83" s="10">
        <f t="shared" si="3"/>
        <v>1.0487812334611459</v>
      </c>
      <c r="G83" s="10">
        <f t="shared" si="3"/>
        <v>-1.2187523938541819E-3</v>
      </c>
      <c r="H83" s="10">
        <f t="shared" si="3"/>
        <v>0.99678124726114581</v>
      </c>
      <c r="I83" s="10">
        <f t="shared" si="3"/>
        <v>-7.1874392885418192E-4</v>
      </c>
      <c r="J83" s="10">
        <f t="shared" si="3"/>
        <v>1.2227811986611457</v>
      </c>
      <c r="K83" s="10">
        <f t="shared" si="3"/>
        <v>4.2812475811458348E-3</v>
      </c>
      <c r="L83" s="10">
        <f t="shared" si="3"/>
        <v>1.0877812976111458</v>
      </c>
      <c r="M83" s="10">
        <f t="shared" si="3"/>
        <v>2.7812408111458492E-3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1.0742812925611458</v>
      </c>
      <c r="C84" s="10">
        <f t="shared" si="3"/>
        <v>-7.1874392885418192E-4</v>
      </c>
      <c r="D84" s="10">
        <f t="shared" si="3"/>
        <v>1.0582813197611458</v>
      </c>
      <c r="E84" s="10">
        <f t="shared" si="3"/>
        <v>-2.187540888541617E-4</v>
      </c>
      <c r="F84" s="10">
        <f t="shared" si="3"/>
        <v>0.99378127101114588</v>
      </c>
      <c r="G84" s="10">
        <f t="shared" si="3"/>
        <v>1.7812425111458224E-3</v>
      </c>
      <c r="H84" s="10">
        <f t="shared" si="3"/>
        <v>1.0157812708611458</v>
      </c>
      <c r="I84" s="10">
        <f t="shared" si="3"/>
        <v>2.8125437114584484E-4</v>
      </c>
      <c r="J84" s="10">
        <f t="shared" si="3"/>
        <v>1.0682811910111458</v>
      </c>
      <c r="K84" s="10">
        <f t="shared" si="3"/>
        <v>4.7812560411458413E-3</v>
      </c>
      <c r="L84" s="10">
        <f t="shared" si="3"/>
        <v>1.122281211061146</v>
      </c>
      <c r="M84" s="10">
        <f t="shared" si="3"/>
        <v>2.7812408111458492E-3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P52" sqref="P52"/>
    </sheetView>
  </sheetViews>
  <sheetFormatPr defaultRowHeight="15"/>
  <cols>
    <col min="1" max="1" width="56.85546875" style="5" customWidth="1"/>
    <col min="2" max="2" width="22.85546875" style="5" customWidth="1"/>
    <col min="3" max="4" width="19.140625" style="5" customWidth="1"/>
    <col min="5" max="5" width="81.140625" style="5" customWidth="1"/>
    <col min="6" max="8" width="19.140625" style="5" customWidth="1"/>
    <col min="9" max="9" width="38.28515625" style="5" customWidth="1"/>
    <col min="10" max="10" width="19.140625" style="5" customWidth="1"/>
    <col min="11" max="11" width="18.7109375" style="5" customWidth="1"/>
    <col min="12" max="12" width="19.14062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751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215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752</v>
      </c>
    </row>
    <row r="27" spans="1:19">
      <c r="B27" s="5" t="s">
        <v>735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135</v>
      </c>
      <c r="B29" s="5" t="s">
        <v>323</v>
      </c>
      <c r="C29" s="5" t="s">
        <v>311</v>
      </c>
      <c r="D29" s="5" t="s">
        <v>323</v>
      </c>
      <c r="E29" s="5" t="s">
        <v>320</v>
      </c>
      <c r="F29" s="5" t="s">
        <v>326</v>
      </c>
      <c r="G29" s="5" t="s">
        <v>334</v>
      </c>
      <c r="H29" s="5" t="s">
        <v>326</v>
      </c>
      <c r="I29" s="5" t="s">
        <v>334</v>
      </c>
      <c r="J29" s="5" t="s">
        <v>416</v>
      </c>
      <c r="K29" s="5" t="s">
        <v>234</v>
      </c>
      <c r="L29" s="5" t="s">
        <v>312</v>
      </c>
      <c r="M29" s="5" t="s">
        <v>238</v>
      </c>
    </row>
    <row r="30" spans="1:19">
      <c r="A30" s="5" t="s">
        <v>136</v>
      </c>
      <c r="B30" s="5" t="s">
        <v>256</v>
      </c>
      <c r="C30" s="5" t="s">
        <v>229</v>
      </c>
      <c r="D30" s="5" t="s">
        <v>753</v>
      </c>
      <c r="E30" s="5" t="s">
        <v>279</v>
      </c>
      <c r="F30" s="5" t="s">
        <v>329</v>
      </c>
      <c r="G30" s="5" t="s">
        <v>229</v>
      </c>
      <c r="H30" s="5" t="s">
        <v>262</v>
      </c>
      <c r="I30" s="5" t="s">
        <v>231</v>
      </c>
      <c r="J30" s="5" t="s">
        <v>264</v>
      </c>
      <c r="K30" s="5" t="s">
        <v>227</v>
      </c>
      <c r="L30" s="5" t="s">
        <v>754</v>
      </c>
      <c r="M30" s="5" t="s">
        <v>238</v>
      </c>
    </row>
    <row r="31" spans="1:19">
      <c r="A31" s="5" t="s">
        <v>137</v>
      </c>
      <c r="B31" s="5" t="s">
        <v>331</v>
      </c>
      <c r="C31" s="5" t="s">
        <v>229</v>
      </c>
      <c r="D31" s="5" t="s">
        <v>330</v>
      </c>
      <c r="E31" s="5" t="s">
        <v>229</v>
      </c>
      <c r="F31" s="5" t="s">
        <v>417</v>
      </c>
      <c r="G31" s="5" t="s">
        <v>230</v>
      </c>
      <c r="H31" s="5" t="s">
        <v>755</v>
      </c>
      <c r="I31" s="5" t="s">
        <v>229</v>
      </c>
      <c r="J31" s="5" t="s">
        <v>256</v>
      </c>
      <c r="K31" s="5" t="s">
        <v>238</v>
      </c>
      <c r="L31" s="5" t="s">
        <v>756</v>
      </c>
      <c r="M31" s="5" t="s">
        <v>227</v>
      </c>
    </row>
    <row r="32" spans="1:19">
      <c r="A32" s="5" t="s">
        <v>138</v>
      </c>
      <c r="B32" s="5" t="s">
        <v>331</v>
      </c>
      <c r="C32" s="5" t="s">
        <v>230</v>
      </c>
      <c r="D32" s="5" t="s">
        <v>256</v>
      </c>
      <c r="E32" s="5" t="s">
        <v>234</v>
      </c>
      <c r="F32" s="5" t="s">
        <v>415</v>
      </c>
      <c r="G32" s="5" t="s">
        <v>231</v>
      </c>
      <c r="H32" s="5" t="s">
        <v>327</v>
      </c>
      <c r="I32" s="5" t="s">
        <v>230</v>
      </c>
      <c r="J32" s="5" t="s">
        <v>264</v>
      </c>
      <c r="K32" s="5" t="s">
        <v>238</v>
      </c>
      <c r="L32" s="5" t="s">
        <v>757</v>
      </c>
      <c r="M32" s="5" t="s">
        <v>238</v>
      </c>
    </row>
    <row r="33" spans="1:13">
      <c r="A33" s="5" t="s">
        <v>216</v>
      </c>
      <c r="B33" s="5" t="s">
        <v>328</v>
      </c>
      <c r="C33" s="5" t="s">
        <v>230</v>
      </c>
      <c r="D33" s="5" t="s">
        <v>264</v>
      </c>
      <c r="E33" s="5" t="s">
        <v>237</v>
      </c>
      <c r="F33" s="5" t="s">
        <v>322</v>
      </c>
      <c r="G33" s="5" t="s">
        <v>237</v>
      </c>
      <c r="H33" s="5" t="s">
        <v>322</v>
      </c>
      <c r="I33" s="5" t="s">
        <v>237</v>
      </c>
      <c r="J33" s="5" t="s">
        <v>330</v>
      </c>
      <c r="K33" s="5" t="s">
        <v>242</v>
      </c>
      <c r="L33" s="5" t="s">
        <v>758</v>
      </c>
      <c r="M33" s="5" t="s">
        <v>244</v>
      </c>
    </row>
    <row r="34" spans="1:13">
      <c r="A34" s="5" t="s">
        <v>217</v>
      </c>
      <c r="B34" s="5" t="s">
        <v>343</v>
      </c>
      <c r="C34" s="5" t="s">
        <v>233</v>
      </c>
      <c r="D34" s="5" t="s">
        <v>755</v>
      </c>
      <c r="E34" s="5" t="s">
        <v>228</v>
      </c>
      <c r="F34" s="5" t="s">
        <v>264</v>
      </c>
      <c r="G34" s="5" t="s">
        <v>233</v>
      </c>
      <c r="H34" s="5" t="s">
        <v>747</v>
      </c>
      <c r="I34" s="5" t="s">
        <v>235</v>
      </c>
      <c r="J34" s="5" t="s">
        <v>264</v>
      </c>
      <c r="K34" s="5" t="s">
        <v>243</v>
      </c>
      <c r="L34" s="5" t="s">
        <v>321</v>
      </c>
      <c r="M34" s="5" t="s">
        <v>244</v>
      </c>
    </row>
    <row r="35" spans="1:13">
      <c r="A35" s="5" t="s">
        <v>218</v>
      </c>
      <c r="B35" s="5" t="s">
        <v>759</v>
      </c>
      <c r="C35" s="5" t="s">
        <v>233</v>
      </c>
      <c r="D35" s="5" t="s">
        <v>325</v>
      </c>
      <c r="E35" s="5" t="s">
        <v>233</v>
      </c>
      <c r="F35" s="5" t="s">
        <v>323</v>
      </c>
      <c r="G35" s="5" t="s">
        <v>235</v>
      </c>
      <c r="H35" s="5" t="s">
        <v>264</v>
      </c>
      <c r="I35" s="5" t="s">
        <v>230</v>
      </c>
      <c r="J35" s="5" t="s">
        <v>331</v>
      </c>
      <c r="K35" s="5" t="s">
        <v>242</v>
      </c>
      <c r="L35" s="5" t="s">
        <v>420</v>
      </c>
      <c r="M35" s="5" t="s">
        <v>242</v>
      </c>
    </row>
    <row r="36" spans="1:13">
      <c r="A36" s="5" t="s">
        <v>219</v>
      </c>
      <c r="B36" s="5" t="s">
        <v>274</v>
      </c>
      <c r="C36" s="5" t="s">
        <v>229</v>
      </c>
      <c r="D36" s="5" t="s">
        <v>760</v>
      </c>
      <c r="E36" s="5" t="s">
        <v>231</v>
      </c>
      <c r="F36" s="5" t="s">
        <v>417</v>
      </c>
      <c r="G36" s="5" t="s">
        <v>230</v>
      </c>
      <c r="H36" s="5" t="s">
        <v>326</v>
      </c>
      <c r="I36" s="5" t="s">
        <v>237</v>
      </c>
      <c r="J36" s="5" t="s">
        <v>331</v>
      </c>
      <c r="K36" s="5" t="s">
        <v>242</v>
      </c>
      <c r="L36" s="5" t="s">
        <v>756</v>
      </c>
      <c r="M36" s="5" t="s">
        <v>241</v>
      </c>
    </row>
    <row r="40" spans="1:13">
      <c r="A40" s="5" t="s">
        <v>202</v>
      </c>
      <c r="B40" s="5" t="s">
        <v>761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('S2'!B46+('S3'!B25-'S2'!B25)*24)</f>
        <v>0.94305555545724928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4.106250025016666E-2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0,055300001055</v>
      </c>
      <c r="C55" s="15" t="str">
        <f t="shared" ref="C55:L55" si="0">C29</f>
        <v>0,040100000799</v>
      </c>
      <c r="D55" s="15" t="str">
        <f t="shared" si="0"/>
        <v>0,055300001055</v>
      </c>
      <c r="E55" s="15" t="str">
        <f t="shared" si="0"/>
        <v>0,039999999106</v>
      </c>
      <c r="F55" s="15" t="str">
        <f t="shared" si="0"/>
        <v>0,054699998349</v>
      </c>
      <c r="G55" s="15" t="str">
        <f t="shared" si="0"/>
        <v>0,040199998766</v>
      </c>
      <c r="H55" s="15" t="str">
        <f t="shared" si="0"/>
        <v>0,054699998349</v>
      </c>
      <c r="I55" s="15" t="str">
        <f t="shared" si="0"/>
        <v>0,040199998766</v>
      </c>
      <c r="J55" s="15" t="str">
        <f t="shared" si="0"/>
        <v>0,054400000721</v>
      </c>
      <c r="K55" s="15" t="str">
        <f t="shared" si="0"/>
        <v>0,041200000793</v>
      </c>
      <c r="L55" s="15" t="str">
        <f t="shared" si="0"/>
        <v>0,056099999696</v>
      </c>
      <c r="M55" s="15" t="str">
        <f>M29</f>
        <v>0,041400000453</v>
      </c>
    </row>
    <row r="56" spans="1:19">
      <c r="A56" s="21" t="s">
        <v>4</v>
      </c>
      <c r="B56" s="15" t="str">
        <f t="shared" ref="B56:M62" si="1">B30</f>
        <v>0,055700000376</v>
      </c>
      <c r="C56" s="15" t="str">
        <f t="shared" si="1"/>
        <v>0,040699999779</v>
      </c>
      <c r="D56" s="15" t="str">
        <f t="shared" si="1"/>
        <v>0,054800000042</v>
      </c>
      <c r="E56" s="15" t="str">
        <f t="shared" si="1"/>
        <v>0,040300000459</v>
      </c>
      <c r="F56" s="15" t="str">
        <f t="shared" si="1"/>
        <v>0,054900001734</v>
      </c>
      <c r="G56" s="15" t="str">
        <f t="shared" si="1"/>
        <v>0,040699999779</v>
      </c>
      <c r="H56" s="15" t="str">
        <f t="shared" si="1"/>
        <v>0,054999999702</v>
      </c>
      <c r="I56" s="15" t="str">
        <f t="shared" si="1"/>
        <v>0,040600001812</v>
      </c>
      <c r="J56" s="15" t="str">
        <f t="shared" si="1"/>
        <v>0,055399999022</v>
      </c>
      <c r="K56" s="15" t="str">
        <f t="shared" si="1"/>
        <v>0,041600000113</v>
      </c>
      <c r="L56" s="15" t="str">
        <f t="shared" si="1"/>
        <v>0,05680000037</v>
      </c>
      <c r="M56" s="15" t="str">
        <f t="shared" si="1"/>
        <v>0,041400000453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0,055900000036</v>
      </c>
      <c r="C57" s="15" t="str">
        <f t="shared" si="1"/>
        <v>0,040699999779</v>
      </c>
      <c r="D57" s="15" t="str">
        <f t="shared" si="1"/>
        <v>0,055500000715</v>
      </c>
      <c r="E57" s="15" t="str">
        <f t="shared" si="1"/>
        <v>0,040699999779</v>
      </c>
      <c r="F57" s="15" t="str">
        <f t="shared" si="1"/>
        <v>0,054600000381</v>
      </c>
      <c r="G57" s="15" t="str">
        <f t="shared" si="1"/>
        <v>0,04089999944</v>
      </c>
      <c r="H57" s="15" t="str">
        <f t="shared" si="1"/>
        <v>0,056000001729</v>
      </c>
      <c r="I57" s="15" t="str">
        <f t="shared" si="1"/>
        <v>0,040699999779</v>
      </c>
      <c r="J57" s="15" t="str">
        <f t="shared" si="1"/>
        <v>0,055700000376</v>
      </c>
      <c r="K57" s="15" t="str">
        <f t="shared" si="1"/>
        <v>0,041400000453</v>
      </c>
      <c r="L57" s="15" t="str">
        <f t="shared" si="1"/>
        <v>0,057700000703</v>
      </c>
      <c r="M57" s="15" t="str">
        <f t="shared" si="1"/>
        <v>0,041600000113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0,055900000036</v>
      </c>
      <c r="C58" s="15" t="str">
        <f t="shared" si="1"/>
        <v>0,04089999944</v>
      </c>
      <c r="D58" s="15" t="str">
        <f t="shared" si="1"/>
        <v>0,055700000376</v>
      </c>
      <c r="E58" s="15" t="str">
        <f t="shared" si="1"/>
        <v>0,041200000793</v>
      </c>
      <c r="F58" s="15" t="str">
        <f t="shared" si="1"/>
        <v>0,054299999028</v>
      </c>
      <c r="G58" s="15" t="str">
        <f t="shared" si="1"/>
        <v>0,040600001812</v>
      </c>
      <c r="H58" s="15" t="str">
        <f t="shared" si="1"/>
        <v>0,055799998343</v>
      </c>
      <c r="I58" s="15" t="str">
        <f t="shared" si="1"/>
        <v>0,04089999944</v>
      </c>
      <c r="J58" s="15" t="str">
        <f t="shared" si="1"/>
        <v>0,055399999022</v>
      </c>
      <c r="K58" s="15" t="str">
        <f t="shared" si="1"/>
        <v>0,041400000453</v>
      </c>
      <c r="L58" s="15" t="str">
        <f t="shared" si="1"/>
        <v>0,057300001383</v>
      </c>
      <c r="M58" s="15" t="str">
        <f t="shared" si="1"/>
        <v>0,041400000453</v>
      </c>
      <c r="O58" s="5" t="s">
        <v>11</v>
      </c>
    </row>
    <row r="59" spans="1:19">
      <c r="A59" s="21" t="s">
        <v>7</v>
      </c>
      <c r="B59" s="15" t="str">
        <f t="shared" si="1"/>
        <v>0,056600000709</v>
      </c>
      <c r="C59" s="15" t="str">
        <f t="shared" si="1"/>
        <v>0,04089999944</v>
      </c>
      <c r="D59" s="15" t="str">
        <f t="shared" si="1"/>
        <v>0,055399999022</v>
      </c>
      <c r="E59" s="15" t="str">
        <f t="shared" si="1"/>
        <v>0,040800001472</v>
      </c>
      <c r="F59" s="15" t="str">
        <f t="shared" si="1"/>
        <v>0,055100001395</v>
      </c>
      <c r="G59" s="15" t="str">
        <f t="shared" si="1"/>
        <v>0,040800001472</v>
      </c>
      <c r="H59" s="15" t="str">
        <f t="shared" si="1"/>
        <v>0,055100001395</v>
      </c>
      <c r="I59" s="15" t="str">
        <f t="shared" si="1"/>
        <v>0,040800001472</v>
      </c>
      <c r="J59" s="15" t="str">
        <f t="shared" si="1"/>
        <v>0,055500000715</v>
      </c>
      <c r="K59" s="15" t="str">
        <f t="shared" si="1"/>
        <v>0,041900001466</v>
      </c>
      <c r="L59" s="15" t="str">
        <f t="shared" si="1"/>
        <v>0,056499999017</v>
      </c>
      <c r="M59" s="15" t="str">
        <f t="shared" si="1"/>
        <v>0,042100001127</v>
      </c>
    </row>
    <row r="60" spans="1:19">
      <c r="A60" s="21" t="s">
        <v>8</v>
      </c>
      <c r="B60" s="15" t="str">
        <f t="shared" si="1"/>
        <v>0,058200001717</v>
      </c>
      <c r="C60" s="15" t="str">
        <f t="shared" si="1"/>
        <v>0,0410999991</v>
      </c>
      <c r="D60" s="15" t="str">
        <f t="shared" si="1"/>
        <v>0,056000001729</v>
      </c>
      <c r="E60" s="15" t="str">
        <f t="shared" si="1"/>
        <v>0,040500000119</v>
      </c>
      <c r="F60" s="15" t="str">
        <f t="shared" si="1"/>
        <v>0,055399999022</v>
      </c>
      <c r="G60" s="15" t="str">
        <f t="shared" si="1"/>
        <v>0,0410999991</v>
      </c>
      <c r="H60" s="15" t="str">
        <f t="shared" si="1"/>
        <v>0,05189999938</v>
      </c>
      <c r="I60" s="15" t="str">
        <f t="shared" si="1"/>
        <v>0,04129999876</v>
      </c>
      <c r="J60" s="15" t="str">
        <f t="shared" si="1"/>
        <v>0,055399999022</v>
      </c>
      <c r="K60" s="15" t="str">
        <f t="shared" si="1"/>
        <v>0,041700001806</v>
      </c>
      <c r="L60" s="15" t="str">
        <f t="shared" si="1"/>
        <v>0,058499999344</v>
      </c>
      <c r="M60" s="15" t="str">
        <f t="shared" si="1"/>
        <v>0,042100001127</v>
      </c>
    </row>
    <row r="61" spans="1:19">
      <c r="A61" s="21" t="s">
        <v>9</v>
      </c>
      <c r="B61" s="15" t="str">
        <f t="shared" si="1"/>
        <v>0,058699999005</v>
      </c>
      <c r="C61" s="15" t="str">
        <f t="shared" si="1"/>
        <v>0,0410999991</v>
      </c>
      <c r="D61" s="15" t="str">
        <f t="shared" si="1"/>
        <v>0,056299999356</v>
      </c>
      <c r="E61" s="15" t="str">
        <f t="shared" si="1"/>
        <v>0,0410999991</v>
      </c>
      <c r="F61" s="15" t="str">
        <f t="shared" si="1"/>
        <v>0,055300001055</v>
      </c>
      <c r="G61" s="15" t="str">
        <f t="shared" si="1"/>
        <v>0,04129999876</v>
      </c>
      <c r="H61" s="15" t="str">
        <f t="shared" si="1"/>
        <v>0,055399999022</v>
      </c>
      <c r="I61" s="15" t="str">
        <f t="shared" si="1"/>
        <v>0,04089999944</v>
      </c>
      <c r="J61" s="15" t="str">
        <f t="shared" si="1"/>
        <v>0,055900000036</v>
      </c>
      <c r="K61" s="15" t="str">
        <f t="shared" si="1"/>
        <v>0,041900001466</v>
      </c>
      <c r="L61" s="15" t="str">
        <f t="shared" si="1"/>
        <v>0,057999998331</v>
      </c>
      <c r="M61" s="15" t="str">
        <f t="shared" si="1"/>
        <v>0,041900001466</v>
      </c>
    </row>
    <row r="62" spans="1:19">
      <c r="A62" s="21" t="s">
        <v>10</v>
      </c>
      <c r="B62" s="15" t="str">
        <f>B36</f>
        <v>0,05719999969</v>
      </c>
      <c r="C62" s="15" t="str">
        <f t="shared" si="1"/>
        <v>0,040699999779</v>
      </c>
      <c r="D62" s="15" t="str">
        <f t="shared" si="1"/>
        <v>0,05700000003</v>
      </c>
      <c r="E62" s="15" t="str">
        <f t="shared" si="1"/>
        <v>0,040600001812</v>
      </c>
      <c r="F62" s="15" t="str">
        <f t="shared" si="1"/>
        <v>0,054600000381</v>
      </c>
      <c r="G62" s="15" t="str">
        <f t="shared" si="1"/>
        <v>0,04089999944</v>
      </c>
      <c r="H62" s="15" t="str">
        <f t="shared" si="1"/>
        <v>0,054699998349</v>
      </c>
      <c r="I62" s="15" t="str">
        <f t="shared" si="1"/>
        <v>0,040800001472</v>
      </c>
      <c r="J62" s="15" t="str">
        <f t="shared" si="1"/>
        <v>0,055900000036</v>
      </c>
      <c r="K62" s="15" t="str">
        <f t="shared" si="1"/>
        <v>0,041900001466</v>
      </c>
      <c r="L62" s="15" t="str">
        <f t="shared" si="1"/>
        <v>0,057700000703</v>
      </c>
      <c r="M62" s="15" t="str">
        <f t="shared" si="1"/>
        <v>0,041999999434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7.1187504024166695E-2</v>
      </c>
      <c r="C65" s="10">
        <f t="shared" si="2"/>
        <v>-4.812497255833291E-3</v>
      </c>
      <c r="D65" s="10">
        <f t="shared" si="2"/>
        <v>7.1187504024166695E-2</v>
      </c>
      <c r="E65" s="10">
        <f t="shared" si="2"/>
        <v>-5.312505720833291E-3</v>
      </c>
      <c r="F65" s="10">
        <f t="shared" si="2"/>
        <v>6.8187490494166711E-2</v>
      </c>
      <c r="G65" s="10">
        <f t="shared" si="2"/>
        <v>-4.3125074208332989E-3</v>
      </c>
      <c r="H65" s="10">
        <f t="shared" si="2"/>
        <v>6.8187490494166711E-2</v>
      </c>
      <c r="I65" s="10">
        <f t="shared" si="2"/>
        <v>-4.3125074208332989E-3</v>
      </c>
      <c r="J65" s="10">
        <f t="shared" si="2"/>
        <v>6.6687502354166706E-2</v>
      </c>
      <c r="K65" s="10">
        <f t="shared" si="2"/>
        <v>6.8750271416669756E-4</v>
      </c>
      <c r="L65" s="10">
        <f t="shared" si="2"/>
        <v>7.5187497229166692E-2</v>
      </c>
      <c r="M65" s="10">
        <f t="shared" si="2"/>
        <v>1.6875010141666896E-3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7.3187500629166707E-2</v>
      </c>
      <c r="C66" s="10">
        <f t="shared" si="2"/>
        <v>-1.8125023558333148E-3</v>
      </c>
      <c r="D66" s="10">
        <f t="shared" si="2"/>
        <v>6.8687498959166704E-2</v>
      </c>
      <c r="E66" s="10">
        <f t="shared" si="2"/>
        <v>-3.8124989558332989E-3</v>
      </c>
      <c r="F66" s="10">
        <f t="shared" si="2"/>
        <v>6.9187507419166683E-2</v>
      </c>
      <c r="G66" s="10">
        <f t="shared" si="2"/>
        <v>-1.8125023558333148E-3</v>
      </c>
      <c r="H66" s="10">
        <f t="shared" si="2"/>
        <v>6.9687497259166703E-2</v>
      </c>
      <c r="I66" s="10">
        <f t="shared" si="2"/>
        <v>-2.3124921908333068E-3</v>
      </c>
      <c r="J66" s="10">
        <f t="shared" si="2"/>
        <v>7.1687493859166687E-2</v>
      </c>
      <c r="K66" s="10">
        <f t="shared" si="2"/>
        <v>2.6874993141667164E-3</v>
      </c>
      <c r="L66" s="10">
        <f t="shared" si="2"/>
        <v>7.8687500599166696E-2</v>
      </c>
      <c r="M66" s="10">
        <f t="shared" si="2"/>
        <v>1.6875010141666896E-3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7.4187498929166706E-2</v>
      </c>
      <c r="C67" s="10">
        <f t="shared" si="2"/>
        <v>-1.8125023558333148E-3</v>
      </c>
      <c r="D67" s="10">
        <f t="shared" si="2"/>
        <v>7.218750232416668E-2</v>
      </c>
      <c r="E67" s="10">
        <f t="shared" si="2"/>
        <v>-1.8125023558333148E-3</v>
      </c>
      <c r="F67" s="10">
        <f t="shared" si="2"/>
        <v>6.7687500654166691E-2</v>
      </c>
      <c r="G67" s="10">
        <f t="shared" si="2"/>
        <v>-8.1250405083329452E-4</v>
      </c>
      <c r="H67" s="10">
        <f t="shared" si="2"/>
        <v>7.4687507394166699E-2</v>
      </c>
      <c r="I67" s="10">
        <f t="shared" si="2"/>
        <v>-1.8125023558333148E-3</v>
      </c>
      <c r="J67" s="10">
        <f t="shared" si="2"/>
        <v>7.3187500629166707E-2</v>
      </c>
      <c r="K67" s="10">
        <f t="shared" si="2"/>
        <v>1.6875010141666896E-3</v>
      </c>
      <c r="L67" s="10">
        <f t="shared" si="2"/>
        <v>8.3187502264166699E-2</v>
      </c>
      <c r="M67" s="10">
        <f t="shared" si="2"/>
        <v>2.6874993141667164E-3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7.4187498929166706E-2</v>
      </c>
      <c r="C68" s="10">
        <f t="shared" si="2"/>
        <v>-8.1250405083329452E-4</v>
      </c>
      <c r="D68" s="10">
        <f t="shared" si="2"/>
        <v>7.3187500629166707E-2</v>
      </c>
      <c r="E68" s="10">
        <f t="shared" si="2"/>
        <v>6.8750271416669756E-4</v>
      </c>
      <c r="F68" s="10">
        <f t="shared" si="2"/>
        <v>6.6187493889166699E-2</v>
      </c>
      <c r="G68" s="10">
        <f t="shared" si="2"/>
        <v>-2.3124921908333068E-3</v>
      </c>
      <c r="H68" s="10">
        <f t="shared" si="2"/>
        <v>7.3687490464166699E-2</v>
      </c>
      <c r="I68" s="10">
        <f t="shared" si="2"/>
        <v>-8.1250405083329452E-4</v>
      </c>
      <c r="J68" s="10">
        <f t="shared" si="2"/>
        <v>7.1687493859166687E-2</v>
      </c>
      <c r="K68" s="10">
        <f t="shared" si="2"/>
        <v>1.6875010141666896E-3</v>
      </c>
      <c r="L68" s="10">
        <f t="shared" si="2"/>
        <v>8.1187505664166715E-2</v>
      </c>
      <c r="M68" s="10">
        <f t="shared" si="2"/>
        <v>1.6875010141666896E-3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7.768750229416671E-2</v>
      </c>
      <c r="C69" s="10">
        <f t="shared" si="2"/>
        <v>-8.1250405083329452E-4</v>
      </c>
      <c r="D69" s="10">
        <f t="shared" si="2"/>
        <v>7.1687493859166687E-2</v>
      </c>
      <c r="E69" s="10">
        <f t="shared" si="2"/>
        <v>-1.3124938908333147E-3</v>
      </c>
      <c r="F69" s="10">
        <f t="shared" si="2"/>
        <v>7.018750572416671E-2</v>
      </c>
      <c r="G69" s="10">
        <f t="shared" si="2"/>
        <v>-1.3124938908333147E-3</v>
      </c>
      <c r="H69" s="10">
        <f t="shared" si="2"/>
        <v>7.018750572416671E-2</v>
      </c>
      <c r="I69" s="10">
        <f t="shared" si="2"/>
        <v>-1.3124938908333147E-3</v>
      </c>
      <c r="J69" s="10">
        <f t="shared" si="2"/>
        <v>7.218750232416668E-2</v>
      </c>
      <c r="K69" s="10">
        <f t="shared" si="2"/>
        <v>4.1875060791667085E-3</v>
      </c>
      <c r="L69" s="10">
        <f t="shared" si="2"/>
        <v>7.7187493834166704E-2</v>
      </c>
      <c r="M69" s="10">
        <f t="shared" si="2"/>
        <v>5.187504384166694E-3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8.5687507334166718E-2</v>
      </c>
      <c r="C70" s="10">
        <f t="shared" si="2"/>
        <v>1.8749424916669755E-4</v>
      </c>
      <c r="D70" s="10">
        <f t="shared" si="2"/>
        <v>7.4687507394166699E-2</v>
      </c>
      <c r="E70" s="10">
        <f t="shared" si="2"/>
        <v>-2.8125006558333068E-3</v>
      </c>
      <c r="F70" s="10">
        <f t="shared" si="2"/>
        <v>7.1687493859166687E-2</v>
      </c>
      <c r="G70" s="10">
        <f t="shared" si="2"/>
        <v>1.8749424916669755E-4</v>
      </c>
      <c r="H70" s="10">
        <f t="shared" si="2"/>
        <v>5.4187495649166695E-2</v>
      </c>
      <c r="I70" s="10">
        <f t="shared" si="2"/>
        <v>1.1874925491666896E-3</v>
      </c>
      <c r="J70" s="10">
        <f t="shared" si="2"/>
        <v>7.1687493859166687E-2</v>
      </c>
      <c r="K70" s="10">
        <f t="shared" si="2"/>
        <v>3.1875077791667164E-3</v>
      </c>
      <c r="L70" s="10">
        <f t="shared" si="2"/>
        <v>8.7187495469166695E-2</v>
      </c>
      <c r="M70" s="10">
        <f t="shared" si="2"/>
        <v>5.187504384166694E-3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8.8187493774166709E-2</v>
      </c>
      <c r="C71" s="10">
        <f t="shared" si="2"/>
        <v>1.8749424916669755E-4</v>
      </c>
      <c r="D71" s="10">
        <f t="shared" si="2"/>
        <v>7.6187495529166677E-2</v>
      </c>
      <c r="E71" s="10">
        <f t="shared" si="2"/>
        <v>1.8749424916669755E-4</v>
      </c>
      <c r="F71" s="10">
        <f t="shared" si="2"/>
        <v>7.1187504024166695E-2</v>
      </c>
      <c r="G71" s="10">
        <f t="shared" si="2"/>
        <v>1.1874925491666896E-3</v>
      </c>
      <c r="H71" s="10">
        <f t="shared" si="2"/>
        <v>7.1687493859166687E-2</v>
      </c>
      <c r="I71" s="10">
        <f t="shared" si="2"/>
        <v>-8.1250405083329452E-4</v>
      </c>
      <c r="J71" s="10">
        <f t="shared" si="2"/>
        <v>7.4187498929166706E-2</v>
      </c>
      <c r="K71" s="10">
        <f t="shared" si="2"/>
        <v>4.1875060791667085E-3</v>
      </c>
      <c r="L71" s="10">
        <f t="shared" si="2"/>
        <v>8.4687490404166704E-2</v>
      </c>
      <c r="M71" s="10">
        <f t="shared" si="2"/>
        <v>4.1875060791667085E-3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8.0687497199166708E-2</v>
      </c>
      <c r="C72" s="10">
        <f t="shared" si="2"/>
        <v>-1.8125023558333148E-3</v>
      </c>
      <c r="D72" s="10">
        <f t="shared" si="2"/>
        <v>7.9687498899166681E-2</v>
      </c>
      <c r="E72" s="10">
        <f t="shared" si="2"/>
        <v>-2.3124921908333068E-3</v>
      </c>
      <c r="F72" s="10">
        <f t="shared" si="2"/>
        <v>6.7687500654166691E-2</v>
      </c>
      <c r="G72" s="10">
        <f t="shared" si="2"/>
        <v>-8.1250405083329452E-4</v>
      </c>
      <c r="H72" s="10">
        <f t="shared" si="2"/>
        <v>6.8187490494166711E-2</v>
      </c>
      <c r="I72" s="10">
        <f t="shared" si="2"/>
        <v>-1.3124938908333147E-3</v>
      </c>
      <c r="J72" s="10">
        <f t="shared" si="2"/>
        <v>7.4187498929166706E-2</v>
      </c>
      <c r="K72" s="10">
        <f t="shared" si="2"/>
        <v>4.1875060791667085E-3</v>
      </c>
      <c r="L72" s="10">
        <f t="shared" si="2"/>
        <v>8.3187502264166699E-2</v>
      </c>
      <c r="M72" s="10">
        <f t="shared" si="2"/>
        <v>4.687495919166694E-3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7.1187504024166695E-2</v>
      </c>
      <c r="C77" s="10">
        <f t="shared" si="3"/>
        <v>-4.812497255833291E-3</v>
      </c>
      <c r="D77" s="10">
        <f t="shared" si="3"/>
        <v>7.1187504024166695E-2</v>
      </c>
      <c r="E77" s="10">
        <f t="shared" si="3"/>
        <v>-5.312505720833291E-3</v>
      </c>
      <c r="F77" s="10">
        <f t="shared" si="3"/>
        <v>6.8187490494166711E-2</v>
      </c>
      <c r="G77" s="10">
        <f t="shared" si="3"/>
        <v>-4.3125074208332989E-3</v>
      </c>
      <c r="H77" s="10">
        <f t="shared" si="3"/>
        <v>6.8187490494166711E-2</v>
      </c>
      <c r="I77" s="10">
        <f t="shared" si="3"/>
        <v>-4.3125074208332989E-3</v>
      </c>
      <c r="J77" s="10">
        <f t="shared" si="3"/>
        <v>6.6687502354166706E-2</v>
      </c>
      <c r="K77" s="10">
        <f t="shared" si="3"/>
        <v>6.8750271416669756E-4</v>
      </c>
      <c r="L77" s="10">
        <f t="shared" si="3"/>
        <v>7.5187497229166692E-2</v>
      </c>
      <c r="M77" s="10">
        <f t="shared" si="3"/>
        <v>1.6875010141666896E-3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7.3187500629166707E-2</v>
      </c>
      <c r="C78" s="10">
        <f t="shared" si="3"/>
        <v>-1.8125023558333148E-3</v>
      </c>
      <c r="D78" s="10">
        <f t="shared" si="3"/>
        <v>6.8687498959166704E-2</v>
      </c>
      <c r="E78" s="10">
        <f t="shared" si="3"/>
        <v>-3.8124989558332989E-3</v>
      </c>
      <c r="F78" s="10">
        <f t="shared" si="3"/>
        <v>6.9187507419166683E-2</v>
      </c>
      <c r="G78" s="10">
        <f t="shared" si="3"/>
        <v>-1.8125023558333148E-3</v>
      </c>
      <c r="H78" s="10">
        <f t="shared" si="3"/>
        <v>6.9687497259166703E-2</v>
      </c>
      <c r="I78" s="10">
        <f t="shared" si="3"/>
        <v>-2.3124921908333068E-3</v>
      </c>
      <c r="J78" s="10">
        <f t="shared" si="3"/>
        <v>7.1687493859166687E-2</v>
      </c>
      <c r="K78" s="10">
        <f t="shared" si="3"/>
        <v>2.6874993141667164E-3</v>
      </c>
      <c r="L78" s="10">
        <f t="shared" si="3"/>
        <v>7.8687500599166696E-2</v>
      </c>
      <c r="M78" s="10">
        <f t="shared" si="3"/>
        <v>1.6875010141666896E-3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7.4187498929166706E-2</v>
      </c>
      <c r="C79" s="10">
        <f t="shared" si="3"/>
        <v>-1.8125023558333148E-3</v>
      </c>
      <c r="D79" s="10">
        <f t="shared" si="3"/>
        <v>7.218750232416668E-2</v>
      </c>
      <c r="E79" s="10">
        <f t="shared" si="3"/>
        <v>-1.8125023558333148E-3</v>
      </c>
      <c r="F79" s="10">
        <f t="shared" si="3"/>
        <v>6.7687500654166691E-2</v>
      </c>
      <c r="G79" s="10">
        <f t="shared" si="3"/>
        <v>-8.1250405083329452E-4</v>
      </c>
      <c r="H79" s="10">
        <f t="shared" si="3"/>
        <v>7.4687507394166699E-2</v>
      </c>
      <c r="I79" s="10">
        <f t="shared" si="3"/>
        <v>-1.8125023558333148E-3</v>
      </c>
      <c r="J79" s="10">
        <f t="shared" si="3"/>
        <v>7.3187500629166707E-2</v>
      </c>
      <c r="K79" s="10">
        <f t="shared" si="3"/>
        <v>1.6875010141666896E-3</v>
      </c>
      <c r="L79" s="10">
        <f t="shared" si="3"/>
        <v>8.3187502264166699E-2</v>
      </c>
      <c r="M79" s="10">
        <f t="shared" si="3"/>
        <v>2.6874993141667164E-3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7.4187498929166706E-2</v>
      </c>
      <c r="C80" s="10">
        <f t="shared" si="3"/>
        <v>-8.1250405083329452E-4</v>
      </c>
      <c r="D80" s="10">
        <f t="shared" si="3"/>
        <v>7.3187500629166707E-2</v>
      </c>
      <c r="E80" s="10">
        <f t="shared" si="3"/>
        <v>6.8750271416669756E-4</v>
      </c>
      <c r="F80" s="10">
        <f t="shared" si="3"/>
        <v>6.6187493889166699E-2</v>
      </c>
      <c r="G80" s="10">
        <f t="shared" si="3"/>
        <v>-2.3124921908333068E-3</v>
      </c>
      <c r="H80" s="10">
        <f t="shared" si="3"/>
        <v>7.3687490464166699E-2</v>
      </c>
      <c r="I80" s="10">
        <f t="shared" si="3"/>
        <v>-8.1250405083329452E-4</v>
      </c>
      <c r="J80" s="10">
        <f t="shared" si="3"/>
        <v>7.1687493859166687E-2</v>
      </c>
      <c r="K80" s="10">
        <f t="shared" si="3"/>
        <v>1.6875010141666896E-3</v>
      </c>
      <c r="L80" s="10">
        <f t="shared" si="3"/>
        <v>8.1187505664166715E-2</v>
      </c>
      <c r="M80" s="10">
        <f t="shared" si="3"/>
        <v>1.6875010141666896E-3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7.768750229416671E-2</v>
      </c>
      <c r="C81" s="10">
        <f t="shared" si="3"/>
        <v>-8.1250405083329452E-4</v>
      </c>
      <c r="D81" s="10">
        <f t="shared" si="3"/>
        <v>7.1687493859166687E-2</v>
      </c>
      <c r="E81" s="10">
        <f t="shared" si="3"/>
        <v>-1.3124938908333147E-3</v>
      </c>
      <c r="F81" s="10">
        <f t="shared" si="3"/>
        <v>7.018750572416671E-2</v>
      </c>
      <c r="G81" s="10">
        <f t="shared" si="3"/>
        <v>-1.3124938908333147E-3</v>
      </c>
      <c r="H81" s="10">
        <f t="shared" si="3"/>
        <v>7.018750572416671E-2</v>
      </c>
      <c r="I81" s="10">
        <f t="shared" si="3"/>
        <v>-1.3124938908333147E-3</v>
      </c>
      <c r="J81" s="10">
        <f t="shared" si="3"/>
        <v>7.218750232416668E-2</v>
      </c>
      <c r="K81" s="10">
        <f t="shared" si="3"/>
        <v>4.1875060791667085E-3</v>
      </c>
      <c r="L81" s="10">
        <f t="shared" si="3"/>
        <v>7.7187493834166704E-2</v>
      </c>
      <c r="M81" s="10">
        <f t="shared" si="3"/>
        <v>5.187504384166694E-3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8.5687507334166718E-2</v>
      </c>
      <c r="C82" s="10">
        <f t="shared" si="3"/>
        <v>1.8749424916669755E-4</v>
      </c>
      <c r="D82" s="10">
        <f t="shared" si="3"/>
        <v>7.4687507394166699E-2</v>
      </c>
      <c r="E82" s="10">
        <f t="shared" si="3"/>
        <v>-2.8125006558333068E-3</v>
      </c>
      <c r="F82" s="10">
        <f t="shared" si="3"/>
        <v>7.1687493859166687E-2</v>
      </c>
      <c r="G82" s="10">
        <f t="shared" si="3"/>
        <v>1.8749424916669755E-4</v>
      </c>
      <c r="H82" s="10">
        <f t="shared" si="3"/>
        <v>5.4187495649166695E-2</v>
      </c>
      <c r="I82" s="10">
        <f t="shared" si="3"/>
        <v>1.1874925491666896E-3</v>
      </c>
      <c r="J82" s="10">
        <f t="shared" si="3"/>
        <v>7.1687493859166687E-2</v>
      </c>
      <c r="K82" s="10">
        <f t="shared" si="3"/>
        <v>3.1875077791667164E-3</v>
      </c>
      <c r="L82" s="10">
        <f t="shared" si="3"/>
        <v>8.7187495469166695E-2</v>
      </c>
      <c r="M82" s="10">
        <f t="shared" si="3"/>
        <v>5.187504384166694E-3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8.8187493774166709E-2</v>
      </c>
      <c r="C83" s="10">
        <f t="shared" si="3"/>
        <v>1.8749424916669755E-4</v>
      </c>
      <c r="D83" s="10">
        <f t="shared" si="3"/>
        <v>7.6187495529166677E-2</v>
      </c>
      <c r="E83" s="10">
        <f t="shared" si="3"/>
        <v>1.8749424916669755E-4</v>
      </c>
      <c r="F83" s="10">
        <f t="shared" si="3"/>
        <v>7.1187504024166695E-2</v>
      </c>
      <c r="G83" s="10">
        <f t="shared" si="3"/>
        <v>1.1874925491666896E-3</v>
      </c>
      <c r="H83" s="10">
        <f t="shared" si="3"/>
        <v>7.1687493859166687E-2</v>
      </c>
      <c r="I83" s="10">
        <f t="shared" si="3"/>
        <v>-8.1250405083329452E-4</v>
      </c>
      <c r="J83" s="10">
        <f t="shared" si="3"/>
        <v>7.4187498929166706E-2</v>
      </c>
      <c r="K83" s="10">
        <f t="shared" si="3"/>
        <v>4.1875060791667085E-3</v>
      </c>
      <c r="L83" s="10">
        <f t="shared" si="3"/>
        <v>8.4687490404166704E-2</v>
      </c>
      <c r="M83" s="10">
        <f t="shared" si="3"/>
        <v>4.1875060791667085E-3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8.0687497199166708E-2</v>
      </c>
      <c r="C84" s="10">
        <f t="shared" si="3"/>
        <v>-1.8125023558333148E-3</v>
      </c>
      <c r="D84" s="10">
        <f t="shared" si="3"/>
        <v>7.9687498899166681E-2</v>
      </c>
      <c r="E84" s="10">
        <f t="shared" si="3"/>
        <v>-2.3124921908333068E-3</v>
      </c>
      <c r="F84" s="10">
        <f t="shared" si="3"/>
        <v>6.7687500654166691E-2</v>
      </c>
      <c r="G84" s="10">
        <f t="shared" si="3"/>
        <v>-8.1250405083329452E-4</v>
      </c>
      <c r="H84" s="10">
        <f t="shared" si="3"/>
        <v>6.8187490494166711E-2</v>
      </c>
      <c r="I84" s="10">
        <f t="shared" si="3"/>
        <v>-1.3124938908333147E-3</v>
      </c>
      <c r="J84" s="10">
        <f t="shared" si="3"/>
        <v>7.4187498929166706E-2</v>
      </c>
      <c r="K84" s="10">
        <f t="shared" si="3"/>
        <v>4.1875060791667085E-3</v>
      </c>
      <c r="L84" s="10">
        <f t="shared" si="3"/>
        <v>8.3187502264166699E-2</v>
      </c>
      <c r="M84" s="10">
        <f t="shared" si="3"/>
        <v>4.687495919166694E-3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42" sqref="O42"/>
    </sheetView>
  </sheetViews>
  <sheetFormatPr defaultRowHeight="15"/>
  <cols>
    <col min="1" max="1" width="56.85546875" style="5" customWidth="1"/>
    <col min="2" max="2" width="22.8554687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9.14062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1334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203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1335</v>
      </c>
    </row>
    <row r="27" spans="1:19">
      <c r="B27" s="5" t="s">
        <v>224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3</v>
      </c>
      <c r="B29" s="5" t="s">
        <v>1095</v>
      </c>
      <c r="C29" s="5" t="s">
        <v>320</v>
      </c>
      <c r="D29" s="5" t="s">
        <v>1336</v>
      </c>
      <c r="E29" s="5" t="s">
        <v>279</v>
      </c>
      <c r="F29" s="5" t="s">
        <v>972</v>
      </c>
      <c r="G29" s="5" t="s">
        <v>279</v>
      </c>
      <c r="H29" s="5" t="s">
        <v>1307</v>
      </c>
      <c r="I29" s="5" t="s">
        <v>231</v>
      </c>
      <c r="J29" s="5" t="s">
        <v>1122</v>
      </c>
      <c r="K29" s="5" t="s">
        <v>1310</v>
      </c>
      <c r="L29" s="5" t="s">
        <v>1337</v>
      </c>
      <c r="M29" s="5" t="s">
        <v>233</v>
      </c>
    </row>
    <row r="30" spans="1:19">
      <c r="A30" s="5" t="s">
        <v>4</v>
      </c>
      <c r="B30" s="5" t="s">
        <v>1338</v>
      </c>
      <c r="C30" s="5" t="s">
        <v>231</v>
      </c>
      <c r="D30" s="5" t="s">
        <v>1237</v>
      </c>
      <c r="E30" s="5" t="s">
        <v>228</v>
      </c>
      <c r="F30" s="5" t="s">
        <v>1196</v>
      </c>
      <c r="G30" s="5" t="s">
        <v>228</v>
      </c>
      <c r="H30" s="5" t="s">
        <v>1294</v>
      </c>
      <c r="I30" s="5" t="s">
        <v>232</v>
      </c>
      <c r="J30" s="5" t="s">
        <v>1269</v>
      </c>
      <c r="K30" s="5" t="s">
        <v>236</v>
      </c>
      <c r="L30" s="5" t="s">
        <v>1170</v>
      </c>
      <c r="M30" s="5" t="s">
        <v>236</v>
      </c>
    </row>
    <row r="31" spans="1:19">
      <c r="A31" s="5" t="s">
        <v>5</v>
      </c>
      <c r="B31" s="5" t="s">
        <v>1207</v>
      </c>
      <c r="C31" s="5" t="s">
        <v>231</v>
      </c>
      <c r="D31" s="5" t="s">
        <v>1249</v>
      </c>
      <c r="E31" s="5" t="s">
        <v>232</v>
      </c>
      <c r="F31" s="5" t="s">
        <v>1339</v>
      </c>
      <c r="G31" s="5" t="s">
        <v>229</v>
      </c>
      <c r="H31" s="5" t="s">
        <v>1325</v>
      </c>
      <c r="I31" s="5" t="s">
        <v>232</v>
      </c>
      <c r="J31" s="5" t="s">
        <v>1340</v>
      </c>
      <c r="K31" s="5" t="s">
        <v>238</v>
      </c>
      <c r="L31" s="5" t="s">
        <v>1341</v>
      </c>
      <c r="M31" s="5" t="s">
        <v>245</v>
      </c>
    </row>
    <row r="32" spans="1:19">
      <c r="A32" s="5" t="s">
        <v>6</v>
      </c>
      <c r="B32" s="5" t="s">
        <v>537</v>
      </c>
      <c r="C32" s="5" t="s">
        <v>229</v>
      </c>
      <c r="D32" s="5" t="s">
        <v>1146</v>
      </c>
      <c r="E32" s="5" t="s">
        <v>237</v>
      </c>
      <c r="F32" s="5" t="s">
        <v>1049</v>
      </c>
      <c r="G32" s="5" t="s">
        <v>230</v>
      </c>
      <c r="H32" s="5" t="s">
        <v>1217</v>
      </c>
      <c r="I32" s="5" t="s">
        <v>237</v>
      </c>
      <c r="J32" s="5" t="s">
        <v>1111</v>
      </c>
      <c r="K32" s="5" t="s">
        <v>233</v>
      </c>
      <c r="L32" s="5" t="s">
        <v>1342</v>
      </c>
      <c r="M32" s="5" t="s">
        <v>243</v>
      </c>
    </row>
    <row r="33" spans="1:13">
      <c r="A33" s="5" t="s">
        <v>7</v>
      </c>
      <c r="B33" s="5" t="s">
        <v>1327</v>
      </c>
      <c r="C33" s="5" t="s">
        <v>237</v>
      </c>
      <c r="D33" s="5" t="s">
        <v>1343</v>
      </c>
      <c r="E33" s="5" t="s">
        <v>229</v>
      </c>
      <c r="F33" s="5" t="s">
        <v>1344</v>
      </c>
      <c r="G33" s="5" t="s">
        <v>233</v>
      </c>
      <c r="H33" s="5" t="s">
        <v>1345</v>
      </c>
      <c r="I33" s="5" t="s">
        <v>235</v>
      </c>
      <c r="J33" s="5" t="s">
        <v>1346</v>
      </c>
      <c r="K33" s="5" t="s">
        <v>236</v>
      </c>
      <c r="L33" s="5" t="s">
        <v>718</v>
      </c>
      <c r="M33" s="5" t="s">
        <v>243</v>
      </c>
    </row>
    <row r="34" spans="1:13">
      <c r="A34" s="5" t="s">
        <v>8</v>
      </c>
      <c r="B34" s="5" t="s">
        <v>1347</v>
      </c>
      <c r="C34" s="5" t="s">
        <v>233</v>
      </c>
      <c r="D34" s="5" t="s">
        <v>1106</v>
      </c>
      <c r="E34" s="5" t="s">
        <v>229</v>
      </c>
      <c r="F34" s="5" t="s">
        <v>1243</v>
      </c>
      <c r="G34" s="5" t="s">
        <v>231</v>
      </c>
      <c r="H34" s="5" t="s">
        <v>566</v>
      </c>
      <c r="I34" s="5" t="s">
        <v>235</v>
      </c>
      <c r="J34" s="5" t="s">
        <v>1348</v>
      </c>
      <c r="K34" s="5" t="s">
        <v>227</v>
      </c>
      <c r="L34" s="5" t="s">
        <v>1338</v>
      </c>
      <c r="M34" s="5" t="s">
        <v>247</v>
      </c>
    </row>
    <row r="35" spans="1:13">
      <c r="A35" s="5" t="s">
        <v>9</v>
      </c>
      <c r="B35" s="5" t="s">
        <v>1349</v>
      </c>
      <c r="C35" s="5" t="s">
        <v>235</v>
      </c>
      <c r="D35" s="5" t="s">
        <v>1350</v>
      </c>
      <c r="E35" s="5" t="s">
        <v>230</v>
      </c>
      <c r="F35" s="5" t="s">
        <v>1351</v>
      </c>
      <c r="G35" s="5" t="s">
        <v>229</v>
      </c>
      <c r="H35" s="5" t="s">
        <v>1326</v>
      </c>
      <c r="I35" s="5" t="s">
        <v>233</v>
      </c>
      <c r="J35" s="5" t="s">
        <v>1352</v>
      </c>
      <c r="K35" s="5" t="s">
        <v>240</v>
      </c>
      <c r="L35" s="5" t="s">
        <v>1353</v>
      </c>
      <c r="M35" s="5" t="s">
        <v>780</v>
      </c>
    </row>
    <row r="36" spans="1:13">
      <c r="A36" s="5" t="s">
        <v>10</v>
      </c>
      <c r="B36" s="5" t="s">
        <v>1270</v>
      </c>
      <c r="C36" s="5" t="s">
        <v>231</v>
      </c>
      <c r="D36" s="5" t="s">
        <v>1354</v>
      </c>
      <c r="E36" s="5" t="s">
        <v>229</v>
      </c>
      <c r="F36" s="5" t="s">
        <v>1355</v>
      </c>
      <c r="G36" s="5" t="s">
        <v>232</v>
      </c>
      <c r="H36" s="5" t="s">
        <v>1255</v>
      </c>
      <c r="I36" s="5" t="s">
        <v>232</v>
      </c>
      <c r="J36" s="5" t="s">
        <v>1356</v>
      </c>
      <c r="K36" s="5" t="s">
        <v>241</v>
      </c>
      <c r="L36" s="5" t="s">
        <v>1357</v>
      </c>
      <c r="M36" s="5" t="s">
        <v>239</v>
      </c>
    </row>
    <row r="40" spans="1:13">
      <c r="A40" s="5" t="s">
        <v>202</v>
      </c>
      <c r="B40" s="5" t="s">
        <v>1358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('S11'!B46+('S30'!B25-'S11'!B25)*24)</f>
        <v>13.788888888841029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4.1141666782270832E-2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0,24510000646</v>
      </c>
      <c r="C55" s="15" t="str">
        <f t="shared" ref="C55:L55" si="0">C29</f>
        <v>0,039999999106</v>
      </c>
      <c r="D55" s="15" t="str">
        <f t="shared" si="0"/>
        <v>0,28159999847</v>
      </c>
      <c r="E55" s="15" t="str">
        <f t="shared" si="0"/>
        <v>0,040300000459</v>
      </c>
      <c r="F55" s="15" t="str">
        <f t="shared" si="0"/>
        <v>0,24369999766</v>
      </c>
      <c r="G55" s="15" t="str">
        <f t="shared" si="0"/>
        <v>0,040300000459</v>
      </c>
      <c r="H55" s="15" t="str">
        <f t="shared" si="0"/>
        <v>0,25609999895</v>
      </c>
      <c r="I55" s="15" t="str">
        <f t="shared" si="0"/>
        <v>0,040600001812</v>
      </c>
      <c r="J55" s="15" t="str">
        <f t="shared" si="0"/>
        <v>0,24819999933</v>
      </c>
      <c r="K55" s="15" t="str">
        <f t="shared" si="0"/>
        <v>0,042899999768</v>
      </c>
      <c r="L55" s="15" t="str">
        <f t="shared" si="0"/>
        <v>0,27500000596</v>
      </c>
      <c r="M55" s="15" t="str">
        <f>M29</f>
        <v>0,0410999991</v>
      </c>
    </row>
    <row r="56" spans="1:19">
      <c r="A56" s="21" t="s">
        <v>4</v>
      </c>
      <c r="B56" s="15" t="str">
        <f t="shared" ref="B56:M62" si="1">B30</f>
        <v>0,26530000567</v>
      </c>
      <c r="C56" s="15" t="str">
        <f t="shared" si="1"/>
        <v>0,040600001812</v>
      </c>
      <c r="D56" s="15" t="str">
        <f t="shared" si="1"/>
        <v>0,26140001416</v>
      </c>
      <c r="E56" s="15" t="str">
        <f t="shared" si="1"/>
        <v>0,040500000119</v>
      </c>
      <c r="F56" s="15" t="str">
        <f t="shared" si="1"/>
        <v>0,24740000069</v>
      </c>
      <c r="G56" s="15" t="str">
        <f t="shared" si="1"/>
        <v>0,040500000119</v>
      </c>
      <c r="H56" s="15" t="str">
        <f t="shared" si="1"/>
        <v>0,25940001011</v>
      </c>
      <c r="I56" s="15" t="str">
        <f t="shared" si="1"/>
        <v>0,041000001132</v>
      </c>
      <c r="J56" s="15" t="str">
        <f t="shared" si="1"/>
        <v>0,27829998732</v>
      </c>
      <c r="K56" s="15" t="str">
        <f t="shared" si="1"/>
        <v>0,04149999842</v>
      </c>
      <c r="L56" s="15" t="str">
        <f t="shared" si="1"/>
        <v>0,27289998531</v>
      </c>
      <c r="M56" s="15" t="str">
        <f>M30</f>
        <v>0,04149999842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0,26199999452</v>
      </c>
      <c r="C57" s="15" t="str">
        <f t="shared" si="1"/>
        <v>0,040600001812</v>
      </c>
      <c r="D57" s="15" t="str">
        <f t="shared" si="1"/>
        <v>0,26080000401</v>
      </c>
      <c r="E57" s="15" t="str">
        <f t="shared" si="1"/>
        <v>0,041000001132</v>
      </c>
      <c r="F57" s="15" t="str">
        <f t="shared" si="1"/>
        <v>0,25619998574</v>
      </c>
      <c r="G57" s="15" t="str">
        <f t="shared" si="1"/>
        <v>0,040699999779</v>
      </c>
      <c r="H57" s="15" t="str">
        <f t="shared" si="1"/>
        <v>0,24959999323</v>
      </c>
      <c r="I57" s="15" t="str">
        <f t="shared" si="1"/>
        <v>0,041000001132</v>
      </c>
      <c r="J57" s="15" t="str">
        <f t="shared" si="1"/>
        <v>0,27230000496</v>
      </c>
      <c r="K57" s="15" t="str">
        <f t="shared" si="1"/>
        <v>0,041400000453</v>
      </c>
      <c r="L57" s="15" t="str">
        <f t="shared" si="1"/>
        <v>0,28610000014</v>
      </c>
      <c r="M57" s="15" t="str">
        <f t="shared" si="1"/>
        <v>0,041799999774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0,20129999518</v>
      </c>
      <c r="C58" s="15" t="str">
        <f t="shared" si="1"/>
        <v>0,040699999779</v>
      </c>
      <c r="D58" s="15" t="str">
        <f t="shared" si="1"/>
        <v>0,25040000677</v>
      </c>
      <c r="E58" s="15" t="str">
        <f t="shared" si="1"/>
        <v>0,040800001472</v>
      </c>
      <c r="F58" s="15" t="str">
        <f t="shared" si="1"/>
        <v>0,23340000212</v>
      </c>
      <c r="G58" s="15" t="str">
        <f t="shared" si="1"/>
        <v>0,04089999944</v>
      </c>
      <c r="H58" s="15" t="str">
        <f t="shared" si="1"/>
        <v>0,25350001454</v>
      </c>
      <c r="I58" s="15" t="str">
        <f t="shared" si="1"/>
        <v>0,040800001472</v>
      </c>
      <c r="J58" s="15" t="str">
        <f t="shared" si="1"/>
        <v>0,25229999423</v>
      </c>
      <c r="K58" s="15" t="str">
        <f t="shared" si="1"/>
        <v>0,0410999991</v>
      </c>
      <c r="L58" s="15" t="str">
        <f t="shared" si="1"/>
        <v>0,27669999003</v>
      </c>
      <c r="M58" s="15" t="str">
        <f t="shared" si="1"/>
        <v>0,041700001806</v>
      </c>
      <c r="O58" s="5" t="s">
        <v>11</v>
      </c>
    </row>
    <row r="59" spans="1:19">
      <c r="A59" s="21" t="s">
        <v>7</v>
      </c>
      <c r="B59" s="15" t="str">
        <f t="shared" si="1"/>
        <v>0,26870000362</v>
      </c>
      <c r="C59" s="15" t="str">
        <f t="shared" si="1"/>
        <v>0,040800001472</v>
      </c>
      <c r="D59" s="15" t="str">
        <f t="shared" si="1"/>
        <v>0,26960000396</v>
      </c>
      <c r="E59" s="15" t="str">
        <f t="shared" si="1"/>
        <v>0,040699999779</v>
      </c>
      <c r="F59" s="15" t="str">
        <f t="shared" si="1"/>
        <v>0,24889999628</v>
      </c>
      <c r="G59" s="15" t="str">
        <f t="shared" si="1"/>
        <v>0,0410999991</v>
      </c>
      <c r="H59" s="15" t="str">
        <f t="shared" si="1"/>
        <v>0,24940000474</v>
      </c>
      <c r="I59" s="15" t="str">
        <f t="shared" si="1"/>
        <v>0,04129999876</v>
      </c>
      <c r="J59" s="15" t="str">
        <f t="shared" si="1"/>
        <v>0,23090000451</v>
      </c>
      <c r="K59" s="15" t="str">
        <f t="shared" si="1"/>
        <v>0,04149999842</v>
      </c>
      <c r="L59" s="15" t="str">
        <f t="shared" si="1"/>
        <v>0,26120001078</v>
      </c>
      <c r="M59" s="15" t="str">
        <f t="shared" si="1"/>
        <v>0,041700001806</v>
      </c>
    </row>
    <row r="60" spans="1:19">
      <c r="A60" s="21" t="s">
        <v>8</v>
      </c>
      <c r="B60" s="15" t="str">
        <f t="shared" si="1"/>
        <v>0,26640000939</v>
      </c>
      <c r="C60" s="15" t="str">
        <f t="shared" si="1"/>
        <v>0,0410999991</v>
      </c>
      <c r="D60" s="15" t="str">
        <f t="shared" si="1"/>
        <v>0,23800000548</v>
      </c>
      <c r="E60" s="15" t="str">
        <f t="shared" si="1"/>
        <v>0,040699999779</v>
      </c>
      <c r="F60" s="15" t="str">
        <f t="shared" si="1"/>
        <v>0,25249999762</v>
      </c>
      <c r="G60" s="15" t="str">
        <f t="shared" si="1"/>
        <v>0,040600001812</v>
      </c>
      <c r="H60" s="15" t="str">
        <f t="shared" si="1"/>
        <v>0,19889999926</v>
      </c>
      <c r="I60" s="15" t="str">
        <f t="shared" si="1"/>
        <v>0,04129999876</v>
      </c>
      <c r="J60" s="15" t="str">
        <f t="shared" si="1"/>
        <v>0,25670000911</v>
      </c>
      <c r="K60" s="15" t="str">
        <f t="shared" si="1"/>
        <v>0,041600000113</v>
      </c>
      <c r="L60" s="15" t="str">
        <f t="shared" si="1"/>
        <v>0,26530000567</v>
      </c>
      <c r="M60" s="15" t="str">
        <f t="shared" si="1"/>
        <v>0,042599998415</v>
      </c>
    </row>
    <row r="61" spans="1:19">
      <c r="A61" s="21" t="s">
        <v>9</v>
      </c>
      <c r="B61" s="15" t="str">
        <f t="shared" si="1"/>
        <v>0,28749999404</v>
      </c>
      <c r="C61" s="15" t="str">
        <f t="shared" si="1"/>
        <v>0,04129999876</v>
      </c>
      <c r="D61" s="15" t="str">
        <f t="shared" si="1"/>
        <v>0,29789999127</v>
      </c>
      <c r="E61" s="15" t="str">
        <f t="shared" si="1"/>
        <v>0,04089999944</v>
      </c>
      <c r="F61" s="15" t="str">
        <f t="shared" si="1"/>
        <v>0,25560000539</v>
      </c>
      <c r="G61" s="15" t="str">
        <f t="shared" si="1"/>
        <v>0,040699999779</v>
      </c>
      <c r="H61" s="15" t="str">
        <f t="shared" si="1"/>
        <v>0,24760000408</v>
      </c>
      <c r="I61" s="15" t="str">
        <f t="shared" si="1"/>
        <v>0,0410999991</v>
      </c>
      <c r="J61" s="15" t="str">
        <f t="shared" si="1"/>
        <v>0,24979999661</v>
      </c>
      <c r="K61" s="15" t="str">
        <f t="shared" si="1"/>
        <v>0,042300000787</v>
      </c>
      <c r="L61" s="15" t="str">
        <f t="shared" si="1"/>
        <v>0,26820001006</v>
      </c>
      <c r="M61" s="15" t="str">
        <f t="shared" si="1"/>
        <v>0,042700000107</v>
      </c>
    </row>
    <row r="62" spans="1:19">
      <c r="A62" s="21" t="s">
        <v>10</v>
      </c>
      <c r="B62" s="15" t="str">
        <f>B36</f>
        <v>0,25339999795</v>
      </c>
      <c r="C62" s="15" t="str">
        <f t="shared" si="1"/>
        <v>0,040600001812</v>
      </c>
      <c r="D62" s="15" t="str">
        <f t="shared" si="1"/>
        <v>0,26260000467</v>
      </c>
      <c r="E62" s="15" t="str">
        <f t="shared" si="1"/>
        <v>0,040699999779</v>
      </c>
      <c r="F62" s="15" t="str">
        <f t="shared" si="1"/>
        <v>0,23819999397</v>
      </c>
      <c r="G62" s="15" t="str">
        <f t="shared" si="1"/>
        <v>0,041000001132</v>
      </c>
      <c r="H62" s="15" t="str">
        <f t="shared" si="1"/>
        <v>0,25170001388</v>
      </c>
      <c r="I62" s="15" t="str">
        <f t="shared" si="1"/>
        <v>0,041000001132</v>
      </c>
      <c r="J62" s="15" t="str">
        <f t="shared" si="1"/>
        <v>0,26399999857</v>
      </c>
      <c r="K62" s="15" t="str">
        <f t="shared" si="1"/>
        <v>0,041999999434</v>
      </c>
      <c r="L62" s="15" t="str">
        <f t="shared" si="1"/>
        <v>0,28000000119</v>
      </c>
      <c r="M62" s="15" t="str">
        <f t="shared" si="1"/>
        <v>0,042199999094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1.0197916983886459</v>
      </c>
      <c r="C65" s="10">
        <f t="shared" si="2"/>
        <v>-5.7083383813541499E-3</v>
      </c>
      <c r="D65" s="10">
        <f t="shared" si="2"/>
        <v>1.2022916584386458</v>
      </c>
      <c r="E65" s="10">
        <f t="shared" si="2"/>
        <v>-4.2083316163541579E-3</v>
      </c>
      <c r="F65" s="10">
        <f t="shared" si="2"/>
        <v>1.0127916543886459</v>
      </c>
      <c r="G65" s="10">
        <f t="shared" si="2"/>
        <v>-4.2083316163541579E-3</v>
      </c>
      <c r="H65" s="10">
        <f t="shared" si="2"/>
        <v>1.0747916608386459</v>
      </c>
      <c r="I65" s="10">
        <f t="shared" si="2"/>
        <v>-2.7083248513541658E-3</v>
      </c>
      <c r="J65" s="10">
        <f t="shared" si="2"/>
        <v>1.0352916627386459</v>
      </c>
      <c r="K65" s="10">
        <f t="shared" si="2"/>
        <v>8.7916649286458315E-3</v>
      </c>
      <c r="L65" s="10">
        <f t="shared" si="2"/>
        <v>1.1692916958886459</v>
      </c>
      <c r="M65" s="10">
        <f t="shared" si="2"/>
        <v>-2.0833841135416142E-4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1.1207916944386458</v>
      </c>
      <c r="C66" s="10">
        <f t="shared" si="2"/>
        <v>-2.7083248513541658E-3</v>
      </c>
      <c r="D66" s="10">
        <f t="shared" si="2"/>
        <v>1.1012917368886459</v>
      </c>
      <c r="E66" s="10">
        <f t="shared" si="2"/>
        <v>-3.2083333163541658E-3</v>
      </c>
      <c r="F66" s="10">
        <f t="shared" si="2"/>
        <v>1.0312916695386458</v>
      </c>
      <c r="G66" s="10">
        <f t="shared" si="2"/>
        <v>-3.2083333163541658E-3</v>
      </c>
      <c r="H66" s="10">
        <f t="shared" si="2"/>
        <v>1.091291716638646</v>
      </c>
      <c r="I66" s="10">
        <f t="shared" si="2"/>
        <v>-7.0832825135414695E-4</v>
      </c>
      <c r="J66" s="10">
        <f t="shared" si="2"/>
        <v>1.1857916026886459</v>
      </c>
      <c r="K66" s="10">
        <f t="shared" si="2"/>
        <v>1.7916581886458574E-3</v>
      </c>
      <c r="L66" s="10">
        <f t="shared" si="2"/>
        <v>1.1587915926386458</v>
      </c>
      <c r="M66" s="10">
        <f t="shared" si="2"/>
        <v>1.7916581886458574E-3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1.1042916386886459</v>
      </c>
      <c r="C67" s="10">
        <f t="shared" si="2"/>
        <v>-2.7083248513541658E-3</v>
      </c>
      <c r="D67" s="10">
        <f t="shared" si="2"/>
        <v>1.0982916861386458</v>
      </c>
      <c r="E67" s="10">
        <f t="shared" si="2"/>
        <v>-7.0832825135414695E-4</v>
      </c>
      <c r="F67" s="10">
        <f t="shared" si="2"/>
        <v>1.0752915947886459</v>
      </c>
      <c r="G67" s="10">
        <f t="shared" si="2"/>
        <v>-2.2083350163541737E-3</v>
      </c>
      <c r="H67" s="10">
        <f t="shared" si="2"/>
        <v>1.042291632238646</v>
      </c>
      <c r="I67" s="10">
        <f t="shared" si="2"/>
        <v>-7.0832825135414695E-4</v>
      </c>
      <c r="J67" s="10">
        <f t="shared" si="2"/>
        <v>1.1557916908886459</v>
      </c>
      <c r="K67" s="10">
        <f t="shared" si="2"/>
        <v>1.2916683536458307E-3</v>
      </c>
      <c r="L67" s="10">
        <f t="shared" si="2"/>
        <v>1.2247916667886458</v>
      </c>
      <c r="M67" s="10">
        <f t="shared" si="2"/>
        <v>3.291664958645843E-3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0.80079164198864583</v>
      </c>
      <c r="C68" s="10">
        <f t="shared" si="2"/>
        <v>-2.2083350163541737E-3</v>
      </c>
      <c r="D68" s="10">
        <f t="shared" si="2"/>
        <v>1.046291699938646</v>
      </c>
      <c r="E68" s="10">
        <f t="shared" si="2"/>
        <v>-1.7083265513541737E-3</v>
      </c>
      <c r="F68" s="10">
        <f t="shared" si="2"/>
        <v>0.9612916766886459</v>
      </c>
      <c r="G68" s="10">
        <f t="shared" si="2"/>
        <v>-1.2083367113541535E-3</v>
      </c>
      <c r="H68" s="10">
        <f t="shared" si="2"/>
        <v>1.0617917387886457</v>
      </c>
      <c r="I68" s="10">
        <f t="shared" si="2"/>
        <v>-1.7083265513541737E-3</v>
      </c>
      <c r="J68" s="10">
        <f t="shared" si="2"/>
        <v>1.0557916372386458</v>
      </c>
      <c r="K68" s="10">
        <f t="shared" si="2"/>
        <v>-2.0833841135416142E-4</v>
      </c>
      <c r="L68" s="10">
        <f t="shared" si="2"/>
        <v>1.1777916162386459</v>
      </c>
      <c r="M68" s="10">
        <f t="shared" si="2"/>
        <v>2.7916751186458574E-3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1.137791684188646</v>
      </c>
      <c r="C69" s="10">
        <f t="shared" si="2"/>
        <v>-1.7083265513541737E-3</v>
      </c>
      <c r="D69" s="10">
        <f t="shared" si="2"/>
        <v>1.1422916858886458</v>
      </c>
      <c r="E69" s="10">
        <f t="shared" si="2"/>
        <v>-2.2083350163541737E-3</v>
      </c>
      <c r="F69" s="10">
        <f t="shared" si="2"/>
        <v>1.0387916474886458</v>
      </c>
      <c r="G69" s="10">
        <f t="shared" si="2"/>
        <v>-2.0833841135416142E-4</v>
      </c>
      <c r="H69" s="10">
        <f t="shared" si="2"/>
        <v>1.0412916897886457</v>
      </c>
      <c r="I69" s="10">
        <f t="shared" si="2"/>
        <v>7.9165988864583064E-4</v>
      </c>
      <c r="J69" s="10">
        <f t="shared" si="2"/>
        <v>0.94879168863864594</v>
      </c>
      <c r="K69" s="10">
        <f t="shared" si="2"/>
        <v>1.7916581886458574E-3</v>
      </c>
      <c r="L69" s="10">
        <f t="shared" si="2"/>
        <v>1.1002917199886459</v>
      </c>
      <c r="M69" s="10">
        <f t="shared" si="2"/>
        <v>2.7916751186458574E-3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1.1262917130386461</v>
      </c>
      <c r="C70" s="10">
        <f t="shared" si="2"/>
        <v>-2.0833841135416142E-4</v>
      </c>
      <c r="D70" s="10">
        <f t="shared" si="2"/>
        <v>0.98429169348864587</v>
      </c>
      <c r="E70" s="10">
        <f t="shared" si="2"/>
        <v>-2.2083350163541737E-3</v>
      </c>
      <c r="F70" s="10">
        <f t="shared" si="2"/>
        <v>1.056791654188646</v>
      </c>
      <c r="G70" s="10">
        <f t="shared" si="2"/>
        <v>-2.7083248513541658E-3</v>
      </c>
      <c r="H70" s="10">
        <f t="shared" si="2"/>
        <v>0.78879166238864584</v>
      </c>
      <c r="I70" s="10">
        <f t="shared" si="2"/>
        <v>7.9165988864583064E-4</v>
      </c>
      <c r="J70" s="10">
        <f t="shared" si="2"/>
        <v>1.077791711638646</v>
      </c>
      <c r="K70" s="10">
        <f t="shared" si="2"/>
        <v>2.2916666536458574E-3</v>
      </c>
      <c r="L70" s="10">
        <f t="shared" si="2"/>
        <v>1.1207916944386458</v>
      </c>
      <c r="M70" s="10">
        <f t="shared" si="2"/>
        <v>7.2916581636458394E-3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1.2317916362886459</v>
      </c>
      <c r="C71" s="10">
        <f t="shared" si="2"/>
        <v>7.9165988864583064E-4</v>
      </c>
      <c r="D71" s="10">
        <f t="shared" si="2"/>
        <v>1.2837916224386459</v>
      </c>
      <c r="E71" s="10">
        <f t="shared" si="2"/>
        <v>-1.2083367113541535E-3</v>
      </c>
      <c r="F71" s="10">
        <f t="shared" si="2"/>
        <v>1.0722916930386459</v>
      </c>
      <c r="G71" s="10">
        <f t="shared" si="2"/>
        <v>-2.2083350163541737E-3</v>
      </c>
      <c r="H71" s="10">
        <f t="shared" si="2"/>
        <v>1.0322916864886458</v>
      </c>
      <c r="I71" s="10">
        <f t="shared" si="2"/>
        <v>-2.0833841135416142E-4</v>
      </c>
      <c r="J71" s="10">
        <f t="shared" si="2"/>
        <v>1.0432916491386459</v>
      </c>
      <c r="K71" s="10">
        <f t="shared" si="2"/>
        <v>5.7916700236458271E-3</v>
      </c>
      <c r="L71" s="10">
        <f t="shared" si="2"/>
        <v>1.1352917163886458</v>
      </c>
      <c r="M71" s="10">
        <f t="shared" si="2"/>
        <v>7.7916666236458459E-3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1.0612916558386458</v>
      </c>
      <c r="C72" s="10">
        <f t="shared" si="2"/>
        <v>-2.7083248513541658E-3</v>
      </c>
      <c r="D72" s="10">
        <f t="shared" si="2"/>
        <v>1.1072916894386458</v>
      </c>
      <c r="E72" s="10">
        <f t="shared" si="2"/>
        <v>-2.2083350163541737E-3</v>
      </c>
      <c r="F72" s="10">
        <f t="shared" si="2"/>
        <v>0.98529163593864588</v>
      </c>
      <c r="G72" s="10">
        <f t="shared" si="2"/>
        <v>-7.0832825135414695E-4</v>
      </c>
      <c r="H72" s="10">
        <f t="shared" si="2"/>
        <v>1.052791735488646</v>
      </c>
      <c r="I72" s="10">
        <f t="shared" si="2"/>
        <v>-7.0832825135414695E-4</v>
      </c>
      <c r="J72" s="10">
        <f t="shared" si="2"/>
        <v>1.114291658938646</v>
      </c>
      <c r="K72" s="10">
        <f t="shared" si="2"/>
        <v>4.291663258645835E-3</v>
      </c>
      <c r="L72" s="10">
        <f t="shared" si="2"/>
        <v>1.1942916720386458</v>
      </c>
      <c r="M72" s="10">
        <f t="shared" si="2"/>
        <v>5.2916615586458271E-3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1.0197916983886459</v>
      </c>
      <c r="C77" s="10">
        <f t="shared" si="3"/>
        <v>-5.7083383813541499E-3</v>
      </c>
      <c r="D77" s="10">
        <f t="shared" si="3"/>
        <v>1.2022916584386458</v>
      </c>
      <c r="E77" s="10">
        <f t="shared" si="3"/>
        <v>-4.2083316163541579E-3</v>
      </c>
      <c r="F77" s="10">
        <f t="shared" si="3"/>
        <v>1.0127916543886459</v>
      </c>
      <c r="G77" s="10">
        <f t="shared" si="3"/>
        <v>-4.2083316163541579E-3</v>
      </c>
      <c r="H77" s="10">
        <f t="shared" si="3"/>
        <v>1.0747916608386459</v>
      </c>
      <c r="I77" s="10">
        <f t="shared" si="3"/>
        <v>-2.7083248513541658E-3</v>
      </c>
      <c r="J77" s="10">
        <f t="shared" si="3"/>
        <v>1.0352916627386459</v>
      </c>
      <c r="K77" s="10">
        <f t="shared" si="3"/>
        <v>8.7916649286458315E-3</v>
      </c>
      <c r="L77" s="10">
        <f t="shared" si="3"/>
        <v>1.1692916958886459</v>
      </c>
      <c r="M77" s="10">
        <f t="shared" si="3"/>
        <v>-2.0833841135416142E-4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1.1207916944386458</v>
      </c>
      <c r="C78" s="10">
        <f t="shared" si="3"/>
        <v>-2.7083248513541658E-3</v>
      </c>
      <c r="D78" s="10">
        <f t="shared" si="3"/>
        <v>1.1012917368886459</v>
      </c>
      <c r="E78" s="10">
        <f t="shared" si="3"/>
        <v>-3.2083333163541658E-3</v>
      </c>
      <c r="F78" s="10">
        <f t="shared" si="3"/>
        <v>1.0312916695386458</v>
      </c>
      <c r="G78" s="10">
        <f t="shared" si="3"/>
        <v>-3.2083333163541658E-3</v>
      </c>
      <c r="H78" s="10">
        <f t="shared" si="3"/>
        <v>1.091291716638646</v>
      </c>
      <c r="I78" s="10">
        <f t="shared" si="3"/>
        <v>-7.0832825135414695E-4</v>
      </c>
      <c r="J78" s="10">
        <f t="shared" si="3"/>
        <v>1.1857916026886459</v>
      </c>
      <c r="K78" s="10">
        <f t="shared" si="3"/>
        <v>1.7916581886458574E-3</v>
      </c>
      <c r="L78" s="10">
        <f t="shared" si="3"/>
        <v>1.1587915926386458</v>
      </c>
      <c r="M78" s="10">
        <f t="shared" si="3"/>
        <v>1.7916581886458574E-3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1.1042916386886459</v>
      </c>
      <c r="C79" s="10">
        <f t="shared" si="3"/>
        <v>-2.7083248513541658E-3</v>
      </c>
      <c r="D79" s="10">
        <f t="shared" si="3"/>
        <v>1.0982916861386458</v>
      </c>
      <c r="E79" s="10">
        <f t="shared" si="3"/>
        <v>-7.0832825135414695E-4</v>
      </c>
      <c r="F79" s="10">
        <f t="shared" si="3"/>
        <v>1.0752915947886459</v>
      </c>
      <c r="G79" s="10">
        <f t="shared" si="3"/>
        <v>-2.2083350163541737E-3</v>
      </c>
      <c r="H79" s="10">
        <f t="shared" si="3"/>
        <v>1.042291632238646</v>
      </c>
      <c r="I79" s="10">
        <f t="shared" si="3"/>
        <v>-7.0832825135414695E-4</v>
      </c>
      <c r="J79" s="10">
        <f t="shared" si="3"/>
        <v>1.1557916908886459</v>
      </c>
      <c r="K79" s="10">
        <f t="shared" si="3"/>
        <v>1.2916683536458307E-3</v>
      </c>
      <c r="L79" s="10">
        <f t="shared" si="3"/>
        <v>1.2247916667886458</v>
      </c>
      <c r="M79" s="10">
        <f t="shared" si="3"/>
        <v>3.291664958645843E-3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0.80079164198864583</v>
      </c>
      <c r="C80" s="10">
        <f t="shared" si="3"/>
        <v>-2.2083350163541737E-3</v>
      </c>
      <c r="D80" s="10">
        <f t="shared" si="3"/>
        <v>1.046291699938646</v>
      </c>
      <c r="E80" s="10">
        <f t="shared" si="3"/>
        <v>-1.7083265513541737E-3</v>
      </c>
      <c r="F80" s="10">
        <f t="shared" si="3"/>
        <v>0.9612916766886459</v>
      </c>
      <c r="G80" s="10">
        <f t="shared" si="3"/>
        <v>-1.2083367113541535E-3</v>
      </c>
      <c r="H80" s="10">
        <f t="shared" si="3"/>
        <v>1.0617917387886457</v>
      </c>
      <c r="I80" s="10">
        <f t="shared" si="3"/>
        <v>-1.7083265513541737E-3</v>
      </c>
      <c r="J80" s="10">
        <f t="shared" si="3"/>
        <v>1.0557916372386458</v>
      </c>
      <c r="K80" s="10">
        <f t="shared" si="3"/>
        <v>-2.0833841135416142E-4</v>
      </c>
      <c r="L80" s="10">
        <f t="shared" si="3"/>
        <v>1.1777916162386459</v>
      </c>
      <c r="M80" s="10">
        <f t="shared" si="3"/>
        <v>2.7916751186458574E-3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1.137791684188646</v>
      </c>
      <c r="C81" s="10">
        <f t="shared" si="3"/>
        <v>-1.7083265513541737E-3</v>
      </c>
      <c r="D81" s="10">
        <f t="shared" si="3"/>
        <v>1.1422916858886458</v>
      </c>
      <c r="E81" s="10">
        <f t="shared" si="3"/>
        <v>-2.2083350163541737E-3</v>
      </c>
      <c r="F81" s="10">
        <f t="shared" si="3"/>
        <v>1.0387916474886458</v>
      </c>
      <c r="G81" s="10">
        <f t="shared" si="3"/>
        <v>-2.0833841135416142E-4</v>
      </c>
      <c r="H81" s="10">
        <f t="shared" si="3"/>
        <v>1.0412916897886457</v>
      </c>
      <c r="I81" s="10">
        <f t="shared" si="3"/>
        <v>7.9165988864583064E-4</v>
      </c>
      <c r="J81" s="10">
        <f t="shared" si="3"/>
        <v>0.94879168863864594</v>
      </c>
      <c r="K81" s="10">
        <f t="shared" si="3"/>
        <v>1.7916581886458574E-3</v>
      </c>
      <c r="L81" s="10">
        <f t="shared" si="3"/>
        <v>1.1002917199886459</v>
      </c>
      <c r="M81" s="10">
        <f t="shared" si="3"/>
        <v>2.7916751186458574E-3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1.1262917130386461</v>
      </c>
      <c r="C82" s="10">
        <f t="shared" si="3"/>
        <v>-2.0833841135416142E-4</v>
      </c>
      <c r="D82" s="10">
        <f t="shared" si="3"/>
        <v>0.98429169348864587</v>
      </c>
      <c r="E82" s="10">
        <f t="shared" si="3"/>
        <v>-2.2083350163541737E-3</v>
      </c>
      <c r="F82" s="10">
        <f t="shared" si="3"/>
        <v>1.056791654188646</v>
      </c>
      <c r="G82" s="10">
        <f t="shared" si="3"/>
        <v>-2.7083248513541658E-3</v>
      </c>
      <c r="H82" s="10">
        <f t="shared" si="3"/>
        <v>0.78879166238864584</v>
      </c>
      <c r="I82" s="10">
        <f t="shared" si="3"/>
        <v>7.9165988864583064E-4</v>
      </c>
      <c r="J82" s="10">
        <f t="shared" si="3"/>
        <v>1.077791711638646</v>
      </c>
      <c r="K82" s="10">
        <f t="shared" si="3"/>
        <v>2.2916666536458574E-3</v>
      </c>
      <c r="L82" s="10">
        <f t="shared" si="3"/>
        <v>1.1207916944386458</v>
      </c>
      <c r="M82" s="10">
        <f t="shared" si="3"/>
        <v>7.2916581636458394E-3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1.2317916362886459</v>
      </c>
      <c r="C83" s="10">
        <f t="shared" si="3"/>
        <v>7.9165988864583064E-4</v>
      </c>
      <c r="D83" s="10">
        <f t="shared" si="3"/>
        <v>1.2837916224386459</v>
      </c>
      <c r="E83" s="10">
        <f t="shared" si="3"/>
        <v>-1.2083367113541535E-3</v>
      </c>
      <c r="F83" s="10">
        <f t="shared" si="3"/>
        <v>1.0722916930386459</v>
      </c>
      <c r="G83" s="10">
        <f t="shared" si="3"/>
        <v>-2.2083350163541737E-3</v>
      </c>
      <c r="H83" s="10">
        <f t="shared" si="3"/>
        <v>1.0322916864886458</v>
      </c>
      <c r="I83" s="10">
        <f t="shared" si="3"/>
        <v>-2.0833841135416142E-4</v>
      </c>
      <c r="J83" s="10">
        <f t="shared" si="3"/>
        <v>1.0432916491386459</v>
      </c>
      <c r="K83" s="10">
        <f t="shared" si="3"/>
        <v>5.7916700236458271E-3</v>
      </c>
      <c r="L83" s="10">
        <f t="shared" si="3"/>
        <v>1.1352917163886458</v>
      </c>
      <c r="M83" s="10">
        <f t="shared" si="3"/>
        <v>7.7916666236458459E-3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1.0612916558386458</v>
      </c>
      <c r="C84" s="10">
        <f t="shared" si="3"/>
        <v>-2.7083248513541658E-3</v>
      </c>
      <c r="D84" s="10">
        <f t="shared" si="3"/>
        <v>1.1072916894386458</v>
      </c>
      <c r="E84" s="10">
        <f t="shared" si="3"/>
        <v>-2.2083350163541737E-3</v>
      </c>
      <c r="F84" s="10">
        <f t="shared" si="3"/>
        <v>0.98529163593864588</v>
      </c>
      <c r="G84" s="10">
        <f t="shared" si="3"/>
        <v>-7.0832825135414695E-4</v>
      </c>
      <c r="H84" s="10">
        <f t="shared" si="3"/>
        <v>1.052791735488646</v>
      </c>
      <c r="I84" s="10">
        <f t="shared" si="3"/>
        <v>-7.0832825135414695E-4</v>
      </c>
      <c r="J84" s="10">
        <f t="shared" si="3"/>
        <v>1.114291658938646</v>
      </c>
      <c r="K84" s="10">
        <f t="shared" si="3"/>
        <v>4.291663258645835E-3</v>
      </c>
      <c r="L84" s="10">
        <f t="shared" si="3"/>
        <v>1.1942916720386458</v>
      </c>
      <c r="M84" s="10">
        <f t="shared" si="3"/>
        <v>5.2916615586458271E-3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O42" sqref="O42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1359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215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1360</v>
      </c>
    </row>
    <row r="27" spans="1:19">
      <c r="B27" s="5" t="s">
        <v>735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135</v>
      </c>
      <c r="B29" s="5" t="s">
        <v>1361</v>
      </c>
      <c r="C29" s="5" t="s">
        <v>320</v>
      </c>
      <c r="D29" s="5" t="s">
        <v>1362</v>
      </c>
      <c r="E29" s="5" t="s">
        <v>320</v>
      </c>
      <c r="F29" s="5" t="s">
        <v>1363</v>
      </c>
      <c r="G29" s="5" t="s">
        <v>311</v>
      </c>
      <c r="H29" s="5" t="s">
        <v>672</v>
      </c>
      <c r="I29" s="5" t="s">
        <v>334</v>
      </c>
      <c r="J29" s="5" t="s">
        <v>1364</v>
      </c>
      <c r="K29" s="5" t="s">
        <v>227</v>
      </c>
      <c r="L29" s="5" t="s">
        <v>1129</v>
      </c>
      <c r="M29" s="5" t="s">
        <v>227</v>
      </c>
    </row>
    <row r="30" spans="1:19">
      <c r="A30" s="5" t="s">
        <v>136</v>
      </c>
      <c r="B30" s="5" t="s">
        <v>1365</v>
      </c>
      <c r="C30" s="5" t="s">
        <v>229</v>
      </c>
      <c r="D30" s="5" t="s">
        <v>992</v>
      </c>
      <c r="E30" s="5" t="s">
        <v>268</v>
      </c>
      <c r="F30" s="5" t="s">
        <v>1227</v>
      </c>
      <c r="G30" s="5" t="s">
        <v>237</v>
      </c>
      <c r="H30" s="5" t="s">
        <v>1247</v>
      </c>
      <c r="I30" s="5" t="s">
        <v>231</v>
      </c>
      <c r="J30" s="5" t="s">
        <v>641</v>
      </c>
      <c r="K30" s="5" t="s">
        <v>243</v>
      </c>
      <c r="L30" s="5" t="s">
        <v>1366</v>
      </c>
      <c r="M30" s="5" t="s">
        <v>236</v>
      </c>
    </row>
    <row r="31" spans="1:19">
      <c r="A31" s="5" t="s">
        <v>137</v>
      </c>
      <c r="B31" s="5" t="s">
        <v>1266</v>
      </c>
      <c r="C31" s="5" t="s">
        <v>231</v>
      </c>
      <c r="D31" s="5" t="s">
        <v>1367</v>
      </c>
      <c r="E31" s="5" t="s">
        <v>237</v>
      </c>
      <c r="F31" s="5" t="s">
        <v>1368</v>
      </c>
      <c r="G31" s="5" t="s">
        <v>231</v>
      </c>
      <c r="H31" s="5" t="s">
        <v>594</v>
      </c>
      <c r="I31" s="5" t="s">
        <v>231</v>
      </c>
      <c r="J31" s="5" t="s">
        <v>718</v>
      </c>
      <c r="K31" s="5" t="s">
        <v>236</v>
      </c>
      <c r="L31" s="5" t="s">
        <v>1341</v>
      </c>
      <c r="M31" s="5" t="s">
        <v>245</v>
      </c>
    </row>
    <row r="32" spans="1:19">
      <c r="A32" s="5" t="s">
        <v>138</v>
      </c>
      <c r="B32" s="5" t="s">
        <v>1369</v>
      </c>
      <c r="C32" s="5" t="s">
        <v>237</v>
      </c>
      <c r="D32" s="5" t="s">
        <v>692</v>
      </c>
      <c r="E32" s="5" t="s">
        <v>230</v>
      </c>
      <c r="F32" s="5" t="s">
        <v>1323</v>
      </c>
      <c r="G32" s="5" t="s">
        <v>229</v>
      </c>
      <c r="H32" s="5" t="s">
        <v>1300</v>
      </c>
      <c r="I32" s="5" t="s">
        <v>229</v>
      </c>
      <c r="J32" s="5" t="s">
        <v>1263</v>
      </c>
      <c r="K32" s="5" t="s">
        <v>236</v>
      </c>
      <c r="L32" s="5" t="s">
        <v>1370</v>
      </c>
      <c r="M32" s="5" t="s">
        <v>245</v>
      </c>
    </row>
    <row r="33" spans="1:13">
      <c r="A33" s="5" t="s">
        <v>216</v>
      </c>
      <c r="B33" s="5" t="s">
        <v>725</v>
      </c>
      <c r="C33" s="5" t="s">
        <v>230</v>
      </c>
      <c r="D33" s="5" t="s">
        <v>1371</v>
      </c>
      <c r="E33" s="5" t="s">
        <v>232</v>
      </c>
      <c r="F33" s="5" t="s">
        <v>1308</v>
      </c>
      <c r="G33" s="5" t="s">
        <v>231</v>
      </c>
      <c r="H33" s="5" t="s">
        <v>1191</v>
      </c>
      <c r="I33" s="5" t="s">
        <v>229</v>
      </c>
      <c r="J33" s="5" t="s">
        <v>1288</v>
      </c>
      <c r="K33" s="5" t="s">
        <v>238</v>
      </c>
      <c r="L33" s="5" t="s">
        <v>1293</v>
      </c>
      <c r="M33" s="5" t="s">
        <v>243</v>
      </c>
    </row>
    <row r="34" spans="1:13">
      <c r="A34" s="5" t="s">
        <v>217</v>
      </c>
      <c r="B34" s="5" t="s">
        <v>1372</v>
      </c>
      <c r="C34" s="5" t="s">
        <v>234</v>
      </c>
      <c r="D34" s="5" t="s">
        <v>560</v>
      </c>
      <c r="E34" s="5" t="s">
        <v>230</v>
      </c>
      <c r="F34" s="5" t="s">
        <v>1249</v>
      </c>
      <c r="G34" s="5" t="s">
        <v>232</v>
      </c>
      <c r="H34" s="5" t="s">
        <v>1197</v>
      </c>
      <c r="I34" s="5" t="s">
        <v>232</v>
      </c>
      <c r="J34" s="5" t="s">
        <v>1373</v>
      </c>
      <c r="K34" s="5" t="s">
        <v>245</v>
      </c>
      <c r="L34" s="5" t="s">
        <v>710</v>
      </c>
      <c r="M34" s="5" t="s">
        <v>242</v>
      </c>
    </row>
    <row r="35" spans="1:13">
      <c r="A35" s="5" t="s">
        <v>218</v>
      </c>
      <c r="B35" s="5" t="s">
        <v>986</v>
      </c>
      <c r="C35" s="5" t="s">
        <v>236</v>
      </c>
      <c r="D35" s="5" t="s">
        <v>1374</v>
      </c>
      <c r="E35" s="5" t="s">
        <v>233</v>
      </c>
      <c r="F35" s="5" t="s">
        <v>1375</v>
      </c>
      <c r="G35" s="5" t="s">
        <v>233</v>
      </c>
      <c r="H35" s="5" t="s">
        <v>1152</v>
      </c>
      <c r="I35" s="5" t="s">
        <v>232</v>
      </c>
      <c r="J35" s="5" t="s">
        <v>1288</v>
      </c>
      <c r="K35" s="5" t="s">
        <v>242</v>
      </c>
      <c r="L35" s="5" t="s">
        <v>1376</v>
      </c>
      <c r="M35" s="5" t="s">
        <v>244</v>
      </c>
    </row>
    <row r="36" spans="1:13">
      <c r="A36" s="5" t="s">
        <v>219</v>
      </c>
      <c r="B36" s="5" t="s">
        <v>1377</v>
      </c>
      <c r="C36" s="5" t="s">
        <v>230</v>
      </c>
      <c r="D36" s="5" t="s">
        <v>1378</v>
      </c>
      <c r="E36" s="5" t="s">
        <v>228</v>
      </c>
      <c r="F36" s="5" t="s">
        <v>1166</v>
      </c>
      <c r="G36" s="5" t="s">
        <v>237</v>
      </c>
      <c r="H36" s="5" t="s">
        <v>715</v>
      </c>
      <c r="I36" s="5" t="s">
        <v>234</v>
      </c>
      <c r="J36" s="5" t="s">
        <v>1379</v>
      </c>
      <c r="K36" s="5" t="s">
        <v>238</v>
      </c>
      <c r="L36" s="5" t="s">
        <v>1380</v>
      </c>
      <c r="M36" s="5" t="s">
        <v>227</v>
      </c>
    </row>
    <row r="40" spans="1:13">
      <c r="A40" s="5" t="s">
        <v>202</v>
      </c>
      <c r="B40" s="5" t="s">
        <v>1381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('S11'!B46+('S31'!B25-'S11'!B25)*24)</f>
        <v>14.259999999892898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4.1056250299541665E-2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0,24480000138</v>
      </c>
      <c r="C55" s="15" t="str">
        <f t="shared" ref="C55:L55" si="0">C29</f>
        <v>0,039999999106</v>
      </c>
      <c r="D55" s="15" t="str">
        <f t="shared" si="0"/>
        <v>0,2908000052</v>
      </c>
      <c r="E55" s="15" t="str">
        <f t="shared" si="0"/>
        <v>0,039999999106</v>
      </c>
      <c r="F55" s="15" t="str">
        <f t="shared" si="0"/>
        <v>0,23770000041</v>
      </c>
      <c r="G55" s="15" t="str">
        <f t="shared" si="0"/>
        <v>0,040100000799</v>
      </c>
      <c r="H55" s="15" t="str">
        <f t="shared" si="0"/>
        <v>0,24490000308</v>
      </c>
      <c r="I55" s="15" t="str">
        <f t="shared" si="0"/>
        <v>0,040199998766</v>
      </c>
      <c r="J55" s="15" t="str">
        <f t="shared" si="0"/>
        <v>0,26100000739</v>
      </c>
      <c r="K55" s="15" t="str">
        <f t="shared" si="0"/>
        <v>0,041600000113</v>
      </c>
      <c r="L55" s="15" t="str">
        <f t="shared" si="0"/>
        <v>0,25389999151</v>
      </c>
      <c r="M55" s="15" t="str">
        <f>M29</f>
        <v>0,041600000113</v>
      </c>
    </row>
    <row r="56" spans="1:19">
      <c r="A56" s="21" t="s">
        <v>4</v>
      </c>
      <c r="B56" s="15" t="str">
        <f t="shared" ref="B56:M62" si="1">B30</f>
        <v>0,27480000257</v>
      </c>
      <c r="C56" s="15" t="str">
        <f t="shared" si="1"/>
        <v>0,040699999779</v>
      </c>
      <c r="D56" s="15" t="str">
        <f t="shared" si="1"/>
        <v>0,23569999635</v>
      </c>
      <c r="E56" s="15" t="str">
        <f t="shared" si="1"/>
        <v>0,040399998426</v>
      </c>
      <c r="F56" s="15" t="str">
        <f t="shared" si="1"/>
        <v>0,26519998908</v>
      </c>
      <c r="G56" s="15" t="str">
        <f t="shared" si="1"/>
        <v>0,040800001472</v>
      </c>
      <c r="H56" s="15" t="str">
        <f t="shared" si="1"/>
        <v>0,2567999959</v>
      </c>
      <c r="I56" s="15" t="str">
        <f t="shared" si="1"/>
        <v>0,040600001812</v>
      </c>
      <c r="J56" s="15" t="str">
        <f t="shared" si="1"/>
        <v>0,22310000658</v>
      </c>
      <c r="K56" s="15" t="str">
        <f t="shared" si="1"/>
        <v>0,041700001806</v>
      </c>
      <c r="L56" s="15" t="str">
        <f t="shared" si="1"/>
        <v>0,27979999781</v>
      </c>
      <c r="M56" s="15" t="str">
        <f>M30</f>
        <v>0,04149999842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0,2662999928</v>
      </c>
      <c r="C57" s="15" t="str">
        <f t="shared" si="1"/>
        <v>0,040600001812</v>
      </c>
      <c r="D57" s="15" t="str">
        <f t="shared" si="1"/>
        <v>0,28060001135</v>
      </c>
      <c r="E57" s="15" t="str">
        <f t="shared" si="1"/>
        <v>0,040800001472</v>
      </c>
      <c r="F57" s="15" t="str">
        <f t="shared" si="1"/>
        <v>0,26440000534</v>
      </c>
      <c r="G57" s="15" t="str">
        <f t="shared" si="1"/>
        <v>0,040600001812</v>
      </c>
      <c r="H57" s="15" t="str">
        <f t="shared" si="1"/>
        <v>0,20370000601</v>
      </c>
      <c r="I57" s="15" t="str">
        <f t="shared" si="1"/>
        <v>0,040600001812</v>
      </c>
      <c r="J57" s="15" t="str">
        <f t="shared" si="1"/>
        <v>0,26120001078</v>
      </c>
      <c r="K57" s="15" t="str">
        <f t="shared" si="1"/>
        <v>0,04149999842</v>
      </c>
      <c r="L57" s="15" t="str">
        <f t="shared" si="1"/>
        <v>0,28610000014</v>
      </c>
      <c r="M57" s="15" t="str">
        <f t="shared" si="1"/>
        <v>0,041799999774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0,26589998603</v>
      </c>
      <c r="C58" s="15" t="str">
        <f t="shared" si="1"/>
        <v>0,040800001472</v>
      </c>
      <c r="D58" s="15" t="str">
        <f t="shared" si="1"/>
        <v>0,20780000091</v>
      </c>
      <c r="E58" s="15" t="str">
        <f t="shared" si="1"/>
        <v>0,04089999944</v>
      </c>
      <c r="F58" s="15" t="str">
        <f t="shared" si="1"/>
        <v>0,25099998713</v>
      </c>
      <c r="G58" s="15" t="str">
        <f t="shared" si="1"/>
        <v>0,040699999779</v>
      </c>
      <c r="H58" s="15" t="str">
        <f t="shared" si="1"/>
        <v>0,25069999695</v>
      </c>
      <c r="I58" s="15" t="str">
        <f t="shared" si="1"/>
        <v>0,040699999779</v>
      </c>
      <c r="J58" s="15" t="str">
        <f t="shared" si="1"/>
        <v>0,25240001082</v>
      </c>
      <c r="K58" s="15" t="str">
        <f t="shared" si="1"/>
        <v>0,04149999842</v>
      </c>
      <c r="L58" s="15" t="str">
        <f t="shared" si="1"/>
        <v>0,26480001211</v>
      </c>
      <c r="M58" s="15" t="str">
        <f t="shared" si="1"/>
        <v>0,041799999774</v>
      </c>
      <c r="O58" s="5" t="s">
        <v>11</v>
      </c>
    </row>
    <row r="59" spans="1:19">
      <c r="A59" s="21" t="s">
        <v>7</v>
      </c>
      <c r="B59" s="15" t="str">
        <f t="shared" si="1"/>
        <v>0,23759999871</v>
      </c>
      <c r="C59" s="15" t="str">
        <f t="shared" si="1"/>
        <v>0,04089999944</v>
      </c>
      <c r="D59" s="15" t="str">
        <f t="shared" si="1"/>
        <v>0,25569999218</v>
      </c>
      <c r="E59" s="15" t="str">
        <f t="shared" si="1"/>
        <v>0,041000001132</v>
      </c>
      <c r="F59" s="15" t="str">
        <f t="shared" si="1"/>
        <v>0,26030001044</v>
      </c>
      <c r="G59" s="15" t="str">
        <f t="shared" si="1"/>
        <v>0,040600001812</v>
      </c>
      <c r="H59" s="15" t="str">
        <f t="shared" si="1"/>
        <v>0,24199999869</v>
      </c>
      <c r="I59" s="15" t="str">
        <f t="shared" si="1"/>
        <v>0,040699999779</v>
      </c>
      <c r="J59" s="15" t="str">
        <f t="shared" si="1"/>
        <v>0,26469999552</v>
      </c>
      <c r="K59" s="15" t="str">
        <f t="shared" si="1"/>
        <v>0,041400000453</v>
      </c>
      <c r="L59" s="15" t="str">
        <f t="shared" si="1"/>
        <v>0,2513000071</v>
      </c>
      <c r="M59" s="15" t="str">
        <f t="shared" si="1"/>
        <v>0,041700001806</v>
      </c>
    </row>
    <row r="60" spans="1:19">
      <c r="A60" s="21" t="s">
        <v>8</v>
      </c>
      <c r="B60" s="15" t="str">
        <f t="shared" si="1"/>
        <v>0,27329999208</v>
      </c>
      <c r="C60" s="15" t="str">
        <f t="shared" si="1"/>
        <v>0,041200000793</v>
      </c>
      <c r="D60" s="15" t="str">
        <f t="shared" si="1"/>
        <v>0,23720000684</v>
      </c>
      <c r="E60" s="15" t="str">
        <f t="shared" si="1"/>
        <v>0,04089999944</v>
      </c>
      <c r="F60" s="15" t="str">
        <f t="shared" si="1"/>
        <v>0,26080000401</v>
      </c>
      <c r="G60" s="15" t="str">
        <f t="shared" si="1"/>
        <v>0,041000001132</v>
      </c>
      <c r="H60" s="15" t="str">
        <f t="shared" si="1"/>
        <v>0,25380000472</v>
      </c>
      <c r="I60" s="15" t="str">
        <f t="shared" si="1"/>
        <v>0,041000001132</v>
      </c>
      <c r="J60" s="15" t="str">
        <f t="shared" si="1"/>
        <v>0,20980000496</v>
      </c>
      <c r="K60" s="15" t="str">
        <f t="shared" si="1"/>
        <v>0,041799999774</v>
      </c>
      <c r="L60" s="15" t="str">
        <f t="shared" si="1"/>
        <v>0,26150000095</v>
      </c>
      <c r="M60" s="15" t="str">
        <f t="shared" si="1"/>
        <v>0,041900001466</v>
      </c>
    </row>
    <row r="61" spans="1:19">
      <c r="A61" s="21" t="s">
        <v>9</v>
      </c>
      <c r="B61" s="15" t="str">
        <f t="shared" si="1"/>
        <v>0,23459999263</v>
      </c>
      <c r="C61" s="15" t="str">
        <f t="shared" si="1"/>
        <v>0,04149999842</v>
      </c>
      <c r="D61" s="15" t="str">
        <f t="shared" si="1"/>
        <v>0,30599999428</v>
      </c>
      <c r="E61" s="15" t="str">
        <f t="shared" si="1"/>
        <v>0,0410999991</v>
      </c>
      <c r="F61" s="15" t="str">
        <f t="shared" si="1"/>
        <v>0,25920000672</v>
      </c>
      <c r="G61" s="15" t="str">
        <f t="shared" si="1"/>
        <v>0,0410999991</v>
      </c>
      <c r="H61" s="15" t="str">
        <f t="shared" si="1"/>
        <v>0,23929999769</v>
      </c>
      <c r="I61" s="15" t="str">
        <f t="shared" si="1"/>
        <v>0,041000001132</v>
      </c>
      <c r="J61" s="15" t="str">
        <f t="shared" si="1"/>
        <v>0,26469999552</v>
      </c>
      <c r="K61" s="15" t="str">
        <f t="shared" si="1"/>
        <v>0,041900001466</v>
      </c>
      <c r="L61" s="15" t="str">
        <f t="shared" si="1"/>
        <v>0,26969999075</v>
      </c>
      <c r="M61" s="15" t="str">
        <f t="shared" si="1"/>
        <v>0,042100001127</v>
      </c>
    </row>
    <row r="62" spans="1:19">
      <c r="A62" s="21" t="s">
        <v>10</v>
      </c>
      <c r="B62" s="15" t="str">
        <f>B36</f>
        <v>0,25659999251</v>
      </c>
      <c r="C62" s="15" t="str">
        <f t="shared" si="1"/>
        <v>0,04089999944</v>
      </c>
      <c r="D62" s="15" t="str">
        <f t="shared" si="1"/>
        <v>0,27090001106</v>
      </c>
      <c r="E62" s="15" t="str">
        <f t="shared" si="1"/>
        <v>0,040500000119</v>
      </c>
      <c r="F62" s="15" t="str">
        <f t="shared" si="1"/>
        <v>0,24680000544</v>
      </c>
      <c r="G62" s="15" t="str">
        <f t="shared" si="1"/>
        <v>0,040800001472</v>
      </c>
      <c r="H62" s="15" t="str">
        <f t="shared" si="1"/>
        <v>0,22200000286</v>
      </c>
      <c r="I62" s="15" t="str">
        <f t="shared" si="1"/>
        <v>0,041200000793</v>
      </c>
      <c r="J62" s="15" t="str">
        <f t="shared" si="1"/>
        <v>0,26859998703</v>
      </c>
      <c r="K62" s="15" t="str">
        <f t="shared" si="1"/>
        <v>0,041400000453</v>
      </c>
      <c r="L62" s="15" t="str">
        <f t="shared" si="1"/>
        <v>0,28110000491</v>
      </c>
      <c r="M62" s="15" t="str">
        <f t="shared" si="1"/>
        <v>0,041600000113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1.0187187554022916</v>
      </c>
      <c r="C65" s="10">
        <f t="shared" si="2"/>
        <v>-5.2812559677083148E-3</v>
      </c>
      <c r="D65" s="10">
        <f t="shared" si="2"/>
        <v>1.2487187745022916</v>
      </c>
      <c r="E65" s="10">
        <f t="shared" si="2"/>
        <v>-5.2812559677083148E-3</v>
      </c>
      <c r="F65" s="10">
        <f t="shared" si="2"/>
        <v>0.98321875055229169</v>
      </c>
      <c r="G65" s="10">
        <f t="shared" si="2"/>
        <v>-4.7812475027083148E-3</v>
      </c>
      <c r="H65" s="10">
        <f t="shared" si="2"/>
        <v>1.0192187639022918</v>
      </c>
      <c r="I65" s="10">
        <f t="shared" si="2"/>
        <v>-4.2812576677083228E-3</v>
      </c>
      <c r="J65" s="10">
        <f t="shared" si="2"/>
        <v>1.0997187854522918</v>
      </c>
      <c r="K65" s="10">
        <f t="shared" si="2"/>
        <v>2.7187490672916925E-3</v>
      </c>
      <c r="L65" s="10">
        <f t="shared" si="2"/>
        <v>1.0642187060522916</v>
      </c>
      <c r="M65" s="10">
        <f t="shared" si="2"/>
        <v>2.7187490672916925E-3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1.1687187613522916</v>
      </c>
      <c r="C66" s="10">
        <f t="shared" si="2"/>
        <v>-1.7812526027083386E-3</v>
      </c>
      <c r="D66" s="10">
        <f t="shared" si="2"/>
        <v>0.97321873025229166</v>
      </c>
      <c r="E66" s="10">
        <f t="shared" si="2"/>
        <v>-3.2812593677083307E-3</v>
      </c>
      <c r="F66" s="10">
        <f t="shared" si="2"/>
        <v>1.1207186939022915</v>
      </c>
      <c r="G66" s="10">
        <f t="shared" si="2"/>
        <v>-1.2812441377083386E-3</v>
      </c>
      <c r="H66" s="10">
        <f t="shared" si="2"/>
        <v>1.0787187280022918</v>
      </c>
      <c r="I66" s="10">
        <f t="shared" si="2"/>
        <v>-2.2812424377083307E-3</v>
      </c>
      <c r="J66" s="10">
        <f t="shared" si="2"/>
        <v>0.91021878140229173</v>
      </c>
      <c r="K66" s="10">
        <f t="shared" si="2"/>
        <v>3.2187575322916925E-3</v>
      </c>
      <c r="L66" s="10">
        <f t="shared" si="2"/>
        <v>1.1937187375522915</v>
      </c>
      <c r="M66" s="10">
        <f t="shared" si="2"/>
        <v>2.2187406022916925E-3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1.1262187125022918</v>
      </c>
      <c r="C67" s="10">
        <f t="shared" si="2"/>
        <v>-2.2812424377083307E-3</v>
      </c>
      <c r="D67" s="10">
        <f t="shared" si="2"/>
        <v>1.1977188052522918</v>
      </c>
      <c r="E67" s="10">
        <f t="shared" si="2"/>
        <v>-1.2812441377083386E-3</v>
      </c>
      <c r="F67" s="10">
        <f t="shared" si="2"/>
        <v>1.1167187752022918</v>
      </c>
      <c r="G67" s="10">
        <f t="shared" si="2"/>
        <v>-2.2812424377083307E-3</v>
      </c>
      <c r="H67" s="10">
        <f t="shared" si="2"/>
        <v>0.81321877855229163</v>
      </c>
      <c r="I67" s="10">
        <f t="shared" si="2"/>
        <v>-2.2812424377083307E-3</v>
      </c>
      <c r="J67" s="10">
        <f t="shared" si="2"/>
        <v>1.1007188024022916</v>
      </c>
      <c r="K67" s="10">
        <f t="shared" si="2"/>
        <v>2.2187406022916925E-3</v>
      </c>
      <c r="L67" s="10">
        <f t="shared" si="2"/>
        <v>1.2252187492022917</v>
      </c>
      <c r="M67" s="10">
        <f t="shared" si="2"/>
        <v>3.7187473722916781E-3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1.1242186786522916</v>
      </c>
      <c r="C68" s="10">
        <f t="shared" si="2"/>
        <v>-1.2812441377083386E-3</v>
      </c>
      <c r="D68" s="10">
        <f t="shared" si="2"/>
        <v>0.83371875305229171</v>
      </c>
      <c r="E68" s="10">
        <f t="shared" si="2"/>
        <v>-7.8125429770831839E-4</v>
      </c>
      <c r="F68" s="10">
        <f t="shared" si="2"/>
        <v>1.0497186841522916</v>
      </c>
      <c r="G68" s="10">
        <f t="shared" si="2"/>
        <v>-1.7812526027083386E-3</v>
      </c>
      <c r="H68" s="10">
        <f t="shared" si="2"/>
        <v>1.0482187332522916</v>
      </c>
      <c r="I68" s="10">
        <f t="shared" si="2"/>
        <v>-1.7812526027083386E-3</v>
      </c>
      <c r="J68" s="10">
        <f t="shared" si="2"/>
        <v>1.0567188026022918</v>
      </c>
      <c r="K68" s="10">
        <f t="shared" si="2"/>
        <v>2.2187406022916925E-3</v>
      </c>
      <c r="L68" s="10">
        <f t="shared" si="2"/>
        <v>1.1187188090522917</v>
      </c>
      <c r="M68" s="10">
        <f t="shared" si="2"/>
        <v>3.7187473722916781E-3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0.98271874205229182</v>
      </c>
      <c r="C69" s="10">
        <f t="shared" si="2"/>
        <v>-7.8125429770831839E-4</v>
      </c>
      <c r="D69" s="10">
        <f t="shared" si="2"/>
        <v>1.0732187094022918</v>
      </c>
      <c r="E69" s="10">
        <f t="shared" si="2"/>
        <v>-2.8124583770831185E-4</v>
      </c>
      <c r="F69" s="10">
        <f t="shared" si="2"/>
        <v>1.0962188007022917</v>
      </c>
      <c r="G69" s="10">
        <f t="shared" si="2"/>
        <v>-2.2812424377083307E-3</v>
      </c>
      <c r="H69" s="10">
        <f t="shared" si="2"/>
        <v>1.0047187419522916</v>
      </c>
      <c r="I69" s="10">
        <f t="shared" si="2"/>
        <v>-1.7812526027083386E-3</v>
      </c>
      <c r="J69" s="10">
        <f t="shared" si="2"/>
        <v>1.1182187261022918</v>
      </c>
      <c r="K69" s="10">
        <f t="shared" si="2"/>
        <v>1.7187507672916658E-3</v>
      </c>
      <c r="L69" s="10">
        <f t="shared" si="2"/>
        <v>1.0512187840022917</v>
      </c>
      <c r="M69" s="10">
        <f t="shared" si="2"/>
        <v>3.2187575322916925E-3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1.1612187089022916</v>
      </c>
      <c r="C70" s="10">
        <f t="shared" si="2"/>
        <v>7.1875246729167369E-4</v>
      </c>
      <c r="D70" s="10">
        <f t="shared" si="2"/>
        <v>0.98071878270229174</v>
      </c>
      <c r="E70" s="10">
        <f t="shared" si="2"/>
        <v>-7.8125429770831839E-4</v>
      </c>
      <c r="F70" s="10">
        <f t="shared" si="2"/>
        <v>1.0987187685522917</v>
      </c>
      <c r="G70" s="10">
        <f t="shared" si="2"/>
        <v>-2.8124583770831185E-4</v>
      </c>
      <c r="H70" s="10">
        <f t="shared" si="2"/>
        <v>1.0637187721022918</v>
      </c>
      <c r="I70" s="10">
        <f t="shared" si="2"/>
        <v>-2.8124583770831185E-4</v>
      </c>
      <c r="J70" s="10">
        <f t="shared" si="2"/>
        <v>0.84371877330229172</v>
      </c>
      <c r="K70" s="10">
        <f t="shared" si="2"/>
        <v>3.7187473722916781E-3</v>
      </c>
      <c r="L70" s="10">
        <f t="shared" si="2"/>
        <v>1.1022187532522916</v>
      </c>
      <c r="M70" s="10">
        <f t="shared" si="2"/>
        <v>4.2187558322916846E-3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0.96771871165229173</v>
      </c>
      <c r="C71" s="10">
        <f t="shared" si="2"/>
        <v>2.2187406022916925E-3</v>
      </c>
      <c r="D71" s="10">
        <f t="shared" si="2"/>
        <v>1.3247187199022916</v>
      </c>
      <c r="E71" s="10">
        <f t="shared" si="2"/>
        <v>2.1874400229167368E-4</v>
      </c>
      <c r="F71" s="10">
        <f t="shared" si="2"/>
        <v>1.0907187821022917</v>
      </c>
      <c r="G71" s="10">
        <f t="shared" si="2"/>
        <v>2.1874400229167368E-4</v>
      </c>
      <c r="H71" s="10">
        <f t="shared" si="2"/>
        <v>0.99121873695229168</v>
      </c>
      <c r="I71" s="10">
        <f t="shared" si="2"/>
        <v>-2.8124583770831185E-4</v>
      </c>
      <c r="J71" s="10">
        <f t="shared" si="2"/>
        <v>1.1182187261022918</v>
      </c>
      <c r="K71" s="10">
        <f t="shared" si="2"/>
        <v>4.2187558322916846E-3</v>
      </c>
      <c r="L71" s="10">
        <f t="shared" si="2"/>
        <v>1.1432187022522917</v>
      </c>
      <c r="M71" s="10">
        <f t="shared" si="2"/>
        <v>5.2187541372916701E-3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1.0777187110522917</v>
      </c>
      <c r="C72" s="10">
        <f t="shared" si="2"/>
        <v>-7.8125429770831839E-4</v>
      </c>
      <c r="D72" s="10">
        <f t="shared" si="2"/>
        <v>1.1492188038022917</v>
      </c>
      <c r="E72" s="10">
        <f t="shared" si="2"/>
        <v>-2.7812509027083307E-3</v>
      </c>
      <c r="F72" s="10">
        <f t="shared" si="2"/>
        <v>1.0287187757022918</v>
      </c>
      <c r="G72" s="10">
        <f t="shared" si="2"/>
        <v>-1.2812441377083386E-3</v>
      </c>
      <c r="H72" s="10">
        <f t="shared" si="2"/>
        <v>0.90471876280229169</v>
      </c>
      <c r="I72" s="10">
        <f t="shared" si="2"/>
        <v>7.1875246729167369E-4</v>
      </c>
      <c r="J72" s="10">
        <f t="shared" si="2"/>
        <v>1.1377186836522917</v>
      </c>
      <c r="K72" s="10">
        <f t="shared" si="2"/>
        <v>1.7187507672916658E-3</v>
      </c>
      <c r="L72" s="10">
        <f t="shared" si="2"/>
        <v>1.2002187730522915</v>
      </c>
      <c r="M72" s="10">
        <f t="shared" si="2"/>
        <v>2.7187490672916925E-3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1.0187187554022916</v>
      </c>
      <c r="C77" s="10">
        <f t="shared" si="3"/>
        <v>-5.2812559677083148E-3</v>
      </c>
      <c r="D77" s="10">
        <f t="shared" si="3"/>
        <v>1.2487187745022916</v>
      </c>
      <c r="E77" s="10">
        <f t="shared" si="3"/>
        <v>-5.2812559677083148E-3</v>
      </c>
      <c r="F77" s="10">
        <f t="shared" si="3"/>
        <v>0.98321875055229169</v>
      </c>
      <c r="G77" s="10">
        <f t="shared" si="3"/>
        <v>-4.7812475027083148E-3</v>
      </c>
      <c r="H77" s="10">
        <f t="shared" si="3"/>
        <v>1.0192187639022918</v>
      </c>
      <c r="I77" s="10">
        <f t="shared" si="3"/>
        <v>-4.2812576677083228E-3</v>
      </c>
      <c r="J77" s="10">
        <f t="shared" si="3"/>
        <v>1.0997187854522918</v>
      </c>
      <c r="K77" s="10">
        <f t="shared" si="3"/>
        <v>2.7187490672916925E-3</v>
      </c>
      <c r="L77" s="10">
        <f t="shared" si="3"/>
        <v>1.0642187060522916</v>
      </c>
      <c r="M77" s="10">
        <f t="shared" si="3"/>
        <v>2.7187490672916925E-3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1.1687187613522916</v>
      </c>
      <c r="C78" s="10">
        <f t="shared" si="3"/>
        <v>-1.7812526027083386E-3</v>
      </c>
      <c r="D78" s="10">
        <f t="shared" si="3"/>
        <v>0.97321873025229166</v>
      </c>
      <c r="E78" s="10">
        <f t="shared" si="3"/>
        <v>-3.2812593677083307E-3</v>
      </c>
      <c r="F78" s="10">
        <f t="shared" si="3"/>
        <v>1.1207186939022915</v>
      </c>
      <c r="G78" s="10">
        <f t="shared" si="3"/>
        <v>-1.2812441377083386E-3</v>
      </c>
      <c r="H78" s="10">
        <f t="shared" si="3"/>
        <v>1.0787187280022918</v>
      </c>
      <c r="I78" s="10">
        <f t="shared" si="3"/>
        <v>-2.2812424377083307E-3</v>
      </c>
      <c r="J78" s="10">
        <f t="shared" si="3"/>
        <v>0.91021878140229173</v>
      </c>
      <c r="K78" s="10">
        <f t="shared" si="3"/>
        <v>3.2187575322916925E-3</v>
      </c>
      <c r="L78" s="10">
        <f t="shared" si="3"/>
        <v>1.1937187375522915</v>
      </c>
      <c r="M78" s="10">
        <f t="shared" si="3"/>
        <v>2.2187406022916925E-3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1.1262187125022918</v>
      </c>
      <c r="C79" s="10">
        <f t="shared" si="3"/>
        <v>-2.2812424377083307E-3</v>
      </c>
      <c r="D79" s="10">
        <f t="shared" si="3"/>
        <v>1.1977188052522918</v>
      </c>
      <c r="E79" s="10">
        <f t="shared" si="3"/>
        <v>-1.2812441377083386E-3</v>
      </c>
      <c r="F79" s="10">
        <f t="shared" si="3"/>
        <v>1.1167187752022918</v>
      </c>
      <c r="G79" s="10">
        <f t="shared" si="3"/>
        <v>-2.2812424377083307E-3</v>
      </c>
      <c r="H79" s="10">
        <f t="shared" si="3"/>
        <v>0.81321877855229163</v>
      </c>
      <c r="I79" s="10">
        <f t="shared" si="3"/>
        <v>-2.2812424377083307E-3</v>
      </c>
      <c r="J79" s="10">
        <f t="shared" si="3"/>
        <v>1.1007188024022916</v>
      </c>
      <c r="K79" s="10">
        <f t="shared" si="3"/>
        <v>2.2187406022916925E-3</v>
      </c>
      <c r="L79" s="10">
        <f t="shared" si="3"/>
        <v>1.2252187492022917</v>
      </c>
      <c r="M79" s="10">
        <f t="shared" si="3"/>
        <v>3.7187473722916781E-3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1.1242186786522916</v>
      </c>
      <c r="C80" s="10">
        <f t="shared" si="3"/>
        <v>-1.2812441377083386E-3</v>
      </c>
      <c r="D80" s="10">
        <f t="shared" si="3"/>
        <v>0.83371875305229171</v>
      </c>
      <c r="E80" s="10">
        <f t="shared" si="3"/>
        <v>-7.8125429770831839E-4</v>
      </c>
      <c r="F80" s="10">
        <f t="shared" si="3"/>
        <v>1.0497186841522916</v>
      </c>
      <c r="G80" s="10">
        <f t="shared" si="3"/>
        <v>-1.7812526027083386E-3</v>
      </c>
      <c r="H80" s="10">
        <f t="shared" si="3"/>
        <v>1.0482187332522916</v>
      </c>
      <c r="I80" s="10">
        <f t="shared" si="3"/>
        <v>-1.7812526027083386E-3</v>
      </c>
      <c r="J80" s="10">
        <f t="shared" si="3"/>
        <v>1.0567188026022918</v>
      </c>
      <c r="K80" s="10">
        <f t="shared" si="3"/>
        <v>2.2187406022916925E-3</v>
      </c>
      <c r="L80" s="10">
        <f t="shared" si="3"/>
        <v>1.1187188090522917</v>
      </c>
      <c r="M80" s="10">
        <f t="shared" si="3"/>
        <v>3.7187473722916781E-3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0.98271874205229182</v>
      </c>
      <c r="C81" s="10">
        <f t="shared" si="3"/>
        <v>-7.8125429770831839E-4</v>
      </c>
      <c r="D81" s="10">
        <f t="shared" si="3"/>
        <v>1.0732187094022918</v>
      </c>
      <c r="E81" s="10">
        <f t="shared" si="3"/>
        <v>-2.8124583770831185E-4</v>
      </c>
      <c r="F81" s="10">
        <f t="shared" si="3"/>
        <v>1.0962188007022917</v>
      </c>
      <c r="G81" s="10">
        <f t="shared" si="3"/>
        <v>-2.2812424377083307E-3</v>
      </c>
      <c r="H81" s="10">
        <f t="shared" si="3"/>
        <v>1.0047187419522916</v>
      </c>
      <c r="I81" s="10">
        <f t="shared" si="3"/>
        <v>-1.7812526027083386E-3</v>
      </c>
      <c r="J81" s="10">
        <f t="shared" si="3"/>
        <v>1.1182187261022918</v>
      </c>
      <c r="K81" s="10">
        <f t="shared" si="3"/>
        <v>1.7187507672916658E-3</v>
      </c>
      <c r="L81" s="10">
        <f t="shared" si="3"/>
        <v>1.0512187840022917</v>
      </c>
      <c r="M81" s="10">
        <f t="shared" si="3"/>
        <v>3.2187575322916925E-3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1.1612187089022916</v>
      </c>
      <c r="C82" s="10">
        <f t="shared" si="3"/>
        <v>7.1875246729167369E-4</v>
      </c>
      <c r="D82" s="10">
        <f t="shared" si="3"/>
        <v>0.98071878270229174</v>
      </c>
      <c r="E82" s="10">
        <f t="shared" si="3"/>
        <v>-7.8125429770831839E-4</v>
      </c>
      <c r="F82" s="10">
        <f t="shared" si="3"/>
        <v>1.0987187685522917</v>
      </c>
      <c r="G82" s="10">
        <f t="shared" si="3"/>
        <v>-2.8124583770831185E-4</v>
      </c>
      <c r="H82" s="10">
        <f t="shared" si="3"/>
        <v>1.0637187721022918</v>
      </c>
      <c r="I82" s="10">
        <f t="shared" si="3"/>
        <v>-2.8124583770831185E-4</v>
      </c>
      <c r="J82" s="10">
        <f t="shared" si="3"/>
        <v>0.84371877330229172</v>
      </c>
      <c r="K82" s="10">
        <f t="shared" si="3"/>
        <v>3.7187473722916781E-3</v>
      </c>
      <c r="L82" s="10">
        <f t="shared" si="3"/>
        <v>1.1022187532522916</v>
      </c>
      <c r="M82" s="10">
        <f t="shared" si="3"/>
        <v>4.2187558322916846E-3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0.96771871165229173</v>
      </c>
      <c r="C83" s="10">
        <f t="shared" si="3"/>
        <v>2.2187406022916925E-3</v>
      </c>
      <c r="D83" s="10">
        <f t="shared" si="3"/>
        <v>1.3247187199022916</v>
      </c>
      <c r="E83" s="10">
        <f t="shared" si="3"/>
        <v>2.1874400229167368E-4</v>
      </c>
      <c r="F83" s="10">
        <f t="shared" si="3"/>
        <v>1.0907187821022917</v>
      </c>
      <c r="G83" s="10">
        <f t="shared" si="3"/>
        <v>2.1874400229167368E-4</v>
      </c>
      <c r="H83" s="10">
        <f t="shared" si="3"/>
        <v>0.99121873695229168</v>
      </c>
      <c r="I83" s="10">
        <f t="shared" si="3"/>
        <v>-2.8124583770831185E-4</v>
      </c>
      <c r="J83" s="10">
        <f t="shared" si="3"/>
        <v>1.1182187261022918</v>
      </c>
      <c r="K83" s="10">
        <f t="shared" si="3"/>
        <v>4.2187558322916846E-3</v>
      </c>
      <c r="L83" s="10">
        <f t="shared" si="3"/>
        <v>1.1432187022522917</v>
      </c>
      <c r="M83" s="10">
        <f t="shared" si="3"/>
        <v>5.2187541372916701E-3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1.0777187110522917</v>
      </c>
      <c r="C84" s="10">
        <f t="shared" si="3"/>
        <v>-7.8125429770831839E-4</v>
      </c>
      <c r="D84" s="10">
        <f t="shared" si="3"/>
        <v>1.1492188038022917</v>
      </c>
      <c r="E84" s="10">
        <f t="shared" si="3"/>
        <v>-2.7812509027083307E-3</v>
      </c>
      <c r="F84" s="10">
        <f t="shared" si="3"/>
        <v>1.0287187757022918</v>
      </c>
      <c r="G84" s="10">
        <f t="shared" si="3"/>
        <v>-1.2812441377083386E-3</v>
      </c>
      <c r="H84" s="10">
        <f t="shared" si="3"/>
        <v>0.90471876280229169</v>
      </c>
      <c r="I84" s="10">
        <f t="shared" si="3"/>
        <v>7.1875246729167369E-4</v>
      </c>
      <c r="J84" s="10">
        <f t="shared" si="3"/>
        <v>1.1377186836522917</v>
      </c>
      <c r="K84" s="10">
        <f t="shared" si="3"/>
        <v>1.7187507672916658E-3</v>
      </c>
      <c r="L84" s="10">
        <f t="shared" si="3"/>
        <v>1.2002187730522915</v>
      </c>
      <c r="M84" s="10">
        <f t="shared" si="3"/>
        <v>2.7187490672916925E-3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66" zoomScaleNormal="66" workbookViewId="0">
      <selection activeCell="O45" sqref="O45"/>
    </sheetView>
  </sheetViews>
  <sheetFormatPr defaultRowHeight="15"/>
  <cols>
    <col min="1" max="1" width="56.85546875" style="5" customWidth="1"/>
    <col min="2" max="2" width="23.140625" style="5" customWidth="1"/>
    <col min="3" max="3" width="19.140625" style="5" customWidth="1"/>
    <col min="4" max="4" width="17.85546875" style="5" customWidth="1"/>
    <col min="5" max="5" width="81.140625" style="5" bestFit="1" customWidth="1"/>
    <col min="6" max="6" width="17.85546875" style="5" customWidth="1"/>
    <col min="7" max="7" width="19.140625" style="5" customWidth="1"/>
    <col min="8" max="8" width="17.85546875" style="5" customWidth="1"/>
    <col min="9" max="9" width="38.28515625" style="5" bestFit="1" customWidth="1"/>
    <col min="10" max="10" width="17.85546875" style="5" customWidth="1"/>
    <col min="11" max="11" width="18.7109375" style="5" customWidth="1"/>
    <col min="12" max="12" width="17.85546875" style="5" customWidth="1"/>
    <col min="13" max="13" width="18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1115</v>
      </c>
    </row>
    <row r="6" spans="1:19">
      <c r="A6" s="5" t="s">
        <v>163</v>
      </c>
      <c r="B6" s="5" t="s">
        <v>1382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220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1383</v>
      </c>
    </row>
    <row r="27" spans="1:19">
      <c r="B27" s="5" t="s">
        <v>735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135</v>
      </c>
      <c r="B29" s="5" t="s">
        <v>1169</v>
      </c>
      <c r="C29" s="5" t="s">
        <v>310</v>
      </c>
      <c r="D29" s="5" t="s">
        <v>1384</v>
      </c>
      <c r="E29" s="5" t="s">
        <v>311</v>
      </c>
      <c r="F29" s="5" t="s">
        <v>1148</v>
      </c>
      <c r="G29" s="5" t="s">
        <v>334</v>
      </c>
      <c r="H29" s="5" t="s">
        <v>1385</v>
      </c>
      <c r="I29" s="5" t="s">
        <v>320</v>
      </c>
      <c r="J29" s="5" t="s">
        <v>1386</v>
      </c>
      <c r="K29" s="5" t="s">
        <v>232</v>
      </c>
      <c r="L29" s="5" t="s">
        <v>1221</v>
      </c>
      <c r="M29" s="5" t="s">
        <v>238</v>
      </c>
    </row>
    <row r="30" spans="1:19">
      <c r="A30" s="5" t="s">
        <v>136</v>
      </c>
      <c r="B30" s="5" t="s">
        <v>1387</v>
      </c>
      <c r="C30" s="5" t="s">
        <v>228</v>
      </c>
      <c r="D30" s="5" t="s">
        <v>666</v>
      </c>
      <c r="E30" s="5" t="s">
        <v>231</v>
      </c>
      <c r="F30" s="5" t="s">
        <v>1388</v>
      </c>
      <c r="G30" s="5" t="s">
        <v>229</v>
      </c>
      <c r="H30" s="5" t="s">
        <v>1370</v>
      </c>
      <c r="I30" s="5" t="s">
        <v>237</v>
      </c>
      <c r="J30" s="5" t="s">
        <v>654</v>
      </c>
      <c r="K30" s="5" t="s">
        <v>238</v>
      </c>
      <c r="L30" s="5" t="s">
        <v>1389</v>
      </c>
      <c r="M30" s="5" t="s">
        <v>243</v>
      </c>
    </row>
    <row r="31" spans="1:19">
      <c r="A31" s="5" t="s">
        <v>137</v>
      </c>
      <c r="B31" s="5" t="s">
        <v>1390</v>
      </c>
      <c r="C31" s="5" t="s">
        <v>268</v>
      </c>
      <c r="D31" s="5" t="s">
        <v>1391</v>
      </c>
      <c r="E31" s="5" t="s">
        <v>230</v>
      </c>
      <c r="F31" s="5" t="s">
        <v>1392</v>
      </c>
      <c r="G31" s="5" t="s">
        <v>231</v>
      </c>
      <c r="H31" s="5" t="s">
        <v>1393</v>
      </c>
      <c r="I31" s="5" t="s">
        <v>229</v>
      </c>
      <c r="J31" s="5" t="s">
        <v>677</v>
      </c>
      <c r="K31" s="5" t="s">
        <v>238</v>
      </c>
      <c r="L31" s="5" t="s">
        <v>1394</v>
      </c>
      <c r="M31" s="5" t="s">
        <v>242</v>
      </c>
    </row>
    <row r="32" spans="1:19">
      <c r="A32" s="5" t="s">
        <v>138</v>
      </c>
      <c r="B32" s="5" t="s">
        <v>702</v>
      </c>
      <c r="C32" s="5" t="s">
        <v>228</v>
      </c>
      <c r="D32" s="5" t="s">
        <v>1340</v>
      </c>
      <c r="E32" s="5" t="s">
        <v>229</v>
      </c>
      <c r="F32" s="5" t="s">
        <v>1385</v>
      </c>
      <c r="G32" s="5" t="s">
        <v>233</v>
      </c>
      <c r="H32" s="5" t="s">
        <v>1395</v>
      </c>
      <c r="I32" s="5" t="s">
        <v>237</v>
      </c>
      <c r="J32" s="5" t="s">
        <v>1330</v>
      </c>
      <c r="K32" s="5" t="s">
        <v>234</v>
      </c>
      <c r="L32" s="5" t="s">
        <v>1396</v>
      </c>
      <c r="M32" s="5" t="s">
        <v>242</v>
      </c>
    </row>
    <row r="33" spans="1:13">
      <c r="A33" s="5" t="s">
        <v>216</v>
      </c>
      <c r="B33" s="5" t="s">
        <v>663</v>
      </c>
      <c r="C33" s="5" t="s">
        <v>231</v>
      </c>
      <c r="D33" s="5" t="s">
        <v>1397</v>
      </c>
      <c r="E33" s="5" t="s">
        <v>237</v>
      </c>
      <c r="F33" s="5" t="s">
        <v>1398</v>
      </c>
      <c r="G33" s="5" t="s">
        <v>228</v>
      </c>
      <c r="H33" s="5" t="s">
        <v>972</v>
      </c>
      <c r="I33" s="5" t="s">
        <v>230</v>
      </c>
      <c r="J33" s="5" t="s">
        <v>1399</v>
      </c>
      <c r="K33" s="5" t="s">
        <v>243</v>
      </c>
      <c r="L33" s="5" t="s">
        <v>1199</v>
      </c>
      <c r="M33" s="5" t="s">
        <v>241</v>
      </c>
    </row>
    <row r="34" spans="1:13">
      <c r="A34" s="5" t="s">
        <v>217</v>
      </c>
      <c r="B34" s="5" t="s">
        <v>611</v>
      </c>
      <c r="C34" s="5" t="s">
        <v>231</v>
      </c>
      <c r="D34" s="5" t="s">
        <v>1375</v>
      </c>
      <c r="E34" s="5" t="s">
        <v>232</v>
      </c>
      <c r="F34" s="5" t="s">
        <v>1178</v>
      </c>
      <c r="G34" s="5" t="s">
        <v>229</v>
      </c>
      <c r="H34" s="5" t="s">
        <v>1286</v>
      </c>
      <c r="I34" s="5" t="s">
        <v>237</v>
      </c>
      <c r="J34" s="5" t="s">
        <v>1222</v>
      </c>
      <c r="K34" s="5" t="s">
        <v>227</v>
      </c>
      <c r="L34" s="5" t="s">
        <v>1309</v>
      </c>
      <c r="M34" s="5" t="s">
        <v>242</v>
      </c>
    </row>
    <row r="35" spans="1:13">
      <c r="A35" s="5" t="s">
        <v>218</v>
      </c>
      <c r="B35" s="5" t="s">
        <v>597</v>
      </c>
      <c r="C35" s="5" t="s">
        <v>233</v>
      </c>
      <c r="D35" s="5" t="s">
        <v>1400</v>
      </c>
      <c r="E35" s="5" t="s">
        <v>232</v>
      </c>
      <c r="F35" s="5" t="s">
        <v>1299</v>
      </c>
      <c r="G35" s="5" t="s">
        <v>232</v>
      </c>
      <c r="H35" s="5" t="s">
        <v>1222</v>
      </c>
      <c r="I35" s="5" t="s">
        <v>237</v>
      </c>
      <c r="J35" s="5" t="s">
        <v>1208</v>
      </c>
      <c r="K35" s="5" t="s">
        <v>243</v>
      </c>
      <c r="L35" s="5" t="s">
        <v>1268</v>
      </c>
      <c r="M35" s="5" t="s">
        <v>247</v>
      </c>
    </row>
    <row r="36" spans="1:13">
      <c r="A36" s="5" t="s">
        <v>219</v>
      </c>
      <c r="B36" s="5" t="s">
        <v>1316</v>
      </c>
      <c r="C36" s="5" t="s">
        <v>268</v>
      </c>
      <c r="D36" s="5" t="s">
        <v>1194</v>
      </c>
      <c r="E36" s="5" t="s">
        <v>268</v>
      </c>
      <c r="F36" s="5" t="s">
        <v>1205</v>
      </c>
      <c r="G36" s="5" t="s">
        <v>237</v>
      </c>
      <c r="H36" s="5" t="s">
        <v>1385</v>
      </c>
      <c r="I36" s="5" t="s">
        <v>237</v>
      </c>
      <c r="J36" s="5" t="s">
        <v>1256</v>
      </c>
      <c r="K36" s="5" t="s">
        <v>245</v>
      </c>
      <c r="L36" s="5" t="s">
        <v>1401</v>
      </c>
      <c r="M36" s="5" t="s">
        <v>241</v>
      </c>
    </row>
    <row r="40" spans="1:13">
      <c r="A40" s="5" t="s">
        <v>202</v>
      </c>
      <c r="B40" s="5" t="s">
        <v>1402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('S11'!B46+('S32'!B25-'S11'!B25)*24)</f>
        <v>14.730833333276678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4.0995833774291668E-2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0,25999999046</v>
      </c>
      <c r="C55" s="15" t="str">
        <f t="shared" ref="C55:L55" si="0">C29</f>
        <v>0,039799999446</v>
      </c>
      <c r="D55" s="15" t="str">
        <f t="shared" si="0"/>
        <v>0,29570001364</v>
      </c>
      <c r="E55" s="15" t="str">
        <f t="shared" si="0"/>
        <v>0,040100000799</v>
      </c>
      <c r="F55" s="15" t="str">
        <f t="shared" si="0"/>
        <v>0,24240000546</v>
      </c>
      <c r="G55" s="15" t="str">
        <f t="shared" si="0"/>
        <v>0,040199998766</v>
      </c>
      <c r="H55" s="15" t="str">
        <f t="shared" si="0"/>
        <v>0,25699999928</v>
      </c>
      <c r="I55" s="15" t="str">
        <f t="shared" si="0"/>
        <v>0,039999999106</v>
      </c>
      <c r="J55" s="15" t="str">
        <f t="shared" si="0"/>
        <v>0,26930001378</v>
      </c>
      <c r="K55" s="15" t="str">
        <f t="shared" si="0"/>
        <v>0,041000001132</v>
      </c>
      <c r="L55" s="15" t="str">
        <f t="shared" si="0"/>
        <v>0,25769999623</v>
      </c>
      <c r="M55" s="15" t="str">
        <f>M29</f>
        <v>0,041400000453</v>
      </c>
    </row>
    <row r="56" spans="1:19">
      <c r="A56" s="21" t="s">
        <v>4</v>
      </c>
      <c r="B56" s="15" t="str">
        <f t="shared" ref="B56:M62" si="1">B30</f>
        <v>0,27810001373</v>
      </c>
      <c r="C56" s="15" t="str">
        <f t="shared" si="1"/>
        <v>0,040500000119</v>
      </c>
      <c r="D56" s="15" t="str">
        <f t="shared" si="1"/>
        <v>0,23360000551</v>
      </c>
      <c r="E56" s="15" t="str">
        <f t="shared" si="1"/>
        <v>0,040600001812</v>
      </c>
      <c r="F56" s="15" t="str">
        <f t="shared" si="1"/>
        <v>0,24920000136</v>
      </c>
      <c r="G56" s="15" t="str">
        <f t="shared" si="1"/>
        <v>0,040699999779</v>
      </c>
      <c r="H56" s="15" t="str">
        <f t="shared" si="1"/>
        <v>0,26480001211</v>
      </c>
      <c r="I56" s="15" t="str">
        <f t="shared" si="1"/>
        <v>0,040800001472</v>
      </c>
      <c r="J56" s="15" t="str">
        <f t="shared" si="1"/>
        <v>0,21490000188</v>
      </c>
      <c r="K56" s="15" t="str">
        <f t="shared" si="1"/>
        <v>0,041400000453</v>
      </c>
      <c r="L56" s="15" t="str">
        <f t="shared" si="1"/>
        <v>0,27770000696</v>
      </c>
      <c r="M56" s="15" t="str">
        <f>M30</f>
        <v>0,041700001806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si="1"/>
        <v>0,28049999475</v>
      </c>
      <c r="C57" s="15" t="str">
        <f t="shared" si="1"/>
        <v>0,040399998426</v>
      </c>
      <c r="D57" s="15" t="str">
        <f t="shared" si="1"/>
        <v>0,28069999814</v>
      </c>
      <c r="E57" s="15" t="str">
        <f t="shared" si="1"/>
        <v>0,04089999944</v>
      </c>
      <c r="F57" s="15" t="str">
        <f t="shared" si="1"/>
        <v>0,26190000772</v>
      </c>
      <c r="G57" s="15" t="str">
        <f t="shared" si="1"/>
        <v>0,040600001812</v>
      </c>
      <c r="H57" s="15" t="str">
        <f t="shared" si="1"/>
        <v>0,27660000324</v>
      </c>
      <c r="I57" s="15" t="str">
        <f t="shared" si="1"/>
        <v>0,040699999779</v>
      </c>
      <c r="J57" s="15" t="str">
        <f t="shared" si="1"/>
        <v>0,22390000522</v>
      </c>
      <c r="K57" s="15" t="str">
        <f t="shared" si="1"/>
        <v>0,041400000453</v>
      </c>
      <c r="L57" s="15" t="str">
        <f t="shared" si="1"/>
        <v>0,27739998698</v>
      </c>
      <c r="M57" s="15" t="str">
        <f t="shared" si="1"/>
        <v>0,041900001466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si="1"/>
        <v>0,22220000625</v>
      </c>
      <c r="C58" s="15" t="str">
        <f t="shared" si="1"/>
        <v>0,040500000119</v>
      </c>
      <c r="D58" s="15" t="str">
        <f t="shared" si="1"/>
        <v>0,27230000496</v>
      </c>
      <c r="E58" s="15" t="str">
        <f t="shared" si="1"/>
        <v>0,040699999779</v>
      </c>
      <c r="F58" s="15" t="str">
        <f t="shared" si="1"/>
        <v>0,25699999928</v>
      </c>
      <c r="G58" s="15" t="str">
        <f t="shared" si="1"/>
        <v>0,0410999991</v>
      </c>
      <c r="H58" s="15" t="str">
        <f t="shared" si="1"/>
        <v>0,19079999626</v>
      </c>
      <c r="I58" s="15" t="str">
        <f t="shared" si="1"/>
        <v>0,040800001472</v>
      </c>
      <c r="J58" s="15" t="str">
        <f t="shared" si="1"/>
        <v>0,25580000877</v>
      </c>
      <c r="K58" s="15" t="str">
        <f t="shared" si="1"/>
        <v>0,041200000793</v>
      </c>
      <c r="L58" s="15" t="str">
        <f t="shared" si="1"/>
        <v>0,28540000319</v>
      </c>
      <c r="M58" s="15" t="str">
        <f t="shared" si="1"/>
        <v>0,041900001466</v>
      </c>
      <c r="O58" s="5" t="s">
        <v>11</v>
      </c>
    </row>
    <row r="59" spans="1:19">
      <c r="A59" s="21" t="s">
        <v>7</v>
      </c>
      <c r="B59" s="15" t="str">
        <f t="shared" si="1"/>
        <v>0,22540000081</v>
      </c>
      <c r="C59" s="15" t="str">
        <f t="shared" si="1"/>
        <v>0,040600001812</v>
      </c>
      <c r="D59" s="15" t="str">
        <f t="shared" si="1"/>
        <v>0,28169998527</v>
      </c>
      <c r="E59" s="15" t="str">
        <f t="shared" si="1"/>
        <v>0,040800001472</v>
      </c>
      <c r="F59" s="15" t="str">
        <f t="shared" si="1"/>
        <v>0,2635999918</v>
      </c>
      <c r="G59" s="15" t="str">
        <f t="shared" si="1"/>
        <v>0,040500000119</v>
      </c>
      <c r="H59" s="15" t="str">
        <f t="shared" si="1"/>
        <v>0,24369999766</v>
      </c>
      <c r="I59" s="15" t="str">
        <f t="shared" si="1"/>
        <v>0,04089999944</v>
      </c>
      <c r="J59" s="15" t="str">
        <f t="shared" si="1"/>
        <v>0,28189998865</v>
      </c>
      <c r="K59" s="15" t="str">
        <f t="shared" si="1"/>
        <v>0,041700001806</v>
      </c>
      <c r="L59" s="15" t="str">
        <f t="shared" si="1"/>
        <v>0,25929999352</v>
      </c>
      <c r="M59" s="15" t="str">
        <f t="shared" si="1"/>
        <v>0,041999999434</v>
      </c>
    </row>
    <row r="60" spans="1:19">
      <c r="A60" s="21" t="s">
        <v>8</v>
      </c>
      <c r="B60" s="15" t="str">
        <f t="shared" si="1"/>
        <v>0,22789999843</v>
      </c>
      <c r="C60" s="15" t="str">
        <f t="shared" si="1"/>
        <v>0,040600001812</v>
      </c>
      <c r="D60" s="15" t="str">
        <f t="shared" si="1"/>
        <v>0,25920000672</v>
      </c>
      <c r="E60" s="15" t="str">
        <f t="shared" si="1"/>
        <v>0,041000001132</v>
      </c>
      <c r="F60" s="15" t="str">
        <f t="shared" si="1"/>
        <v>0,24639999866</v>
      </c>
      <c r="G60" s="15" t="str">
        <f t="shared" si="1"/>
        <v>0,040699999779</v>
      </c>
      <c r="H60" s="15" t="str">
        <f t="shared" si="1"/>
        <v>0,24899999797</v>
      </c>
      <c r="I60" s="15" t="str">
        <f t="shared" si="1"/>
        <v>0,040800001472</v>
      </c>
      <c r="J60" s="15" t="str">
        <f t="shared" si="1"/>
        <v>0,25369998813</v>
      </c>
      <c r="K60" s="15" t="str">
        <f t="shared" si="1"/>
        <v>0,041600000113</v>
      </c>
      <c r="L60" s="15" t="str">
        <f t="shared" si="1"/>
        <v>0,27149999142</v>
      </c>
      <c r="M60" s="15" t="str">
        <f t="shared" si="1"/>
        <v>0,041900001466</v>
      </c>
    </row>
    <row r="61" spans="1:19">
      <c r="A61" s="21" t="s">
        <v>9</v>
      </c>
      <c r="B61" s="15" t="str">
        <f t="shared" si="1"/>
        <v>0,24130000174</v>
      </c>
      <c r="C61" s="15" t="str">
        <f t="shared" si="1"/>
        <v>0,0410999991</v>
      </c>
      <c r="D61" s="15" t="str">
        <f t="shared" si="1"/>
        <v>0,31580001116</v>
      </c>
      <c r="E61" s="15" t="str">
        <f t="shared" si="1"/>
        <v>0,041000001132</v>
      </c>
      <c r="F61" s="15" t="str">
        <f t="shared" si="1"/>
        <v>0,25909999013</v>
      </c>
      <c r="G61" s="15" t="str">
        <f t="shared" si="1"/>
        <v>0,041000001132</v>
      </c>
      <c r="H61" s="15" t="str">
        <f t="shared" si="1"/>
        <v>0,25369998813</v>
      </c>
      <c r="I61" s="15" t="str">
        <f t="shared" si="1"/>
        <v>0,040800001472</v>
      </c>
      <c r="J61" s="15" t="str">
        <f t="shared" si="1"/>
        <v>0,27529999614</v>
      </c>
      <c r="K61" s="15" t="str">
        <f t="shared" si="1"/>
        <v>0,041700001806</v>
      </c>
      <c r="L61" s="15" t="str">
        <f t="shared" si="1"/>
        <v>0,28029999137</v>
      </c>
      <c r="M61" s="15" t="str">
        <f t="shared" si="1"/>
        <v>0,042599998415</v>
      </c>
    </row>
    <row r="62" spans="1:19">
      <c r="A62" s="21" t="s">
        <v>10</v>
      </c>
      <c r="B62" s="15" t="str">
        <f>B36</f>
        <v>0,2581999898</v>
      </c>
      <c r="C62" s="15" t="str">
        <f t="shared" si="1"/>
        <v>0,040399998426</v>
      </c>
      <c r="D62" s="15" t="str">
        <f t="shared" si="1"/>
        <v>0,26949998736</v>
      </c>
      <c r="E62" s="15" t="str">
        <f t="shared" si="1"/>
        <v>0,040399998426</v>
      </c>
      <c r="F62" s="15" t="str">
        <f t="shared" si="1"/>
        <v>0,25429999828</v>
      </c>
      <c r="G62" s="15" t="str">
        <f t="shared" si="1"/>
        <v>0,040800001472</v>
      </c>
      <c r="H62" s="15" t="str">
        <f t="shared" si="1"/>
        <v>0,25699999928</v>
      </c>
      <c r="I62" s="15" t="str">
        <f t="shared" si="1"/>
        <v>0,040800001472</v>
      </c>
      <c r="J62" s="15" t="str">
        <f t="shared" si="1"/>
        <v>0,2608999908</v>
      </c>
      <c r="K62" s="15" t="str">
        <f t="shared" si="1"/>
        <v>0,041799999774</v>
      </c>
      <c r="L62" s="15" t="str">
        <f t="shared" si="1"/>
        <v>0,28970000148</v>
      </c>
      <c r="M62" s="15" t="str">
        <f t="shared" si="1"/>
        <v>0,041999999434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72" si="2">IF(ISBLANK(B55),"",(B55-$P$51)*$B$47)</f>
        <v>1.0950207834285417</v>
      </c>
      <c r="C65" s="10">
        <f t="shared" si="2"/>
        <v>-5.9791716414583224E-3</v>
      </c>
      <c r="D65" s="10">
        <f t="shared" si="2"/>
        <v>1.2735208993285416</v>
      </c>
      <c r="E65" s="10">
        <f t="shared" si="2"/>
        <v>-4.4791648764583303E-3</v>
      </c>
      <c r="F65" s="10">
        <f t="shared" si="2"/>
        <v>1.0070208584285418</v>
      </c>
      <c r="G65" s="10">
        <f t="shared" si="2"/>
        <v>-3.9791750414583382E-3</v>
      </c>
      <c r="H65" s="10">
        <f t="shared" si="2"/>
        <v>1.0800208275285417</v>
      </c>
      <c r="I65" s="10">
        <f t="shared" si="2"/>
        <v>-4.9791733414583303E-3</v>
      </c>
      <c r="J65" s="10">
        <f t="shared" si="2"/>
        <v>1.1415209000285418</v>
      </c>
      <c r="K65" s="10">
        <f t="shared" si="2"/>
        <v>2.0836788541672702E-5</v>
      </c>
      <c r="L65" s="10">
        <f t="shared" si="2"/>
        <v>1.0835208122785418</v>
      </c>
      <c r="M65" s="10">
        <f t="shared" si="2"/>
        <v>2.0208333935416503E-3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si="2"/>
        <v>1.1855208997785416</v>
      </c>
      <c r="C66" s="10">
        <f t="shared" si="2"/>
        <v>-2.4791682764583461E-3</v>
      </c>
      <c r="D66" s="10">
        <f t="shared" si="2"/>
        <v>0.96302085867854159</v>
      </c>
      <c r="E66" s="10">
        <f t="shared" si="2"/>
        <v>-1.9791598114583461E-3</v>
      </c>
      <c r="F66" s="10">
        <f t="shared" si="2"/>
        <v>1.0410208379285417</v>
      </c>
      <c r="G66" s="10">
        <f t="shared" si="2"/>
        <v>-1.4791699764583541E-3</v>
      </c>
      <c r="H66" s="10">
        <f t="shared" si="2"/>
        <v>1.1190208916785416</v>
      </c>
      <c r="I66" s="10">
        <f t="shared" si="2"/>
        <v>-9.7916151145835406E-4</v>
      </c>
      <c r="J66" s="10">
        <f t="shared" si="2"/>
        <v>0.86952084052854162</v>
      </c>
      <c r="K66" s="10">
        <f t="shared" si="2"/>
        <v>2.0208333935416503E-3</v>
      </c>
      <c r="L66" s="10">
        <f t="shared" si="2"/>
        <v>1.1835208659285419</v>
      </c>
      <c r="M66" s="10">
        <f t="shared" si="2"/>
        <v>3.5208401585416771E-3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si="2"/>
        <v>1.1975208048785415</v>
      </c>
      <c r="C67" s="10">
        <f t="shared" si="2"/>
        <v>-2.9791767414583462E-3</v>
      </c>
      <c r="D67" s="10">
        <f t="shared" si="2"/>
        <v>1.1985208218285417</v>
      </c>
      <c r="E67" s="10">
        <f t="shared" si="2"/>
        <v>-4.7917167145833384E-4</v>
      </c>
      <c r="F67" s="10">
        <f t="shared" si="2"/>
        <v>1.1045208697285416</v>
      </c>
      <c r="G67" s="10">
        <f t="shared" si="2"/>
        <v>-1.9791598114583461E-3</v>
      </c>
      <c r="H67" s="10">
        <f t="shared" si="2"/>
        <v>1.1780208473285416</v>
      </c>
      <c r="I67" s="10">
        <f t="shared" si="2"/>
        <v>-1.4791699764583541E-3</v>
      </c>
      <c r="J67" s="10">
        <f t="shared" si="2"/>
        <v>0.91452085722854171</v>
      </c>
      <c r="K67" s="10">
        <f t="shared" si="2"/>
        <v>2.0208333935416503E-3</v>
      </c>
      <c r="L67" s="10">
        <f t="shared" si="2"/>
        <v>1.1820207660285418</v>
      </c>
      <c r="M67" s="10">
        <f t="shared" si="2"/>
        <v>4.5208384585416692E-3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si="2"/>
        <v>0.90602086237854162</v>
      </c>
      <c r="C68" s="10">
        <f t="shared" si="2"/>
        <v>-2.4791682764583461E-3</v>
      </c>
      <c r="D68" s="10">
        <f t="shared" si="2"/>
        <v>1.1565208559285418</v>
      </c>
      <c r="E68" s="10">
        <f t="shared" si="2"/>
        <v>-1.4791699764583541E-3</v>
      </c>
      <c r="F68" s="10">
        <f t="shared" si="2"/>
        <v>1.0800208275285417</v>
      </c>
      <c r="G68" s="10">
        <f t="shared" si="2"/>
        <v>5.2082662854165823E-4</v>
      </c>
      <c r="H68" s="10">
        <f t="shared" si="2"/>
        <v>0.74902081242854157</v>
      </c>
      <c r="I68" s="10">
        <f t="shared" si="2"/>
        <v>-9.7916151145835406E-4</v>
      </c>
      <c r="J68" s="10">
        <f t="shared" si="2"/>
        <v>1.0740208749785416</v>
      </c>
      <c r="K68" s="10">
        <f t="shared" si="2"/>
        <v>1.0208350935416582E-3</v>
      </c>
      <c r="L68" s="10">
        <f t="shared" si="2"/>
        <v>1.2220208470785416</v>
      </c>
      <c r="M68" s="10">
        <f t="shared" si="2"/>
        <v>4.5208384585416692E-3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si="2"/>
        <v>0.92202083517854172</v>
      </c>
      <c r="C69" s="10">
        <f t="shared" si="2"/>
        <v>-1.9791598114583461E-3</v>
      </c>
      <c r="D69" s="10">
        <f t="shared" si="2"/>
        <v>1.2035207574785418</v>
      </c>
      <c r="E69" s="10">
        <f t="shared" si="2"/>
        <v>-9.7916151145835406E-4</v>
      </c>
      <c r="F69" s="10">
        <f t="shared" si="2"/>
        <v>1.1130207901285416</v>
      </c>
      <c r="G69" s="10">
        <f t="shared" si="2"/>
        <v>-2.4791682764583461E-3</v>
      </c>
      <c r="H69" s="10">
        <f t="shared" si="2"/>
        <v>1.0135208194285417</v>
      </c>
      <c r="I69" s="10">
        <f t="shared" si="2"/>
        <v>-4.7917167145833384E-4</v>
      </c>
      <c r="J69" s="10">
        <f t="shared" si="2"/>
        <v>1.2045207743785415</v>
      </c>
      <c r="K69" s="10">
        <f t="shared" si="2"/>
        <v>3.5208401585416771E-3</v>
      </c>
      <c r="L69" s="10">
        <f t="shared" si="2"/>
        <v>1.0915207987285416</v>
      </c>
      <c r="M69" s="10">
        <f t="shared" si="2"/>
        <v>5.0208282985416547E-3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si="2"/>
        <v>0.93452082327854169</v>
      </c>
      <c r="C70" s="10">
        <f t="shared" si="2"/>
        <v>-1.9791598114583461E-3</v>
      </c>
      <c r="D70" s="10">
        <f t="shared" si="2"/>
        <v>1.0910208647285415</v>
      </c>
      <c r="E70" s="10">
        <f t="shared" si="2"/>
        <v>2.0836788541672702E-5</v>
      </c>
      <c r="F70" s="10">
        <f t="shared" si="2"/>
        <v>1.0270208244285417</v>
      </c>
      <c r="G70" s="10">
        <f t="shared" si="2"/>
        <v>-1.4791699764583541E-3</v>
      </c>
      <c r="H70" s="10">
        <f t="shared" si="2"/>
        <v>1.0400208209785418</v>
      </c>
      <c r="I70" s="10">
        <f t="shared" si="2"/>
        <v>-9.7916151145835406E-4</v>
      </c>
      <c r="J70" s="10">
        <f t="shared" si="2"/>
        <v>1.0635207717785415</v>
      </c>
      <c r="K70" s="10">
        <f t="shared" si="2"/>
        <v>3.0208316935416771E-3</v>
      </c>
      <c r="L70" s="10">
        <f t="shared" si="2"/>
        <v>1.1525207882285415</v>
      </c>
      <c r="M70" s="10">
        <f t="shared" si="2"/>
        <v>4.5208384585416692E-3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si="2"/>
        <v>1.0015208398285416</v>
      </c>
      <c r="C71" s="10">
        <f t="shared" si="2"/>
        <v>5.2082662854165823E-4</v>
      </c>
      <c r="D71" s="10">
        <f t="shared" si="2"/>
        <v>1.3740208869285417</v>
      </c>
      <c r="E71" s="10">
        <f t="shared" si="2"/>
        <v>2.0836788541672702E-5</v>
      </c>
      <c r="F71" s="10">
        <f t="shared" si="2"/>
        <v>1.0905207817785416</v>
      </c>
      <c r="G71" s="10">
        <f t="shared" si="2"/>
        <v>2.0836788541672702E-5</v>
      </c>
      <c r="H71" s="10">
        <f t="shared" si="2"/>
        <v>1.0635207717785415</v>
      </c>
      <c r="I71" s="10">
        <f t="shared" si="2"/>
        <v>-9.7916151145835406E-4</v>
      </c>
      <c r="J71" s="10">
        <f t="shared" si="2"/>
        <v>1.1715208118285416</v>
      </c>
      <c r="K71" s="10">
        <f t="shared" si="2"/>
        <v>3.5208401585416771E-3</v>
      </c>
      <c r="L71" s="10">
        <f t="shared" si="2"/>
        <v>1.1965207879785416</v>
      </c>
      <c r="M71" s="10">
        <f t="shared" si="2"/>
        <v>8.0208232035416591E-3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si="2"/>
        <v>1.0860207801285415</v>
      </c>
      <c r="C72" s="10">
        <f t="shared" si="2"/>
        <v>-2.9791767414583462E-3</v>
      </c>
      <c r="D72" s="10">
        <f t="shared" si="2"/>
        <v>1.1425207679285418</v>
      </c>
      <c r="E72" s="10">
        <f t="shared" si="2"/>
        <v>-2.9791767414583462E-3</v>
      </c>
      <c r="F72" s="10">
        <f t="shared" si="2"/>
        <v>1.0665208225285416</v>
      </c>
      <c r="G72" s="10">
        <f t="shared" si="2"/>
        <v>-9.7916151145835406E-4</v>
      </c>
      <c r="H72" s="10">
        <f t="shared" si="2"/>
        <v>1.0800208275285417</v>
      </c>
      <c r="I72" s="10">
        <f t="shared" si="2"/>
        <v>-9.7916151145835406E-4</v>
      </c>
      <c r="J72" s="10">
        <f t="shared" si="2"/>
        <v>1.0995207851285416</v>
      </c>
      <c r="K72" s="10">
        <f t="shared" si="2"/>
        <v>4.0208299985416626E-3</v>
      </c>
      <c r="L72" s="10">
        <f t="shared" si="2"/>
        <v>1.2435208385285419</v>
      </c>
      <c r="M72" s="10">
        <f t="shared" si="2"/>
        <v>5.0208282985416547E-3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3">IF(ISBLANK(B65),"",B65)</f>
        <v>1.0950207834285417</v>
      </c>
      <c r="C77" s="10">
        <f t="shared" si="3"/>
        <v>-5.9791716414583224E-3</v>
      </c>
      <c r="D77" s="10">
        <f t="shared" si="3"/>
        <v>1.2735208993285416</v>
      </c>
      <c r="E77" s="10">
        <f t="shared" si="3"/>
        <v>-4.4791648764583303E-3</v>
      </c>
      <c r="F77" s="10">
        <f t="shared" si="3"/>
        <v>1.0070208584285418</v>
      </c>
      <c r="G77" s="10">
        <f t="shared" si="3"/>
        <v>-3.9791750414583382E-3</v>
      </c>
      <c r="H77" s="10">
        <f t="shared" si="3"/>
        <v>1.0800208275285417</v>
      </c>
      <c r="I77" s="10">
        <f t="shared" si="3"/>
        <v>-4.9791733414583303E-3</v>
      </c>
      <c r="J77" s="10">
        <f t="shared" si="3"/>
        <v>1.1415209000285418</v>
      </c>
      <c r="K77" s="10">
        <f t="shared" si="3"/>
        <v>2.0836788541672702E-5</v>
      </c>
      <c r="L77" s="10">
        <f t="shared" si="3"/>
        <v>1.0835208122785418</v>
      </c>
      <c r="M77" s="10">
        <f t="shared" si="3"/>
        <v>2.0208333935416503E-3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3"/>
        <v>1.1855208997785416</v>
      </c>
      <c r="C78" s="10">
        <f t="shared" si="3"/>
        <v>-2.4791682764583461E-3</v>
      </c>
      <c r="D78" s="10">
        <f t="shared" si="3"/>
        <v>0.96302085867854159</v>
      </c>
      <c r="E78" s="10">
        <f t="shared" si="3"/>
        <v>-1.9791598114583461E-3</v>
      </c>
      <c r="F78" s="10">
        <f t="shared" si="3"/>
        <v>1.0410208379285417</v>
      </c>
      <c r="G78" s="10">
        <f t="shared" si="3"/>
        <v>-1.4791699764583541E-3</v>
      </c>
      <c r="H78" s="10">
        <f t="shared" si="3"/>
        <v>1.1190208916785416</v>
      </c>
      <c r="I78" s="10">
        <f t="shared" si="3"/>
        <v>-9.7916151145835406E-4</v>
      </c>
      <c r="J78" s="10">
        <f t="shared" si="3"/>
        <v>0.86952084052854162</v>
      </c>
      <c r="K78" s="10">
        <f t="shared" si="3"/>
        <v>2.0208333935416503E-3</v>
      </c>
      <c r="L78" s="10">
        <f t="shared" si="3"/>
        <v>1.1835208659285419</v>
      </c>
      <c r="M78" s="10">
        <f t="shared" si="3"/>
        <v>3.5208401585416771E-3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3"/>
        <v>1.1975208048785415</v>
      </c>
      <c r="C79" s="10">
        <f t="shared" si="3"/>
        <v>-2.9791767414583462E-3</v>
      </c>
      <c r="D79" s="10">
        <f t="shared" si="3"/>
        <v>1.1985208218285417</v>
      </c>
      <c r="E79" s="10">
        <f t="shared" si="3"/>
        <v>-4.7917167145833384E-4</v>
      </c>
      <c r="F79" s="10">
        <f t="shared" si="3"/>
        <v>1.1045208697285416</v>
      </c>
      <c r="G79" s="10">
        <f t="shared" si="3"/>
        <v>-1.9791598114583461E-3</v>
      </c>
      <c r="H79" s="10">
        <f t="shared" si="3"/>
        <v>1.1780208473285416</v>
      </c>
      <c r="I79" s="10">
        <f t="shared" si="3"/>
        <v>-1.4791699764583541E-3</v>
      </c>
      <c r="J79" s="10">
        <f t="shared" si="3"/>
        <v>0.91452085722854171</v>
      </c>
      <c r="K79" s="10">
        <f t="shared" si="3"/>
        <v>2.0208333935416503E-3</v>
      </c>
      <c r="L79" s="10">
        <f t="shared" si="3"/>
        <v>1.1820207660285418</v>
      </c>
      <c r="M79" s="10">
        <f t="shared" si="3"/>
        <v>4.5208384585416692E-3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3"/>
        <v>0.90602086237854162</v>
      </c>
      <c r="C80" s="10">
        <f t="shared" si="3"/>
        <v>-2.4791682764583461E-3</v>
      </c>
      <c r="D80" s="10">
        <f t="shared" si="3"/>
        <v>1.1565208559285418</v>
      </c>
      <c r="E80" s="10">
        <f t="shared" si="3"/>
        <v>-1.4791699764583541E-3</v>
      </c>
      <c r="F80" s="10">
        <f t="shared" si="3"/>
        <v>1.0800208275285417</v>
      </c>
      <c r="G80" s="10">
        <f t="shared" si="3"/>
        <v>5.2082662854165823E-4</v>
      </c>
      <c r="H80" s="10">
        <f t="shared" si="3"/>
        <v>0.74902081242854157</v>
      </c>
      <c r="I80" s="10">
        <f t="shared" si="3"/>
        <v>-9.7916151145835406E-4</v>
      </c>
      <c r="J80" s="10">
        <f t="shared" si="3"/>
        <v>1.0740208749785416</v>
      </c>
      <c r="K80" s="10">
        <f t="shared" si="3"/>
        <v>1.0208350935416582E-3</v>
      </c>
      <c r="L80" s="10">
        <f t="shared" si="3"/>
        <v>1.2220208470785416</v>
      </c>
      <c r="M80" s="10">
        <f t="shared" si="3"/>
        <v>4.5208384585416692E-3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3"/>
        <v>0.92202083517854172</v>
      </c>
      <c r="C81" s="10">
        <f t="shared" si="3"/>
        <v>-1.9791598114583461E-3</v>
      </c>
      <c r="D81" s="10">
        <f t="shared" si="3"/>
        <v>1.2035207574785418</v>
      </c>
      <c r="E81" s="10">
        <f t="shared" si="3"/>
        <v>-9.7916151145835406E-4</v>
      </c>
      <c r="F81" s="10">
        <f t="shared" si="3"/>
        <v>1.1130207901285416</v>
      </c>
      <c r="G81" s="10">
        <f t="shared" si="3"/>
        <v>-2.4791682764583461E-3</v>
      </c>
      <c r="H81" s="10">
        <f t="shared" si="3"/>
        <v>1.0135208194285417</v>
      </c>
      <c r="I81" s="10">
        <f t="shared" si="3"/>
        <v>-4.7917167145833384E-4</v>
      </c>
      <c r="J81" s="10">
        <f t="shared" si="3"/>
        <v>1.2045207743785415</v>
      </c>
      <c r="K81" s="10">
        <f t="shared" si="3"/>
        <v>3.5208401585416771E-3</v>
      </c>
      <c r="L81" s="10">
        <f t="shared" si="3"/>
        <v>1.0915207987285416</v>
      </c>
      <c r="M81" s="10">
        <f t="shared" si="3"/>
        <v>5.0208282985416547E-3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3"/>
        <v>0.93452082327854169</v>
      </c>
      <c r="C82" s="10">
        <f t="shared" si="3"/>
        <v>-1.9791598114583461E-3</v>
      </c>
      <c r="D82" s="10">
        <f t="shared" si="3"/>
        <v>1.0910208647285415</v>
      </c>
      <c r="E82" s="10">
        <f t="shared" si="3"/>
        <v>2.0836788541672702E-5</v>
      </c>
      <c r="F82" s="10">
        <f t="shared" si="3"/>
        <v>1.0270208244285417</v>
      </c>
      <c r="G82" s="10">
        <f t="shared" si="3"/>
        <v>-1.4791699764583541E-3</v>
      </c>
      <c r="H82" s="10">
        <f t="shared" si="3"/>
        <v>1.0400208209785418</v>
      </c>
      <c r="I82" s="10">
        <f t="shared" si="3"/>
        <v>-9.7916151145835406E-4</v>
      </c>
      <c r="J82" s="10">
        <f t="shared" si="3"/>
        <v>1.0635207717785415</v>
      </c>
      <c r="K82" s="10">
        <f t="shared" si="3"/>
        <v>3.0208316935416771E-3</v>
      </c>
      <c r="L82" s="10">
        <f t="shared" si="3"/>
        <v>1.1525207882285415</v>
      </c>
      <c r="M82" s="10">
        <f t="shared" si="3"/>
        <v>4.5208384585416692E-3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3"/>
        <v>1.0015208398285416</v>
      </c>
      <c r="C83" s="10">
        <f t="shared" si="3"/>
        <v>5.2082662854165823E-4</v>
      </c>
      <c r="D83" s="10">
        <f t="shared" si="3"/>
        <v>1.3740208869285417</v>
      </c>
      <c r="E83" s="10">
        <f t="shared" si="3"/>
        <v>2.0836788541672702E-5</v>
      </c>
      <c r="F83" s="10">
        <f t="shared" si="3"/>
        <v>1.0905207817785416</v>
      </c>
      <c r="G83" s="10">
        <f t="shared" si="3"/>
        <v>2.0836788541672702E-5</v>
      </c>
      <c r="H83" s="10">
        <f t="shared" si="3"/>
        <v>1.0635207717785415</v>
      </c>
      <c r="I83" s="10">
        <f t="shared" si="3"/>
        <v>-9.7916151145835406E-4</v>
      </c>
      <c r="J83" s="10">
        <f t="shared" si="3"/>
        <v>1.1715208118285416</v>
      </c>
      <c r="K83" s="10">
        <f t="shared" si="3"/>
        <v>3.5208401585416771E-3</v>
      </c>
      <c r="L83" s="10">
        <f t="shared" si="3"/>
        <v>1.1965207879785416</v>
      </c>
      <c r="M83" s="10">
        <f t="shared" si="3"/>
        <v>8.0208232035416591E-3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3"/>
        <v>1.0860207801285415</v>
      </c>
      <c r="C84" s="10">
        <f t="shared" si="3"/>
        <v>-2.9791767414583462E-3</v>
      </c>
      <c r="D84" s="10">
        <f t="shared" si="3"/>
        <v>1.1425207679285418</v>
      </c>
      <c r="E84" s="10">
        <f t="shared" si="3"/>
        <v>-2.9791767414583462E-3</v>
      </c>
      <c r="F84" s="10">
        <f t="shared" si="3"/>
        <v>1.0665208225285416</v>
      </c>
      <c r="G84" s="10">
        <f t="shared" si="3"/>
        <v>-9.7916151145835406E-4</v>
      </c>
      <c r="H84" s="10">
        <f t="shared" si="3"/>
        <v>1.0800208275285417</v>
      </c>
      <c r="I84" s="10">
        <f t="shared" si="3"/>
        <v>-9.7916151145835406E-4</v>
      </c>
      <c r="J84" s="10">
        <f t="shared" si="3"/>
        <v>1.0995207851285416</v>
      </c>
      <c r="K84" s="10">
        <f t="shared" si="3"/>
        <v>4.0208299985416626E-3</v>
      </c>
      <c r="L84" s="10">
        <f t="shared" si="3"/>
        <v>1.2435208385285419</v>
      </c>
      <c r="M84" s="10">
        <f t="shared" si="3"/>
        <v>5.0208282985416547E-3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F161"/>
  <sheetViews>
    <sheetView tabSelected="1" zoomScale="75" zoomScaleNormal="75" workbookViewId="0">
      <pane xSplit="2" ySplit="7" topLeftCell="C98" activePane="bottomRight" state="frozenSplit"/>
      <selection pane="topRight" activeCell="C1" sqref="C1"/>
      <selection pane="bottomLeft" activeCell="A8" sqref="A8"/>
      <selection pane="bottomRight" activeCell="X115" sqref="X115"/>
    </sheetView>
  </sheetViews>
  <sheetFormatPr defaultRowHeight="15"/>
  <cols>
    <col min="1" max="1" width="3.42578125" style="5" customWidth="1"/>
    <col min="2" max="2" width="9.85546875" style="5" bestFit="1" customWidth="1"/>
    <col min="3" max="3" width="9.140625" style="5"/>
    <col min="4" max="4" width="9.140625" style="5" customWidth="1"/>
    <col min="5" max="35" width="9.140625" style="5"/>
    <col min="36" max="36" width="11.7109375" style="5" bestFit="1" customWidth="1"/>
    <col min="37" max="37" width="9.140625" style="5"/>
    <col min="38" max="38" width="15" style="5" bestFit="1" customWidth="1"/>
    <col min="39" max="39" width="8.7109375" style="5" bestFit="1" customWidth="1"/>
    <col min="40" max="40" width="4.7109375" style="5" customWidth="1"/>
    <col min="41" max="41" width="9.85546875" style="5" bestFit="1" customWidth="1"/>
    <col min="42" max="54" width="9.140625" style="5"/>
    <col min="55" max="55" width="11.7109375" style="5" bestFit="1" customWidth="1"/>
    <col min="56" max="56" width="8.42578125" style="5" bestFit="1" customWidth="1"/>
    <col min="57" max="57" width="15" style="5" bestFit="1" customWidth="1"/>
    <col min="58" max="58" width="8.7109375" style="5" bestFit="1" customWidth="1"/>
    <col min="59" max="16384" width="9.140625" style="5"/>
  </cols>
  <sheetData>
    <row r="2" spans="1:58" ht="26.25">
      <c r="A2" s="7"/>
      <c r="B2" s="7" t="s">
        <v>131</v>
      </c>
    </row>
    <row r="3" spans="1:58" ht="15.75" thickBot="1"/>
    <row r="4" spans="1:58" ht="27" thickBot="1">
      <c r="B4" s="48" t="s">
        <v>124</v>
      </c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50"/>
      <c r="AO4" s="45" t="s">
        <v>125</v>
      </c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7"/>
    </row>
    <row r="5" spans="1:58" ht="23.25"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</row>
    <row r="6" spans="1:58">
      <c r="B6" s="2" t="s">
        <v>113</v>
      </c>
      <c r="C6" s="2" t="s">
        <v>114</v>
      </c>
      <c r="D6" s="2" t="s">
        <v>115</v>
      </c>
      <c r="E6" s="2" t="s">
        <v>116</v>
      </c>
      <c r="F6" s="2" t="s">
        <v>117</v>
      </c>
      <c r="G6" s="2" t="s">
        <v>118</v>
      </c>
      <c r="H6" s="2" t="s">
        <v>119</v>
      </c>
      <c r="I6" s="2" t="s">
        <v>120</v>
      </c>
      <c r="J6" s="2" t="s">
        <v>121</v>
      </c>
      <c r="K6" s="2" t="s">
        <v>122</v>
      </c>
      <c r="L6" s="2" t="s">
        <v>123</v>
      </c>
      <c r="M6" s="2" t="s">
        <v>154</v>
      </c>
      <c r="N6" s="2" t="s">
        <v>155</v>
      </c>
      <c r="O6" s="2" t="s">
        <v>283</v>
      </c>
      <c r="P6" s="2" t="s">
        <v>284</v>
      </c>
      <c r="Q6" s="2" t="s">
        <v>285</v>
      </c>
      <c r="R6" s="2" t="s">
        <v>286</v>
      </c>
      <c r="S6" s="2" t="s">
        <v>287</v>
      </c>
      <c r="T6" s="2" t="s">
        <v>288</v>
      </c>
      <c r="U6" s="2" t="s">
        <v>289</v>
      </c>
      <c r="V6" s="2" t="s">
        <v>290</v>
      </c>
      <c r="W6" s="2" t="s">
        <v>291</v>
      </c>
      <c r="X6" s="2" t="s">
        <v>292</v>
      </c>
      <c r="Y6" s="2" t="s">
        <v>293</v>
      </c>
      <c r="Z6" s="2" t="s">
        <v>294</v>
      </c>
      <c r="AA6" s="2" t="s">
        <v>295</v>
      </c>
      <c r="AB6" s="2" t="s">
        <v>296</v>
      </c>
      <c r="AC6" s="2" t="s">
        <v>297</v>
      </c>
      <c r="AD6" s="2" t="s">
        <v>298</v>
      </c>
      <c r="AE6" s="2" t="s">
        <v>299</v>
      </c>
      <c r="AF6" s="2" t="s">
        <v>300</v>
      </c>
      <c r="AG6" s="2" t="s">
        <v>301</v>
      </c>
      <c r="AH6" s="2" t="s">
        <v>302</v>
      </c>
      <c r="AI6" s="12"/>
      <c r="AO6" s="2" t="str">
        <f t="shared" ref="AO6:BA7" si="0">B6</f>
        <v>Sample ID</v>
      </c>
      <c r="AP6" s="2" t="str">
        <f t="shared" si="0"/>
        <v>S1</v>
      </c>
      <c r="AQ6" s="2" t="str">
        <f t="shared" si="0"/>
        <v>S2</v>
      </c>
      <c r="AR6" s="2" t="str">
        <f t="shared" si="0"/>
        <v>S3</v>
      </c>
      <c r="AS6" s="2" t="str">
        <f t="shared" si="0"/>
        <v>S4</v>
      </c>
      <c r="AT6" s="2" t="str">
        <f t="shared" si="0"/>
        <v>S5</v>
      </c>
      <c r="AU6" s="2" t="str">
        <f t="shared" si="0"/>
        <v>S6</v>
      </c>
      <c r="AV6" s="2" t="str">
        <f t="shared" si="0"/>
        <v>S7</v>
      </c>
      <c r="AW6" s="2" t="str">
        <f t="shared" si="0"/>
        <v>S8</v>
      </c>
      <c r="AX6" s="2" t="str">
        <f t="shared" si="0"/>
        <v>S9</v>
      </c>
      <c r="AY6" s="2" t="str">
        <f t="shared" si="0"/>
        <v>S10</v>
      </c>
      <c r="AZ6" s="2" t="str">
        <f t="shared" si="0"/>
        <v>S11</v>
      </c>
      <c r="BA6" s="2" t="str">
        <f t="shared" si="0"/>
        <v>S12</v>
      </c>
    </row>
    <row r="7" spans="1:58">
      <c r="B7" s="3" t="s">
        <v>112</v>
      </c>
      <c r="C7" s="3">
        <f>IF(ISBLANK('S1'!B46),"",'S1'!B46)</f>
        <v>0</v>
      </c>
      <c r="D7" s="3">
        <f>IF(ISBLANK('S2'!B46),"",'S2'!B46)</f>
        <v>0.47138888871995732</v>
      </c>
      <c r="E7" s="3">
        <f>IF(ISBLANK('S3'!B46),"",'S3'!B46)</f>
        <v>0.94305555545724928</v>
      </c>
      <c r="F7" s="3">
        <f>IF(ISBLANK('S4'!B46),"",'S4'!B46)</f>
        <v>1.4224999998696148</v>
      </c>
      <c r="G7" s="3">
        <f>IF(ISBLANK('S5'!B46),"",'S5'!B46)</f>
        <v>1.9108333333279006</v>
      </c>
      <c r="H7" s="3">
        <f>IF(ISBLANK('S6'!B46),"",'S6'!B46)</f>
        <v>2.3813888888689689</v>
      </c>
      <c r="I7" s="3">
        <f>IF(ISBLANK('S7'!B46),"",'S7'!B46)</f>
        <v>2.8524999999208376</v>
      </c>
      <c r="J7" s="3">
        <f>IF(ISBLANK('S8'!B46),"",'S8'!B46)</f>
        <v>3.3233333333046176</v>
      </c>
      <c r="K7" s="3">
        <f>IF(ISBLANK('S9'!B46),"",'S9'!B46)</f>
        <v>3.8122222220990807</v>
      </c>
      <c r="L7" s="3">
        <f>IF(ISBLANK('S10'!B46),"",'S10'!B46)</f>
        <v>4.2830555554828607</v>
      </c>
      <c r="M7" s="3">
        <f>IF(ISBLANK('S11'!B46),"",'S11'!B46)</f>
        <v>4.7538888888666406</v>
      </c>
      <c r="N7" s="3">
        <f>IF(ISBLANK('S12'!B46),"",'S12'!B46)</f>
        <v>5.2247222220757976</v>
      </c>
      <c r="O7" s="3">
        <f>IF(ISBLANK('S13'!B46),"",'S13'!B46)</f>
        <v>5.7130555555340834</v>
      </c>
      <c r="P7" s="3">
        <f>IF(ISBLANK('S14'!B46),"",'S14'!B46)</f>
        <v>6.184166666585952</v>
      </c>
      <c r="Q7" s="3">
        <f>IF(ISBLANK('S15'!B46),"",'S15'!B46)</f>
        <v>6.654999999969732</v>
      </c>
      <c r="R7" s="3">
        <f>IF(ISBLANK('S16'!B46),"",'S16'!B46)</f>
        <v>7.1261111110216007</v>
      </c>
      <c r="S7" s="3">
        <f>IF(ISBLANK('S17'!B46),"",'S17'!B46)</f>
        <v>7.6144444443052635</v>
      </c>
      <c r="T7" s="3">
        <f>IF(ISBLANK('S18'!B46),"",'S18'!B46)</f>
        <v>8.0852777776890434</v>
      </c>
      <c r="U7" s="3">
        <f>IF(ISBLANK('S19'!B46),"",'S19'!B46)</f>
        <v>8.5561111110728234</v>
      </c>
      <c r="V7" s="3">
        <f>IF(ISBLANK('S20'!B46),"",'S20'!B46)</f>
        <v>9.0269444442819804</v>
      </c>
      <c r="W7" s="3">
        <f>IF(ISBLANK('S21'!B46),"",'S21'!B46)</f>
        <v>9.5152777777402662</v>
      </c>
      <c r="X7" s="3">
        <f>IF(ISBLANK('S22'!B46),"",'S22'!B46)</f>
        <v>9.9858333332813345</v>
      </c>
      <c r="Y7" s="3">
        <f>IF(ISBLANK('S23'!B46),"",'S23'!B46)</f>
        <v>10.456666666665114</v>
      </c>
      <c r="Z7" s="3">
        <f>IF(ISBLANK('S24'!B46),"",'S24'!B46)</f>
        <v>10.927777777716983</v>
      </c>
      <c r="AA7" s="3">
        <f>IF(ISBLANK('S25'!B46),"",'S25'!B46)</f>
        <v>11.416944444354158</v>
      </c>
      <c r="AB7" s="3">
        <f>IF(ISBLANK('S26'!B46),"",'S26'!B46)</f>
        <v>11.887777777737938</v>
      </c>
      <c r="AC7" s="3">
        <f>IF(ISBLANK('S27'!B46),"",'S27'!B46)</f>
        <v>12.358611110947095</v>
      </c>
      <c r="AD7" s="3">
        <f>IF(ISBLANK('S28'!B46),"",'S28'!B46)</f>
        <v>12.829444444330875</v>
      </c>
      <c r="AE7" s="3">
        <f>IF(ISBLANK('S29'!B46),"",'S29'!B46)</f>
        <v>13.318055555457249</v>
      </c>
      <c r="AF7" s="3">
        <f>IF(ISBLANK('S30'!B46),"",'S30'!B46)</f>
        <v>13.788888888841029</v>
      </c>
      <c r="AG7" s="3">
        <f>IF(ISBLANK('S31'!B46),"",'S31'!B46)</f>
        <v>14.259999999892898</v>
      </c>
      <c r="AH7" s="3">
        <f>IF(ISBLANK('S32'!B46),"",'S32'!B46)</f>
        <v>14.730833333276678</v>
      </c>
      <c r="AI7" s="12"/>
      <c r="AJ7" s="3" t="s">
        <v>132</v>
      </c>
      <c r="AK7" s="3" t="s">
        <v>130</v>
      </c>
      <c r="AL7" s="3" t="s">
        <v>133</v>
      </c>
      <c r="AM7" s="3" t="s">
        <v>134</v>
      </c>
      <c r="AO7" s="3" t="str">
        <f t="shared" si="0"/>
        <v>Duration</v>
      </c>
      <c r="AP7" s="3">
        <f t="shared" si="0"/>
        <v>0</v>
      </c>
      <c r="AQ7" s="3">
        <f t="shared" si="0"/>
        <v>0.47138888871995732</v>
      </c>
      <c r="AR7" s="3">
        <f t="shared" si="0"/>
        <v>0.94305555545724928</v>
      </c>
      <c r="AS7" s="3">
        <f t="shared" si="0"/>
        <v>1.4224999998696148</v>
      </c>
      <c r="AT7" s="3">
        <f t="shared" si="0"/>
        <v>1.9108333333279006</v>
      </c>
      <c r="AU7" s="3">
        <f t="shared" si="0"/>
        <v>2.3813888888689689</v>
      </c>
      <c r="AV7" s="3">
        <f t="shared" si="0"/>
        <v>2.8524999999208376</v>
      </c>
      <c r="AW7" s="3">
        <f t="shared" si="0"/>
        <v>3.3233333333046176</v>
      </c>
      <c r="AX7" s="3">
        <f t="shared" si="0"/>
        <v>3.8122222220990807</v>
      </c>
      <c r="AY7" s="3">
        <f t="shared" si="0"/>
        <v>4.2830555554828607</v>
      </c>
      <c r="AZ7" s="3">
        <f t="shared" si="0"/>
        <v>4.7538888888666406</v>
      </c>
      <c r="BA7" s="3">
        <f t="shared" si="0"/>
        <v>5.2247222220757976</v>
      </c>
      <c r="BC7" s="3" t="s">
        <v>132</v>
      </c>
      <c r="BD7" s="3" t="s">
        <v>130</v>
      </c>
      <c r="BE7" s="3" t="s">
        <v>133</v>
      </c>
      <c r="BF7" s="3" t="s">
        <v>134</v>
      </c>
    </row>
    <row r="8" spans="1:58" ht="15.75">
      <c r="B8" s="4" t="s">
        <v>16</v>
      </c>
      <c r="C8" s="8">
        <f>'S1'!B65</f>
        <v>3.4947916475312549E-2</v>
      </c>
      <c r="D8" s="8">
        <f>'S2'!B65</f>
        <v>5.0468740908020844E-2</v>
      </c>
      <c r="E8" s="8">
        <f>'S3'!B65</f>
        <v>7.1187504024166695E-2</v>
      </c>
      <c r="F8" s="8">
        <f>'S4'!B65</f>
        <v>8.6343756024166649E-2</v>
      </c>
      <c r="G8" s="8">
        <f>'S5'!B65</f>
        <v>0.11676039779854169</v>
      </c>
      <c r="H8" s="8">
        <f>'S6'!B65</f>
        <v>0.1651666678172917</v>
      </c>
      <c r="I8" s="8">
        <f>'S7'!B65</f>
        <v>0.2339270699288542</v>
      </c>
      <c r="J8" s="8">
        <f>'S8'!B65</f>
        <v>0.27258333167916665</v>
      </c>
      <c r="K8" s="8">
        <f>'S9'!B65</f>
        <v>0.38660415602020837</v>
      </c>
      <c r="L8" s="8">
        <f>'S10'!B65</f>
        <v>0.45830205509718747</v>
      </c>
      <c r="M8" s="8">
        <f>'S11'!B65</f>
        <v>0.52327086254427091</v>
      </c>
      <c r="N8" s="8">
        <f>'S12'!B65</f>
        <v>0.76773957812708338</v>
      </c>
      <c r="O8" s="8">
        <f>'S13'!B65</f>
        <v>0.6869166325177084</v>
      </c>
      <c r="P8" s="8">
        <f>'S14'!B65</f>
        <v>0.7513645803440625</v>
      </c>
      <c r="Q8" s="8">
        <f>'S15'!B65</f>
        <v>0.89573956873260419</v>
      </c>
      <c r="R8" s="8">
        <f>'S16'!B65</f>
        <v>0.79993752376270832</v>
      </c>
      <c r="S8" s="8">
        <f>'S17'!B65</f>
        <v>0.76521874599072903</v>
      </c>
      <c r="T8" s="8">
        <f>'S18'!B65</f>
        <v>0.85688540325687512</v>
      </c>
      <c r="U8" s="8">
        <f>'S19'!B65</f>
        <v>0.84758331650489582</v>
      </c>
      <c r="V8" s="8">
        <f>'S20'!B65</f>
        <v>0.86642710766072906</v>
      </c>
      <c r="W8" s="8">
        <f>'S21'!B65</f>
        <v>0.94029169335052099</v>
      </c>
      <c r="X8" s="8">
        <f>'S22'!B65</f>
        <v>0.90548961347479162</v>
      </c>
      <c r="Y8" s="8">
        <f>'S23'!B65</f>
        <v>0.95831250772843757</v>
      </c>
      <c r="Z8" s="8">
        <f>'S24'!B65</f>
        <v>0.95619791538958332</v>
      </c>
      <c r="AA8" s="8">
        <f>'S25'!B65</f>
        <v>0.96426038613916676</v>
      </c>
      <c r="AB8" s="8">
        <f>'S26'!B65</f>
        <v>0.98693748507458334</v>
      </c>
      <c r="AC8" s="8">
        <f>'S27'!B65</f>
        <v>0.9423333693405207</v>
      </c>
      <c r="AD8" s="8">
        <f>'S28'!B65</f>
        <v>0.99931253079062499</v>
      </c>
      <c r="AE8" s="8">
        <f>'S29'!B65</f>
        <v>1.0157812708611458</v>
      </c>
      <c r="AF8" s="8">
        <f>'S30'!B65</f>
        <v>1.0197916983886459</v>
      </c>
      <c r="AG8" s="8">
        <f>'S31'!B65</f>
        <v>1.0187187554022916</v>
      </c>
      <c r="AH8" s="8">
        <f>'S32'!B65</f>
        <v>1.0950207834285417</v>
      </c>
      <c r="AI8" s="13"/>
      <c r="AJ8" s="9">
        <f>INDEX(LINEST(LN(C8:J8),$C$7:$J$7),1)</f>
        <v>0.62222282364248405</v>
      </c>
      <c r="AK8" s="8">
        <f>INDEX(LINEST(LN(C8:J8),$C$7:$J$7,TRUE,TRUE),3)</f>
        <v>0.99434036658346114</v>
      </c>
      <c r="AL8" s="9">
        <f>AVERAGE(AJ8:AJ15,AJ24:AJ31,AJ40:AJ47,AJ56:AJ63,AJ72:AJ79,AJ88:AJ95)</f>
        <v>0.62536519093297349</v>
      </c>
      <c r="AM8" s="10">
        <f>_xlfn.STDEV.S(AJ8:AJ15,AJ24:AJ31,AJ40:AJ47,AJ56:AJ63,AJ72:AJ79,AJ88:AJ95)</f>
        <v>2.590014423179543E-2</v>
      </c>
      <c r="AO8" s="4" t="s">
        <v>16</v>
      </c>
      <c r="AP8" s="8">
        <f>IF((C8=""),"",C8*Parameters!$C$5)</f>
        <v>6.689676641980663E-2</v>
      </c>
      <c r="AQ8" s="8">
        <f>IF((D8=""),"",D8*Parameters!$C$5)</f>
        <v>9.6606490816429011E-2</v>
      </c>
      <c r="AR8" s="8">
        <f>IF((E8=""),"",E8*Parameters!$C$5)</f>
        <v>0.13626602982406075</v>
      </c>
      <c r="AS8" s="8">
        <f>IF((F8=""),"",F8*Parameters!$C$5)</f>
        <v>0.16527789525414877</v>
      </c>
      <c r="AT8" s="8">
        <f>IF((G8=""),"",G8*Parameters!$C$5)</f>
        <v>0.22350096504695544</v>
      </c>
      <c r="AU8" s="8">
        <f>IF((H8=""),"",H8*Parameters!$C$5)</f>
        <v>0.31615950567800882</v>
      </c>
      <c r="AV8" s="8">
        <f>IF((I8=""),"",I8*Parameters!$C$5)</f>
        <v>0.44777961419688261</v>
      </c>
      <c r="AW8" s="8">
        <f>IF((J8=""),"",J8*Parameters!$C$5)</f>
        <v>0.52177483834136951</v>
      </c>
      <c r="AX8" s="8">
        <f>IF((K8=""),"",K8*Parameters!$C$5)</f>
        <v>0.74003175383802511</v>
      </c>
      <c r="AY8" s="8">
        <f>IF((L8=""),"",L8*Parameters!$C$5)</f>
        <v>0.87727477405445831</v>
      </c>
      <c r="AZ8" s="8">
        <f>IF((M8=""),"",M8*Parameters!$C$5)</f>
        <v>1.0016370701424417</v>
      </c>
      <c r="BA8" s="8">
        <f>IF((N8=""),"",N8*Parameters!$C$5)</f>
        <v>1.4695953409837448</v>
      </c>
      <c r="BC8" s="9">
        <f>INDEX(LINEST(LN(AP8:AW8),$AP$7:$AW$7),1)</f>
        <v>0.62222282364248394</v>
      </c>
      <c r="BD8" s="8">
        <f>INDEX(LINEST(LN(AP8:AW8),$AP$7:$AW$7,TRUE,TRUE),3)</f>
        <v>0.99434036658346114</v>
      </c>
      <c r="BE8" s="9">
        <f>AVERAGE(BC8:BC15,BC24:BC31,BC40:BC47,BC56:BC63,BC72:BC79,BC88:BC95)</f>
        <v>0.62536519093297349</v>
      </c>
      <c r="BF8" s="10">
        <f>_xlfn.STDEV.S(BC8:BC15,BC24:BC31,BC40:BC47,BC56:BC63,BC72:BC79,BC88:BC95)</f>
        <v>2.5900144231795427E-2</v>
      </c>
    </row>
    <row r="9" spans="1:58" ht="15.75">
      <c r="B9" s="4" t="s">
        <v>28</v>
      </c>
      <c r="C9" s="8">
        <f>'S1'!B66</f>
        <v>3.8447919845312518E-2</v>
      </c>
      <c r="D9" s="8">
        <f>'S2'!B66</f>
        <v>5.446875273802082E-2</v>
      </c>
      <c r="E9" s="8">
        <f>'S3'!B66</f>
        <v>7.3187500629166707E-2</v>
      </c>
      <c r="F9" s="8">
        <f>'S4'!B66</f>
        <v>9.0343749229166645E-2</v>
      </c>
      <c r="G9" s="8">
        <f>'S5'!B66</f>
        <v>0.13576042139854169</v>
      </c>
      <c r="H9" s="8">
        <f>'S6'!B66</f>
        <v>0.17516665083229171</v>
      </c>
      <c r="I9" s="8">
        <f>'S7'!B66</f>
        <v>0.23292709025385416</v>
      </c>
      <c r="J9" s="8">
        <f>'S8'!B66</f>
        <v>0.29758334507416667</v>
      </c>
      <c r="K9" s="8">
        <f>'S9'!B66</f>
        <v>0.39860417292020833</v>
      </c>
      <c r="L9" s="8">
        <f>'S10'!B66</f>
        <v>0.52280210384718762</v>
      </c>
      <c r="M9" s="8">
        <f>'S11'!B66</f>
        <v>0.62727083489427105</v>
      </c>
      <c r="N9" s="8">
        <f>'S12'!B66</f>
        <v>0.72623954622708331</v>
      </c>
      <c r="O9" s="8">
        <f>'S13'!B66</f>
        <v>0.78391663536770839</v>
      </c>
      <c r="P9" s="8">
        <f>'S14'!B66</f>
        <v>0.84636454934406247</v>
      </c>
      <c r="Q9" s="8">
        <f>'S15'!B66</f>
        <v>0.8232396080326041</v>
      </c>
      <c r="R9" s="8">
        <f>'S16'!B66</f>
        <v>0.88243750466270821</v>
      </c>
      <c r="S9" s="8">
        <f>'S17'!B66</f>
        <v>0.89221873514072914</v>
      </c>
      <c r="T9" s="8">
        <f>'S18'!B66</f>
        <v>0.81188538655687514</v>
      </c>
      <c r="U9" s="8">
        <f>'S19'!B66</f>
        <v>0.90908331445489587</v>
      </c>
      <c r="V9" s="8">
        <f>'S20'!B66</f>
        <v>0.97842706641072918</v>
      </c>
      <c r="W9" s="8">
        <f>'S21'!B66</f>
        <v>0.94579163745052097</v>
      </c>
      <c r="X9" s="8">
        <f>'S22'!B66</f>
        <v>1.0274895924747915</v>
      </c>
      <c r="Y9" s="8">
        <f>'S23'!B66</f>
        <v>1.0228124819784377</v>
      </c>
      <c r="Z9" s="8">
        <f>'S24'!B66</f>
        <v>0.99569791343958325</v>
      </c>
      <c r="AA9" s="8">
        <f>'S25'!B66</f>
        <v>1.0527604686391665</v>
      </c>
      <c r="AB9" s="8">
        <f>'S26'!B66</f>
        <v>1.1054375538745833</v>
      </c>
      <c r="AC9" s="8">
        <f>'S27'!B66</f>
        <v>1.0063333351405208</v>
      </c>
      <c r="AD9" s="8">
        <f>'S28'!B66</f>
        <v>1.0473124492906249</v>
      </c>
      <c r="AE9" s="8">
        <f>'S29'!B66</f>
        <v>0.85078123451114585</v>
      </c>
      <c r="AF9" s="8">
        <f>'S30'!B66</f>
        <v>1.1207916944386458</v>
      </c>
      <c r="AG9" s="8">
        <f>'S31'!B66</f>
        <v>1.1687187613522916</v>
      </c>
      <c r="AH9" s="8">
        <f>'S32'!B66</f>
        <v>1.1855208997785416</v>
      </c>
      <c r="AI9" s="13"/>
      <c r="AJ9" s="9">
        <f t="shared" ref="AJ9:AJ72" si="1">INDEX(LINEST(LN(C9:J9),$C$7:$J$7),1)</f>
        <v>0.61587975874794099</v>
      </c>
      <c r="AK9" s="8">
        <f t="shared" ref="AK9:AK72" si="2">INDEX(LINEST(LN(C9:J9),$C$7:$J$7,TRUE,TRUE),3)</f>
        <v>0.99729264976299647</v>
      </c>
      <c r="AO9" s="4" t="s">
        <v>28</v>
      </c>
      <c r="AP9" s="8">
        <f>IF((C9=""),"",C9*Parameters!$C$5)</f>
        <v>7.359641926110895E-2</v>
      </c>
      <c r="AQ9" s="8">
        <f>IF((D9=""),"",D9*Parameters!$C$5)</f>
        <v>0.10426325219323376</v>
      </c>
      <c r="AR9" s="8">
        <f>IF((E9=""),"",E9*Parameters!$C$5)</f>
        <v>0.14009439269140378</v>
      </c>
      <c r="AS9" s="8">
        <f>IF((F9=""),"",F9*Parameters!$C$5)</f>
        <v>0.17293462097926385</v>
      </c>
      <c r="AT9" s="8">
        <f>IF((G9=""),"",G9*Parameters!$C$5)</f>
        <v>0.25987051919871396</v>
      </c>
      <c r="AU9" s="8">
        <f>IF((H9=""),"",H9*Parameters!$C$5)</f>
        <v>0.33530131999558199</v>
      </c>
      <c r="AV9" s="8">
        <f>IF((I9=""),"",I9*Parameters!$C$5)</f>
        <v>0.44586546841968622</v>
      </c>
      <c r="AW9" s="8">
        <f>IF((J9=""),"",J9*Parameters!$C$5)</f>
        <v>0.56962948105687339</v>
      </c>
      <c r="AX9" s="8">
        <f>IF((K9=""),"",K9*Parameters!$C$5)</f>
        <v>0.76300200238374616</v>
      </c>
      <c r="AY9" s="8">
        <f>IF((L9=""),"",L9*Parameters!$C$5)</f>
        <v>1.0007397794244619</v>
      </c>
      <c r="AZ9" s="8">
        <f>IF((M9=""),"",M9*Parameters!$C$5)</f>
        <v>1.2007122242472354</v>
      </c>
      <c r="BA9" s="8">
        <f>IF((N9=""),"",N9*Parameters!$C$5)</f>
        <v>1.3901566155767533</v>
      </c>
      <c r="BC9" s="9">
        <f t="shared" ref="BC9:BC72" si="3">INDEX(LINEST(LN(AP9:AW9),$AP$7:$AW$7),1)</f>
        <v>0.61587975874794099</v>
      </c>
      <c r="BD9" s="8">
        <f t="shared" ref="BD9:BD72" si="4">INDEX(LINEST(LN(AP9:AW9),$AP$7:$AW$7,TRUE,TRUE),3)</f>
        <v>0.99729264976299647</v>
      </c>
    </row>
    <row r="10" spans="1:58" ht="15.75">
      <c r="B10" s="4" t="s">
        <v>40</v>
      </c>
      <c r="C10" s="8">
        <f>'S1'!B67</f>
        <v>3.8947909685312539E-2</v>
      </c>
      <c r="D10" s="8">
        <f>'S2'!B67</f>
        <v>5.446875273802082E-2</v>
      </c>
      <c r="E10" s="8">
        <f>'S3'!B67</f>
        <v>7.4187498929166706E-2</v>
      </c>
      <c r="F10" s="8">
        <f>'S4'!B67</f>
        <v>0.10184375763416666</v>
      </c>
      <c r="G10" s="8">
        <f>'S5'!B67</f>
        <v>0.13626042986354167</v>
      </c>
      <c r="H10" s="8">
        <f>'S6'!B67</f>
        <v>0.18316667449229174</v>
      </c>
      <c r="I10" s="8">
        <f>'S7'!B67</f>
        <v>0.23692708345885416</v>
      </c>
      <c r="J10" s="8">
        <f>'S8'!B67</f>
        <v>0.31208332977416664</v>
      </c>
      <c r="K10" s="8">
        <f>'S9'!B67</f>
        <v>0.40360414577020831</v>
      </c>
      <c r="L10" s="8">
        <f>'S10'!B67</f>
        <v>0.54080211054718752</v>
      </c>
      <c r="M10" s="8">
        <f>'S11'!B67</f>
        <v>0.69277082609427088</v>
      </c>
      <c r="N10" s="8">
        <f>'S12'!B67</f>
        <v>0.78623959327708337</v>
      </c>
      <c r="O10" s="8">
        <f>'S13'!B67</f>
        <v>0.79341664716770832</v>
      </c>
      <c r="P10" s="8">
        <f>'S14'!B67</f>
        <v>0.85786459499406242</v>
      </c>
      <c r="Q10" s="8">
        <f>'S15'!B67</f>
        <v>0.87773956203260428</v>
      </c>
      <c r="R10" s="8">
        <f>'S16'!B67</f>
        <v>0.86493750646270839</v>
      </c>
      <c r="S10" s="8">
        <f>'S17'!B67</f>
        <v>0.89671873684072911</v>
      </c>
      <c r="T10" s="8">
        <f>'S18'!B67</f>
        <v>0.92638538760687505</v>
      </c>
      <c r="U10" s="8">
        <f>'S19'!B67</f>
        <v>0.96758333615489578</v>
      </c>
      <c r="V10" s="8">
        <f>'S20'!B67</f>
        <v>0.92492705481072912</v>
      </c>
      <c r="W10" s="8">
        <f>'S21'!B67</f>
        <v>0.97179163055052087</v>
      </c>
      <c r="X10" s="8">
        <f>'S22'!B67</f>
        <v>0.99298960452479157</v>
      </c>
      <c r="Y10" s="8">
        <f>'S23'!B67</f>
        <v>1.0143124870784375</v>
      </c>
      <c r="Z10" s="8">
        <f>'S24'!B67</f>
        <v>0.99519790498958338</v>
      </c>
      <c r="AA10" s="8">
        <f>'S25'!B67</f>
        <v>1.0017604248891667</v>
      </c>
      <c r="AB10" s="8">
        <f>'S26'!B67</f>
        <v>1.0214374730745832</v>
      </c>
      <c r="AC10" s="8">
        <f>'S27'!B67</f>
        <v>1.0458333332405207</v>
      </c>
      <c r="AD10" s="8">
        <f>'S28'!B67</f>
        <v>1.0408124882406251</v>
      </c>
      <c r="AE10" s="8">
        <f>'S29'!B67</f>
        <v>1.0807811791111459</v>
      </c>
      <c r="AF10" s="8">
        <f>'S30'!B67</f>
        <v>1.1042916386886459</v>
      </c>
      <c r="AG10" s="8">
        <f>'S31'!B67</f>
        <v>1.1262187125022918</v>
      </c>
      <c r="AH10" s="8">
        <f>'S32'!B67</f>
        <v>1.1975208048785415</v>
      </c>
      <c r="AI10" s="13"/>
      <c r="AJ10" s="9">
        <f t="shared" si="1"/>
        <v>0.62346409422421445</v>
      </c>
      <c r="AK10" s="8">
        <f t="shared" si="2"/>
        <v>0.99861024725879599</v>
      </c>
      <c r="AO10" s="4" t="s">
        <v>40</v>
      </c>
      <c r="AP10" s="8">
        <f>IF((C10=""),"",C10*Parameters!$C$5)</f>
        <v>7.4553492154492612E-2</v>
      </c>
      <c r="AQ10" s="8">
        <f>IF((D10=""),"",D10*Parameters!$C$5)</f>
        <v>0.10426325219323376</v>
      </c>
      <c r="AR10" s="8">
        <f>IF((E10=""),"",E10*Parameters!$C$5)</f>
        <v>0.1420085741202898</v>
      </c>
      <c r="AS10" s="8">
        <f>IF((F10=""),"",F10*Parameters!$C$5)</f>
        <v>0.19494776092248614</v>
      </c>
      <c r="AT10" s="8">
        <f>IF((G10=""),"",G10*Parameters!$C$5)</f>
        <v>0.26082762774378726</v>
      </c>
      <c r="AU10" s="8">
        <f>IF((H10=""),"",H10*Parameters!$C$5)</f>
        <v>0.35061484274919164</v>
      </c>
      <c r="AV10" s="8">
        <f>IF((I10=""),"",I10*Parameters!$C$5)</f>
        <v>0.45352219414480127</v>
      </c>
      <c r="AW10" s="8">
        <f>IF((J10=""),"",J10*Parameters!$C$5)</f>
        <v>0.59738512967334767</v>
      </c>
      <c r="AX10" s="8">
        <f>IF((K10=""),"",K10*Parameters!$C$5)</f>
        <v>0.77257287382863193</v>
      </c>
      <c r="AY10" s="8">
        <f>IF((L10=""),"",L10*Parameters!$C$5)</f>
        <v>1.0351951165434992</v>
      </c>
      <c r="AZ10" s="8">
        <f>IF((M10=""),"",M10*Parameters!$C$5)</f>
        <v>1.32609130413891</v>
      </c>
      <c r="BA10" s="8">
        <f>IF((N10=""),"",N10*Parameters!$C$5)</f>
        <v>1.5050077866191427</v>
      </c>
      <c r="BC10" s="9">
        <f t="shared" si="3"/>
        <v>0.62346409422421456</v>
      </c>
      <c r="BD10" s="8">
        <f t="shared" si="4"/>
        <v>0.99861024725879599</v>
      </c>
      <c r="BF10" s="39" t="s">
        <v>153</v>
      </c>
    </row>
    <row r="11" spans="1:58" ht="15" customHeight="1">
      <c r="B11" s="4" t="s">
        <v>52</v>
      </c>
      <c r="C11" s="8">
        <f>'S1'!B68</f>
        <v>3.7947911380312518E-2</v>
      </c>
      <c r="D11" s="8">
        <f>'S2'!B68</f>
        <v>5.8968754408020817E-2</v>
      </c>
      <c r="E11" s="8">
        <f>'S3'!B68</f>
        <v>7.4187498929166706E-2</v>
      </c>
      <c r="F11" s="8">
        <f>'S4'!B68</f>
        <v>0.10284375593416664</v>
      </c>
      <c r="G11" s="8">
        <f>'S5'!B68</f>
        <v>0.1367604010735417</v>
      </c>
      <c r="H11" s="8">
        <f>'S6'!B68</f>
        <v>0.1821666575672917</v>
      </c>
      <c r="I11" s="8">
        <f>'S7'!B68</f>
        <v>0.25442708167385414</v>
      </c>
      <c r="J11" s="8">
        <f>'S8'!B68</f>
        <v>0.34108333637416666</v>
      </c>
      <c r="K11" s="8">
        <f>'S9'!B68</f>
        <v>0.42260413212020831</v>
      </c>
      <c r="L11" s="8">
        <f>'S10'!B68</f>
        <v>0.52980207334718743</v>
      </c>
      <c r="M11" s="8">
        <f>'S11'!B68</f>
        <v>0.67377080249427101</v>
      </c>
      <c r="N11" s="8">
        <f>'S12'!B68</f>
        <v>0.78573958482708328</v>
      </c>
      <c r="O11" s="8">
        <f>'S13'!B68</f>
        <v>0.78391663536770839</v>
      </c>
      <c r="P11" s="8">
        <f>'S14'!B68</f>
        <v>0.75986457524406248</v>
      </c>
      <c r="Q11" s="8">
        <f>'S15'!B68</f>
        <v>0.84473959948260402</v>
      </c>
      <c r="R11" s="8">
        <f>'S16'!B68</f>
        <v>0.83943752186270826</v>
      </c>
      <c r="S11" s="8">
        <f>'S17'!B68</f>
        <v>0.82971872024072912</v>
      </c>
      <c r="T11" s="8">
        <f>'S18'!B68</f>
        <v>0.90838538095687515</v>
      </c>
      <c r="U11" s="8">
        <f>'S19'!B68</f>
        <v>0.91708330090489576</v>
      </c>
      <c r="V11" s="8">
        <f>'S20'!B68</f>
        <v>0.92492705481072912</v>
      </c>
      <c r="W11" s="8">
        <f>'S21'!B68</f>
        <v>0.92829163925052083</v>
      </c>
      <c r="X11" s="8">
        <f>'S22'!B68</f>
        <v>0.85248961037479165</v>
      </c>
      <c r="Y11" s="8">
        <f>'S23'!B68</f>
        <v>1.0138124786284377</v>
      </c>
      <c r="Z11" s="8">
        <f>'S24'!B68</f>
        <v>1.0381978878395834</v>
      </c>
      <c r="AA11" s="8">
        <f>'S25'!B68</f>
        <v>1.0322604196391667</v>
      </c>
      <c r="AB11" s="8">
        <f>'S26'!B68</f>
        <v>1.0554374525245833</v>
      </c>
      <c r="AC11" s="8">
        <f>'S27'!B68</f>
        <v>1.1343332667405208</v>
      </c>
      <c r="AD11" s="8">
        <f>'S28'!B68</f>
        <v>1.1588124740906249</v>
      </c>
      <c r="AE11" s="8">
        <f>'S29'!B68</f>
        <v>1.0917812163111458</v>
      </c>
      <c r="AF11" s="8">
        <f>'S30'!B68</f>
        <v>0.80079164198864583</v>
      </c>
      <c r="AG11" s="8">
        <f>'S31'!B68</f>
        <v>1.1242186786522916</v>
      </c>
      <c r="AH11" s="8">
        <f>'S32'!B68</f>
        <v>0.90602086237854162</v>
      </c>
      <c r="AI11" s="13"/>
      <c r="AJ11" s="9">
        <f t="shared" si="1"/>
        <v>0.64192310635177152</v>
      </c>
      <c r="AK11" s="8">
        <f t="shared" si="2"/>
        <v>0.99727634130569165</v>
      </c>
      <c r="AL11" s="51" t="s">
        <v>144</v>
      </c>
      <c r="AM11" s="52"/>
      <c r="AO11" s="4" t="s">
        <v>52</v>
      </c>
      <c r="AP11" s="8">
        <f>IF((C11=""),"",C11*Parameters!$C$5)</f>
        <v>7.2639310716035604E-2</v>
      </c>
      <c r="AQ11" s="8">
        <f>IF((D11=""),"",D11*Parameters!$C$5)</f>
        <v>0.11287708646342218</v>
      </c>
      <c r="AR11" s="8">
        <f>IF((E11=""),"",E11*Parameters!$C$5)</f>
        <v>0.1420085741202898</v>
      </c>
      <c r="AS11" s="8">
        <f>IF((F11=""),"",F11*Parameters!$C$5)</f>
        <v>0.19686194235137214</v>
      </c>
      <c r="AT11" s="8">
        <f>IF((G11=""),"",G11*Parameters!$C$5)</f>
        <v>0.2617846649759103</v>
      </c>
      <c r="AU11" s="8">
        <f>IF((H11=""),"",H11*Parameters!$C$5)</f>
        <v>0.34870062566861582</v>
      </c>
      <c r="AV11" s="8">
        <f>IF((I11=""),"",I11*Parameters!$C$5)</f>
        <v>0.48702042268048157</v>
      </c>
      <c r="AW11" s="8">
        <f>IF((J11=""),"",J11*Parameters!$C$5)</f>
        <v>0.65289649811396655</v>
      </c>
      <c r="AX11" s="8">
        <f>IF((K11=""),"",K11*Parameters!$C$5)</f>
        <v>0.80894235667701109</v>
      </c>
      <c r="AY11" s="8">
        <f>IF((L11=""),"",L11*Parameters!$C$5)</f>
        <v>1.0141390138228288</v>
      </c>
      <c r="AZ11" s="8">
        <f>IF((M11=""),"",M11*Parameters!$C$5)</f>
        <v>1.2897217499871518</v>
      </c>
      <c r="BA11" s="8">
        <f>IF((N11=""),"",N11*Parameters!$C$5)</f>
        <v>1.504050678102782</v>
      </c>
      <c r="BC11" s="9">
        <f t="shared" si="3"/>
        <v>0.64192310635177141</v>
      </c>
      <c r="BD11" s="8">
        <f t="shared" si="4"/>
        <v>0.99727634130569165</v>
      </c>
      <c r="BF11" s="39">
        <f>(BF8/BE8)*100</f>
        <v>4.1416031156379791</v>
      </c>
    </row>
    <row r="12" spans="1:58" ht="15.75">
      <c r="B12" s="4" t="s">
        <v>64</v>
      </c>
      <c r="C12" s="8">
        <f>'S1'!B69</f>
        <v>3.8947909685312539E-2</v>
      </c>
      <c r="D12" s="8">
        <f>'S2'!B69</f>
        <v>5.396874427302082E-2</v>
      </c>
      <c r="E12" s="8">
        <f>'S3'!B69</f>
        <v>7.768750229416671E-2</v>
      </c>
      <c r="F12" s="8">
        <f>'S4'!B69</f>
        <v>9.2843754294166636E-2</v>
      </c>
      <c r="G12" s="8">
        <f>'S5'!B69</f>
        <v>0.12526042992354169</v>
      </c>
      <c r="H12" s="8">
        <f>'S6'!B69</f>
        <v>0.19566666257229168</v>
      </c>
      <c r="I12" s="8">
        <f>'S7'!B69</f>
        <v>0.26042707147885419</v>
      </c>
      <c r="J12" s="8">
        <f>'S8'!B69</f>
        <v>0.3110833500741666</v>
      </c>
      <c r="K12" s="8">
        <f>'S9'!B69</f>
        <v>0.38410415097020839</v>
      </c>
      <c r="L12" s="8">
        <f>'S10'!B69</f>
        <v>0.5608020765471875</v>
      </c>
      <c r="M12" s="8">
        <f>'S11'!B69</f>
        <v>0.70377086329427097</v>
      </c>
      <c r="N12" s="8">
        <f>'S12'!B69</f>
        <v>0.79023958647708337</v>
      </c>
      <c r="O12" s="8">
        <f>'S13'!B69</f>
        <v>0.81091664536770836</v>
      </c>
      <c r="P12" s="8">
        <f>'S14'!B69</f>
        <v>0.83186460194406242</v>
      </c>
      <c r="Q12" s="8">
        <f>'S15'!B69</f>
        <v>0.85223957743260415</v>
      </c>
      <c r="R12" s="8">
        <f>'S16'!B69</f>
        <v>0.84743750826270836</v>
      </c>
      <c r="S12" s="8">
        <f>'S17'!B69</f>
        <v>0.90971873334072917</v>
      </c>
      <c r="T12" s="8">
        <f>'S18'!B69</f>
        <v>0.87938541160687511</v>
      </c>
      <c r="U12" s="8">
        <f>'S19'!B69</f>
        <v>0.96558330230489586</v>
      </c>
      <c r="V12" s="8">
        <f>'S20'!B69</f>
        <v>0.99142706291072913</v>
      </c>
      <c r="W12" s="8">
        <f>'S21'!B69</f>
        <v>0.99879164055052094</v>
      </c>
      <c r="X12" s="8">
        <f>'S22'!B69</f>
        <v>0.9999895739747916</v>
      </c>
      <c r="Y12" s="8">
        <f>'S23'!B69</f>
        <v>1.0078125260784376</v>
      </c>
      <c r="Z12" s="8">
        <f>'S24'!B69</f>
        <v>0.9971979388395833</v>
      </c>
      <c r="AA12" s="8">
        <f>'S25'!B69</f>
        <v>1.1122603582391668</v>
      </c>
      <c r="AB12" s="8">
        <f>'S26'!B69</f>
        <v>1.0549375185745833</v>
      </c>
      <c r="AC12" s="8">
        <f>'S27'!B69</f>
        <v>1.1313333649405206</v>
      </c>
      <c r="AD12" s="8">
        <f>'S28'!B69</f>
        <v>1.0828125286906252</v>
      </c>
      <c r="AE12" s="8">
        <f>'S29'!B69</f>
        <v>1.1392812008111459</v>
      </c>
      <c r="AF12" s="8">
        <f>'S30'!B69</f>
        <v>1.137791684188646</v>
      </c>
      <c r="AG12" s="8">
        <f>'S31'!B69</f>
        <v>0.98271874205229182</v>
      </c>
      <c r="AH12" s="8">
        <f>'S32'!B69</f>
        <v>0.92202083517854172</v>
      </c>
      <c r="AI12" s="13"/>
      <c r="AJ12" s="9">
        <f t="shared" si="1"/>
        <v>0.6375299310106971</v>
      </c>
      <c r="AK12" s="8">
        <f t="shared" si="2"/>
        <v>0.99311838887674342</v>
      </c>
      <c r="AL12" s="3" t="s">
        <v>143</v>
      </c>
      <c r="AM12" s="3" t="s">
        <v>134</v>
      </c>
      <c r="AO12" s="4" t="s">
        <v>64</v>
      </c>
      <c r="AP12" s="8">
        <f>IF((C12=""),"",C12*Parameters!$C$5)</f>
        <v>7.4553492154492612E-2</v>
      </c>
      <c r="AQ12" s="8">
        <f>IF((D12=""),"",D12*Parameters!$C$5)</f>
        <v>0.10330614364816042</v>
      </c>
      <c r="AR12" s="8">
        <f>IF((E12=""),"",E12*Parameters!$C$5)</f>
        <v>0.14870822695202127</v>
      </c>
      <c r="AS12" s="8">
        <f>IF((F12=""),"",F12*Parameters!$C$5)</f>
        <v>0.17772009238210926</v>
      </c>
      <c r="AT12" s="8">
        <f>IF((G12=""),"",G12*Parameters!$C$5)</f>
        <v>0.23977159634563838</v>
      </c>
      <c r="AU12" s="8">
        <f>IF((H12=""),"",H12*Parameters!$C$5)</f>
        <v>0.3745421284696101</v>
      </c>
      <c r="AV12" s="8">
        <f>IF((I12=""),"",I12*Parameters!$C$5)</f>
        <v>0.49850551126336884</v>
      </c>
      <c r="AW12" s="8">
        <f>IF((J12=""),"",J12*Parameters!$C$5)</f>
        <v>0.59547098384829666</v>
      </c>
      <c r="AX12" s="8">
        <f>IF((K12=""),"",K12*Parameters!$C$5)</f>
        <v>0.73524628246389245</v>
      </c>
      <c r="AY12" s="8">
        <f>IF((L12=""),"",L12*Parameters!$C$5)</f>
        <v>1.0734787451212198</v>
      </c>
      <c r="AZ12" s="8">
        <f>IF((M12=""),"",M12*Parameters!$C$5)</f>
        <v>1.3471474068595803</v>
      </c>
      <c r="BA12" s="8">
        <f>IF((N12=""),"",N12*Parameters!$C$5)</f>
        <v>1.5126645123346869</v>
      </c>
      <c r="BC12" s="9">
        <f t="shared" si="3"/>
        <v>0.63752993101069699</v>
      </c>
      <c r="BD12" s="8">
        <f t="shared" si="4"/>
        <v>0.99311838887674342</v>
      </c>
    </row>
    <row r="13" spans="1:58" ht="15.75">
      <c r="B13" s="4" t="s">
        <v>76</v>
      </c>
      <c r="C13" s="8">
        <f>'S1'!B70</f>
        <v>4.0447916450312531E-2</v>
      </c>
      <c r="D13" s="8">
        <f>'S2'!B70</f>
        <v>6.1468740848020821E-2</v>
      </c>
      <c r="E13" s="8">
        <f>'S3'!B70</f>
        <v>8.5687507334166718E-2</v>
      </c>
      <c r="F13" s="8">
        <f>'S4'!B70</f>
        <v>0.10434374407416666</v>
      </c>
      <c r="G13" s="8">
        <f>'S5'!B70</f>
        <v>0.13926040613854165</v>
      </c>
      <c r="H13" s="8">
        <f>'S6'!B70</f>
        <v>0.19366666597229171</v>
      </c>
      <c r="I13" s="8">
        <f>'S7'!B70</f>
        <v>0.25342706474385412</v>
      </c>
      <c r="J13" s="8">
        <f>'S8'!B70</f>
        <v>0.34408334992416661</v>
      </c>
      <c r="K13" s="8">
        <f>'S9'!B70</f>
        <v>0.45660418612020831</v>
      </c>
      <c r="L13" s="8">
        <f>'S10'!B70</f>
        <v>0.55130206474718746</v>
      </c>
      <c r="M13" s="8">
        <f>'S11'!B70</f>
        <v>0.71477082594427088</v>
      </c>
      <c r="N13" s="8">
        <f>'S12'!B70</f>
        <v>0.73973955122708335</v>
      </c>
      <c r="O13" s="8">
        <f>'S13'!B70</f>
        <v>0.79991668266770832</v>
      </c>
      <c r="P13" s="8">
        <f>'S14'!B70</f>
        <v>0.80136460719406255</v>
      </c>
      <c r="Q13" s="8">
        <f>'S15'!B70</f>
        <v>0.86173958923260408</v>
      </c>
      <c r="R13" s="8">
        <f>'S16'!B70</f>
        <v>0.84543747441270822</v>
      </c>
      <c r="S13" s="8">
        <f>'S17'!B70</f>
        <v>0.89871877069072914</v>
      </c>
      <c r="T13" s="8">
        <f>'S18'!B70</f>
        <v>0.964385434806875</v>
      </c>
      <c r="U13" s="8">
        <f>'S19'!B70</f>
        <v>0.98058333270489573</v>
      </c>
      <c r="V13" s="8">
        <f>'S20'!B70</f>
        <v>1.0084270526607293</v>
      </c>
      <c r="W13" s="8">
        <f>'S21'!B70</f>
        <v>1.0687917079005207</v>
      </c>
      <c r="X13" s="8">
        <f>'S22'!B70</f>
        <v>1.0639895397747914</v>
      </c>
      <c r="Y13" s="8">
        <f>'S23'!B70</f>
        <v>1.0303125344284374</v>
      </c>
      <c r="Z13" s="8">
        <f>'S24'!B70</f>
        <v>1.1576979735395834</v>
      </c>
      <c r="AA13" s="8">
        <f>'S25'!B70</f>
        <v>1.0077604519391667</v>
      </c>
      <c r="AB13" s="8">
        <f>'S26'!B70</f>
        <v>1.0939374337245835</v>
      </c>
      <c r="AC13" s="8">
        <f>'S27'!B70</f>
        <v>1.0578333873405208</v>
      </c>
      <c r="AD13" s="8">
        <f>'S28'!B70</f>
        <v>1.091312449040625</v>
      </c>
      <c r="AE13" s="8">
        <f>'S29'!B70</f>
        <v>1.1392812008111459</v>
      </c>
      <c r="AF13" s="8">
        <f>'S30'!B70</f>
        <v>1.1262917130386461</v>
      </c>
      <c r="AG13" s="8">
        <f>'S31'!B70</f>
        <v>1.1612187089022916</v>
      </c>
      <c r="AH13" s="8">
        <f>'S32'!B70</f>
        <v>0.93452082327854169</v>
      </c>
      <c r="AI13" s="13"/>
      <c r="AJ13" s="9">
        <f t="shared" si="1"/>
        <v>0.62041767559180749</v>
      </c>
      <c r="AK13" s="8">
        <f t="shared" si="2"/>
        <v>0.99531999674739458</v>
      </c>
      <c r="AL13" s="15"/>
      <c r="AM13" s="15"/>
      <c r="AO13" s="4" t="s">
        <v>76</v>
      </c>
      <c r="AP13" s="8">
        <f>IF((C13=""),"",C13*Parameters!$C$5)</f>
        <v>7.7424782128451983E-2</v>
      </c>
      <c r="AQ13" s="8">
        <f>IF((D13=""),"",D13*Parameters!$C$5)</f>
        <v>0.11766252221457789</v>
      </c>
      <c r="AR13" s="8">
        <f>IF((E13=""),"",E13*Parameters!$C$5)</f>
        <v>0.1640217140635121</v>
      </c>
      <c r="AS13" s="8">
        <f>IF((F13=""),"",F13*Parameters!$C$5)</f>
        <v>0.19973319667364184</v>
      </c>
      <c r="AT13" s="8">
        <f>IF((G13=""),"",G13*Parameters!$C$5)</f>
        <v>0.2665701363787556</v>
      </c>
      <c r="AU13" s="8">
        <f>IF((H13=""),"",H13*Parameters!$C$5)</f>
        <v>0.37071376561183811</v>
      </c>
      <c r="AV13" s="8">
        <f>IF((I13=""),"",I13*Parameters!$C$5)</f>
        <v>0.4851062055903349</v>
      </c>
      <c r="AW13" s="8">
        <f>IF((J13=""),"",J13*Parameters!$C$5)</f>
        <v>0.65863907810016897</v>
      </c>
      <c r="AX13" s="8">
        <f>IF((K13=""),"",K13*Parameters!$C$5)</f>
        <v>0.87402473926498392</v>
      </c>
      <c r="AY13" s="8">
        <f>IF((L13=""),"",L13*Parameters!$C$5)</f>
        <v>1.0552939680453406</v>
      </c>
      <c r="AZ13" s="8">
        <f>IF((M13=""),"",M13*Parameters!$C$5)</f>
        <v>1.3682033668777824</v>
      </c>
      <c r="BA13" s="8">
        <f>IF((N13=""),"",N13*Parameters!$C$5)</f>
        <v>1.4159981183681769</v>
      </c>
      <c r="BC13" s="9">
        <f t="shared" si="3"/>
        <v>0.62041767559180738</v>
      </c>
      <c r="BD13" s="8">
        <f t="shared" si="4"/>
        <v>0.99531999674739458</v>
      </c>
    </row>
    <row r="14" spans="1:58" ht="15.75">
      <c r="B14" s="4" t="s">
        <v>88</v>
      </c>
      <c r="C14" s="8">
        <f>'S1'!B71</f>
        <v>4.0447916450312531E-2</v>
      </c>
      <c r="D14" s="8">
        <f>'S2'!B71</f>
        <v>5.7468747643020825E-2</v>
      </c>
      <c r="E14" s="8">
        <f>'S3'!B71</f>
        <v>8.8187493774166709E-2</v>
      </c>
      <c r="F14" s="8">
        <f>'S4'!B71</f>
        <v>8.2843752654166644E-2</v>
      </c>
      <c r="G14" s="8">
        <f>'S5'!B71</f>
        <v>0.14276042813354167</v>
      </c>
      <c r="H14" s="8">
        <f>'S6'!B71</f>
        <v>0.19366666597229171</v>
      </c>
      <c r="I14" s="8">
        <f>'S7'!B71</f>
        <v>0.27092706295885416</v>
      </c>
      <c r="J14" s="8">
        <f>'S8'!B71</f>
        <v>0.3110833500741666</v>
      </c>
      <c r="K14" s="8">
        <f>'S9'!B71</f>
        <v>0.40260416612020833</v>
      </c>
      <c r="L14" s="8">
        <f>'S10'!B71</f>
        <v>0.53780205974718753</v>
      </c>
      <c r="M14" s="8">
        <f>'S11'!B71</f>
        <v>0.67577083634427104</v>
      </c>
      <c r="N14" s="8">
        <f>'S12'!B71</f>
        <v>0.75473958162708343</v>
      </c>
      <c r="O14" s="8">
        <f>'S13'!B71</f>
        <v>0.79941667421770835</v>
      </c>
      <c r="P14" s="8">
        <f>'S14'!B71</f>
        <v>0.80486459194406246</v>
      </c>
      <c r="Q14" s="8">
        <f>'S15'!B71</f>
        <v>0.90023957038260405</v>
      </c>
      <c r="R14" s="8">
        <f>'S16'!B71</f>
        <v>0.88593748941270822</v>
      </c>
      <c r="S14" s="8">
        <f>'S17'!B71</f>
        <v>0.90071873004072911</v>
      </c>
      <c r="T14" s="8">
        <f>'S18'!B71</f>
        <v>0.8533854185068751</v>
      </c>
      <c r="U14" s="8">
        <f>'S19'!B71</f>
        <v>0.99458334620489575</v>
      </c>
      <c r="V14" s="8">
        <f>'S20'!B71</f>
        <v>0.85792711276072908</v>
      </c>
      <c r="W14" s="8">
        <f>'S21'!B71</f>
        <v>1.0377916302005208</v>
      </c>
      <c r="X14" s="8">
        <f>'S22'!B71</f>
        <v>1.0174895722247919</v>
      </c>
      <c r="Y14" s="8">
        <f>'S23'!B71</f>
        <v>1.0108125023784376</v>
      </c>
      <c r="Z14" s="8">
        <f>'S24'!B71</f>
        <v>0.99669793038958343</v>
      </c>
      <c r="AA14" s="8">
        <f>'S25'!B71</f>
        <v>1.0797604786391666</v>
      </c>
      <c r="AB14" s="8">
        <f>'S26'!B71</f>
        <v>1.0629375050245833</v>
      </c>
      <c r="AC14" s="8">
        <f>'S27'!B71</f>
        <v>1.0953333515905208</v>
      </c>
      <c r="AD14" s="8">
        <f>'S28'!B71</f>
        <v>0.95531253104062497</v>
      </c>
      <c r="AE14" s="8">
        <f>'S29'!B71</f>
        <v>1.1387812668111459</v>
      </c>
      <c r="AF14" s="8">
        <f>'S30'!B71</f>
        <v>1.2317916362886459</v>
      </c>
      <c r="AG14" s="8">
        <f>'S31'!B71</f>
        <v>0.96771871165229173</v>
      </c>
      <c r="AH14" s="8">
        <f>'S32'!B71</f>
        <v>1.0015208398285416</v>
      </c>
      <c r="AI14" s="13"/>
      <c r="AJ14" s="9">
        <f t="shared" si="1"/>
        <v>0.62390653449617972</v>
      </c>
      <c r="AK14" s="8">
        <f t="shared" si="2"/>
        <v>0.97790307346204275</v>
      </c>
      <c r="AO14" s="4" t="s">
        <v>88</v>
      </c>
      <c r="AP14" s="8">
        <f>IF((C14=""),"",C14*Parameters!$C$5)</f>
        <v>7.7424782128451983E-2</v>
      </c>
      <c r="AQ14" s="8">
        <f>IF((D14=""),"",D14*Parameters!$C$5)</f>
        <v>0.11000579648946282</v>
      </c>
      <c r="AR14" s="8">
        <f>IF((E14=""),"",E14*Parameters!$C$5)</f>
        <v>0.16880714981466777</v>
      </c>
      <c r="AS14" s="8">
        <f>IF((F14=""),"",F14*Parameters!$C$5)</f>
        <v>0.15857824241284638</v>
      </c>
      <c r="AT14" s="8">
        <f>IF((G14=""),"",G14*Parameters!$C$5)</f>
        <v>0.27326982487174772</v>
      </c>
      <c r="AU14" s="8">
        <f>IF((H14=""),"",H14*Parameters!$C$5)</f>
        <v>0.37071376561183811</v>
      </c>
      <c r="AV14" s="8">
        <f>IF((I14=""),"",I14*Parameters!$C$5)</f>
        <v>0.51860443412601531</v>
      </c>
      <c r="AW14" s="8">
        <f>IF((J14=""),"",J14*Parameters!$C$5)</f>
        <v>0.59547098384829666</v>
      </c>
      <c r="AX14" s="8">
        <f>IF((K14=""),"",K14*Parameters!$C$5)</f>
        <v>0.77065872809929037</v>
      </c>
      <c r="AY14" s="8">
        <f>IF((L14=""),"",L14*Parameters!$C$5)</f>
        <v>1.0294524652539172</v>
      </c>
      <c r="AZ14" s="8">
        <f>IF((M14=""),"",M14*Parameters!$C$5)</f>
        <v>1.2935501841483033</v>
      </c>
      <c r="BA14" s="8">
        <f>IF((N14=""),"",N14*Parameters!$C$5)</f>
        <v>1.4447109468043913</v>
      </c>
      <c r="BC14" s="9">
        <f t="shared" si="3"/>
        <v>0.62390653449617961</v>
      </c>
      <c r="BD14" s="8">
        <f t="shared" si="4"/>
        <v>0.97790307346204275</v>
      </c>
    </row>
    <row r="15" spans="1:58" ht="15.75">
      <c r="B15" s="4" t="s">
        <v>100</v>
      </c>
      <c r="C15" s="8">
        <f>'S1'!B72</f>
        <v>3.9947907985312531E-2</v>
      </c>
      <c r="D15" s="8">
        <f>'S2'!B72</f>
        <v>5.6468749343020833E-2</v>
      </c>
      <c r="E15" s="8">
        <f>'S3'!B72</f>
        <v>8.0687497199166708E-2</v>
      </c>
      <c r="F15" s="8">
        <f>'S4'!B72</f>
        <v>0.10334374576916663</v>
      </c>
      <c r="G15" s="8">
        <f>'S5'!B72</f>
        <v>0.1317604281935417</v>
      </c>
      <c r="H15" s="8">
        <f>'S6'!B72</f>
        <v>0.1781666643622917</v>
      </c>
      <c r="I15" s="8">
        <f>'S7'!B72</f>
        <v>0.24492706986885415</v>
      </c>
      <c r="J15" s="8">
        <f>'S8'!B72</f>
        <v>0.32108333312416665</v>
      </c>
      <c r="K15" s="8">
        <f>'S9'!B72</f>
        <v>0.4081041474702084</v>
      </c>
      <c r="L15" s="8">
        <f>'S10'!B72</f>
        <v>0.50180204639718751</v>
      </c>
      <c r="M15" s="8">
        <f>'S11'!B72</f>
        <v>0.65727082119427105</v>
      </c>
      <c r="N15" s="8">
        <f>'S12'!B72</f>
        <v>0.72273956147708329</v>
      </c>
      <c r="O15" s="8">
        <f>'S13'!B72</f>
        <v>0.75391664906770839</v>
      </c>
      <c r="P15" s="8">
        <f>'S14'!B72</f>
        <v>0.76236461754406248</v>
      </c>
      <c r="Q15" s="8">
        <f>'S15'!B72</f>
        <v>0.82973956908260427</v>
      </c>
      <c r="R15" s="8">
        <f>'S16'!B72</f>
        <v>0.87043752506270833</v>
      </c>
      <c r="S15" s="8">
        <f>'S17'!B72</f>
        <v>0.83171875409072904</v>
      </c>
      <c r="T15" s="8">
        <f>'S18'!B72</f>
        <v>0.91088542325687516</v>
      </c>
      <c r="U15" s="8">
        <f>'S19'!B72</f>
        <v>0.94758329565489574</v>
      </c>
      <c r="V15" s="8">
        <f>'S20'!B72</f>
        <v>0.93592709201072921</v>
      </c>
      <c r="W15" s="8">
        <f>'S21'!B72</f>
        <v>0.92429164605052072</v>
      </c>
      <c r="X15" s="8">
        <f>'S22'!B72</f>
        <v>0.94598955397479179</v>
      </c>
      <c r="Y15" s="8">
        <f>'S23'!B72</f>
        <v>0.96481246872843762</v>
      </c>
      <c r="Z15" s="8">
        <f>'S24'!B72</f>
        <v>1.0261979081895833</v>
      </c>
      <c r="AA15" s="8">
        <f>'S25'!B72</f>
        <v>1.0017604248891667</v>
      </c>
      <c r="AB15" s="8">
        <f>'S26'!B72</f>
        <v>1.0009374985745834</v>
      </c>
      <c r="AC15" s="8">
        <f>'S27'!B72</f>
        <v>1.0298333604405208</v>
      </c>
      <c r="AD15" s="8">
        <f>'S28'!B72</f>
        <v>1.0763124931406252</v>
      </c>
      <c r="AE15" s="8">
        <f>'S29'!B72</f>
        <v>1.0742812925611458</v>
      </c>
      <c r="AF15" s="8">
        <f>'S30'!B72</f>
        <v>1.0612916558386458</v>
      </c>
      <c r="AG15" s="8">
        <f>'S31'!B72</f>
        <v>1.0777187110522917</v>
      </c>
      <c r="AH15" s="8">
        <f>'S32'!B72</f>
        <v>1.0860207801285415</v>
      </c>
      <c r="AI15" s="13"/>
      <c r="AJ15" s="9">
        <f t="shared" si="1"/>
        <v>0.61393464032270451</v>
      </c>
      <c r="AK15" s="8">
        <f t="shared" si="2"/>
        <v>0.99719603325839878</v>
      </c>
      <c r="AO15" s="4" t="s">
        <v>100</v>
      </c>
      <c r="AP15" s="8">
        <f>IF((C15=""),"",C15*Parameters!$C$5)</f>
        <v>7.6467673583378637E-2</v>
      </c>
      <c r="AQ15" s="8">
        <f>IF((D15=""),"",D15*Parameters!$C$5)</f>
        <v>0.1080916150605768</v>
      </c>
      <c r="AR15" s="8">
        <f>IF((E15=""),"",E15*Parameters!$C$5)</f>
        <v>0.15445077124825032</v>
      </c>
      <c r="AS15" s="8">
        <f>IF((F15=""),"",F15*Parameters!$C$5)</f>
        <v>0.19781901523518483</v>
      </c>
      <c r="AT15" s="8">
        <f>IF((G15=""),"",G15*Parameters!$C$5)</f>
        <v>0.25221379347359885</v>
      </c>
      <c r="AU15" s="8">
        <f>IF((H15=""),"",H15*Parameters!$C$5)</f>
        <v>0.34104389994350071</v>
      </c>
      <c r="AV15" s="8">
        <f>IF((I15=""),"",I15*Parameters!$C$5)</f>
        <v>0.46883564559503144</v>
      </c>
      <c r="AW15" s="8">
        <f>IF((J15=""),"",J15*Parameters!$C$5)</f>
        <v>0.6146127982328663</v>
      </c>
      <c r="AX15" s="8">
        <f>IF((K15=""),"",K15*Parameters!$C$5)</f>
        <v>0.78118670815624613</v>
      </c>
      <c r="AY15" s="8">
        <f>IF((L15=""),"",L15*Parameters!$C$5)</f>
        <v>0.96054179111155169</v>
      </c>
      <c r="AZ15" s="8">
        <f>IF((M15=""),"",M15*Parameters!$C$5)</f>
        <v>1.2581377385129053</v>
      </c>
      <c r="BA15" s="8">
        <f>IF((N15=""),"",N15*Parameters!$C$5)</f>
        <v>1.3834569983775697</v>
      </c>
      <c r="BC15" s="9">
        <f t="shared" si="3"/>
        <v>0.61393464032270439</v>
      </c>
      <c r="BD15" s="8">
        <f t="shared" si="4"/>
        <v>0.99719603325839878</v>
      </c>
    </row>
    <row r="16" spans="1:58" ht="15.75">
      <c r="B16" s="4" t="s">
        <v>17</v>
      </c>
      <c r="C16" s="8">
        <f>'S1'!C65</f>
        <v>-5.0520900796874671E-3</v>
      </c>
      <c r="D16" s="8">
        <f>'S2'!C65</f>
        <v>-6.0312469319791576E-3</v>
      </c>
      <c r="E16" s="8">
        <f>'S3'!C65</f>
        <v>-4.812497255833291E-3</v>
      </c>
      <c r="F16" s="8">
        <f>'S4'!C65</f>
        <v>-5.6562553308333458E-3</v>
      </c>
      <c r="G16" s="8">
        <f>'S5'!C65</f>
        <v>-6.2395795264583165E-3</v>
      </c>
      <c r="H16" s="8">
        <f>'S6'!C65</f>
        <v>-6.8333380227082741E-3</v>
      </c>
      <c r="I16" s="8">
        <f>'S7'!C65</f>
        <v>-5.5729236911458355E-3</v>
      </c>
      <c r="J16" s="8">
        <f>'S8'!C65</f>
        <v>-5.9166701958333554E-3</v>
      </c>
      <c r="K16" s="8">
        <f>'S9'!C65</f>
        <v>-5.3958299897916701E-3</v>
      </c>
      <c r="L16" s="8">
        <f>'S10'!C65</f>
        <v>-4.1979136078124785E-3</v>
      </c>
      <c r="M16" s="8">
        <f>'S11'!C65</f>
        <v>-4.2291633607290796E-3</v>
      </c>
      <c r="N16" s="8">
        <f>'S12'!C65</f>
        <v>-5.2604125829166376E-3</v>
      </c>
      <c r="O16" s="8">
        <f>'S13'!C65</f>
        <v>-6.5833349572916311E-3</v>
      </c>
      <c r="P16" s="8">
        <f>'S14'!C65</f>
        <v>-5.6354189309375247E-3</v>
      </c>
      <c r="Q16" s="8">
        <f>'S15'!C65</f>
        <v>-5.2604094773958665E-3</v>
      </c>
      <c r="R16" s="8">
        <f>'S16'!C65</f>
        <v>-7.5624921972916592E-3</v>
      </c>
      <c r="S16" s="8">
        <f>'S17'!C65</f>
        <v>-5.7812481342708541E-3</v>
      </c>
      <c r="T16" s="8">
        <f>'S18'!C65</f>
        <v>-6.1145836181249538E-3</v>
      </c>
      <c r="U16" s="8">
        <f>'S19'!C65</f>
        <v>-5.9166585551042455E-3</v>
      </c>
      <c r="V16" s="8">
        <f>'S20'!C65</f>
        <v>-6.572918114270826E-3</v>
      </c>
      <c r="W16" s="8">
        <f>'S21'!C65</f>
        <v>-4.7083404694791414E-3</v>
      </c>
      <c r="X16" s="8">
        <f>'S22'!C65</f>
        <v>-5.0104137802083754E-3</v>
      </c>
      <c r="Y16" s="8">
        <f>'S23'!C65</f>
        <v>-4.1875056915624542E-3</v>
      </c>
      <c r="Z16" s="8">
        <f>'S24'!C65</f>
        <v>-6.3020794204166411E-3</v>
      </c>
      <c r="AA16" s="8">
        <f>'S25'!C65</f>
        <v>-6.2395764208332885E-3</v>
      </c>
      <c r="AB16" s="8">
        <f>'S26'!C65</f>
        <v>-6.0625044454166652E-3</v>
      </c>
      <c r="AC16" s="8">
        <f>'S27'!C65</f>
        <v>-5.6666593694791947E-3</v>
      </c>
      <c r="AD16" s="8">
        <f>'S28'!C65</f>
        <v>-5.6874942193750611E-3</v>
      </c>
      <c r="AE16" s="8">
        <f>'S29'!C65</f>
        <v>-5.2187455988541784E-3</v>
      </c>
      <c r="AF16" s="8">
        <f>'S30'!C65</f>
        <v>-5.7083383813541499E-3</v>
      </c>
      <c r="AG16" s="8">
        <f>'S31'!C65</f>
        <v>-5.2812559677083148E-3</v>
      </c>
      <c r="AH16" s="8">
        <f>'S32'!C65</f>
        <v>-5.9791716414583224E-3</v>
      </c>
      <c r="AI16" s="13"/>
      <c r="AJ16" s="9" t="e">
        <f t="shared" si="1"/>
        <v>#VALUE!</v>
      </c>
      <c r="AK16" s="8" t="e">
        <f t="shared" si="2"/>
        <v>#VALUE!</v>
      </c>
      <c r="AO16" s="4" t="s">
        <v>17</v>
      </c>
      <c r="AP16" s="8">
        <f>IF((C16=""),"",C16*Parameters!$C$5)</f>
        <v>-9.6706334476739982E-3</v>
      </c>
      <c r="AQ16" s="8">
        <f>IF((D16=""),"",D16*Parameters!$C$5)</f>
        <v>-1.1544920496585247E-2</v>
      </c>
      <c r="AR16" s="8">
        <f>IF((E16=""),"",E16*Parameters!$C$5)</f>
        <v>-9.2120085340956174E-3</v>
      </c>
      <c r="AS16" s="8">
        <f>IF((F16=""),"",F16*Parameters!$C$5)</f>
        <v>-1.0827117317418289E-2</v>
      </c>
      <c r="AT16" s="8">
        <f>IF((G16=""),"",G16*Parameters!$C$5)</f>
        <v>-1.1943707557906903E-2</v>
      </c>
      <c r="AU16" s="8">
        <f>IF((H16=""),"",H16*Parameters!$C$5)</f>
        <v>-1.3080270976829685E-2</v>
      </c>
      <c r="AV16" s="8">
        <f>IF((I16=""),"",I16*Parameters!$C$5)</f>
        <v>-1.0667605169119181E-2</v>
      </c>
      <c r="AW16" s="8">
        <f>IF((J16=""),"",J16*Parameters!$C$5)</f>
        <v>-1.1325599463226818E-2</v>
      </c>
      <c r="AX16" s="8">
        <f>IF((K16=""),"",K16*Parameters!$C$5)</f>
        <v>-1.0328615118531261E-2</v>
      </c>
      <c r="AY16" s="8">
        <f>IF((L16=""),"",L16*Parameters!$C$5)</f>
        <v>-8.0355819286319161E-3</v>
      </c>
      <c r="AZ16" s="8">
        <f>IF((M16=""),"",M16*Parameters!$C$5)</f>
        <v>-8.0953997270124083E-3</v>
      </c>
      <c r="BA16" s="8">
        <f>IF((N16=""),"",N16*Parameters!$C$5)</f>
        <v>-1.0069401192479495E-2</v>
      </c>
      <c r="BC16" s="9" t="e">
        <f t="shared" si="3"/>
        <v>#VALUE!</v>
      </c>
      <c r="BD16" s="8" t="e">
        <f t="shared" si="4"/>
        <v>#VALUE!</v>
      </c>
    </row>
    <row r="17" spans="2:56" ht="15.75">
      <c r="B17" s="4" t="s">
        <v>29</v>
      </c>
      <c r="C17" s="8">
        <f>'S1'!C66</f>
        <v>-2.5520850146874829E-3</v>
      </c>
      <c r="D17" s="8">
        <f>'S2'!C66</f>
        <v>-3.5312418669791734E-3</v>
      </c>
      <c r="E17" s="8">
        <f>'S3'!C66</f>
        <v>-1.8125023558333148E-3</v>
      </c>
      <c r="F17" s="8">
        <f>'S4'!C66</f>
        <v>-3.6562587308333616E-3</v>
      </c>
      <c r="G17" s="8">
        <f>'S5'!C66</f>
        <v>-3.2395846214583121E-3</v>
      </c>
      <c r="H17" s="8">
        <f>'S6'!C66</f>
        <v>-3.3333346577082978E-3</v>
      </c>
      <c r="I17" s="8">
        <f>'S7'!C66</f>
        <v>-2.5729101611458513E-3</v>
      </c>
      <c r="J17" s="8">
        <f>'S8'!C66</f>
        <v>-2.4166668308333791E-3</v>
      </c>
      <c r="K17" s="8">
        <f>'S9'!C66</f>
        <v>-2.3958350847916657E-3</v>
      </c>
      <c r="L17" s="8">
        <f>'S10'!C66</f>
        <v>-3.1979153078124864E-3</v>
      </c>
      <c r="M17" s="8">
        <f>'S11'!C66</f>
        <v>-2.2917015572908317E-4</v>
      </c>
      <c r="N17" s="8">
        <f>'S12'!C66</f>
        <v>-1.7604092129166332E-3</v>
      </c>
      <c r="O17" s="8">
        <f>'S13'!C66</f>
        <v>-4.5833383522916188E-3</v>
      </c>
      <c r="P17" s="8">
        <f>'S14'!C66</f>
        <v>-4.6354206259375044E-3</v>
      </c>
      <c r="Q17" s="8">
        <f>'S15'!C66</f>
        <v>-3.7604213373958542E-3</v>
      </c>
      <c r="R17" s="8">
        <f>'S16'!C66</f>
        <v>-3.0625091572916707E-3</v>
      </c>
      <c r="S17" s="8">
        <f>'S17'!C66</f>
        <v>-2.2812447642708497E-3</v>
      </c>
      <c r="T17" s="8">
        <f>'S18'!C66</f>
        <v>-3.1145887131249494E-3</v>
      </c>
      <c r="U17" s="8">
        <f>'S19'!C66</f>
        <v>-3.4166721151042412E-3</v>
      </c>
      <c r="V17" s="8">
        <f>'S20'!C66</f>
        <v>-2.5729249092708295E-3</v>
      </c>
      <c r="W17" s="8">
        <f>'S21'!C66</f>
        <v>-3.2083337044791493E-3</v>
      </c>
      <c r="X17" s="8">
        <f>'S22'!C66</f>
        <v>-3.0104171802083912E-3</v>
      </c>
      <c r="Y17" s="8">
        <f>'S23'!C66</f>
        <v>-2.1875090915624701E-3</v>
      </c>
      <c r="Z17" s="8">
        <f>'S24'!C66</f>
        <v>-2.3020862154166447E-3</v>
      </c>
      <c r="AA17" s="8">
        <f>'S25'!C66</f>
        <v>-3.7395899808332841E-3</v>
      </c>
      <c r="AB17" s="8">
        <f>'S26'!C66</f>
        <v>-3.062509545416689E-3</v>
      </c>
      <c r="AC17" s="8">
        <f>'S27'!C66</f>
        <v>-3.1666729294791904E-3</v>
      </c>
      <c r="AD17" s="8">
        <f>'S28'!C66</f>
        <v>-4.1875060793750488E-3</v>
      </c>
      <c r="AE17" s="8">
        <f>'S29'!C66</f>
        <v>-2.218750693854174E-3</v>
      </c>
      <c r="AF17" s="8">
        <f>'S30'!C66</f>
        <v>-2.7083248513541658E-3</v>
      </c>
      <c r="AG17" s="8">
        <f>'S31'!C66</f>
        <v>-1.7812526027083386E-3</v>
      </c>
      <c r="AH17" s="8">
        <f>'S32'!C66</f>
        <v>-2.4791682764583461E-3</v>
      </c>
      <c r="AI17" s="13"/>
      <c r="AJ17" s="9" t="e">
        <f t="shared" si="1"/>
        <v>#VALUE!</v>
      </c>
      <c r="AK17" s="8" t="e">
        <f t="shared" si="2"/>
        <v>#VALUE!</v>
      </c>
      <c r="AO17" s="4" t="s">
        <v>29</v>
      </c>
      <c r="AP17" s="8">
        <f>IF((C17=""),"",C17*Parameters!$C$5)</f>
        <v>-4.8851620448286098E-3</v>
      </c>
      <c r="AQ17" s="8">
        <f>IF((D17=""),"",D17*Parameters!$C$5)</f>
        <v>-6.7594490937398569E-3</v>
      </c>
      <c r="AR17" s="8">
        <f>IF((E17=""),"",E17*Parameters!$C$5)</f>
        <v>-3.4694642474375468E-3</v>
      </c>
      <c r="AS17" s="8">
        <f>IF((F17=""),"",F17*Parameters!$C$5)</f>
        <v>-6.9987544596462406E-3</v>
      </c>
      <c r="AT17" s="8">
        <f>IF((G17=""),"",G17*Parameters!$C$5)</f>
        <v>-6.2011632616778539E-3</v>
      </c>
      <c r="AU17" s="8">
        <f>IF((H17=""),"",H17*Parameters!$C$5)</f>
        <v>-6.3806181450982713E-3</v>
      </c>
      <c r="AV17" s="8">
        <f>IF((I17=""),"",I17*Parameters!$C$5)</f>
        <v>-4.9250252212004499E-3</v>
      </c>
      <c r="AW17" s="8">
        <f>IF((J17=""),"",J17*Parameters!$C$5)</f>
        <v>-4.6259466314954069E-3</v>
      </c>
      <c r="AX17" s="8">
        <f>IF((K17=""),"",K17*Parameters!$C$5)</f>
        <v>-4.5860708223022127E-3</v>
      </c>
      <c r="AY17" s="8">
        <f>IF((L17=""),"",L17*Parameters!$C$5)</f>
        <v>-6.1214004997458913E-3</v>
      </c>
      <c r="AZ17" s="8">
        <f>IF((M17=""),"",M17*Parameters!$C$5)</f>
        <v>-4.386740018973357E-4</v>
      </c>
      <c r="BA17" s="8">
        <f>IF((N17=""),"",N17*Parameters!$C$5)</f>
        <v>-3.3697483511771049E-3</v>
      </c>
      <c r="BC17" s="9" t="e">
        <f t="shared" si="3"/>
        <v>#VALUE!</v>
      </c>
      <c r="BD17" s="8" t="e">
        <f t="shared" si="4"/>
        <v>#VALUE!</v>
      </c>
    </row>
    <row r="18" spans="2:56" ht="15.75">
      <c r="B18" s="4" t="s">
        <v>41</v>
      </c>
      <c r="C18" s="8">
        <f>'S1'!C67</f>
        <v>-2.5520850146874829E-3</v>
      </c>
      <c r="D18" s="8">
        <f>'S2'!C67</f>
        <v>-2.0312537269791611E-3</v>
      </c>
      <c r="E18" s="8">
        <f>'S3'!C67</f>
        <v>-1.8125023558333148E-3</v>
      </c>
      <c r="F18" s="8">
        <f>'S4'!C67</f>
        <v>-2.1562519658333695E-3</v>
      </c>
      <c r="G18" s="8">
        <f>'S5'!C67</f>
        <v>-7.3957955645829326E-4</v>
      </c>
      <c r="H18" s="8">
        <f>'S6'!C67</f>
        <v>-1.3333380527082855E-3</v>
      </c>
      <c r="I18" s="8">
        <f>'S7'!C67</f>
        <v>-1.5729118611458592E-3</v>
      </c>
      <c r="J18" s="8">
        <f>'S8'!C67</f>
        <v>-9.1666006583338705E-4</v>
      </c>
      <c r="K18" s="8">
        <f>'S9'!C67</f>
        <v>-8.958283197916736E-4</v>
      </c>
      <c r="L18" s="8">
        <f>'S10'!C67</f>
        <v>-3.6979237728124864E-3</v>
      </c>
      <c r="M18" s="8">
        <f>'S11'!C67</f>
        <v>-7.2915999572910339E-4</v>
      </c>
      <c r="N18" s="8">
        <f>'S12'!C67</f>
        <v>-1.7604092129166332E-3</v>
      </c>
      <c r="O18" s="8">
        <f>'S13'!C67</f>
        <v>-8.3336682291622333E-5</v>
      </c>
      <c r="P18" s="8">
        <f>'S14'!C67</f>
        <v>-2.1354155609375203E-3</v>
      </c>
      <c r="Q18" s="8">
        <f>'S15'!C67</f>
        <v>-1.2604162723958701E-3</v>
      </c>
      <c r="R18" s="8">
        <f>'S16'!C67</f>
        <v>-3.5624989922916628E-3</v>
      </c>
      <c r="S18" s="8">
        <f>'S17'!C67</f>
        <v>-1.2812464642708576E-3</v>
      </c>
      <c r="T18" s="8">
        <f>'S18'!C67</f>
        <v>-1.6145819481249574E-3</v>
      </c>
      <c r="U18" s="8">
        <f>'S19'!C67</f>
        <v>-2.4166738151042491E-3</v>
      </c>
      <c r="V18" s="8">
        <f>'S20'!C67</f>
        <v>-2.5729249092708295E-3</v>
      </c>
      <c r="W18" s="8">
        <f>'S21'!C67</f>
        <v>-4.2083320044791414E-3</v>
      </c>
      <c r="X18" s="8">
        <f>'S22'!C67</f>
        <v>-1.0104205752083789E-3</v>
      </c>
      <c r="Y18" s="8">
        <f>'S23'!C67</f>
        <v>-2.6874989265624621E-3</v>
      </c>
      <c r="Z18" s="8">
        <f>'S24'!C67</f>
        <v>-2.3020862154166447E-3</v>
      </c>
      <c r="AA18" s="8">
        <f>'S25'!C67</f>
        <v>-2.2395832158332921E-3</v>
      </c>
      <c r="AB18" s="8">
        <f>'S26'!C67</f>
        <v>-1.0624943154166969E-3</v>
      </c>
      <c r="AC18" s="8">
        <f>'S27'!C67</f>
        <v>3.3333044052081401E-4</v>
      </c>
      <c r="AD18" s="8">
        <f>'S28'!C67</f>
        <v>-2.6874993143750567E-3</v>
      </c>
      <c r="AE18" s="8">
        <f>'S29'!C67</f>
        <v>-2.218750693854174E-3</v>
      </c>
      <c r="AF18" s="8">
        <f>'S30'!C67</f>
        <v>-2.7083248513541658E-3</v>
      </c>
      <c r="AG18" s="8">
        <f>'S31'!C67</f>
        <v>-2.2812424377083307E-3</v>
      </c>
      <c r="AH18" s="8">
        <f>'S32'!C67</f>
        <v>-2.9791767414583462E-3</v>
      </c>
      <c r="AI18" s="13"/>
      <c r="AJ18" s="9" t="e">
        <f t="shared" si="1"/>
        <v>#VALUE!</v>
      </c>
      <c r="AK18" s="8" t="e">
        <f t="shared" si="2"/>
        <v>#VALUE!</v>
      </c>
      <c r="AO18" s="4" t="s">
        <v>41</v>
      </c>
      <c r="AP18" s="8">
        <f>IF((C18=""),"",C18*Parameters!$C$5)</f>
        <v>-4.8851620448286098E-3</v>
      </c>
      <c r="AQ18" s="8">
        <f>IF((D18=""),"",D18*Parameters!$C$5)</f>
        <v>-3.888194771470174E-3</v>
      </c>
      <c r="AR18" s="8">
        <f>IF((E18=""),"",E18*Parameters!$C$5)</f>
        <v>-3.4694642474375468E-3</v>
      </c>
      <c r="AS18" s="8">
        <f>IF((F18=""),"",F18*Parameters!$C$5)</f>
        <v>-4.1274644856868752E-3</v>
      </c>
      <c r="AT18" s="8">
        <f>IF((G18=""),"",G18*Parameters!$C$5)</f>
        <v>-1.4156918588323986E-3</v>
      </c>
      <c r="AU18" s="8">
        <f>IF((H18=""),"",H18*Parameters!$C$5)</f>
        <v>-2.552255277755247E-3</v>
      </c>
      <c r="AV18" s="8">
        <f>IF((I18=""),"",I18*Parameters!$C$5)</f>
        <v>-3.0108437923144268E-3</v>
      </c>
      <c r="AW18" s="8">
        <f>IF((J18=""),"",J18*Parameters!$C$5)</f>
        <v>-1.7546566575360411E-3</v>
      </c>
      <c r="AX18" s="8">
        <f>IF((K18=""),"",K18*Parameters!$C$5)</f>
        <v>-1.7147808483428473E-3</v>
      </c>
      <c r="AY18" s="8">
        <f>IF((L18=""),"",L18*Parameters!$C$5)</f>
        <v>-7.0785090448192336E-3</v>
      </c>
      <c r="AZ18" s="8">
        <f>IF((M18=""),"",M18*Parameters!$C$5)</f>
        <v>-1.3957468952809952E-3</v>
      </c>
      <c r="BA18" s="8">
        <f>IF((N18=""),"",N18*Parameters!$C$5)</f>
        <v>-3.3697483511771049E-3</v>
      </c>
      <c r="BC18" s="9" t="e">
        <f t="shared" si="3"/>
        <v>#VALUE!</v>
      </c>
      <c r="BD18" s="8" t="e">
        <f t="shared" si="4"/>
        <v>#VALUE!</v>
      </c>
    </row>
    <row r="19" spans="2:56" ht="15.75">
      <c r="B19" s="4" t="s">
        <v>53</v>
      </c>
      <c r="C19" s="8">
        <f>'S1'!C68</f>
        <v>-1.5520867096874627E-3</v>
      </c>
      <c r="D19" s="8">
        <f>'S2'!C68</f>
        <v>-1.0312554269791691E-3</v>
      </c>
      <c r="E19" s="8">
        <f>'S3'!C68</f>
        <v>-8.1250405083329452E-4</v>
      </c>
      <c r="F19" s="8">
        <f>'S4'!C68</f>
        <v>-1.1562536608333493E-3</v>
      </c>
      <c r="G19" s="8">
        <f>'S5'!C68</f>
        <v>-7.3957955645829326E-4</v>
      </c>
      <c r="H19" s="8">
        <f>'S6'!C68</f>
        <v>-2.8333261927082978E-3</v>
      </c>
      <c r="I19" s="8">
        <f>'S7'!C68</f>
        <v>-5.7291356114583247E-4</v>
      </c>
      <c r="J19" s="8">
        <f>'S8'!C68</f>
        <v>8.3338234166639713E-5</v>
      </c>
      <c r="K19" s="8">
        <f>'S9'!C68</f>
        <v>-2.3958350847916657E-3</v>
      </c>
      <c r="L19" s="8">
        <f>'S10'!C68</f>
        <v>-1.9792040281248202E-4</v>
      </c>
      <c r="M19" s="8">
        <f>'S11'!C68</f>
        <v>-2.2917015572908317E-4</v>
      </c>
      <c r="N19" s="8">
        <f>'S12'!C68</f>
        <v>2.3958738708338562E-4</v>
      </c>
      <c r="O19" s="8">
        <f>'S13'!C68</f>
        <v>-1.0833349872916426E-3</v>
      </c>
      <c r="P19" s="8">
        <f>'S14'!C68</f>
        <v>-2.1354155609375203E-3</v>
      </c>
      <c r="Q19" s="8">
        <f>'S15'!C68</f>
        <v>2.3959049260412202E-4</v>
      </c>
      <c r="R19" s="8">
        <f>'S16'!C68</f>
        <v>-1.0624939272916786E-3</v>
      </c>
      <c r="S19" s="8">
        <f>'S17'!C68</f>
        <v>-2.8124816427086557E-4</v>
      </c>
      <c r="T19" s="8">
        <f>'S18'!C68</f>
        <v>-2.1145904131249574E-3</v>
      </c>
      <c r="U19" s="8">
        <f>'S19'!C68</f>
        <v>1.0833295548957553E-3</v>
      </c>
      <c r="V19" s="8">
        <f>'S20'!C68</f>
        <v>-7.2919839270817188E-5</v>
      </c>
      <c r="W19" s="8">
        <f>'S21'!C68</f>
        <v>-1.208337099479137E-3</v>
      </c>
      <c r="X19" s="8">
        <f>'S22'!C68</f>
        <v>-1.0104205752083789E-3</v>
      </c>
      <c r="Y19" s="8">
        <f>'S23'!C68</f>
        <v>-1.1874921615624701E-3</v>
      </c>
      <c r="Z19" s="8">
        <f>'S24'!C68</f>
        <v>-3.0208961041663235E-4</v>
      </c>
      <c r="AA19" s="8">
        <f>'S25'!C68</f>
        <v>-1.2395849158333E-3</v>
      </c>
      <c r="AB19" s="8">
        <f>'S26'!C68</f>
        <v>-2.0624926154166889E-3</v>
      </c>
      <c r="AC19" s="8">
        <f>'S27'!C68</f>
        <v>-6.6666786447920623E-4</v>
      </c>
      <c r="AD19" s="8">
        <f>'S28'!C68</f>
        <v>-1.8749424937507253E-4</v>
      </c>
      <c r="AE19" s="8">
        <f>'S29'!C68</f>
        <v>-1.2187523938541819E-3</v>
      </c>
      <c r="AF19" s="8">
        <f>'S30'!C68</f>
        <v>-2.2083350163541737E-3</v>
      </c>
      <c r="AG19" s="8">
        <f>'S31'!C68</f>
        <v>-1.2812441377083386E-3</v>
      </c>
      <c r="AH19" s="8">
        <f>'S32'!C68</f>
        <v>-2.4791682764583461E-3</v>
      </c>
      <c r="AI19" s="13"/>
      <c r="AJ19" s="9" t="e">
        <f t="shared" si="1"/>
        <v>#VALUE!</v>
      </c>
      <c r="AK19" s="8" t="e">
        <f t="shared" si="2"/>
        <v>#VALUE!</v>
      </c>
      <c r="AO19" s="4" t="s">
        <v>53</v>
      </c>
      <c r="AP19" s="8">
        <f>IF((C19=""),"",C19*Parameters!$C$5)</f>
        <v>-2.970980606371609E-3</v>
      </c>
      <c r="AQ19" s="8">
        <f>IF((D19=""),"",D19*Parameters!$C$5)</f>
        <v>-1.9740133425841504E-3</v>
      </c>
      <c r="AR19" s="8">
        <f>IF((E19=""),"",E19*Parameters!$C$5)</f>
        <v>-1.5552828089805458E-3</v>
      </c>
      <c r="AS19" s="8">
        <f>IF((F19=""),"",F19*Parameters!$C$5)</f>
        <v>-2.2132830472298744E-3</v>
      </c>
      <c r="AT19" s="8">
        <f>IF((G19=""),"",G19*Parameters!$C$5)</f>
        <v>-1.4156918588323986E-3</v>
      </c>
      <c r="AU19" s="8">
        <f>IF((H19=""),"",H19*Parameters!$C$5)</f>
        <v>-5.4235096000249299E-3</v>
      </c>
      <c r="AV19" s="8">
        <f>IF((I19=""),"",I19*Parameters!$C$5)</f>
        <v>-1.0966623634283365E-3</v>
      </c>
      <c r="AW19" s="8">
        <f>IF((J19=""),"",J19*Parameters!$C$5)</f>
        <v>1.5952477135004902E-4</v>
      </c>
      <c r="AX19" s="8">
        <f>IF((K19=""),"",K19*Parameters!$C$5)</f>
        <v>-4.5860708223022127E-3</v>
      </c>
      <c r="AY19" s="8">
        <f>IF((L19=""),"",L19*Parameters!$C$5)</f>
        <v>-3.788562035168432E-4</v>
      </c>
      <c r="AZ19" s="8">
        <f>IF((M19=""),"",M19*Parameters!$C$5)</f>
        <v>-4.386740018973357E-4</v>
      </c>
      <c r="BA19" s="8">
        <f>IF((N19=""),"",N19*Parameters!$C$5)</f>
        <v>4.5861450659500876E-4</v>
      </c>
      <c r="BC19" s="9" t="e">
        <f t="shared" si="3"/>
        <v>#VALUE!</v>
      </c>
      <c r="BD19" s="8" t="e">
        <f t="shared" si="4"/>
        <v>#VALUE!</v>
      </c>
    </row>
    <row r="20" spans="2:56" ht="15.75">
      <c r="B20" s="4" t="s">
        <v>65</v>
      </c>
      <c r="C20" s="8">
        <f>'S1'!C69</f>
        <v>-2.5520850146874829E-3</v>
      </c>
      <c r="D20" s="8">
        <f>'S2'!C69</f>
        <v>-2.5312435669791813E-3</v>
      </c>
      <c r="E20" s="8">
        <f>'S3'!C69</f>
        <v>-8.1250405083329452E-4</v>
      </c>
      <c r="F20" s="8">
        <f>'S4'!C69</f>
        <v>-6.5624520083334276E-4</v>
      </c>
      <c r="G20" s="8">
        <f>'S5'!C69</f>
        <v>-1.73957785645832E-3</v>
      </c>
      <c r="H20" s="8">
        <f>'S6'!C69</f>
        <v>-1.8333278927082711E-3</v>
      </c>
      <c r="I20" s="8">
        <f>'S7'!C69</f>
        <v>-2.5729101611458513E-3</v>
      </c>
      <c r="J20" s="8">
        <f>'S8'!C69</f>
        <v>-1.4166685308333871E-3</v>
      </c>
      <c r="K20" s="8">
        <f>'S9'!C69</f>
        <v>-1.8958266197916657E-3</v>
      </c>
      <c r="L20" s="8">
        <f>'S10'!C69</f>
        <v>-1.1979187078125023E-3</v>
      </c>
      <c r="M20" s="8">
        <f>'S11'!C69</f>
        <v>-1.2291684607291034E-3</v>
      </c>
      <c r="N20" s="8">
        <f>'S12'!C69</f>
        <v>-7.6041091291664115E-4</v>
      </c>
      <c r="O20" s="8">
        <f>'S13'!C69</f>
        <v>-2.5833417522916347E-3</v>
      </c>
      <c r="P20" s="8">
        <f>'S14'!C69</f>
        <v>-2.1354155609375203E-3</v>
      </c>
      <c r="Q20" s="8">
        <f>'S15'!C69</f>
        <v>-1.2604162723958701E-3</v>
      </c>
      <c r="R20" s="8">
        <f>'S16'!C69</f>
        <v>-2.5625006922916707E-3</v>
      </c>
      <c r="S20" s="8">
        <f>'S17'!C69</f>
        <v>-1.2812464642708576E-3</v>
      </c>
      <c r="T20" s="8">
        <f>'S18'!C69</f>
        <v>-2.1145904131249574E-3</v>
      </c>
      <c r="U20" s="8">
        <f>'S19'!C69</f>
        <v>1.0833295548957553E-3</v>
      </c>
      <c r="V20" s="8">
        <f>'S20'!C69</f>
        <v>-1.5729079792708295E-3</v>
      </c>
      <c r="W20" s="8">
        <f>'S21'!C69</f>
        <v>-7.083286394791305E-4</v>
      </c>
      <c r="X20" s="8">
        <f>'S22'!C69</f>
        <v>-1.5104104152083991E-3</v>
      </c>
      <c r="Y20" s="8">
        <f>'S23'!C69</f>
        <v>-1.1874921615624701E-3</v>
      </c>
      <c r="Z20" s="8">
        <f>'S24'!C69</f>
        <v>-1.3020879104166244E-3</v>
      </c>
      <c r="AA20" s="8">
        <f>'S25'!C69</f>
        <v>-1.739574750833292E-3</v>
      </c>
      <c r="AB20" s="8">
        <f>'S26'!C69</f>
        <v>-1.0624943154166969E-3</v>
      </c>
      <c r="AC20" s="8">
        <f>'S27'!C69</f>
        <v>-6.6666786447920623E-4</v>
      </c>
      <c r="AD20" s="8">
        <f>'S28'!C69</f>
        <v>-6.8750271437507254E-4</v>
      </c>
      <c r="AE20" s="8">
        <f>'S29'!C69</f>
        <v>-1.718742228854174E-3</v>
      </c>
      <c r="AF20" s="8">
        <f>'S30'!C69</f>
        <v>-1.7083265513541737E-3</v>
      </c>
      <c r="AG20" s="8">
        <f>'S31'!C69</f>
        <v>-7.8125429770831839E-4</v>
      </c>
      <c r="AH20" s="8">
        <f>'S32'!C69</f>
        <v>-1.9791598114583461E-3</v>
      </c>
      <c r="AI20" s="13"/>
      <c r="AJ20" s="9" t="e">
        <f t="shared" si="1"/>
        <v>#VALUE!</v>
      </c>
      <c r="AK20" s="8" t="e">
        <f t="shared" si="2"/>
        <v>#VALUE!</v>
      </c>
      <c r="AO20" s="4" t="s">
        <v>65</v>
      </c>
      <c r="AP20" s="8">
        <f>IF((C20=""),"",C20*Parameters!$C$5)</f>
        <v>-4.8851620448286098E-3</v>
      </c>
      <c r="AQ20" s="8">
        <f>IF((D20=""),"",D20*Parameters!$C$5)</f>
        <v>-4.8452676648538338E-3</v>
      </c>
      <c r="AR20" s="8">
        <f>IF((E20=""),"",E20*Parameters!$C$5)</f>
        <v>-1.5552828089805458E-3</v>
      </c>
      <c r="AS20" s="8">
        <f>IF((F20=""),"",F20*Parameters!$C$5)</f>
        <v>-1.2561745117274435E-3</v>
      </c>
      <c r="AT20" s="8">
        <f>IF((G20=""),"",G20*Parameters!$C$5)</f>
        <v>-3.3298732877184889E-3</v>
      </c>
      <c r="AU20" s="8">
        <f>IF((H20=""),"",H20*Parameters!$C$5)</f>
        <v>-3.50932817113884E-3</v>
      </c>
      <c r="AV20" s="8">
        <f>IF((I20=""),"",I20*Parameters!$C$5)</f>
        <v>-4.9250252212004499E-3</v>
      </c>
      <c r="AW20" s="8">
        <f>IF((J20=""),"",J20*Parameters!$C$5)</f>
        <v>-2.7117652026093829E-3</v>
      </c>
      <c r="AX20" s="8">
        <f>IF((K20=""),"",K20*Parameters!$C$5)</f>
        <v>-3.6289622772288713E-3</v>
      </c>
      <c r="AY20" s="8">
        <f>IF((L20=""),"",L20*Parameters!$C$5)</f>
        <v>-2.2930376419738442E-3</v>
      </c>
      <c r="AZ20" s="8">
        <f>IF((M20=""),"",M20*Parameters!$C$5)</f>
        <v>-2.3528554403543368E-3</v>
      </c>
      <c r="BA20" s="8">
        <f>IF((N20=""),"",N20*Parameters!$C$5)</f>
        <v>-1.4555669222910813E-3</v>
      </c>
      <c r="BC20" s="9" t="e">
        <f t="shared" si="3"/>
        <v>#VALUE!</v>
      </c>
      <c r="BD20" s="8" t="e">
        <f t="shared" si="4"/>
        <v>#VALUE!</v>
      </c>
    </row>
    <row r="21" spans="2:56" ht="15.75">
      <c r="B21" s="4" t="s">
        <v>77</v>
      </c>
      <c r="C21" s="8">
        <f>'S1'!C70</f>
        <v>-5.2079944687470625E-5</v>
      </c>
      <c r="D21" s="8">
        <f>'S2'!C70</f>
        <v>-5.3124696197916904E-4</v>
      </c>
      <c r="E21" s="8">
        <f>'S3'!C70</f>
        <v>1.8749424916669755E-4</v>
      </c>
      <c r="F21" s="8">
        <f>'S4'!C70</f>
        <v>-6.5624520083334276E-4</v>
      </c>
      <c r="G21" s="8">
        <f>'S5'!C70</f>
        <v>-7.3957955645829326E-4</v>
      </c>
      <c r="H21" s="8">
        <f>'S6'!C70</f>
        <v>-3.3333346577082978E-3</v>
      </c>
      <c r="I21" s="8">
        <f>'S7'!C70</f>
        <v>-1.072922021145839E-3</v>
      </c>
      <c r="J21" s="8">
        <f>'S8'!C70</f>
        <v>5.8332807416662524E-4</v>
      </c>
      <c r="K21" s="8">
        <f>'S9'!C70</f>
        <v>-3.9583847979165337E-4</v>
      </c>
      <c r="L21" s="8">
        <f>'S10'!C70</f>
        <v>-1.1979187078125023E-3</v>
      </c>
      <c r="M21" s="8">
        <f>'S11'!C70</f>
        <v>-7.2915999572910339E-4</v>
      </c>
      <c r="N21" s="8">
        <f>'S12'!C70</f>
        <v>2.3958738708338562E-4</v>
      </c>
      <c r="O21" s="8">
        <f>'S13'!C70</f>
        <v>-1.5833248222916346E-3</v>
      </c>
      <c r="P21" s="8">
        <f>'S14'!C70</f>
        <v>-2.1354155609375203E-3</v>
      </c>
      <c r="Q21" s="8">
        <f>'S15'!C70</f>
        <v>-1.7604247373958701E-3</v>
      </c>
      <c r="R21" s="8">
        <f>'S16'!C70</f>
        <v>-1.5625023922916786E-3</v>
      </c>
      <c r="S21" s="8">
        <f>'S17'!C70</f>
        <v>-7.8125662927086559E-4</v>
      </c>
      <c r="T21" s="8">
        <f>'S18'!C70</f>
        <v>-1.1145921131249653E-3</v>
      </c>
      <c r="U21" s="8">
        <f>'S19'!C70</f>
        <v>-1.416675515104257E-3</v>
      </c>
      <c r="V21" s="8">
        <f>'S20'!C70</f>
        <v>-2.5729249092708295E-3</v>
      </c>
      <c r="W21" s="8">
        <f>'S21'!C70</f>
        <v>-7.083286394791305E-4</v>
      </c>
      <c r="X21" s="8">
        <f>'S22'!C70</f>
        <v>-2.0104188802083992E-3</v>
      </c>
      <c r="Y21" s="8">
        <f>'S23'!C70</f>
        <v>3.1249597843754223E-4</v>
      </c>
      <c r="Z21" s="8">
        <f>'S24'!C70</f>
        <v>-3.0208961041663235E-4</v>
      </c>
      <c r="AA21" s="8">
        <f>'S25'!C70</f>
        <v>-7.3957645083329998E-4</v>
      </c>
      <c r="AB21" s="8">
        <f>'S26'!C70</f>
        <v>-1.5625027804166969E-3</v>
      </c>
      <c r="AC21" s="8">
        <f>'S27'!C70</f>
        <v>-2.1666746294791983E-3</v>
      </c>
      <c r="AD21" s="8">
        <f>'S28'!C70</f>
        <v>-3.6874976143750487E-3</v>
      </c>
      <c r="AE21" s="8">
        <f>'S29'!C70</f>
        <v>-1.718742228854174E-3</v>
      </c>
      <c r="AF21" s="8">
        <f>'S30'!C70</f>
        <v>-2.0833841135416142E-4</v>
      </c>
      <c r="AG21" s="8">
        <f>'S31'!C70</f>
        <v>7.1875246729167369E-4</v>
      </c>
      <c r="AH21" s="8">
        <f>'S32'!C70</f>
        <v>-1.9791598114583461E-3</v>
      </c>
      <c r="AI21" s="13"/>
      <c r="AJ21" s="9" t="e">
        <f t="shared" si="1"/>
        <v>#VALUE!</v>
      </c>
      <c r="AK21" s="8" t="e">
        <f t="shared" si="2"/>
        <v>#VALUE!</v>
      </c>
      <c r="AO21" s="4" t="s">
        <v>77</v>
      </c>
      <c r="AP21" s="8">
        <f>IF((C21=""),"",C21*Parameters!$C$5)</f>
        <v>-9.9690632412243493E-5</v>
      </c>
      <c r="AQ21" s="8">
        <f>IF((D21=""),"",D21*Parameters!$C$5)</f>
        <v>-1.0169047975108088E-3</v>
      </c>
      <c r="AR21" s="8">
        <f>IF((E21=""),"",E21*Parameters!$C$5)</f>
        <v>3.5889861990547793E-4</v>
      </c>
      <c r="AS21" s="8">
        <f>IF((F21=""),"",F21*Parameters!$C$5)</f>
        <v>-1.2561745117274435E-3</v>
      </c>
      <c r="AT21" s="8">
        <f>IF((G21=""),"",G21*Parameters!$C$5)</f>
        <v>-1.4156918588323986E-3</v>
      </c>
      <c r="AU21" s="8">
        <f>IF((H21=""),"",H21*Parameters!$C$5)</f>
        <v>-6.3806181450982713E-3</v>
      </c>
      <c r="AV21" s="8">
        <f>IF((I21=""),"",I21*Parameters!$C$5)</f>
        <v>-2.053770898930767E-3</v>
      </c>
      <c r="AW21" s="8">
        <f>IF((J21=""),"",J21*Parameters!$C$5)</f>
        <v>1.116597664733642E-3</v>
      </c>
      <c r="AX21" s="8">
        <f>IF((K21=""),"",K21*Parameters!$C$5)</f>
        <v>-7.5770795495918794E-4</v>
      </c>
      <c r="AY21" s="8">
        <f>IF((L21=""),"",L21*Parameters!$C$5)</f>
        <v>-2.2930376419738442E-3</v>
      </c>
      <c r="AZ21" s="8">
        <f>IF((M21=""),"",M21*Parameters!$C$5)</f>
        <v>-1.3957468952809952E-3</v>
      </c>
      <c r="BA21" s="8">
        <f>IF((N21=""),"",N21*Parameters!$C$5)</f>
        <v>4.5861450659500876E-4</v>
      </c>
      <c r="BC21" s="9" t="e">
        <f t="shared" si="3"/>
        <v>#VALUE!</v>
      </c>
      <c r="BD21" s="8" t="e">
        <f t="shared" si="4"/>
        <v>#VALUE!</v>
      </c>
    </row>
    <row r="22" spans="2:56" ht="15" customHeight="1">
      <c r="B22" s="4" t="s">
        <v>89</v>
      </c>
      <c r="C22" s="8">
        <f>'S1'!C71</f>
        <v>-2.5520850146874829E-3</v>
      </c>
      <c r="D22" s="8">
        <f>'S2'!C71</f>
        <v>-5.3124696197916904E-4</v>
      </c>
      <c r="E22" s="8">
        <f>'S3'!C71</f>
        <v>1.8749424916669755E-4</v>
      </c>
      <c r="F22" s="8">
        <f>'S4'!C71</f>
        <v>8.4374293916663484E-4</v>
      </c>
      <c r="G22" s="8">
        <f>'S5'!C71</f>
        <v>-1.73957785645832E-3</v>
      </c>
      <c r="H22" s="8">
        <f>'S6'!C71</f>
        <v>-1.8333278927082711E-3</v>
      </c>
      <c r="I22" s="8">
        <f>'S7'!C71</f>
        <v>-7.2923721145846943E-5</v>
      </c>
      <c r="J22" s="8">
        <f>'S8'!C71</f>
        <v>-4.1667022583336683E-4</v>
      </c>
      <c r="K22" s="8">
        <f>'S9'!C71</f>
        <v>1.0416998020835316E-4</v>
      </c>
      <c r="L22" s="8">
        <f>'S10'!C71</f>
        <v>3.0208805718752452E-4</v>
      </c>
      <c r="M22" s="8">
        <f>'S11'!C71</f>
        <v>-2.2917015572908317E-4</v>
      </c>
      <c r="N22" s="8">
        <f>'S12'!C71</f>
        <v>2.3958738708338562E-4</v>
      </c>
      <c r="O22" s="8">
        <f>'S13'!C71</f>
        <v>-5.8332652229164256E-4</v>
      </c>
      <c r="P22" s="8">
        <f>'S14'!C71</f>
        <v>-2.6354240259375203E-3</v>
      </c>
      <c r="Q22" s="8">
        <f>'S15'!C71</f>
        <v>2.3959049260412202E-4</v>
      </c>
      <c r="R22" s="8">
        <f>'S16'!C71</f>
        <v>-2.0624922272916707E-3</v>
      </c>
      <c r="S22" s="8">
        <f>'S17'!C71</f>
        <v>-7.8125662927086559E-4</v>
      </c>
      <c r="T22" s="8">
        <f>'S18'!C71</f>
        <v>-2.6145802481249494E-3</v>
      </c>
      <c r="U22" s="8">
        <f>'S19'!C71</f>
        <v>-1.416675515104257E-3</v>
      </c>
      <c r="V22" s="8">
        <f>'S20'!C71</f>
        <v>4.2708862072918935E-4</v>
      </c>
      <c r="W22" s="8">
        <f>'S21'!C71</f>
        <v>-7.083286394791305E-4</v>
      </c>
      <c r="X22" s="8">
        <f>'S22'!C71</f>
        <v>9.8957602479160522E-4</v>
      </c>
      <c r="Y22" s="8">
        <f>'S23'!C71</f>
        <v>-1.8749386156247799E-4</v>
      </c>
      <c r="Z22" s="8">
        <f>'S24'!C71</f>
        <v>-8.0207945041661788E-4</v>
      </c>
      <c r="AA22" s="8">
        <f>'S25'!C71</f>
        <v>-2.3958661083327976E-4</v>
      </c>
      <c r="AB22" s="8">
        <f>'S26'!C71</f>
        <v>-1.0624943154166969E-3</v>
      </c>
      <c r="AC22" s="8">
        <f>'S27'!C71</f>
        <v>-6.6666786447920623E-4</v>
      </c>
      <c r="AD22" s="8">
        <f>'S28'!C71</f>
        <v>-2.6874993143750567E-3</v>
      </c>
      <c r="AE22" s="8">
        <f>'S29'!C71</f>
        <v>-7.1874392885418192E-4</v>
      </c>
      <c r="AF22" s="8">
        <f>'S30'!C71</f>
        <v>7.9165988864583064E-4</v>
      </c>
      <c r="AG22" s="8">
        <f>'S31'!C71</f>
        <v>2.2187406022916925E-3</v>
      </c>
      <c r="AH22" s="8">
        <f>'S32'!C71</f>
        <v>5.2082662854165823E-4</v>
      </c>
      <c r="AI22" s="13"/>
      <c r="AJ22" s="9" t="e">
        <f t="shared" si="1"/>
        <v>#VALUE!</v>
      </c>
      <c r="AK22" s="8" t="e">
        <f t="shared" si="2"/>
        <v>#VALUE!</v>
      </c>
      <c r="AO22" s="4" t="s">
        <v>89</v>
      </c>
      <c r="AP22" s="8">
        <f>IF((C22=""),"",C22*Parameters!$C$5)</f>
        <v>-4.8851620448286098E-3</v>
      </c>
      <c r="AQ22" s="8">
        <f>IF((D22=""),"",D22*Parameters!$C$5)</f>
        <v>-1.0169047975108088E-3</v>
      </c>
      <c r="AR22" s="8">
        <f>IF((E22=""),"",E22*Parameters!$C$5)</f>
        <v>3.5889861990547793E-4</v>
      </c>
      <c r="AS22" s="8">
        <f>IF((F22=""),"",F22*Parameters!$C$5)</f>
        <v>1.6150798105421733E-3</v>
      </c>
      <c r="AT22" s="8">
        <f>IF((G22=""),"",G22*Parameters!$C$5)</f>
        <v>-3.3298732877184889E-3</v>
      </c>
      <c r="AU22" s="8">
        <f>IF((H22=""),"",H22*Parameters!$C$5)</f>
        <v>-3.50932817113884E-3</v>
      </c>
      <c r="AV22" s="8">
        <f>IF((I22=""),"",I22*Parameters!$C$5)</f>
        <v>-1.3958947004474344E-4</v>
      </c>
      <c r="AW22" s="8">
        <f>IF((J22=""),"",J22*Parameters!$C$5)</f>
        <v>-7.9758376415238171E-4</v>
      </c>
      <c r="AX22" s="8">
        <f>IF((K22=""),"",K22*Parameters!$C$5)</f>
        <v>1.9940058054324279E-4</v>
      </c>
      <c r="AY22" s="8">
        <f>IF((L22=""),"",L22*Parameters!$C$5)</f>
        <v>5.7825233198558748E-4</v>
      </c>
      <c r="AZ22" s="8">
        <f>IF((M22=""),"",M22*Parameters!$C$5)</f>
        <v>-4.386740018973357E-4</v>
      </c>
      <c r="BA22" s="8">
        <f>IF((N22=""),"",N22*Parameters!$C$5)</f>
        <v>4.5861450659500876E-4</v>
      </c>
      <c r="BC22" s="9" t="e">
        <f t="shared" si="3"/>
        <v>#VALUE!</v>
      </c>
      <c r="BD22" s="8" t="e">
        <f t="shared" si="4"/>
        <v>#VALUE!</v>
      </c>
    </row>
    <row r="23" spans="2:56" ht="15.75">
      <c r="B23" s="4" t="s">
        <v>101</v>
      </c>
      <c r="C23" s="8">
        <f>'S1'!C72</f>
        <v>-1.0520782496874562E-3</v>
      </c>
      <c r="D23" s="8">
        <f>'S2'!C72</f>
        <v>-1.0312554269791691E-3</v>
      </c>
      <c r="E23" s="8">
        <f>'S3'!C72</f>
        <v>-1.8125023558333148E-3</v>
      </c>
      <c r="F23" s="8">
        <f>'S4'!C72</f>
        <v>-1.1562536608333493E-3</v>
      </c>
      <c r="G23" s="8">
        <f>'S5'!C72</f>
        <v>7.6040858354168434E-4</v>
      </c>
      <c r="H23" s="8">
        <f>'S6'!C72</f>
        <v>-8.3332958770828552E-4</v>
      </c>
      <c r="I23" s="8">
        <f>'S7'!C72</f>
        <v>-2.0729203261458592E-3</v>
      </c>
      <c r="J23" s="8">
        <f>'S8'!C72</f>
        <v>-2.4166668308333791E-3</v>
      </c>
      <c r="K23" s="8">
        <f>'S9'!C72</f>
        <v>-3.9583847979165337E-4</v>
      </c>
      <c r="L23" s="8">
        <f>'S10'!C72</f>
        <v>-1.6979085428124943E-3</v>
      </c>
      <c r="M23" s="8">
        <f>'S11'!C72</f>
        <v>-2.7291752257290955E-3</v>
      </c>
      <c r="N23" s="8">
        <f>'S12'!C72</f>
        <v>-3.7604244429166253E-3</v>
      </c>
      <c r="O23" s="8">
        <f>'S13'!C72</f>
        <v>-1.0833349872916426E-3</v>
      </c>
      <c r="P23" s="8">
        <f>'S14'!C72</f>
        <v>-1.3541896093753614E-4</v>
      </c>
      <c r="Q23" s="8">
        <f>'S15'!C72</f>
        <v>-2.7604230373958621E-3</v>
      </c>
      <c r="R23" s="8">
        <f>'S16'!C72</f>
        <v>-2.5625006922916707E-3</v>
      </c>
      <c r="S23" s="8">
        <f>'S17'!C72</f>
        <v>-1.7812549292708577E-3</v>
      </c>
      <c r="T23" s="8">
        <f>'S18'!C72</f>
        <v>-2.1145904131249574E-3</v>
      </c>
      <c r="U23" s="8">
        <f>'S19'!C72</f>
        <v>-3.9166619551042614E-3</v>
      </c>
      <c r="V23" s="8">
        <f>'S20'!C72</f>
        <v>-3.5729232092708216E-3</v>
      </c>
      <c r="W23" s="8">
        <f>'S21'!C72</f>
        <v>-2.2083354044791573E-3</v>
      </c>
      <c r="X23" s="8">
        <f>'S22'!C72</f>
        <v>-1.5104104152083991E-3</v>
      </c>
      <c r="Y23" s="8">
        <f>'S23'!C72</f>
        <v>-1.1874921615624701E-3</v>
      </c>
      <c r="Z23" s="8">
        <f>'S24'!C72</f>
        <v>-2.8020760504166367E-3</v>
      </c>
      <c r="AA23" s="8">
        <f>'S25'!C72</f>
        <v>-2.3958661083327976E-4</v>
      </c>
      <c r="AB23" s="8">
        <f>'S26'!C72</f>
        <v>-2.0624926154166889E-3</v>
      </c>
      <c r="AC23" s="8">
        <f>'S27'!C72</f>
        <v>-2.6666644644791904E-3</v>
      </c>
      <c r="AD23" s="8">
        <f>'S28'!C72</f>
        <v>-3.1875077793750567E-3</v>
      </c>
      <c r="AE23" s="8">
        <f>'S29'!C72</f>
        <v>-7.1874392885418192E-4</v>
      </c>
      <c r="AF23" s="8">
        <f>'S30'!C72</f>
        <v>-2.7083248513541658E-3</v>
      </c>
      <c r="AG23" s="8">
        <f>'S31'!C72</f>
        <v>-7.8125429770831839E-4</v>
      </c>
      <c r="AH23" s="8">
        <f>'S32'!C72</f>
        <v>-2.9791767414583462E-3</v>
      </c>
      <c r="AI23" s="13"/>
      <c r="AJ23" s="9" t="e">
        <f t="shared" si="1"/>
        <v>#VALUE!</v>
      </c>
      <c r="AK23" s="8" t="e">
        <f t="shared" si="2"/>
        <v>#VALUE!</v>
      </c>
      <c r="AO23" s="4" t="s">
        <v>101</v>
      </c>
      <c r="AP23" s="8">
        <f>IF((C23=""),"",C23*Parameters!$C$5)</f>
        <v>-2.013872070869178E-3</v>
      </c>
      <c r="AQ23" s="8">
        <f>IF((D23=""),"",D23*Parameters!$C$5)</f>
        <v>-1.9740133425841504E-3</v>
      </c>
      <c r="AR23" s="8">
        <f>IF((E23=""),"",E23*Parameters!$C$5)</f>
        <v>-3.4694642474375468E-3</v>
      </c>
      <c r="AS23" s="8">
        <f>IF((F23=""),"",F23*Parameters!$C$5)</f>
        <v>-2.2132830472298744E-3</v>
      </c>
      <c r="AT23" s="8">
        <f>IF((G23=""),"",G23*Parameters!$C$5)</f>
        <v>1.4555624634372179E-3</v>
      </c>
      <c r="AU23" s="8">
        <f>IF((H23=""),"",H23*Parameters!$C$5)</f>
        <v>-1.5951467326819051E-3</v>
      </c>
      <c r="AV23" s="8">
        <f>IF((I23=""),"",I23*Parameters!$C$5)</f>
        <v>-3.9679523373877682E-3</v>
      </c>
      <c r="AW23" s="8">
        <f>IF((J23=""),"",J23*Parameters!$C$5)</f>
        <v>-4.6259466314954069E-3</v>
      </c>
      <c r="AX23" s="8">
        <f>IF((K23=""),"",K23*Parameters!$C$5)</f>
        <v>-7.5770795495918794E-4</v>
      </c>
      <c r="AY23" s="8">
        <f>IF((L23=""),"",L23*Parameters!$C$5)</f>
        <v>-3.2501105257865264E-3</v>
      </c>
      <c r="AZ23" s="8">
        <f>IF((M23=""),"",M23*Parameters!$C$5)</f>
        <v>-5.2241454143137018E-3</v>
      </c>
      <c r="BA23" s="8">
        <f>IF((N23=""),"",N23*Parameters!$C$5)</f>
        <v>-7.1981468702098121E-3</v>
      </c>
      <c r="BC23" s="9" t="e">
        <f t="shared" si="3"/>
        <v>#VALUE!</v>
      </c>
      <c r="BD23" s="8" t="e">
        <f t="shared" si="4"/>
        <v>#VALUE!</v>
      </c>
    </row>
    <row r="24" spans="2:56" ht="15.75">
      <c r="B24" s="4" t="s">
        <v>18</v>
      </c>
      <c r="C24" s="8">
        <f>'S1'!D65</f>
        <v>3.3447909710312522E-2</v>
      </c>
      <c r="D24" s="8">
        <f>'S2'!D65</f>
        <v>4.9968751068020824E-2</v>
      </c>
      <c r="E24" s="8">
        <f>'S3'!D65</f>
        <v>7.1187504024166695E-2</v>
      </c>
      <c r="F24" s="8">
        <f>'S4'!D65</f>
        <v>7.7343752684166656E-2</v>
      </c>
      <c r="G24" s="8">
        <f>'S5'!D65</f>
        <v>0.13226039940354167</v>
      </c>
      <c r="H24" s="8">
        <f>'S6'!D65</f>
        <v>0.16366667967729173</v>
      </c>
      <c r="I24" s="8">
        <f>'S7'!D65</f>
        <v>0.22542707505885418</v>
      </c>
      <c r="J24" s="8">
        <f>'S8'!D65</f>
        <v>0.33558331777416672</v>
      </c>
      <c r="K24" s="8">
        <f>'S9'!D65</f>
        <v>0.41410417452020831</v>
      </c>
      <c r="L24" s="8">
        <f>'S10'!D65</f>
        <v>0.53480208344718749</v>
      </c>
      <c r="M24" s="8">
        <f>'S11'!D65</f>
        <v>0.58177080974427098</v>
      </c>
      <c r="N24" s="8">
        <f>'S12'!D65</f>
        <v>0.74673959517708333</v>
      </c>
      <c r="O24" s="8">
        <f>'S13'!D65</f>
        <v>0.72641663061770834</v>
      </c>
      <c r="P24" s="8">
        <f>'S14'!D65</f>
        <v>0.78236458359406247</v>
      </c>
      <c r="Q24" s="8">
        <f>'S15'!D65</f>
        <v>0.8167395725326041</v>
      </c>
      <c r="R24" s="8">
        <f>'S16'!D65</f>
        <v>0.88693750636270829</v>
      </c>
      <c r="S24" s="8">
        <f>'S17'!D65</f>
        <v>0.89471877749072903</v>
      </c>
      <c r="T24" s="8">
        <f>'S18'!D65</f>
        <v>0.98488540930687507</v>
      </c>
      <c r="U24" s="8">
        <f>'S19'!D65</f>
        <v>0.98358330900489577</v>
      </c>
      <c r="V24" s="8">
        <f>'S20'!D65</f>
        <v>1.0139270712607291</v>
      </c>
      <c r="W24" s="8">
        <f>'S21'!D65</f>
        <v>0.96729162885052089</v>
      </c>
      <c r="X24" s="8">
        <f>'S22'!D65</f>
        <v>1.0074895519247917</v>
      </c>
      <c r="Y24" s="8">
        <f>'S23'!D65</f>
        <v>1.0283125005784375</v>
      </c>
      <c r="Z24" s="8">
        <f>'S24'!D65</f>
        <v>1.0156978794895832</v>
      </c>
      <c r="AA24" s="8">
        <f>'S25'!D65</f>
        <v>1.0717603432391667</v>
      </c>
      <c r="AB24" s="8">
        <f>'S26'!D65</f>
        <v>0.92993748877458327</v>
      </c>
      <c r="AC24" s="8">
        <f>'S27'!D65</f>
        <v>1.1813333172905209</v>
      </c>
      <c r="AD24" s="8">
        <f>'S28'!D65</f>
        <v>1.208812426390625</v>
      </c>
      <c r="AE24" s="8">
        <f>'S29'!D65</f>
        <v>1.2212812477611459</v>
      </c>
      <c r="AF24" s="8">
        <f>'S30'!D65</f>
        <v>1.2022916584386458</v>
      </c>
      <c r="AG24" s="8">
        <f>'S31'!D65</f>
        <v>1.2487187745022916</v>
      </c>
      <c r="AH24" s="8">
        <f>'S32'!D65</f>
        <v>1.2735208993285416</v>
      </c>
      <c r="AI24" s="13"/>
      <c r="AJ24" s="9">
        <f t="shared" si="1"/>
        <v>0.6681512101313295</v>
      </c>
      <c r="AK24" s="8">
        <f t="shared" si="2"/>
        <v>0.99003501439448016</v>
      </c>
      <c r="AO24" s="4" t="s">
        <v>18</v>
      </c>
      <c r="AP24" s="8">
        <f>IF((C24=""),"",C24*Parameters!$C$5)</f>
        <v>6.402547644584719E-2</v>
      </c>
      <c r="AQ24" s="8">
        <f>IF((D24=""),"",D24*Parameters!$C$5)</f>
        <v>9.5649417923045349E-2</v>
      </c>
      <c r="AR24" s="8">
        <f>IF((E24=""),"",E24*Parameters!$C$5)</f>
        <v>0.13626602982406075</v>
      </c>
      <c r="AS24" s="8">
        <f>IF((F24=""),"",F24*Parameters!$C$5)</f>
        <v>0.14805022671377194</v>
      </c>
      <c r="AT24" s="8">
        <f>IF((G24=""),"",G24*Parameters!$C$5)</f>
        <v>0.25317083070572183</v>
      </c>
      <c r="AU24" s="8">
        <f>IF((H24=""),"",H24*Parameters!$C$5)</f>
        <v>0.31328825135573923</v>
      </c>
      <c r="AV24" s="8">
        <f>IF((I24=""),"",I24*Parameters!$C$5)</f>
        <v>0.43150905421114999</v>
      </c>
      <c r="AW24" s="8">
        <f>IF((J24=""),"",J24*Parameters!$C$5)</f>
        <v>0.64236844675363158</v>
      </c>
      <c r="AX24" s="8">
        <f>IF((K24=""),"",K24*Parameters!$C$5)</f>
        <v>0.79267186803294165</v>
      </c>
      <c r="AY24" s="8">
        <f>IF((L24=""),"",L24*Parameters!$C$5)</f>
        <v>1.0237099565710941</v>
      </c>
      <c r="AZ24" s="8">
        <f>IF((M24=""),"",M24*Parameters!$C$5)</f>
        <v>1.1136167730289908</v>
      </c>
      <c r="BA24" s="8">
        <f>IF((N24=""),"",N24*Parameters!$C$5)</f>
        <v>1.4293974952775936</v>
      </c>
      <c r="BC24" s="9">
        <f t="shared" si="3"/>
        <v>0.66815121013132961</v>
      </c>
      <c r="BD24" s="8">
        <f t="shared" si="4"/>
        <v>0.99003501439448016</v>
      </c>
    </row>
    <row r="25" spans="2:56" ht="15.75">
      <c r="B25" s="4" t="s">
        <v>30</v>
      </c>
      <c r="C25" s="8">
        <f>'S1'!D66</f>
        <v>3.3947918175312522E-2</v>
      </c>
      <c r="D25" s="8">
        <f>'S2'!D66</f>
        <v>5.2468756138020836E-2</v>
      </c>
      <c r="E25" s="8">
        <f>'S3'!D66</f>
        <v>6.8687498959166704E-2</v>
      </c>
      <c r="F25" s="8">
        <f>'S4'!D66</f>
        <v>9.0343749229166645E-2</v>
      </c>
      <c r="G25" s="8">
        <f>'S5'!D66</f>
        <v>0.12826040619854168</v>
      </c>
      <c r="H25" s="8">
        <f>'S6'!D66</f>
        <v>0.15616666448229174</v>
      </c>
      <c r="I25" s="8">
        <f>'S7'!D66</f>
        <v>0.19442707183885416</v>
      </c>
      <c r="J25" s="8">
        <f>'S8'!D66</f>
        <v>0.29808331632416663</v>
      </c>
      <c r="K25" s="8">
        <f>'S9'!D66</f>
        <v>0.40860415592020832</v>
      </c>
      <c r="L25" s="8">
        <f>'S10'!D66</f>
        <v>0.53480208344718749</v>
      </c>
      <c r="M25" s="8">
        <f>'S11'!D66</f>
        <v>0.64227086529427102</v>
      </c>
      <c r="N25" s="8">
        <f>'S12'!D66</f>
        <v>0.75423957312708334</v>
      </c>
      <c r="O25" s="8">
        <f>'S13'!D66</f>
        <v>0.76441667781770839</v>
      </c>
      <c r="P25" s="8">
        <f>'S14'!D66</f>
        <v>0.76736455319406249</v>
      </c>
      <c r="Q25" s="8">
        <f>'S15'!D66</f>
        <v>0.82473955893260431</v>
      </c>
      <c r="R25" s="8">
        <f>'S16'!D66</f>
        <v>0.85943748786270824</v>
      </c>
      <c r="S25" s="8">
        <f>'S17'!D66</f>
        <v>0.88221871489072912</v>
      </c>
      <c r="T25" s="8">
        <f>'S18'!D66</f>
        <v>0.86788544045687499</v>
      </c>
      <c r="U25" s="8">
        <f>'S19'!D66</f>
        <v>0.89208332470489582</v>
      </c>
      <c r="V25" s="8">
        <f>'S20'!D66</f>
        <v>0.89292710921072915</v>
      </c>
      <c r="W25" s="8">
        <f>'S21'!D66</f>
        <v>0.96979167120052079</v>
      </c>
      <c r="X25" s="8">
        <f>'S22'!D66</f>
        <v>1.0179895806747916</v>
      </c>
      <c r="Y25" s="8">
        <f>'S23'!D66</f>
        <v>1.0113125108284375</v>
      </c>
      <c r="Z25" s="8">
        <f>'S24'!D66</f>
        <v>1.0666979232395832</v>
      </c>
      <c r="AA25" s="8">
        <f>'S25'!D66</f>
        <v>1.1482603715891666</v>
      </c>
      <c r="AB25" s="8">
        <f>'S26'!D66</f>
        <v>1.0494374999745832</v>
      </c>
      <c r="AC25" s="8">
        <f>'S27'!D66</f>
        <v>1.0488333840405208</v>
      </c>
      <c r="AD25" s="8">
        <f>'S28'!D66</f>
        <v>1.0468125153406249</v>
      </c>
      <c r="AE25" s="8">
        <f>'S29'!D66</f>
        <v>1.1022813195111461</v>
      </c>
      <c r="AF25" s="8">
        <f>'S30'!D66</f>
        <v>1.1012917368886459</v>
      </c>
      <c r="AG25" s="8">
        <f>'S31'!D66</f>
        <v>0.97321873025229166</v>
      </c>
      <c r="AH25" s="8">
        <f>'S32'!D66</f>
        <v>0.96302085867854159</v>
      </c>
      <c r="AI25" s="13"/>
      <c r="AJ25" s="9">
        <f t="shared" si="1"/>
        <v>0.61468716345389185</v>
      </c>
      <c r="AK25" s="8">
        <f t="shared" si="2"/>
        <v>0.99205158979201247</v>
      </c>
      <c r="AO25" s="4" t="s">
        <v>30</v>
      </c>
      <c r="AP25" s="8">
        <f>IF((C25=""),"",C25*Parameters!$C$5)</f>
        <v>6.4982584990920536E-2</v>
      </c>
      <c r="AQ25" s="8">
        <f>IF((D25=""),"",D25*Parameters!$C$5)</f>
        <v>0.10043488933546171</v>
      </c>
      <c r="AR25" s="8">
        <f>IF((E25=""),"",E25*Parameters!$C$5)</f>
        <v>0.13148055842121534</v>
      </c>
      <c r="AS25" s="8">
        <f>IF((F25=""),"",F25*Parameters!$C$5)</f>
        <v>0.17293462097926385</v>
      </c>
      <c r="AT25" s="8">
        <f>IF((G25=""),"",G25*Parameters!$C$5)</f>
        <v>0.24551410498060675</v>
      </c>
      <c r="AU25" s="8">
        <f>IF((H25=""),"",H25*Parameters!$C$5)</f>
        <v>0.29893183714720301</v>
      </c>
      <c r="AV25" s="8">
        <f>IF((I25=""),"",I25*Parameters!$C$5)</f>
        <v>0.37216932287447529</v>
      </c>
      <c r="AW25" s="8">
        <f>IF((J25=""),"",J25*Parameters!$C$5)</f>
        <v>0.57058651836556362</v>
      </c>
      <c r="AX25" s="8">
        <f>IF((K25=""),"",K25*Parameters!$C$5)</f>
        <v>0.78214381667260657</v>
      </c>
      <c r="AY25" s="8">
        <f>IF((L25=""),"",L25*Parameters!$C$5)</f>
        <v>1.0237099565710941</v>
      </c>
      <c r="AZ25" s="8">
        <f>IF((M25=""),"",M25*Parameters!$C$5)</f>
        <v>1.2294250526834498</v>
      </c>
      <c r="BA25" s="8">
        <f>IF((N25=""),"",N25*Parameters!$C$5)</f>
        <v>1.4437538381923214</v>
      </c>
      <c r="BC25" s="9">
        <f t="shared" si="3"/>
        <v>0.61468716345389185</v>
      </c>
      <c r="BD25" s="8">
        <f t="shared" si="4"/>
        <v>0.99205158979201236</v>
      </c>
    </row>
    <row r="26" spans="2:56" ht="15.75">
      <c r="B26" s="4" t="s">
        <v>42</v>
      </c>
      <c r="C26" s="8">
        <f>'S1'!D67</f>
        <v>3.3947918175312522E-2</v>
      </c>
      <c r="D26" s="8">
        <f>'S2'!D67</f>
        <v>5.5968740878020833E-2</v>
      </c>
      <c r="E26" s="8">
        <f>'S3'!D67</f>
        <v>7.218750232416668E-2</v>
      </c>
      <c r="F26" s="8">
        <f>'S4'!D67</f>
        <v>9.4343742434166641E-2</v>
      </c>
      <c r="G26" s="8">
        <f>'S5'!D67</f>
        <v>0.12926042312854169</v>
      </c>
      <c r="H26" s="8">
        <f>'S6'!D67</f>
        <v>0.17016667795229171</v>
      </c>
      <c r="I26" s="8">
        <f>'S7'!D67</f>
        <v>0.22842708858885419</v>
      </c>
      <c r="J26" s="8">
        <f>'S8'!D67</f>
        <v>0.27108334353916663</v>
      </c>
      <c r="K26" s="8">
        <f>'S9'!D67</f>
        <v>0.39910418137020831</v>
      </c>
      <c r="L26" s="8">
        <f>'S10'!D67</f>
        <v>0.53630210884718743</v>
      </c>
      <c r="M26" s="8">
        <f>'S11'!D67</f>
        <v>0.65627080429427087</v>
      </c>
      <c r="N26" s="8">
        <f>'S12'!D67</f>
        <v>0.6727396091270833</v>
      </c>
      <c r="O26" s="8">
        <f>'S13'!D67</f>
        <v>0.78791670306770833</v>
      </c>
      <c r="P26" s="8">
        <f>'S14'!D67</f>
        <v>0.8298645680940625</v>
      </c>
      <c r="Q26" s="8">
        <f>'S15'!D67</f>
        <v>0.826739592782604</v>
      </c>
      <c r="R26" s="8">
        <f>'S16'!D67</f>
        <v>0.85043748451270829</v>
      </c>
      <c r="S26" s="8">
        <f>'S17'!D67</f>
        <v>0.88871875039072912</v>
      </c>
      <c r="T26" s="8">
        <f>'S18'!D67</f>
        <v>0.99488542960687498</v>
      </c>
      <c r="U26" s="8">
        <f>'S19'!D67</f>
        <v>0.96308333450489569</v>
      </c>
      <c r="V26" s="8">
        <f>'S20'!D67</f>
        <v>0.98292706806072916</v>
      </c>
      <c r="W26" s="8">
        <f>'S21'!D67</f>
        <v>1.013791670950521</v>
      </c>
      <c r="X26" s="8">
        <f>'S22'!D67</f>
        <v>1.0824896294247917</v>
      </c>
      <c r="Y26" s="8">
        <f>'S23'!D67</f>
        <v>0.96781251952843761</v>
      </c>
      <c r="Z26" s="8">
        <f>'S24'!D67</f>
        <v>0.99219792873958323</v>
      </c>
      <c r="AA26" s="8">
        <f>'S25'!D67</f>
        <v>0.99726042323916675</v>
      </c>
      <c r="AB26" s="8">
        <f>'S26'!D67</f>
        <v>1.0834374794745834</v>
      </c>
      <c r="AC26" s="8">
        <f>'S27'!D67</f>
        <v>1.0878332991405208</v>
      </c>
      <c r="AD26" s="8">
        <f>'S28'!D67</f>
        <v>1.0758125591906251</v>
      </c>
      <c r="AE26" s="8">
        <f>'S29'!D67</f>
        <v>1.0977813178611457</v>
      </c>
      <c r="AF26" s="8">
        <f>'S30'!D67</f>
        <v>1.0982916861386458</v>
      </c>
      <c r="AG26" s="8">
        <f>'S31'!D67</f>
        <v>1.1977188052522918</v>
      </c>
      <c r="AH26" s="8">
        <f>'S32'!D67</f>
        <v>1.1985208218285417</v>
      </c>
      <c r="AI26" s="13"/>
      <c r="AJ26" s="9">
        <f t="shared" si="1"/>
        <v>0.61200279901477417</v>
      </c>
      <c r="AK26" s="8">
        <f t="shared" si="2"/>
        <v>0.98984452071001872</v>
      </c>
      <c r="AO26" s="4" t="s">
        <v>42</v>
      </c>
      <c r="AP26" s="8">
        <f>IF((C26=""),"",C26*Parameters!$C$5)</f>
        <v>6.4982584990920536E-2</v>
      </c>
      <c r="AQ26" s="8">
        <f>IF((D26=""),"",D26*Parameters!$C$5)</f>
        <v>0.10713450651550345</v>
      </c>
      <c r="AR26" s="8">
        <f>IF((E26=""),"",E26*Parameters!$C$5)</f>
        <v>0.13818021125294677</v>
      </c>
      <c r="AS26" s="8">
        <f>IF((F26=""),"",F26*Parameters!$C$5)</f>
        <v>0.18059134670437893</v>
      </c>
      <c r="AT26" s="8">
        <f>IF((G26=""),"",G26*Parameters!$C$5)</f>
        <v>0.24742832207075344</v>
      </c>
      <c r="AU26" s="8">
        <f>IF((H26=""),"",H26*Parameters!$C$5)</f>
        <v>0.3257304484932706</v>
      </c>
      <c r="AV26" s="8">
        <f>IF((I26=""),"",I26*Parameters!$C$5)</f>
        <v>0.43725163415906876</v>
      </c>
      <c r="AW26" s="8">
        <f>IF((J26=""),"",J26*Parameters!$C$5)</f>
        <v>0.51890358401909975</v>
      </c>
      <c r="AX26" s="8">
        <f>IF((K26=""),"",K26*Parameters!$C$5)</f>
        <v>0.76395911090010671</v>
      </c>
      <c r="AY26" s="8">
        <f>IF((L26=""),"",L26*Parameters!$C$5)</f>
        <v>1.0265812822158851</v>
      </c>
      <c r="AZ26" s="8">
        <f>IF((M26=""),"",M26*Parameters!$C$5)</f>
        <v>1.256223521480184</v>
      </c>
      <c r="BA26" s="8">
        <f>IF((N26=""),"",N26*Parameters!$C$5)</f>
        <v>1.2877478554384698</v>
      </c>
      <c r="BC26" s="9">
        <f t="shared" si="3"/>
        <v>0.61200279901477417</v>
      </c>
      <c r="BD26" s="8">
        <f t="shared" si="4"/>
        <v>0.98984452071001872</v>
      </c>
    </row>
    <row r="27" spans="2:56" ht="15.75">
      <c r="B27" s="4" t="s">
        <v>54</v>
      </c>
      <c r="C27" s="8">
        <f>'S1'!D68</f>
        <v>3.6947913080312526E-2</v>
      </c>
      <c r="D27" s="8">
        <f>'S2'!D68</f>
        <v>5.446875273802082E-2</v>
      </c>
      <c r="E27" s="8">
        <f>'S3'!D68</f>
        <v>7.3187500629166707E-2</v>
      </c>
      <c r="F27" s="8">
        <f>'S4'!D68</f>
        <v>9.7843745799166659E-2</v>
      </c>
      <c r="G27" s="8">
        <f>'S5'!D68</f>
        <v>0.13626042986354167</v>
      </c>
      <c r="H27" s="8">
        <f>'S6'!D68</f>
        <v>0.17716668468729174</v>
      </c>
      <c r="I27" s="8">
        <f>'S7'!D68</f>
        <v>0.25292709353385412</v>
      </c>
      <c r="J27" s="8">
        <f>'S8'!D68</f>
        <v>0.30858334502416662</v>
      </c>
      <c r="K27" s="8">
        <f>'S9'!D68</f>
        <v>0.41960415587020838</v>
      </c>
      <c r="L27" s="8">
        <f>'S10'!D68</f>
        <v>0.54030210204718754</v>
      </c>
      <c r="M27" s="8">
        <f>'S11'!D68</f>
        <v>0.67777079569427079</v>
      </c>
      <c r="N27" s="8">
        <f>'S12'!D68</f>
        <v>0.73923961722708331</v>
      </c>
      <c r="O27" s="8">
        <f>'S13'!D68</f>
        <v>0.7799166421677084</v>
      </c>
      <c r="P27" s="8">
        <f>'S14'!D68</f>
        <v>0.81436460374406239</v>
      </c>
      <c r="Q27" s="8">
        <f>'S15'!D68</f>
        <v>0.83973958933260406</v>
      </c>
      <c r="R27" s="8">
        <f>'S16'!D68</f>
        <v>0.91543746726270836</v>
      </c>
      <c r="S27" s="8">
        <f>'S17'!D68</f>
        <v>0.8997187875907291</v>
      </c>
      <c r="T27" s="8">
        <f>'S18'!D68</f>
        <v>0.9123854486568751</v>
      </c>
      <c r="U27" s="8">
        <f>'S19'!D68</f>
        <v>0.89508330100489575</v>
      </c>
      <c r="V27" s="8">
        <f>'S20'!D68</f>
        <v>0.91642705996072915</v>
      </c>
      <c r="W27" s="8">
        <f>'S21'!D68</f>
        <v>0.91679166810052082</v>
      </c>
      <c r="X27" s="8">
        <f>'S22'!D68</f>
        <v>0.99598958077479149</v>
      </c>
      <c r="Y27" s="8">
        <f>'S23'!D68</f>
        <v>1.0178124718284376</v>
      </c>
      <c r="Z27" s="8">
        <f>'S24'!D68</f>
        <v>1.0281979420895835</v>
      </c>
      <c r="AA27" s="8">
        <f>'S25'!D68</f>
        <v>1.0417604314391666</v>
      </c>
      <c r="AB27" s="8">
        <f>'S26'!D68</f>
        <v>1.0289375255245834</v>
      </c>
      <c r="AC27" s="8">
        <f>'S27'!D68</f>
        <v>0.99083329629052075</v>
      </c>
      <c r="AD27" s="8">
        <f>'S28'!D68</f>
        <v>1.0413124967406249</v>
      </c>
      <c r="AE27" s="8">
        <f>'S29'!D68</f>
        <v>1.0117812776611459</v>
      </c>
      <c r="AF27" s="8">
        <f>'S30'!D68</f>
        <v>1.046291699938646</v>
      </c>
      <c r="AG27" s="8">
        <f>'S31'!D68</f>
        <v>0.83371875305229171</v>
      </c>
      <c r="AH27" s="8">
        <f>'S32'!D68</f>
        <v>1.1565208559285418</v>
      </c>
      <c r="AI27" s="13"/>
      <c r="AJ27" s="9">
        <f t="shared" si="1"/>
        <v>0.63841180662311992</v>
      </c>
      <c r="AK27" s="8">
        <f t="shared" si="2"/>
        <v>0.99718973446484371</v>
      </c>
      <c r="AO27" s="4" t="s">
        <v>54</v>
      </c>
      <c r="AP27" s="8">
        <f>IF((C27=""),"",C27*Parameters!$C$5)</f>
        <v>7.0725129287149593E-2</v>
      </c>
      <c r="AQ27" s="8">
        <f>IF((D27=""),"",D27*Parameters!$C$5)</f>
        <v>0.10426325219323376</v>
      </c>
      <c r="AR27" s="8">
        <f>IF((E27=""),"",E27*Parameters!$C$5)</f>
        <v>0.14009439269140378</v>
      </c>
      <c r="AS27" s="8">
        <f>IF((F27=""),"",F27*Parameters!$C$5)</f>
        <v>0.18729099953611042</v>
      </c>
      <c r="AT27" s="8">
        <f>IF((G27=""),"",G27*Parameters!$C$5)</f>
        <v>0.26082762774378726</v>
      </c>
      <c r="AU27" s="8">
        <f>IF((H27=""),"",H27*Parameters!$C$5)</f>
        <v>0.33912975416630448</v>
      </c>
      <c r="AV27" s="8">
        <f>IF((I27=""),"",I27*Parameters!$C$5)</f>
        <v>0.48414916835821192</v>
      </c>
      <c r="AW27" s="8">
        <f>IF((J27=""),"",J27*Parameters!$C$5)</f>
        <v>0.59068551247416401</v>
      </c>
      <c r="AX27" s="8">
        <f>IF((K27=""),"",K27*Parameters!$C$5)</f>
        <v>0.80319984808989742</v>
      </c>
      <c r="AY27" s="8">
        <f>IF((L27=""),"",L27*Parameters!$C$5)</f>
        <v>1.0342380079314293</v>
      </c>
      <c r="AZ27" s="8">
        <f>IF((M27=""),"",M27*Parameters!$C$5)</f>
        <v>1.2973784757026956</v>
      </c>
      <c r="BA27" s="8">
        <f>IF((N27=""),"",N27*Parameters!$C$5)</f>
        <v>1.4150411523628659</v>
      </c>
      <c r="BC27" s="9">
        <f t="shared" si="3"/>
        <v>0.63841180662312003</v>
      </c>
      <c r="BD27" s="8">
        <f t="shared" si="4"/>
        <v>0.99718973446484371</v>
      </c>
    </row>
    <row r="28" spans="2:56" ht="15.75">
      <c r="B28" s="4" t="s">
        <v>66</v>
      </c>
      <c r="C28" s="8">
        <f>'S1'!D69</f>
        <v>3.4447908015312542E-2</v>
      </c>
      <c r="D28" s="8">
        <f>'S2'!D69</f>
        <v>5.1968747673020836E-2</v>
      </c>
      <c r="E28" s="8">
        <f>'S3'!D69</f>
        <v>7.1687493859166687E-2</v>
      </c>
      <c r="F28" s="8">
        <f>'S4'!D69</f>
        <v>9.0343749229166645E-2</v>
      </c>
      <c r="G28" s="8">
        <f>'S5'!D69</f>
        <v>0.13726040953854168</v>
      </c>
      <c r="H28" s="8">
        <f>'S6'!D69</f>
        <v>0.17766665589729172</v>
      </c>
      <c r="I28" s="8">
        <f>'S7'!D69</f>
        <v>0.22692706319385414</v>
      </c>
      <c r="J28" s="8">
        <f>'S8'!D69</f>
        <v>0.31458333482416667</v>
      </c>
      <c r="K28" s="8">
        <f>'S9'!D69</f>
        <v>0.39760415597020826</v>
      </c>
      <c r="L28" s="8">
        <f>'S10'!D69</f>
        <v>0.50480209719718749</v>
      </c>
      <c r="M28" s="8">
        <f>'S11'!D69</f>
        <v>0.64777080939427079</v>
      </c>
      <c r="N28" s="8">
        <f>'S12'!D69</f>
        <v>0.76623955277708333</v>
      </c>
      <c r="O28" s="8">
        <f>'S13'!D69</f>
        <v>0.78341670141770836</v>
      </c>
      <c r="P28" s="8">
        <f>'S14'!D69</f>
        <v>0.79786454794406247</v>
      </c>
      <c r="Q28" s="8">
        <f>'S15'!D69</f>
        <v>0.83373956228260404</v>
      </c>
      <c r="R28" s="8">
        <f>'S16'!D69</f>
        <v>0.88793752326270836</v>
      </c>
      <c r="S28" s="8">
        <f>'S17'!D69</f>
        <v>0.81871875754072909</v>
      </c>
      <c r="T28" s="8">
        <f>'S18'!D69</f>
        <v>0.90338544530687515</v>
      </c>
      <c r="U28" s="8">
        <f>'S19'!D69</f>
        <v>0.94808330410489583</v>
      </c>
      <c r="V28" s="8">
        <f>'S20'!D69</f>
        <v>0.92992706496072919</v>
      </c>
      <c r="W28" s="8">
        <f>'S21'!D69</f>
        <v>1.0327916945505209</v>
      </c>
      <c r="X28" s="8">
        <f>'S22'!D69</f>
        <v>1.0034895587247916</v>
      </c>
      <c r="Y28" s="8">
        <f>'S23'!D69</f>
        <v>1.0333125106784375</v>
      </c>
      <c r="Z28" s="8">
        <f>'S24'!D69</f>
        <v>0.85419790238958349</v>
      </c>
      <c r="AA28" s="8">
        <f>'S25'!D69</f>
        <v>1.0917603837891667</v>
      </c>
      <c r="AB28" s="8">
        <f>'S26'!D69</f>
        <v>1.1209374437245831</v>
      </c>
      <c r="AC28" s="8">
        <f>'S27'!D69</f>
        <v>1.0713333923905206</v>
      </c>
      <c r="AD28" s="8">
        <f>'S28'!D69</f>
        <v>1.0498125660906248</v>
      </c>
      <c r="AE28" s="8">
        <f>'S29'!D69</f>
        <v>1.0502811843611457</v>
      </c>
      <c r="AF28" s="8">
        <f>'S30'!D69</f>
        <v>1.1422916858886458</v>
      </c>
      <c r="AG28" s="8">
        <f>'S31'!D69</f>
        <v>1.0732187094022918</v>
      </c>
      <c r="AH28" s="8">
        <f>'S32'!D69</f>
        <v>1.2035207574785418</v>
      </c>
      <c r="AI28" s="13"/>
      <c r="AJ28" s="9">
        <f t="shared" si="1"/>
        <v>0.65033574591969268</v>
      </c>
      <c r="AK28" s="8">
        <f t="shared" si="2"/>
        <v>0.99584250436838251</v>
      </c>
      <c r="AO28" s="4" t="s">
        <v>66</v>
      </c>
      <c r="AP28" s="8">
        <f>IF((C28=""),"",C28*Parameters!$C$5)</f>
        <v>6.5939657884304198E-2</v>
      </c>
      <c r="AQ28" s="8">
        <f>IF((D28=""),"",D28*Parameters!$C$5)</f>
        <v>9.9477780790388382E-2</v>
      </c>
      <c r="AR28" s="8">
        <f>IF((E28=""),"",E28*Parameters!$C$5)</f>
        <v>0.13722310270787344</v>
      </c>
      <c r="AS28" s="8">
        <f>IF((F28=""),"",F28*Parameters!$C$5)</f>
        <v>0.17293462097926385</v>
      </c>
      <c r="AT28" s="8">
        <f>IF((G28=""),"",G28*Parameters!$C$5)</f>
        <v>0.2627417735209836</v>
      </c>
      <c r="AU28" s="8">
        <f>IF((H28=""),"",H28*Parameters!$C$5)</f>
        <v>0.34008679139842746</v>
      </c>
      <c r="AV28" s="8">
        <f>IF((I28=""),"",I28*Parameters!$C$5)</f>
        <v>0.43438030852384868</v>
      </c>
      <c r="AW28" s="8">
        <f>IF((J28=""),"",J28*Parameters!$C$5)</f>
        <v>0.60217060104748033</v>
      </c>
      <c r="AX28" s="8">
        <f>IF((K28=""),"",K28*Parameters!$C$5)</f>
        <v>0.76108778525531562</v>
      </c>
      <c r="AY28" s="8">
        <f>IF((L28=""),"",L28*Parameters!$C$5)</f>
        <v>0.96628444240113354</v>
      </c>
      <c r="AZ28" s="8">
        <f>IF((M28=""),"",M28*Parameters!$C$5)</f>
        <v>1.2399529614370257</v>
      </c>
      <c r="BA28" s="8">
        <f>IF((N28=""),"",N28*Parameters!$C$5)</f>
        <v>1.466724015434663</v>
      </c>
      <c r="BC28" s="9">
        <f t="shared" si="3"/>
        <v>0.65033574591969279</v>
      </c>
      <c r="BD28" s="8">
        <f t="shared" si="4"/>
        <v>0.99584250436838251</v>
      </c>
    </row>
    <row r="29" spans="2:56" ht="15.75">
      <c r="B29" s="4" t="s">
        <v>78</v>
      </c>
      <c r="C29" s="8">
        <f>'S1'!D70</f>
        <v>4.2447913050312515E-2</v>
      </c>
      <c r="D29" s="8">
        <f>'S2'!D70</f>
        <v>5.6968757803020839E-2</v>
      </c>
      <c r="E29" s="8">
        <f>'S3'!D70</f>
        <v>7.4687507394166699E-2</v>
      </c>
      <c r="F29" s="8">
        <f>'S4'!D70</f>
        <v>0.10134374916916666</v>
      </c>
      <c r="G29" s="8">
        <f>'S5'!D70</f>
        <v>0.12876041466354171</v>
      </c>
      <c r="H29" s="8">
        <f>'S6'!D70</f>
        <v>0.19216667783229172</v>
      </c>
      <c r="I29" s="8">
        <f>'S7'!D70</f>
        <v>0.23442707839385415</v>
      </c>
      <c r="J29" s="8">
        <f>'S8'!D70</f>
        <v>0.30108332982416658</v>
      </c>
      <c r="K29" s="8">
        <f>'S9'!D70</f>
        <v>0.41860417617020834</v>
      </c>
      <c r="L29" s="8">
        <f>'S10'!D70</f>
        <v>0.54530211219718749</v>
      </c>
      <c r="M29" s="8">
        <f>'S11'!D70</f>
        <v>0.70577082264427105</v>
      </c>
      <c r="N29" s="8">
        <f>'S12'!D70</f>
        <v>0.74273960197708333</v>
      </c>
      <c r="O29" s="8">
        <f>'S13'!D70</f>
        <v>0.61291664646770827</v>
      </c>
      <c r="P29" s="8">
        <f>'S14'!D70</f>
        <v>0.82436454949406235</v>
      </c>
      <c r="Q29" s="8">
        <f>'S15'!D70</f>
        <v>0.82473955893260431</v>
      </c>
      <c r="R29" s="8">
        <f>'S16'!D70</f>
        <v>0.88793752326270836</v>
      </c>
      <c r="S29" s="8">
        <f>'S17'!D70</f>
        <v>0.87121875219072908</v>
      </c>
      <c r="T29" s="8">
        <f>'S18'!D70</f>
        <v>0.86688542350687514</v>
      </c>
      <c r="U29" s="8">
        <f>'S19'!D70</f>
        <v>0.95858333285489583</v>
      </c>
      <c r="V29" s="8">
        <f>'S20'!D70</f>
        <v>0.90042708711072905</v>
      </c>
      <c r="W29" s="8">
        <f>'S21'!D70</f>
        <v>0.98429169310052078</v>
      </c>
      <c r="X29" s="8">
        <f>'S22'!D70</f>
        <v>1.0334895450247916</v>
      </c>
      <c r="Y29" s="8">
        <f>'S23'!D70</f>
        <v>1.0608124546784374</v>
      </c>
      <c r="Z29" s="8">
        <f>'S24'!D70</f>
        <v>1.1051979043895832</v>
      </c>
      <c r="AA29" s="8">
        <f>'S25'!D70</f>
        <v>1.1342604326391665</v>
      </c>
      <c r="AB29" s="8">
        <f>'S26'!D70</f>
        <v>1.1504375705745833</v>
      </c>
      <c r="AC29" s="8">
        <f>'S27'!D70</f>
        <v>1.2348334033405208</v>
      </c>
      <c r="AD29" s="8">
        <f>'S28'!D70</f>
        <v>1.1068124878906249</v>
      </c>
      <c r="AE29" s="8">
        <f>'S29'!D70</f>
        <v>1.0747812265611458</v>
      </c>
      <c r="AF29" s="8">
        <f>'S30'!D70</f>
        <v>0.98429169348864587</v>
      </c>
      <c r="AG29" s="8">
        <f>'S31'!D70</f>
        <v>0.98071878270229174</v>
      </c>
      <c r="AH29" s="8">
        <f>'S32'!D70</f>
        <v>1.0910208647285415</v>
      </c>
      <c r="AI29" s="13"/>
      <c r="AJ29" s="9">
        <f t="shared" si="1"/>
        <v>0.59696676254571601</v>
      </c>
      <c r="AK29" s="8">
        <f t="shared" si="2"/>
        <v>0.9972463573093393</v>
      </c>
      <c r="AO29" s="4" t="s">
        <v>78</v>
      </c>
      <c r="AP29" s="8">
        <f>IF((C29=""),"",C29*Parameters!$C$5)</f>
        <v>8.1253144986224018E-2</v>
      </c>
      <c r="AQ29" s="8">
        <f>IF((D29=""),"",D29*Parameters!$C$5)</f>
        <v>0.10904872359607923</v>
      </c>
      <c r="AR29" s="8">
        <f>IF((E29=""),"",E29*Parameters!$C$5)</f>
        <v>0.14296568266536314</v>
      </c>
      <c r="AS29" s="8">
        <f>IF((F29=""),"",F29*Parameters!$C$5)</f>
        <v>0.19399065237741281</v>
      </c>
      <c r="AT29" s="8">
        <f>IF((G29=""),"",G29*Parameters!$C$5)</f>
        <v>0.24647121352568013</v>
      </c>
      <c r="AU29" s="8">
        <f>IF((H29=""),"",H29*Parameters!$C$5)</f>
        <v>0.36784251128956846</v>
      </c>
      <c r="AV29" s="8">
        <f>IF((I29=""),"",I29*Parameters!$C$5)</f>
        <v>0.44873672274195586</v>
      </c>
      <c r="AW29" s="8">
        <f>IF((J29=""),"",J29*Parameters!$C$5)</f>
        <v>0.57632909825605672</v>
      </c>
      <c r="AX29" s="8">
        <f>IF((K29=""),"",K29*Parameters!$C$5)</f>
        <v>0.80128570226484641</v>
      </c>
      <c r="AY29" s="8">
        <f>IF((L29=""),"",L29*Parameters!$C$5)</f>
        <v>1.0438089507754038</v>
      </c>
      <c r="AZ29" s="8">
        <f>IF((M29=""),"",M29*Parameters!$C$5)</f>
        <v>1.3509756984139731</v>
      </c>
      <c r="BA29" s="8">
        <f>IF((N29=""),"",N29*Parameters!$C$5)</f>
        <v>1.4217407695620494</v>
      </c>
      <c r="BC29" s="9">
        <f t="shared" si="3"/>
        <v>0.59696676254571601</v>
      </c>
      <c r="BD29" s="8">
        <f t="shared" si="4"/>
        <v>0.9972463573093393</v>
      </c>
    </row>
    <row r="30" spans="2:56" ht="15.75">
      <c r="B30" s="4" t="s">
        <v>90</v>
      </c>
      <c r="C30" s="8">
        <f>'S1'!D71</f>
        <v>3.6447923245312534E-2</v>
      </c>
      <c r="D30" s="8">
        <f>'S2'!D71</f>
        <v>5.6468749343020833E-2</v>
      </c>
      <c r="E30" s="8">
        <f>'S3'!D71</f>
        <v>7.6187495529166677E-2</v>
      </c>
      <c r="F30" s="8">
        <f>'S4'!D71</f>
        <v>0.10184375763416666</v>
      </c>
      <c r="G30" s="8">
        <f>'S5'!D71</f>
        <v>0.13126041972854166</v>
      </c>
      <c r="H30" s="8">
        <f>'S6'!D71</f>
        <v>0.18166664910229172</v>
      </c>
      <c r="I30" s="8">
        <f>'S7'!D71</f>
        <v>0.24542707833385413</v>
      </c>
      <c r="J30" s="8">
        <f>'S8'!D71</f>
        <v>0.32658331447416655</v>
      </c>
      <c r="K30" s="8">
        <f>'S9'!D71</f>
        <v>0.41360416607020833</v>
      </c>
      <c r="L30" s="8">
        <f>'S10'!D71</f>
        <v>0.54480210374718752</v>
      </c>
      <c r="M30" s="8">
        <f>'S11'!D71</f>
        <v>0.68777081594427081</v>
      </c>
      <c r="N30" s="8">
        <f>'S12'!D71</f>
        <v>0.72873958852708332</v>
      </c>
      <c r="O30" s="8">
        <f>'S13'!D71</f>
        <v>0.79891666576770837</v>
      </c>
      <c r="P30" s="8">
        <f>'S14'!D71</f>
        <v>0.77886459884406245</v>
      </c>
      <c r="Q30" s="8">
        <f>'S15'!D71</f>
        <v>0.80373957598260404</v>
      </c>
      <c r="R30" s="8">
        <f>'S16'!D71</f>
        <v>0.89443748431270831</v>
      </c>
      <c r="S30" s="8">
        <f>'S17'!D71</f>
        <v>0.86571873359072904</v>
      </c>
      <c r="T30" s="8">
        <f>'S18'!D71</f>
        <v>0.94838538750687507</v>
      </c>
      <c r="U30" s="8">
        <f>'S19'!D71</f>
        <v>0.94408331090489572</v>
      </c>
      <c r="V30" s="8">
        <f>'S20'!D71</f>
        <v>1.004427059460729</v>
      </c>
      <c r="W30" s="8">
        <f>'S21'!D71</f>
        <v>1.0847916807005209</v>
      </c>
      <c r="X30" s="8">
        <f>'S22'!D71</f>
        <v>1.0669895905747915</v>
      </c>
      <c r="Y30" s="8">
        <f>'S23'!D71</f>
        <v>1.0733124427284377</v>
      </c>
      <c r="Z30" s="8">
        <f>'S24'!D71</f>
        <v>1.1046979704395832</v>
      </c>
      <c r="AA30" s="8">
        <f>'S25'!D71</f>
        <v>1.1677604781891666</v>
      </c>
      <c r="AB30" s="8">
        <f>'S26'!D71</f>
        <v>1.1889375517245833</v>
      </c>
      <c r="AC30" s="8">
        <f>'S27'!D71</f>
        <v>1.1973332900905207</v>
      </c>
      <c r="AD30" s="8">
        <f>'S28'!D71</f>
        <v>1.2113125431906249</v>
      </c>
      <c r="AE30" s="8">
        <f>'S29'!D71</f>
        <v>1.2582812780611459</v>
      </c>
      <c r="AF30" s="8">
        <f>'S30'!D71</f>
        <v>1.2837916224386459</v>
      </c>
      <c r="AG30" s="8">
        <f>'S31'!D71</f>
        <v>1.3247187199022916</v>
      </c>
      <c r="AH30" s="8">
        <f>'S32'!D71</f>
        <v>1.3740208869285417</v>
      </c>
      <c r="AI30" s="13"/>
      <c r="AJ30" s="9">
        <f t="shared" si="1"/>
        <v>0.6392732104229748</v>
      </c>
      <c r="AK30" s="8">
        <f t="shared" si="2"/>
        <v>0.99632511273515589</v>
      </c>
      <c r="AO30" s="4" t="s">
        <v>90</v>
      </c>
      <c r="AP30" s="8">
        <f>IF((C30=""),"",C30*Parameters!$C$5)</f>
        <v>6.9768056403336901E-2</v>
      </c>
      <c r="AQ30" s="8">
        <f>IF((D30=""),"",D30*Parameters!$C$5)</f>
        <v>0.1080916150605768</v>
      </c>
      <c r="AR30" s="8">
        <f>IF((E30=""),"",E30*Parameters!$C$5)</f>
        <v>0.14583693697806183</v>
      </c>
      <c r="AS30" s="8">
        <f>IF((F30=""),"",F30*Parameters!$C$5)</f>
        <v>0.19494776092248614</v>
      </c>
      <c r="AT30" s="8">
        <f>IF((G30=""),"",G30*Parameters!$C$5)</f>
        <v>0.25125668492852549</v>
      </c>
      <c r="AU30" s="8">
        <f>IF((H30=""),"",H30*Parameters!$C$5)</f>
        <v>0.34774351712354251</v>
      </c>
      <c r="AV30" s="8">
        <f>IF((I30=""),"",I30*Parameters!$C$5)</f>
        <v>0.46979275414010474</v>
      </c>
      <c r="AW30" s="8">
        <f>IF((J30=""),"",J30*Parameters!$C$5)</f>
        <v>0.62514077828982184</v>
      </c>
      <c r="AX30" s="8">
        <f>IF((K30=""),"",K30*Parameters!$C$5)</f>
        <v>0.7917147595165811</v>
      </c>
      <c r="AY30" s="8">
        <f>IF((L30=""),"",L30*Parameters!$C$5)</f>
        <v>1.0428518422590431</v>
      </c>
      <c r="AZ30" s="8">
        <f>IF((M30=""),"",M30*Parameters!$C$5)</f>
        <v>1.3165203612949354</v>
      </c>
      <c r="BA30" s="8">
        <f>IF((N30=""),"",N30*Parameters!$C$5)</f>
        <v>1.3949421582542654</v>
      </c>
      <c r="BC30" s="9">
        <f t="shared" si="3"/>
        <v>0.6392732104229748</v>
      </c>
      <c r="BD30" s="8">
        <f t="shared" si="4"/>
        <v>0.99632511273515589</v>
      </c>
    </row>
    <row r="31" spans="2:56" ht="15.75">
      <c r="B31" s="4" t="s">
        <v>102</v>
      </c>
      <c r="C31" s="8">
        <f>'S1'!D72</f>
        <v>3.4947916475312549E-2</v>
      </c>
      <c r="D31" s="8">
        <f>'S2'!D72</f>
        <v>5.446875273802082E-2</v>
      </c>
      <c r="E31" s="8">
        <f>'S3'!D72</f>
        <v>7.9687498899166681E-2</v>
      </c>
      <c r="F31" s="8">
        <f>'S4'!D72</f>
        <v>9.8843744104166631E-2</v>
      </c>
      <c r="G31" s="8">
        <f>'S5'!D72</f>
        <v>0.12926042312854169</v>
      </c>
      <c r="H31" s="8">
        <f>'S6'!D72</f>
        <v>0.16866665255729174</v>
      </c>
      <c r="I31" s="8">
        <f>'S7'!D72</f>
        <v>0.25192707660885416</v>
      </c>
      <c r="J31" s="8">
        <f>'S8'!D72</f>
        <v>0.31608332297416664</v>
      </c>
      <c r="K31" s="8">
        <f>'S9'!D72</f>
        <v>0.4111041609702083</v>
      </c>
      <c r="L31" s="8">
        <f>'S10'!D72</f>
        <v>0.51730208524718746</v>
      </c>
      <c r="M31" s="8">
        <f>'S11'!D72</f>
        <v>0.63027081119427097</v>
      </c>
      <c r="N31" s="8">
        <f>'S12'!D72</f>
        <v>0.70923955647708326</v>
      </c>
      <c r="O31" s="8">
        <f>'S13'!D72</f>
        <v>0.77291667266770836</v>
      </c>
      <c r="P31" s="8">
        <f>'S14'!D72</f>
        <v>0.8103646104940625</v>
      </c>
      <c r="Q31" s="8">
        <f>'S15'!D72</f>
        <v>0.87723955358260408</v>
      </c>
      <c r="R31" s="8">
        <f>'S16'!D72</f>
        <v>0.82043749821270828</v>
      </c>
      <c r="S31" s="8">
        <f>'S17'!D72</f>
        <v>0.89271874359072911</v>
      </c>
      <c r="T31" s="8">
        <f>'S18'!D72</f>
        <v>0.9123854486568751</v>
      </c>
      <c r="U31" s="8">
        <f>'S19'!D72</f>
        <v>0.90158333650489575</v>
      </c>
      <c r="V31" s="8">
        <f>'S20'!D72</f>
        <v>0.9554270495607291</v>
      </c>
      <c r="W31" s="8">
        <f>'S21'!D72</f>
        <v>0.87329167680052078</v>
      </c>
      <c r="X31" s="8">
        <f>'S22'!D72</f>
        <v>0.94648956242479154</v>
      </c>
      <c r="Y31" s="8">
        <f>'S23'!D72</f>
        <v>0.9013125114284376</v>
      </c>
      <c r="Z31" s="8">
        <f>'S24'!D72</f>
        <v>0.96569792718958325</v>
      </c>
      <c r="AA31" s="8">
        <f>'S25'!D72</f>
        <v>0.96376045218916673</v>
      </c>
      <c r="AB31" s="8">
        <f>'S26'!D72</f>
        <v>1.0519374678245834</v>
      </c>
      <c r="AC31" s="8">
        <f>'S27'!D72</f>
        <v>1.0463332671905208</v>
      </c>
      <c r="AD31" s="8">
        <f>'S28'!D72</f>
        <v>1.0363124865906248</v>
      </c>
      <c r="AE31" s="8">
        <f>'S29'!D72</f>
        <v>1.0582813197611458</v>
      </c>
      <c r="AF31" s="8">
        <f>'S30'!D72</f>
        <v>1.1072916894386458</v>
      </c>
      <c r="AG31" s="8">
        <f>'S31'!D72</f>
        <v>1.1492188038022917</v>
      </c>
      <c r="AH31" s="8">
        <f>'S32'!D72</f>
        <v>1.1425207679285418</v>
      </c>
      <c r="AI31" s="13"/>
      <c r="AJ31" s="9">
        <f t="shared" si="1"/>
        <v>0.64005362780661523</v>
      </c>
      <c r="AK31" s="8">
        <f t="shared" si="2"/>
        <v>0.99168545279967624</v>
      </c>
      <c r="AO31" s="4" t="s">
        <v>102</v>
      </c>
      <c r="AP31" s="8">
        <f>IF((C31=""),"",C31*Parameters!$C$5)</f>
        <v>6.689676641980663E-2</v>
      </c>
      <c r="AQ31" s="8">
        <f>IF((D31=""),"",D31*Parameters!$C$5)</f>
        <v>0.10426325219323376</v>
      </c>
      <c r="AR31" s="8">
        <f>IF((E31=""),"",E31*Parameters!$C$5)</f>
        <v>0.15253658981936422</v>
      </c>
      <c r="AS31" s="8">
        <f>IF((F31=""),"",F31*Parameters!$C$5)</f>
        <v>0.18920518097456732</v>
      </c>
      <c r="AT31" s="8">
        <f>IF((G31=""),"",G31*Parameters!$C$5)</f>
        <v>0.24742832207075344</v>
      </c>
      <c r="AU31" s="8">
        <f>IF((H31=""),"",H31*Parameters!$C$5)</f>
        <v>0.32285912285805063</v>
      </c>
      <c r="AV31" s="8">
        <f>IF((I31=""),"",I31*Parameters!$C$5)</f>
        <v>0.48223495127763621</v>
      </c>
      <c r="AW31" s="8">
        <f>IF((J31=""),"",J31*Parameters!$C$5)</f>
        <v>0.60504185538889177</v>
      </c>
      <c r="AX31" s="8">
        <f>IF((K31=""),"",K31*Parameters!$C$5)</f>
        <v>0.78692928804673912</v>
      </c>
      <c r="AY31" s="8">
        <f>IF((L31=""),"",L31*Parameters!$C$5)</f>
        <v>0.9902117280641265</v>
      </c>
      <c r="AZ31" s="8">
        <f>IF((M31=""),"",M31*Parameters!$C$5)</f>
        <v>1.2064547329300583</v>
      </c>
      <c r="BA31" s="8">
        <f>IF((N31=""),"",N31*Parameters!$C$5)</f>
        <v>1.3576154955861461</v>
      </c>
      <c r="BC31" s="9">
        <f t="shared" si="3"/>
        <v>0.64005362780661501</v>
      </c>
      <c r="BD31" s="8">
        <f t="shared" si="4"/>
        <v>0.99168545279967624</v>
      </c>
    </row>
    <row r="32" spans="2:56" ht="15.75">
      <c r="B32" s="4" t="s">
        <v>19</v>
      </c>
      <c r="C32" s="8">
        <f>'S1'!E65</f>
        <v>-5.5520799146874592E-3</v>
      </c>
      <c r="D32" s="8">
        <f>'S2'!E65</f>
        <v>-5.0312486319791655E-3</v>
      </c>
      <c r="E32" s="8">
        <f>'S3'!E65</f>
        <v>-5.312505720833291E-3</v>
      </c>
      <c r="F32" s="8">
        <f>'S4'!E65</f>
        <v>-6.6562536308333378E-3</v>
      </c>
      <c r="G32" s="8">
        <f>'S5'!E65</f>
        <v>-6.2395795264583165E-3</v>
      </c>
      <c r="H32" s="8">
        <f>'S6'!E65</f>
        <v>-5.833339722708282E-3</v>
      </c>
      <c r="I32" s="8">
        <f>'S7'!E65</f>
        <v>-5.5729236911458355E-3</v>
      </c>
      <c r="J32" s="8">
        <f>'S8'!E65</f>
        <v>-5.9166701958333554E-3</v>
      </c>
      <c r="K32" s="8">
        <f>'S9'!E65</f>
        <v>-5.8958384497916419E-3</v>
      </c>
      <c r="L32" s="8">
        <f>'S10'!E65</f>
        <v>-3.6979237728124864E-3</v>
      </c>
      <c r="M32" s="8">
        <f>'S11'!E65</f>
        <v>-5.2291616657290999E-3</v>
      </c>
      <c r="N32" s="8">
        <f>'S12'!E65</f>
        <v>-5.7604210429166094E-3</v>
      </c>
      <c r="O32" s="8">
        <f>'S13'!E65</f>
        <v>-4.0833298872916188E-3</v>
      </c>
      <c r="P32" s="8">
        <f>'S14'!E65</f>
        <v>-3.1354138609375123E-3</v>
      </c>
      <c r="Q32" s="8">
        <f>'S15'!E65</f>
        <v>-4.2604111773958744E-3</v>
      </c>
      <c r="R32" s="8">
        <f>'S16'!E65</f>
        <v>-4.0625074572916628E-3</v>
      </c>
      <c r="S32" s="8">
        <f>'S17'!E65</f>
        <v>-2.7812532292708497E-3</v>
      </c>
      <c r="T32" s="8">
        <f>'S18'!E65</f>
        <v>-2.6145802481249494E-3</v>
      </c>
      <c r="U32" s="8">
        <f>'S19'!E65</f>
        <v>-3.4166721151042412E-3</v>
      </c>
      <c r="V32" s="8">
        <f>'S20'!E65</f>
        <v>-3.5729232092708216E-3</v>
      </c>
      <c r="W32" s="8">
        <f>'S21'!E65</f>
        <v>-4.7083404694791414E-3</v>
      </c>
      <c r="X32" s="8">
        <f>'S22'!E65</f>
        <v>-4.5104239452083833E-3</v>
      </c>
      <c r="Y32" s="8">
        <f>'S23'!E65</f>
        <v>-5.1875039915624463E-3</v>
      </c>
      <c r="Z32" s="8">
        <f>'S24'!E65</f>
        <v>-5.3020811154166209E-3</v>
      </c>
      <c r="AA32" s="8">
        <f>'S25'!E65</f>
        <v>-3.7395899808332841E-3</v>
      </c>
      <c r="AB32" s="8">
        <f>'S26'!E65</f>
        <v>-3.562499380416681E-3</v>
      </c>
      <c r="AC32" s="8">
        <f>'S27'!E65</f>
        <v>-3.6666627644791824E-3</v>
      </c>
      <c r="AD32" s="8">
        <f>'S28'!E65</f>
        <v>2.8125006556249318E-3</v>
      </c>
      <c r="AE32" s="8">
        <f>'S29'!E65</f>
        <v>-5.2187455988541784E-3</v>
      </c>
      <c r="AF32" s="8">
        <f>'S30'!E65</f>
        <v>-4.2083316163541579E-3</v>
      </c>
      <c r="AG32" s="8">
        <f>'S31'!E65</f>
        <v>-5.2812559677083148E-3</v>
      </c>
      <c r="AH32" s="8">
        <f>'S32'!E65</f>
        <v>-4.4791648764583303E-3</v>
      </c>
      <c r="AI32" s="13"/>
      <c r="AJ32" s="9" t="e">
        <f t="shared" si="1"/>
        <v>#VALUE!</v>
      </c>
      <c r="AK32" s="8" t="e">
        <f t="shared" si="2"/>
        <v>#VALUE!</v>
      </c>
      <c r="AO32" s="4" t="s">
        <v>19</v>
      </c>
      <c r="AP32" s="8">
        <f>IF((C32=""),"",C32*Parameters!$C$5)</f>
        <v>-1.0627706331486681E-2</v>
      </c>
      <c r="AQ32" s="8">
        <f>IF((D32=""),"",D32*Parameters!$C$5)</f>
        <v>-9.6307390676992222E-3</v>
      </c>
      <c r="AR32" s="8">
        <f>IF((E32=""),"",E32*Parameters!$C$5)</f>
        <v>-1.016911707916896E-2</v>
      </c>
      <c r="AS32" s="8">
        <f>IF((F32=""),"",F32*Parameters!$C$5)</f>
        <v>-1.2741298746304312E-2</v>
      </c>
      <c r="AT32" s="8">
        <f>IF((G32=""),"",G32*Parameters!$C$5)</f>
        <v>-1.1943707557906903E-2</v>
      </c>
      <c r="AU32" s="8">
        <f>IF((H32=""),"",H32*Parameters!$C$5)</f>
        <v>-1.1166089547943662E-2</v>
      </c>
      <c r="AV32" s="8">
        <f>IF((I32=""),"",I32*Parameters!$C$5)</f>
        <v>-1.0667605169119181E-2</v>
      </c>
      <c r="AW32" s="8">
        <f>IF((J32=""),"",J32*Parameters!$C$5)</f>
        <v>-1.1325599463226818E-2</v>
      </c>
      <c r="AX32" s="8">
        <f>IF((K32=""),"",K32*Parameters!$C$5)</f>
        <v>-1.1285723654033625E-2</v>
      </c>
      <c r="AY32" s="8">
        <f>IF((L32=""),"",L32*Parameters!$C$5)</f>
        <v>-7.0785090448192336E-3</v>
      </c>
      <c r="AZ32" s="8">
        <f>IF((M32=""),"",M32*Parameters!$C$5)</f>
        <v>-1.0009581165469409E-2</v>
      </c>
      <c r="BA32" s="8">
        <f>IF((N32=""),"",N32*Parameters!$C$5)</f>
        <v>-1.1026509727981859E-2</v>
      </c>
      <c r="BC32" s="9" t="e">
        <f t="shared" si="3"/>
        <v>#VALUE!</v>
      </c>
      <c r="BD32" s="8" t="e">
        <f t="shared" si="4"/>
        <v>#VALUE!</v>
      </c>
    </row>
    <row r="33" spans="2:56" ht="15.75">
      <c r="B33" s="4" t="s">
        <v>31</v>
      </c>
      <c r="C33" s="8">
        <f>'S1'!E66</f>
        <v>-3.552083314687475E-3</v>
      </c>
      <c r="D33" s="8">
        <f>'S2'!E66</f>
        <v>-3.5312418669791734E-3</v>
      </c>
      <c r="E33" s="8">
        <f>'S3'!E66</f>
        <v>-3.8124989558332989E-3</v>
      </c>
      <c r="F33" s="8">
        <f>'S4'!E66</f>
        <v>-2.6562418008333616E-3</v>
      </c>
      <c r="G33" s="8">
        <f>'S5'!E66</f>
        <v>-3.7395930864583121E-3</v>
      </c>
      <c r="H33" s="8">
        <f>'S6'!E66</f>
        <v>-3.8333244927082899E-3</v>
      </c>
      <c r="I33" s="8">
        <f>'S7'!E66</f>
        <v>-3.0729186261458513E-3</v>
      </c>
      <c r="J33" s="8">
        <f>'S8'!E66</f>
        <v>-9.1666006583338705E-4</v>
      </c>
      <c r="K33" s="8">
        <f>'S9'!E66</f>
        <v>-3.3958333847916577E-3</v>
      </c>
      <c r="L33" s="8">
        <f>'S10'!E66</f>
        <v>-4.1979136078124785E-3</v>
      </c>
      <c r="M33" s="8">
        <f>'S11'!E66</f>
        <v>-3.2291650607290875E-3</v>
      </c>
      <c r="N33" s="8">
        <f>'S12'!E66</f>
        <v>-3.2604159779166253E-3</v>
      </c>
      <c r="O33" s="8">
        <f>'S13'!E66</f>
        <v>-2.0833332872916346E-3</v>
      </c>
      <c r="P33" s="8">
        <f>'S14'!E66</f>
        <v>-1.6354257259375282E-3</v>
      </c>
      <c r="Q33" s="8">
        <f>'S15'!E66</f>
        <v>-2.2604145723958621E-3</v>
      </c>
      <c r="R33" s="8">
        <f>'S16'!E66</f>
        <v>-2.0624922272916707E-3</v>
      </c>
      <c r="S33" s="8">
        <f>'S17'!E66</f>
        <v>4.2187535057291309E-3</v>
      </c>
      <c r="T33" s="8">
        <f>'S18'!E66</f>
        <v>-1.6145819481249574E-3</v>
      </c>
      <c r="U33" s="8">
        <f>'S19'!E66</f>
        <v>-1.9166653501042491E-3</v>
      </c>
      <c r="V33" s="8">
        <f>'S20'!E66</f>
        <v>-1.0729181442708374E-3</v>
      </c>
      <c r="W33" s="8">
        <f>'S21'!E66</f>
        <v>-4.2083320044791414E-3</v>
      </c>
      <c r="X33" s="8">
        <f>'S22'!E66</f>
        <v>-3.0104171802083912E-3</v>
      </c>
      <c r="Y33" s="8">
        <f>'S23'!E66</f>
        <v>-2.6874989265624621E-3</v>
      </c>
      <c r="Z33" s="8">
        <f>'S24'!E66</f>
        <v>-3.3020845154166367E-3</v>
      </c>
      <c r="AA33" s="8">
        <f>'S25'!E66</f>
        <v>-2.2395832158332921E-3</v>
      </c>
      <c r="AB33" s="8">
        <f>'S26'!E66</f>
        <v>-2.5625010804166889E-3</v>
      </c>
      <c r="AC33" s="8">
        <f>'S27'!E66</f>
        <v>-2.1666746294791983E-3</v>
      </c>
      <c r="AD33" s="8">
        <f>'S28'!E66</f>
        <v>-1.6875010143750646E-3</v>
      </c>
      <c r="AE33" s="8">
        <f>'S29'!E66</f>
        <v>-4.2187472938541581E-3</v>
      </c>
      <c r="AF33" s="8">
        <f>'S30'!E66</f>
        <v>-3.2083333163541658E-3</v>
      </c>
      <c r="AG33" s="8">
        <f>'S31'!E66</f>
        <v>-3.2812593677083307E-3</v>
      </c>
      <c r="AH33" s="8">
        <f>'S32'!E66</f>
        <v>-1.9791598114583461E-3</v>
      </c>
      <c r="AI33" s="13"/>
      <c r="AJ33" s="9" t="e">
        <f t="shared" si="1"/>
        <v>#VALUE!</v>
      </c>
      <c r="AK33" s="8" t="e">
        <f t="shared" si="2"/>
        <v>#VALUE!</v>
      </c>
      <c r="AO33" s="4" t="s">
        <v>31</v>
      </c>
      <c r="AP33" s="8">
        <f>IF((C33=""),"",C33*Parameters!$C$5)</f>
        <v>-6.7993434737146337E-3</v>
      </c>
      <c r="AQ33" s="8">
        <f>IF((D33=""),"",D33*Parameters!$C$5)</f>
        <v>-6.7594490937398569E-3</v>
      </c>
      <c r="AR33" s="8">
        <f>IF((E33=""),"",E33*Parameters!$C$5)</f>
        <v>-7.2978271052095943E-3</v>
      </c>
      <c r="AS33" s="8">
        <f>IF((F33=""),"",F33*Parameters!$C$5)</f>
        <v>-5.0845373694995578E-3</v>
      </c>
      <c r="AT33" s="8">
        <f>IF((G33=""),"",G33*Parameters!$C$5)</f>
        <v>-7.1582718067511961E-3</v>
      </c>
      <c r="AU33" s="8">
        <f>IF((H33=""),"",H33*Parameters!$C$5)</f>
        <v>-7.3376910289109538E-3</v>
      </c>
      <c r="AV33" s="8">
        <f>IF((I33=""),"",I33*Parameters!$C$5)</f>
        <v>-5.8821337662737921E-3</v>
      </c>
      <c r="AW33" s="8">
        <f>IF((J33=""),"",J33*Parameters!$C$5)</f>
        <v>-1.7546566575360411E-3</v>
      </c>
      <c r="AX33" s="8">
        <f>IF((K33=""),"",K33*Parameters!$C$5)</f>
        <v>-6.5002522511882366E-3</v>
      </c>
      <c r="AY33" s="8">
        <f>IF((L33=""),"",L33*Parameters!$C$5)</f>
        <v>-8.0355819286319161E-3</v>
      </c>
      <c r="AZ33" s="8">
        <f>IF((M33=""),"",M33*Parameters!$C$5)</f>
        <v>-6.1812182981263843E-3</v>
      </c>
      <c r="BA33" s="8">
        <f>IF((N33=""),"",N33*Parameters!$C$5)</f>
        <v>-6.2410383251364707E-3</v>
      </c>
      <c r="BC33" s="9" t="e">
        <f t="shared" si="3"/>
        <v>#VALUE!</v>
      </c>
      <c r="BD33" s="8" t="e">
        <f t="shared" si="4"/>
        <v>#VALUE!</v>
      </c>
    </row>
    <row r="34" spans="2:56" ht="15.75">
      <c r="B34" s="4" t="s">
        <v>43</v>
      </c>
      <c r="C34" s="8">
        <f>'S1'!E67</f>
        <v>-5.5208840968747064E-4</v>
      </c>
      <c r="D34" s="8">
        <f>'S2'!E67</f>
        <v>1.4687496380208498E-3</v>
      </c>
      <c r="E34" s="8">
        <f>'S3'!E67</f>
        <v>-1.8125023558333148E-3</v>
      </c>
      <c r="F34" s="8">
        <f>'S4'!E67</f>
        <v>-1.6562435008333695E-3</v>
      </c>
      <c r="G34" s="8">
        <f>'S5'!E67</f>
        <v>-2.23958632145832E-3</v>
      </c>
      <c r="H34" s="8">
        <f>'S6'!E67</f>
        <v>-3.3333975270829347E-4</v>
      </c>
      <c r="I34" s="8">
        <f>'S7'!E67</f>
        <v>-3.5729270911458513E-3</v>
      </c>
      <c r="J34" s="8">
        <f>'S8'!E67</f>
        <v>-1.4166685308333871E-3</v>
      </c>
      <c r="K34" s="8">
        <f>'S9'!E67</f>
        <v>-2.8958435497916657E-3</v>
      </c>
      <c r="L34" s="8">
        <f>'S10'!E67</f>
        <v>-1.1979187078125023E-3</v>
      </c>
      <c r="M34" s="8">
        <f>'S11'!E67</f>
        <v>-2.2291667607290955E-3</v>
      </c>
      <c r="N34" s="8">
        <f>'S12'!E67</f>
        <v>-7.6041091291664115E-4</v>
      </c>
      <c r="O34" s="8">
        <f>'S13'!E67</f>
        <v>-1.0833349872916426E-3</v>
      </c>
      <c r="P34" s="8">
        <f>'S14'!E67</f>
        <v>-6.3540879593752819E-4</v>
      </c>
      <c r="Q34" s="8">
        <f>'S15'!E67</f>
        <v>-1.7604247373958701E-3</v>
      </c>
      <c r="R34" s="8">
        <f>'S16'!E67</f>
        <v>-1.5625023922916786E-3</v>
      </c>
      <c r="S34" s="8">
        <f>'S17'!E67</f>
        <v>-7.8125662927086559E-4</v>
      </c>
      <c r="T34" s="8">
        <f>'S18'!E67</f>
        <v>-6.145836481249653E-4</v>
      </c>
      <c r="U34" s="8">
        <f>'S19'!E67</f>
        <v>-9.1666705010425703E-4</v>
      </c>
      <c r="V34" s="8">
        <f>'S20'!E67</f>
        <v>-1.5729079792708295E-3</v>
      </c>
      <c r="W34" s="8">
        <f>'S21'!E67</f>
        <v>-2.2083354044791573E-3</v>
      </c>
      <c r="X34" s="8">
        <f>'S22'!E67</f>
        <v>-1.0104205752083789E-3</v>
      </c>
      <c r="Y34" s="8">
        <f>'S23'!E67</f>
        <v>-1.6875006265624701E-3</v>
      </c>
      <c r="Z34" s="8">
        <f>'S24'!E67</f>
        <v>-8.0207945041661788E-4</v>
      </c>
      <c r="AA34" s="8">
        <f>'S25'!E67</f>
        <v>-1.2395849158333E-3</v>
      </c>
      <c r="AB34" s="8">
        <f>'S26'!E67</f>
        <v>-1.0624943154166969E-3</v>
      </c>
      <c r="AC34" s="8">
        <f>'S27'!E67</f>
        <v>-2.1666746294791983E-3</v>
      </c>
      <c r="AD34" s="8">
        <f>'S28'!E67</f>
        <v>-1.1874925493750646E-3</v>
      </c>
      <c r="AE34" s="8">
        <f>'S29'!E67</f>
        <v>-3.2187489938541661E-3</v>
      </c>
      <c r="AF34" s="8">
        <f>'S30'!E67</f>
        <v>-7.0832825135414695E-4</v>
      </c>
      <c r="AG34" s="8">
        <f>'S31'!E67</f>
        <v>-1.2812441377083386E-3</v>
      </c>
      <c r="AH34" s="8">
        <f>'S32'!E67</f>
        <v>-4.7917167145833384E-4</v>
      </c>
      <c r="AI34" s="13"/>
      <c r="AJ34" s="9" t="e">
        <f t="shared" si="1"/>
        <v>#VALUE!</v>
      </c>
      <c r="AK34" s="8" t="e">
        <f t="shared" si="2"/>
        <v>#VALUE!</v>
      </c>
      <c r="AO34" s="4" t="s">
        <v>43</v>
      </c>
      <c r="AP34" s="8">
        <f>IF((C34=""),"",C34*Parameters!$C$5)</f>
        <v>-1.056799177485585E-3</v>
      </c>
      <c r="AQ34" s="8">
        <f>IF((D34=""),"",D34*Parameters!$C$5)</f>
        <v>2.8114580602613052E-3</v>
      </c>
      <c r="AR34" s="8">
        <f>IF((E34=""),"",E34*Parameters!$C$5)</f>
        <v>-3.4694642474375468E-3</v>
      </c>
      <c r="AS34" s="8">
        <f>IF((F34=""),"",F34*Parameters!$C$5)</f>
        <v>-3.1703559406135338E-3</v>
      </c>
      <c r="AT34" s="8">
        <f>IF((G34=""),"",G34*Parameters!$C$5)</f>
        <v>-4.2869818327918308E-3</v>
      </c>
      <c r="AU34" s="8">
        <f>IF((H34=""),"",H34*Parameters!$C$5)</f>
        <v>-6.3807384886922314E-4</v>
      </c>
      <c r="AV34" s="8">
        <f>IF((I34=""),"",I34*Parameters!$C$5)</f>
        <v>-6.8392423113471336E-3</v>
      </c>
      <c r="AW34" s="8">
        <f>IF((J34=""),"",J34*Parameters!$C$5)</f>
        <v>-2.7117652026093829E-3</v>
      </c>
      <c r="AX34" s="8">
        <f>IF((K34=""),"",K34*Parameters!$C$5)</f>
        <v>-5.5431793673755541E-3</v>
      </c>
      <c r="AY34" s="8">
        <f>IF((L34=""),"",L34*Parameters!$C$5)</f>
        <v>-2.2930376419738442E-3</v>
      </c>
      <c r="AZ34" s="8">
        <f>IF((M34=""),"",M34*Parameters!$C$5)</f>
        <v>-4.2670368692403603E-3</v>
      </c>
      <c r="BA34" s="8">
        <f>IF((N34=""),"",N34*Parameters!$C$5)</f>
        <v>-1.4555669222910813E-3</v>
      </c>
      <c r="BC34" s="9" t="e">
        <f t="shared" si="3"/>
        <v>#VALUE!</v>
      </c>
      <c r="BD34" s="8" t="e">
        <f t="shared" si="4"/>
        <v>#VALUE!</v>
      </c>
    </row>
    <row r="35" spans="2:56" ht="15.75">
      <c r="B35" s="4" t="s">
        <v>55</v>
      </c>
      <c r="C35" s="8">
        <f>'S1'!E68</f>
        <v>-5.5208840968747064E-4</v>
      </c>
      <c r="D35" s="8">
        <f>'S2'!E68</f>
        <v>-5.3124696197916904E-4</v>
      </c>
      <c r="E35" s="8">
        <f>'S3'!E68</f>
        <v>6.8750271416669756E-4</v>
      </c>
      <c r="F35" s="8">
        <f>'S4'!E68</f>
        <v>-1.6562435008333695E-3</v>
      </c>
      <c r="G35" s="8">
        <f>'S5'!E68</f>
        <v>-1.73957785645832E-3</v>
      </c>
      <c r="H35" s="8">
        <f>'S6'!E68</f>
        <v>-1.8333278927082711E-3</v>
      </c>
      <c r="I35" s="8">
        <f>'S7'!E68</f>
        <v>-1.5729118611458592E-3</v>
      </c>
      <c r="J35" s="8">
        <f>'S8'!E68</f>
        <v>-9.1666006583338705E-4</v>
      </c>
      <c r="K35" s="8">
        <f>'S9'!E68</f>
        <v>-8.958283197916736E-4</v>
      </c>
      <c r="L35" s="8">
        <f>'S10'!E68</f>
        <v>-1.9792040281248202E-4</v>
      </c>
      <c r="M35" s="8">
        <f>'S11'!E68</f>
        <v>-2.2917015572908317E-4</v>
      </c>
      <c r="N35" s="8">
        <f>'S12'!E68</f>
        <v>-2.6042107291662092E-4</v>
      </c>
      <c r="O35" s="8">
        <f>'S13'!E68</f>
        <v>-8.3336682291622333E-5</v>
      </c>
      <c r="P35" s="8">
        <f>'S14'!E68</f>
        <v>-1.6354257259375282E-3</v>
      </c>
      <c r="Q35" s="8">
        <f>'S15'!E68</f>
        <v>-2.6041797239587799E-4</v>
      </c>
      <c r="R35" s="8">
        <f>'S16'!E68</f>
        <v>-6.2495627291651867E-5</v>
      </c>
      <c r="S35" s="8">
        <f>'S17'!E68</f>
        <v>-7.8125662927086559E-4</v>
      </c>
      <c r="T35" s="8">
        <f>'S18'!E68</f>
        <v>-2.6145802481249494E-3</v>
      </c>
      <c r="U35" s="8">
        <f>'S19'!E68</f>
        <v>5.8333971489573505E-4</v>
      </c>
      <c r="V35" s="8">
        <f>'S20'!E68</f>
        <v>-1.0729181442708374E-3</v>
      </c>
      <c r="W35" s="8">
        <f>'S21'!E68</f>
        <v>-2.0833879947914496E-4</v>
      </c>
      <c r="X35" s="8">
        <f>'S22'!E68</f>
        <v>-2.5104087152083912E-3</v>
      </c>
      <c r="Y35" s="8">
        <f>'S23'!E68</f>
        <v>-1.6875006265624701E-3</v>
      </c>
      <c r="Z35" s="8">
        <f>'S24'!E68</f>
        <v>-8.0207945041661788E-4</v>
      </c>
      <c r="AA35" s="8">
        <f>'S25'!E68</f>
        <v>-1.739574750833292E-3</v>
      </c>
      <c r="AB35" s="8">
        <f>'S26'!E68</f>
        <v>-1.0624943154166969E-3</v>
      </c>
      <c r="AC35" s="8">
        <f>'S27'!E68</f>
        <v>-1.6665939947920622E-4</v>
      </c>
      <c r="AD35" s="8">
        <f>'S28'!E68</f>
        <v>-1.6875010143750646E-3</v>
      </c>
      <c r="AE35" s="8">
        <f>'S29'!E68</f>
        <v>-7.1874392885418192E-4</v>
      </c>
      <c r="AF35" s="8">
        <f>'S30'!E68</f>
        <v>-1.7083265513541737E-3</v>
      </c>
      <c r="AG35" s="8">
        <f>'S31'!E68</f>
        <v>-7.8125429770831839E-4</v>
      </c>
      <c r="AH35" s="8">
        <f>'S32'!E68</f>
        <v>-1.4791699764583541E-3</v>
      </c>
      <c r="AI35" s="13"/>
      <c r="AJ35" s="9" t="e">
        <f t="shared" si="1"/>
        <v>#VALUE!</v>
      </c>
      <c r="AK35" s="8" t="e">
        <f t="shared" si="2"/>
        <v>#VALUE!</v>
      </c>
      <c r="AO35" s="4" t="s">
        <v>55</v>
      </c>
      <c r="AP35" s="8">
        <f>IF((C35=""),"",C35*Parameters!$C$5)</f>
        <v>-1.056799177485585E-3</v>
      </c>
      <c r="AQ35" s="8">
        <f>IF((D35=""),"",D35*Parameters!$C$5)</f>
        <v>-1.0169047975108088E-3</v>
      </c>
      <c r="AR35" s="8">
        <f>IF((E35=""),"",E35*Parameters!$C$5)</f>
        <v>1.3160071649788196E-3</v>
      </c>
      <c r="AS35" s="8">
        <f>IF((F35=""),"",F35*Parameters!$C$5)</f>
        <v>-3.1703559406135338E-3</v>
      </c>
      <c r="AT35" s="8">
        <f>IF((G35=""),"",G35*Parameters!$C$5)</f>
        <v>-3.3298732877184889E-3</v>
      </c>
      <c r="AU35" s="8">
        <f>IF((H35=""),"",H35*Parameters!$C$5)</f>
        <v>-3.50932817113884E-3</v>
      </c>
      <c r="AV35" s="8">
        <f>IF((I35=""),"",I35*Parameters!$C$5)</f>
        <v>-3.0108437923144268E-3</v>
      </c>
      <c r="AW35" s="8">
        <f>IF((J35=""),"",J35*Parameters!$C$5)</f>
        <v>-1.7546566575360411E-3</v>
      </c>
      <c r="AX35" s="8">
        <f>IF((K35=""),"",K35*Parameters!$C$5)</f>
        <v>-1.7147808483428473E-3</v>
      </c>
      <c r="AY35" s="8">
        <f>IF((L35=""),"",L35*Parameters!$C$5)</f>
        <v>-3.788562035168432E-4</v>
      </c>
      <c r="AZ35" s="8">
        <f>IF((M35=""),"",M35*Parameters!$C$5)</f>
        <v>-4.386740018973357E-4</v>
      </c>
      <c r="BA35" s="8">
        <f>IF((N35=""),"",N35*Parameters!$C$5)</f>
        <v>-4.9849402890742185E-4</v>
      </c>
      <c r="BC35" s="9" t="e">
        <f t="shared" si="3"/>
        <v>#VALUE!</v>
      </c>
      <c r="BD35" s="8" t="e">
        <f t="shared" si="4"/>
        <v>#VALUE!</v>
      </c>
    </row>
    <row r="36" spans="2:56" ht="15.75">
      <c r="B36" s="4" t="s">
        <v>67</v>
      </c>
      <c r="C36" s="8">
        <f>'S1'!E69</f>
        <v>-2.0520765496874829E-3</v>
      </c>
      <c r="D36" s="8">
        <f>'S2'!E69</f>
        <v>-1.0312554269791691E-3</v>
      </c>
      <c r="E36" s="8">
        <f>'S3'!E69</f>
        <v>-1.3124938908333147E-3</v>
      </c>
      <c r="F36" s="8">
        <f>'S4'!E69</f>
        <v>-1.1562536608333493E-3</v>
      </c>
      <c r="G36" s="8">
        <f>'S5'!E69</f>
        <v>-7.3957955645829326E-4</v>
      </c>
      <c r="H36" s="8">
        <f>'S6'!E69</f>
        <v>-2.3333363527082776E-3</v>
      </c>
      <c r="I36" s="8">
        <f>'S7'!E69</f>
        <v>-5.7291356114583247E-4</v>
      </c>
      <c r="J36" s="8">
        <f>'S8'!E69</f>
        <v>-2.9166752958333791E-3</v>
      </c>
      <c r="K36" s="8">
        <f>'S9'!E69</f>
        <v>-1.8958266197916657E-3</v>
      </c>
      <c r="L36" s="8">
        <f>'S10'!E69</f>
        <v>-2.6979254728124943E-3</v>
      </c>
      <c r="M36" s="8">
        <f>'S11'!E69</f>
        <v>-1.2291684607291034E-3</v>
      </c>
      <c r="N36" s="8">
        <f>'S12'!E69</f>
        <v>-2.7604261429166332E-3</v>
      </c>
      <c r="O36" s="8">
        <f>'S13'!E69</f>
        <v>-5.8332652229164256E-4</v>
      </c>
      <c r="P36" s="8">
        <f>'S14'!E69</f>
        <v>-1.6354257259375282E-3</v>
      </c>
      <c r="Q36" s="8">
        <f>'S15'!E69</f>
        <v>7.3958033260414224E-4</v>
      </c>
      <c r="R36" s="8">
        <f>'S16'!E69</f>
        <v>-1.0624939272916786E-3</v>
      </c>
      <c r="S36" s="8">
        <f>'S17'!E69</f>
        <v>-1.7812549292708577E-3</v>
      </c>
      <c r="T36" s="8">
        <f>'S18'!E69</f>
        <v>-1.1145921131249653E-3</v>
      </c>
      <c r="U36" s="8">
        <f>'S19'!E69</f>
        <v>8.3331249895735038E-5</v>
      </c>
      <c r="V36" s="8">
        <f>'S20'!E69</f>
        <v>1.9270767607291669E-3</v>
      </c>
      <c r="W36" s="8">
        <f>'S21'!E69</f>
        <v>-1.7083269394791573E-3</v>
      </c>
      <c r="X36" s="8">
        <f>'S22'!E69</f>
        <v>-2.5104087152083912E-3</v>
      </c>
      <c r="Y36" s="8">
        <f>'S23'!E69</f>
        <v>-1.1874921615624701E-3</v>
      </c>
      <c r="Z36" s="8">
        <f>'S24'!E69</f>
        <v>-1.8020777504166446E-3</v>
      </c>
      <c r="AA36" s="8">
        <f>'S25'!E69</f>
        <v>-1.2395849158333E-3</v>
      </c>
      <c r="AB36" s="8">
        <f>'S26'!E69</f>
        <v>-5.6250447541667664E-4</v>
      </c>
      <c r="AC36" s="8">
        <f>'S27'!E69</f>
        <v>-1.6665939947920622E-4</v>
      </c>
      <c r="AD36" s="8">
        <f>'S28'!E69</f>
        <v>-1.8749424937507253E-4</v>
      </c>
      <c r="AE36" s="8">
        <f>'S29'!E69</f>
        <v>-1.2187523938541819E-3</v>
      </c>
      <c r="AF36" s="8">
        <f>'S30'!E69</f>
        <v>-2.2083350163541737E-3</v>
      </c>
      <c r="AG36" s="8">
        <f>'S31'!E69</f>
        <v>-2.8124583770831185E-4</v>
      </c>
      <c r="AH36" s="8">
        <f>'S32'!E69</f>
        <v>-9.7916151145835406E-4</v>
      </c>
      <c r="AI36" s="13"/>
      <c r="AJ36" s="9" t="e">
        <f t="shared" si="1"/>
        <v>#VALUE!</v>
      </c>
      <c r="AK36" s="8" t="e">
        <f t="shared" si="2"/>
        <v>#VALUE!</v>
      </c>
      <c r="AO36" s="4" t="s">
        <v>67</v>
      </c>
      <c r="AP36" s="8">
        <f>IF((C36=""),"",C36*Parameters!$C$5)</f>
        <v>-3.9280534997552683E-3</v>
      </c>
      <c r="AQ36" s="8">
        <f>IF((D36=""),"",D36*Parameters!$C$5)</f>
        <v>-1.9740133425841504E-3</v>
      </c>
      <c r="AR36" s="8">
        <f>IF((E36=""),"",E36*Parameters!$C$5)</f>
        <v>-2.5123557023642054E-3</v>
      </c>
      <c r="AS36" s="8">
        <f>IF((F36=""),"",F36*Parameters!$C$5)</f>
        <v>-2.2132830472298744E-3</v>
      </c>
      <c r="AT36" s="8">
        <f>IF((G36=""),"",G36*Parameters!$C$5)</f>
        <v>-1.4156918588323986E-3</v>
      </c>
      <c r="AU36" s="8">
        <f>IF((H36=""),"",H36*Parameters!$C$5)</f>
        <v>-4.4664367066412705E-3</v>
      </c>
      <c r="AV36" s="8">
        <f>IF((I36=""),"",I36*Parameters!$C$5)</f>
        <v>-1.0966623634283365E-3</v>
      </c>
      <c r="AW36" s="8">
        <f>IF((J36=""),"",J36*Parameters!$C$5)</f>
        <v>-5.5830551765687483E-3</v>
      </c>
      <c r="AX36" s="8">
        <f>IF((K36=""),"",K36*Parameters!$C$5)</f>
        <v>-3.6289622772288713E-3</v>
      </c>
      <c r="AY36" s="8">
        <f>IF((L36=""),"",L36*Parameters!$C$5)</f>
        <v>-5.1643276159332096E-3</v>
      </c>
      <c r="AZ36" s="8">
        <f>IF((M36=""),"",M36*Parameters!$C$5)</f>
        <v>-2.3528554403543368E-3</v>
      </c>
      <c r="BA36" s="8">
        <f>IF((N36=""),"",N36*Parameters!$C$5)</f>
        <v>-5.2839654413237881E-3</v>
      </c>
      <c r="BC36" s="9" t="e">
        <f t="shared" si="3"/>
        <v>#VALUE!</v>
      </c>
      <c r="BD36" s="8" t="e">
        <f t="shared" si="4"/>
        <v>#VALUE!</v>
      </c>
    </row>
    <row r="37" spans="2:56" ht="15.75">
      <c r="B37" s="4" t="s">
        <v>79</v>
      </c>
      <c r="C37" s="8">
        <f>'S1'!E70</f>
        <v>4.4790989031252143E-4</v>
      </c>
      <c r="D37" s="8">
        <f>'S2'!E70</f>
        <v>-1.0312554269791691E-3</v>
      </c>
      <c r="E37" s="8">
        <f>'S3'!E70</f>
        <v>-2.8125006558333068E-3</v>
      </c>
      <c r="F37" s="8">
        <f>'S4'!E70</f>
        <v>8.4374293916663484E-4</v>
      </c>
      <c r="G37" s="8">
        <f>'S5'!E70</f>
        <v>-1.73957785645832E-3</v>
      </c>
      <c r="H37" s="8">
        <f>'S6'!E70</f>
        <v>-1.3333380527082855E-3</v>
      </c>
      <c r="I37" s="8">
        <f>'S7'!E70</f>
        <v>-7.2923721145846943E-5</v>
      </c>
      <c r="J37" s="8">
        <f>'S8'!E70</f>
        <v>-9.1666006583338705E-4</v>
      </c>
      <c r="K37" s="8">
        <f>'S9'!E70</f>
        <v>-1.8958266197916657E-3</v>
      </c>
      <c r="L37" s="8">
        <f>'S10'!E70</f>
        <v>-1.1979187078125023E-3</v>
      </c>
      <c r="M37" s="8">
        <f>'S11'!E70</f>
        <v>-1.7291582957290955E-3</v>
      </c>
      <c r="N37" s="8">
        <f>'S12'!E70</f>
        <v>-7.6041091291664115E-4</v>
      </c>
      <c r="O37" s="8">
        <f>'S13'!E70</f>
        <v>-8.3336682291622333E-5</v>
      </c>
      <c r="P37" s="8">
        <f>'S14'!E70</f>
        <v>8.645793440624841E-4</v>
      </c>
      <c r="Q37" s="8">
        <f>'S15'!E70</f>
        <v>-2.6041797239587799E-4</v>
      </c>
      <c r="R37" s="8">
        <f>'S16'!E70</f>
        <v>-1.5625023922916786E-3</v>
      </c>
      <c r="S37" s="8">
        <f>'S17'!E70</f>
        <v>2.1876030072913444E-4</v>
      </c>
      <c r="T37" s="8">
        <f>'S18'!E70</f>
        <v>-6.145836481249653E-4</v>
      </c>
      <c r="U37" s="8">
        <f>'S19'!E70</f>
        <v>-4.1665858510425702E-4</v>
      </c>
      <c r="V37" s="8">
        <f>'S20'!E70</f>
        <v>-5.7290967927083741E-4</v>
      </c>
      <c r="W37" s="8">
        <f>'S21'!E70</f>
        <v>-1.7083269394791573E-3</v>
      </c>
      <c r="X37" s="8">
        <f>'S22'!E70</f>
        <v>-1.5104104152083991E-3</v>
      </c>
      <c r="Y37" s="8">
        <f>'S23'!E70</f>
        <v>-1.8749386156247799E-4</v>
      </c>
      <c r="Z37" s="8">
        <f>'S24'!E70</f>
        <v>-1.8020777504166446E-3</v>
      </c>
      <c r="AA37" s="8">
        <f>'S25'!E70</f>
        <v>1.7604099891667044E-3</v>
      </c>
      <c r="AB37" s="8">
        <f>'S26'!E70</f>
        <v>4.3749382458331543E-4</v>
      </c>
      <c r="AC37" s="8">
        <f>'S27'!E70</f>
        <v>3.3333044052081401E-4</v>
      </c>
      <c r="AD37" s="8">
        <f>'S28'!E70</f>
        <v>3.1249559062494769E-4</v>
      </c>
      <c r="AE37" s="8">
        <f>'S29'!E70</f>
        <v>-2.187540888541617E-4</v>
      </c>
      <c r="AF37" s="8">
        <f>'S30'!E70</f>
        <v>-2.2083350163541737E-3</v>
      </c>
      <c r="AG37" s="8">
        <f>'S31'!E70</f>
        <v>-7.8125429770831839E-4</v>
      </c>
      <c r="AH37" s="8">
        <f>'S32'!E70</f>
        <v>2.0836788541672702E-5</v>
      </c>
      <c r="AI37" s="13"/>
      <c r="AJ37" s="9" t="e">
        <f t="shared" si="1"/>
        <v>#VALUE!</v>
      </c>
      <c r="AK37" s="8" t="e">
        <f t="shared" si="2"/>
        <v>#VALUE!</v>
      </c>
      <c r="AO37" s="4" t="s">
        <v>79</v>
      </c>
      <c r="AP37" s="8">
        <f>IF((C37=""),"",C37*Parameters!$C$5)</f>
        <v>8.5738225140043862E-4</v>
      </c>
      <c r="AQ37" s="8">
        <f>IF((D37=""),"",D37*Parameters!$C$5)</f>
        <v>-1.9740133425841504E-3</v>
      </c>
      <c r="AR37" s="8">
        <f>IF((E37=""),"",E37*Parameters!$C$5)</f>
        <v>-5.3836456763235703E-3</v>
      </c>
      <c r="AS37" s="8">
        <f>IF((F37=""),"",F37*Parameters!$C$5)</f>
        <v>1.6150798105421733E-3</v>
      </c>
      <c r="AT37" s="8">
        <f>IF((G37=""),"",G37*Parameters!$C$5)</f>
        <v>-3.3298732877184889E-3</v>
      </c>
      <c r="AU37" s="8">
        <f>IF((H37=""),"",H37*Parameters!$C$5)</f>
        <v>-2.552255277755247E-3</v>
      </c>
      <c r="AV37" s="8">
        <f>IF((I37=""),"",I37*Parameters!$C$5)</f>
        <v>-1.3958947004474344E-4</v>
      </c>
      <c r="AW37" s="8">
        <f>IF((J37=""),"",J37*Parameters!$C$5)</f>
        <v>-1.7546566575360411E-3</v>
      </c>
      <c r="AX37" s="8">
        <f>IF((K37=""),"",K37*Parameters!$C$5)</f>
        <v>-3.6289622772288713E-3</v>
      </c>
      <c r="AY37" s="8">
        <f>IF((L37=""),"",L37*Parameters!$C$5)</f>
        <v>-2.2930376419738442E-3</v>
      </c>
      <c r="AZ37" s="8">
        <f>IF((M37=""),"",M37*Parameters!$C$5)</f>
        <v>-3.3099283241670189E-3</v>
      </c>
      <c r="BA37" s="8">
        <f>IF((N37=""),"",N37*Parameters!$C$5)</f>
        <v>-1.4555669222910813E-3</v>
      </c>
      <c r="BC37" s="9" t="e">
        <f t="shared" si="3"/>
        <v>#VALUE!</v>
      </c>
      <c r="BD37" s="8" t="e">
        <f t="shared" si="4"/>
        <v>#VALUE!</v>
      </c>
    </row>
    <row r="38" spans="2:56" ht="15.75">
      <c r="B38" s="4" t="s">
        <v>91</v>
      </c>
      <c r="C38" s="8">
        <f>'S1'!E71</f>
        <v>-1.0520782496874562E-3</v>
      </c>
      <c r="D38" s="8">
        <f>'S2'!E71</f>
        <v>-3.1257126979176986E-5</v>
      </c>
      <c r="E38" s="8">
        <f>'S3'!E71</f>
        <v>1.8749424916669755E-4</v>
      </c>
      <c r="F38" s="8">
        <f>'S4'!E71</f>
        <v>-6.5624520083334276E-4</v>
      </c>
      <c r="G38" s="8">
        <f>'S5'!E71</f>
        <v>-1.73957785645832E-3</v>
      </c>
      <c r="H38" s="8">
        <f>'S6'!E71</f>
        <v>-2.3333363527082776E-3</v>
      </c>
      <c r="I38" s="8">
        <f>'S7'!E71</f>
        <v>-2.0729203261458592E-3</v>
      </c>
      <c r="J38" s="8">
        <f>'S8'!E71</f>
        <v>-9.1666006583338705E-4</v>
      </c>
      <c r="K38" s="8">
        <f>'S9'!E71</f>
        <v>-3.9583847979165337E-4</v>
      </c>
      <c r="L38" s="8">
        <f>'S10'!E71</f>
        <v>-6.9791024281250225E-4</v>
      </c>
      <c r="M38" s="8">
        <f>'S11'!E71</f>
        <v>-2.2917015572908317E-4</v>
      </c>
      <c r="N38" s="8">
        <f>'S12'!E71</f>
        <v>-7.6041091291664115E-4</v>
      </c>
      <c r="O38" s="8">
        <f>'S13'!E71</f>
        <v>4.1667177770838421E-4</v>
      </c>
      <c r="P38" s="8">
        <f>'S14'!E71</f>
        <v>-1.3541896093753614E-4</v>
      </c>
      <c r="Q38" s="8">
        <f>'S15'!E71</f>
        <v>-2.6041797239587799E-4</v>
      </c>
      <c r="R38" s="8">
        <f>'S16'!E71</f>
        <v>4.3749421270833366E-4</v>
      </c>
      <c r="S38" s="8">
        <f>'S17'!E71</f>
        <v>2.2187569007291533E-3</v>
      </c>
      <c r="T38" s="8">
        <f>'S18'!E71</f>
        <v>-1.1457518312496529E-4</v>
      </c>
      <c r="U38" s="8">
        <f>'S19'!E71</f>
        <v>5.8333971489573505E-4</v>
      </c>
      <c r="V38" s="8">
        <f>'S20'!E71</f>
        <v>-1.0729181442708374E-3</v>
      </c>
      <c r="W38" s="8">
        <f>'S21'!E71</f>
        <v>-3.7083421694791494E-3</v>
      </c>
      <c r="X38" s="8">
        <f>'S22'!E71</f>
        <v>-1.0422275208386844E-5</v>
      </c>
      <c r="Y38" s="8">
        <f>'S23'!E71</f>
        <v>-6.8750232656247801E-4</v>
      </c>
      <c r="Z38" s="8">
        <f>'S24'!E71</f>
        <v>-1.3020879104166244E-3</v>
      </c>
      <c r="AA38" s="8">
        <f>'S25'!E71</f>
        <v>2.6042184916672678E-4</v>
      </c>
      <c r="AB38" s="8">
        <f>'S26'!E71</f>
        <v>9.3750228958331544E-4</v>
      </c>
      <c r="AC38" s="8">
        <f>'S27'!E71</f>
        <v>1.3333287405208061E-3</v>
      </c>
      <c r="AD38" s="8">
        <f>'S28'!E71</f>
        <v>3.1249559062494769E-4</v>
      </c>
      <c r="AE38" s="8">
        <f>'S29'!E71</f>
        <v>-2.187540888541617E-4</v>
      </c>
      <c r="AF38" s="8">
        <f>'S30'!E71</f>
        <v>-1.2083367113541535E-3</v>
      </c>
      <c r="AG38" s="8">
        <f>'S31'!E71</f>
        <v>2.1874400229167368E-4</v>
      </c>
      <c r="AH38" s="8">
        <f>'S32'!E71</f>
        <v>2.0836788541672702E-5</v>
      </c>
      <c r="AI38" s="13"/>
      <c r="AJ38" s="9" t="e">
        <f t="shared" si="1"/>
        <v>#VALUE!</v>
      </c>
      <c r="AK38" s="8" t="e">
        <f t="shared" si="2"/>
        <v>#VALUE!</v>
      </c>
      <c r="AO38" s="4" t="s">
        <v>91</v>
      </c>
      <c r="AP38" s="8">
        <f>IF((C38=""),"",C38*Parameters!$C$5)</f>
        <v>-2.013872070869178E-3</v>
      </c>
      <c r="AQ38" s="8">
        <f>IF((D38=""),"",D38*Parameters!$C$5)</f>
        <v>-5.9831913698126643E-5</v>
      </c>
      <c r="AR38" s="8">
        <f>IF((E38=""),"",E38*Parameters!$C$5)</f>
        <v>3.5889861990547793E-4</v>
      </c>
      <c r="AS38" s="8">
        <f>IF((F38=""),"",F38*Parameters!$C$5)</f>
        <v>-1.2561745117274435E-3</v>
      </c>
      <c r="AT38" s="8">
        <f>IF((G38=""),"",G38*Parameters!$C$5)</f>
        <v>-3.3298732877184889E-3</v>
      </c>
      <c r="AU38" s="8">
        <f>IF((H38=""),"",H38*Parameters!$C$5)</f>
        <v>-4.4664367066412705E-3</v>
      </c>
      <c r="AV38" s="8">
        <f>IF((I38=""),"",I38*Parameters!$C$5)</f>
        <v>-3.9679523373877682E-3</v>
      </c>
      <c r="AW38" s="8">
        <f>IF((J38=""),"",J38*Parameters!$C$5)</f>
        <v>-1.7546566575360411E-3</v>
      </c>
      <c r="AX38" s="8">
        <f>IF((K38=""),"",K38*Parameters!$C$5)</f>
        <v>-7.5770795495918794E-4</v>
      </c>
      <c r="AY38" s="8">
        <f>IF((L38=""),"",L38*Parameters!$C$5)</f>
        <v>-1.3359290969005026E-3</v>
      </c>
      <c r="AZ38" s="8">
        <f>IF((M38=""),"",M38*Parameters!$C$5)</f>
        <v>-4.386740018973357E-4</v>
      </c>
      <c r="BA38" s="8">
        <f>IF((N38=""),"",N38*Parameters!$C$5)</f>
        <v>-1.4555669222910813E-3</v>
      </c>
      <c r="BC38" s="9" t="e">
        <f t="shared" si="3"/>
        <v>#VALUE!</v>
      </c>
      <c r="BD38" s="8" t="e">
        <f t="shared" si="4"/>
        <v>#VALUE!</v>
      </c>
    </row>
    <row r="39" spans="2:56" ht="15.75">
      <c r="B39" s="4" t="s">
        <v>103</v>
      </c>
      <c r="C39" s="8">
        <f>'S1'!E72</f>
        <v>-3.052074849687475E-3</v>
      </c>
      <c r="D39" s="8">
        <f>'S2'!E72</f>
        <v>-1.0312554269791691E-3</v>
      </c>
      <c r="E39" s="8">
        <f>'S3'!E72</f>
        <v>-2.3124921908333068E-3</v>
      </c>
      <c r="F39" s="8">
        <f>'S4'!E72</f>
        <v>-1.6562435008333695E-3</v>
      </c>
      <c r="G39" s="8">
        <f>'S5'!E72</f>
        <v>-3.2395846214583121E-3</v>
      </c>
      <c r="H39" s="8">
        <f>'S6'!E72</f>
        <v>-1.8333278927082711E-3</v>
      </c>
      <c r="I39" s="8">
        <f>'S7'!E72</f>
        <v>-2.5729101611458513E-3</v>
      </c>
      <c r="J39" s="8">
        <f>'S8'!E72</f>
        <v>-9.1666006583338705E-4</v>
      </c>
      <c r="K39" s="8">
        <f>'S9'!E72</f>
        <v>-1.8958266197916657E-3</v>
      </c>
      <c r="L39" s="8">
        <f>'S10'!E72</f>
        <v>-1.1979187078125023E-3</v>
      </c>
      <c r="M39" s="8">
        <f>'S11'!E72</f>
        <v>-2.2291667607290955E-3</v>
      </c>
      <c r="N39" s="8">
        <f>'S12'!E72</f>
        <v>-2.2604176779166332E-3</v>
      </c>
      <c r="O39" s="8">
        <f>'S13'!E72</f>
        <v>4.1667177770838421E-4</v>
      </c>
      <c r="P39" s="8">
        <f>'S14'!E72</f>
        <v>8.645793440624841E-4</v>
      </c>
      <c r="Q39" s="8">
        <f>'S15'!E72</f>
        <v>-2.2604145723958621E-3</v>
      </c>
      <c r="R39" s="8">
        <f>'S16'!E72</f>
        <v>-1.5625023922916786E-3</v>
      </c>
      <c r="S39" s="8">
        <f>'S17'!E72</f>
        <v>7.1875013572912649E-4</v>
      </c>
      <c r="T39" s="8">
        <f>'S18'!E72</f>
        <v>-1.1457518312496529E-4</v>
      </c>
      <c r="U39" s="8">
        <f>'S19'!E72</f>
        <v>-1.416675515104257E-3</v>
      </c>
      <c r="V39" s="8">
        <f>'S20'!E72</f>
        <v>-1.5729079792708295E-3</v>
      </c>
      <c r="W39" s="8">
        <f>'S21'!E72</f>
        <v>-1.208337099479137E-3</v>
      </c>
      <c r="X39" s="8">
        <f>'S22'!E72</f>
        <v>-1.0104205752083789E-3</v>
      </c>
      <c r="Y39" s="8">
        <f>'S23'!E72</f>
        <v>-2.1875090915624701E-3</v>
      </c>
      <c r="Z39" s="8">
        <f>'S24'!E72</f>
        <v>-3.3020845154166367E-3</v>
      </c>
      <c r="AA39" s="8">
        <f>'S25'!E72</f>
        <v>-7.3957645083329998E-4</v>
      </c>
      <c r="AB39" s="8">
        <f>'S26'!E72</f>
        <v>4.3749382458331543E-4</v>
      </c>
      <c r="AC39" s="8">
        <f>'S27'!E72</f>
        <v>3.3333044052081401E-4</v>
      </c>
      <c r="AD39" s="8">
        <f>'S28'!E72</f>
        <v>-1.8749424937507253E-4</v>
      </c>
      <c r="AE39" s="8">
        <f>'S29'!E72</f>
        <v>-2.187540888541617E-4</v>
      </c>
      <c r="AF39" s="8">
        <f>'S30'!E72</f>
        <v>-2.2083350163541737E-3</v>
      </c>
      <c r="AG39" s="8">
        <f>'S31'!E72</f>
        <v>-2.7812509027083307E-3</v>
      </c>
      <c r="AH39" s="8">
        <f>'S32'!E72</f>
        <v>-2.9791767414583462E-3</v>
      </c>
      <c r="AI39" s="13"/>
      <c r="AJ39" s="9" t="e">
        <f t="shared" si="1"/>
        <v>#VALUE!</v>
      </c>
      <c r="AK39" s="8" t="e">
        <f t="shared" si="2"/>
        <v>#VALUE!</v>
      </c>
      <c r="AO39" s="4" t="s">
        <v>103</v>
      </c>
      <c r="AP39" s="8">
        <f>IF((C39=""),"",C39*Parameters!$C$5)</f>
        <v>-5.8422349286412923E-3</v>
      </c>
      <c r="AQ39" s="8">
        <f>IF((D39=""),"",D39*Parameters!$C$5)</f>
        <v>-1.9740133425841504E-3</v>
      </c>
      <c r="AR39" s="8">
        <f>IF((E39=""),"",E39*Parameters!$C$5)</f>
        <v>-4.4265371312502289E-3</v>
      </c>
      <c r="AS39" s="8">
        <f>IF((F39=""),"",F39*Parameters!$C$5)</f>
        <v>-3.1703559406135338E-3</v>
      </c>
      <c r="AT39" s="8">
        <f>IF((G39=""),"",G39*Parameters!$C$5)</f>
        <v>-6.2011632616778539E-3</v>
      </c>
      <c r="AU39" s="8">
        <f>IF((H39=""),"",H39*Parameters!$C$5)</f>
        <v>-3.50932817113884E-3</v>
      </c>
      <c r="AV39" s="8">
        <f>IF((I39=""),"",I39*Parameters!$C$5)</f>
        <v>-4.9250252212004499E-3</v>
      </c>
      <c r="AW39" s="8">
        <f>IF((J39=""),"",J39*Parameters!$C$5)</f>
        <v>-1.7546566575360411E-3</v>
      </c>
      <c r="AX39" s="8">
        <f>IF((K39=""),"",K39*Parameters!$C$5)</f>
        <v>-3.6289622772288713E-3</v>
      </c>
      <c r="AY39" s="8">
        <f>IF((L39=""),"",L39*Parameters!$C$5)</f>
        <v>-2.2930376419738442E-3</v>
      </c>
      <c r="AZ39" s="8">
        <f>IF((M39=""),"",M39*Parameters!$C$5)</f>
        <v>-4.2670368692403603E-3</v>
      </c>
      <c r="BA39" s="8">
        <f>IF((N39=""),"",N39*Parameters!$C$5)</f>
        <v>-4.3268568962504467E-3</v>
      </c>
      <c r="BC39" s="9" t="e">
        <f t="shared" si="3"/>
        <v>#VALUE!</v>
      </c>
      <c r="BD39" s="8" t="e">
        <f t="shared" si="4"/>
        <v>#VALUE!</v>
      </c>
    </row>
    <row r="40" spans="2:56" ht="15.75">
      <c r="B40" s="4" t="s">
        <v>20</v>
      </c>
      <c r="C40" s="8">
        <f>'S1'!F65</f>
        <v>3.244791141031253E-2</v>
      </c>
      <c r="D40" s="8">
        <f>'S2'!F65</f>
        <v>4.8468744303020832E-2</v>
      </c>
      <c r="E40" s="8">
        <f>'S3'!F65</f>
        <v>6.8187490494166711E-2</v>
      </c>
      <c r="F40" s="8">
        <f>'S4'!F65</f>
        <v>8.7343754324166634E-2</v>
      </c>
      <c r="G40" s="8">
        <f>'S5'!F65</f>
        <v>0.11626042658354169</v>
      </c>
      <c r="H40" s="8">
        <f>'S6'!F65</f>
        <v>0.17266668301729171</v>
      </c>
      <c r="I40" s="8">
        <f>'S7'!F65</f>
        <v>0.20442709210385412</v>
      </c>
      <c r="J40" s="8">
        <f>'S8'!F65</f>
        <v>0.28008334687916658</v>
      </c>
      <c r="K40" s="8">
        <f>'S9'!F65</f>
        <v>0.38010415777020828</v>
      </c>
      <c r="L40" s="8">
        <f>'S10'!F65</f>
        <v>0.49030207524718755</v>
      </c>
      <c r="M40" s="8">
        <f>'S11'!F65</f>
        <v>0.64477083314427086</v>
      </c>
      <c r="N40" s="8">
        <f>'S12'!F65</f>
        <v>0.70173957852708324</v>
      </c>
      <c r="O40" s="8">
        <f>'S13'!F65</f>
        <v>0.85241667731770832</v>
      </c>
      <c r="P40" s="8">
        <f>'S14'!F65</f>
        <v>0.80736455974406252</v>
      </c>
      <c r="Q40" s="8">
        <f>'S15'!F65</f>
        <v>0.93573957528260421</v>
      </c>
      <c r="R40" s="8">
        <f>'S16'!F65</f>
        <v>0.84493746591270835</v>
      </c>
      <c r="S40" s="8">
        <f>'S17'!F65</f>
        <v>0.88421874874072914</v>
      </c>
      <c r="T40" s="8">
        <f>'S18'!F65</f>
        <v>0.93888545020687508</v>
      </c>
      <c r="U40" s="8">
        <f>'S19'!F65</f>
        <v>0.88758332305489573</v>
      </c>
      <c r="V40" s="8">
        <f>'S20'!F65</f>
        <v>0.74592707951072912</v>
      </c>
      <c r="W40" s="8">
        <f>'S21'!F65</f>
        <v>0.90529169695052092</v>
      </c>
      <c r="X40" s="8">
        <f>'S22'!F65</f>
        <v>0.91848961002479168</v>
      </c>
      <c r="Y40" s="8">
        <f>'S23'!F65</f>
        <v>0.94631252812843769</v>
      </c>
      <c r="Z40" s="8">
        <f>'S24'!F65</f>
        <v>0.95619791538958332</v>
      </c>
      <c r="AA40" s="8">
        <f>'S25'!F65</f>
        <v>1.0047604011891667</v>
      </c>
      <c r="AB40" s="8">
        <f>'S26'!F65</f>
        <v>1.0139374951245834</v>
      </c>
      <c r="AC40" s="8">
        <f>'S27'!F65</f>
        <v>1.0528333027405208</v>
      </c>
      <c r="AD40" s="8">
        <f>'S28'!F65</f>
        <v>1.0703125405906251</v>
      </c>
      <c r="AE40" s="8">
        <f>'S29'!F65</f>
        <v>1.024781274211146</v>
      </c>
      <c r="AF40" s="8">
        <f>'S30'!F65</f>
        <v>1.0127916543886459</v>
      </c>
      <c r="AG40" s="8">
        <f>'S31'!F65</f>
        <v>0.98321875055229169</v>
      </c>
      <c r="AH40" s="8">
        <f>'S32'!F65</f>
        <v>1.0070208584285418</v>
      </c>
      <c r="AI40" s="13"/>
      <c r="AJ40" s="9">
        <f t="shared" si="1"/>
        <v>0.63435991911711642</v>
      </c>
      <c r="AK40" s="8">
        <f t="shared" si="2"/>
        <v>0.99444079749556247</v>
      </c>
      <c r="AO40" s="4" t="s">
        <v>20</v>
      </c>
      <c r="AP40" s="8">
        <f>IF((C40=""),"",C40*Parameters!$C$5)</f>
        <v>6.2111295016961172E-2</v>
      </c>
      <c r="AQ40" s="8">
        <f>IF((D40=""),"",D40*Parameters!$C$5)</f>
        <v>9.2778127949085992E-2</v>
      </c>
      <c r="AR40" s="8">
        <f>IF((E40=""),"",E40*Parameters!$C$5)</f>
        <v>0.13052344987614201</v>
      </c>
      <c r="AS40" s="8">
        <f>IF((F40=""),"",F40*Parameters!$C$5)</f>
        <v>0.16719207668303479</v>
      </c>
      <c r="AT40" s="8">
        <f>IF((G40=""),"",G40*Parameters!$C$5)</f>
        <v>0.22254392780526153</v>
      </c>
      <c r="AU40" s="8">
        <f>IF((H40=""),"",H40*Parameters!$C$5)</f>
        <v>0.33051591989611601</v>
      </c>
      <c r="AV40" s="8">
        <f>IF((I40=""),"",I40*Parameters!$C$5)</f>
        <v>0.39131120849542783</v>
      </c>
      <c r="AW40" s="8">
        <f>IF((J40=""),"",J40*Parameters!$C$5)</f>
        <v>0.53613125255947658</v>
      </c>
      <c r="AX40" s="8">
        <f>IF((K40=""),"",K40*Parameters!$C$5)</f>
        <v>0.72758955674834813</v>
      </c>
      <c r="AY40" s="8">
        <f>IF((L40=""),"",L40*Parameters!$C$5)</f>
        <v>0.93852872248127983</v>
      </c>
      <c r="AZ40" s="8">
        <f>IF((M40=""),"",M40*Parameters!$C$5)</f>
        <v>1.234210452849912</v>
      </c>
      <c r="BA40" s="8">
        <f>IF((N40=""),"",N40*Parameters!$C$5)</f>
        <v>1.3432591526714184</v>
      </c>
      <c r="BC40" s="9">
        <f t="shared" si="3"/>
        <v>0.63435991911711642</v>
      </c>
      <c r="BD40" s="8">
        <f t="shared" si="4"/>
        <v>0.99444079749556247</v>
      </c>
    </row>
    <row r="41" spans="2:56" ht="15.75">
      <c r="B41" s="4" t="s">
        <v>32</v>
      </c>
      <c r="C41" s="8">
        <f>'S1'!F66</f>
        <v>3.4947916475312549E-2</v>
      </c>
      <c r="D41" s="8">
        <f>'S2'!F66</f>
        <v>5.0968749373020844E-2</v>
      </c>
      <c r="E41" s="8">
        <f>'S3'!F66</f>
        <v>6.9187507419166683E-2</v>
      </c>
      <c r="F41" s="8">
        <f>'S4'!F66</f>
        <v>9.134374752916663E-2</v>
      </c>
      <c r="G41" s="8">
        <f>'S5'!F66</f>
        <v>0.11476040119354169</v>
      </c>
      <c r="H41" s="8">
        <f>'S6'!F66</f>
        <v>0.16016665768729174</v>
      </c>
      <c r="I41" s="8">
        <f>'S7'!F66</f>
        <v>0.22092707338885414</v>
      </c>
      <c r="J41" s="8">
        <f>'S8'!F66</f>
        <v>0.29508334002416664</v>
      </c>
      <c r="K41" s="8">
        <f>'S9'!F66</f>
        <v>0.39960415257020832</v>
      </c>
      <c r="L41" s="8">
        <f>'S10'!F66</f>
        <v>0.60380205939718745</v>
      </c>
      <c r="M41" s="8">
        <f>'S11'!F66</f>
        <v>0.66977080929427091</v>
      </c>
      <c r="N41" s="8">
        <f>'S12'!F66</f>
        <v>0.73423960712708336</v>
      </c>
      <c r="O41" s="8">
        <f>'S13'!F66</f>
        <v>0.7599166761177083</v>
      </c>
      <c r="P41" s="8">
        <f>'S14'!F66</f>
        <v>0.84236455614406247</v>
      </c>
      <c r="Q41" s="8">
        <f>'S15'!F66</f>
        <v>0.85223957743260415</v>
      </c>
      <c r="R41" s="8">
        <f>'S16'!F66</f>
        <v>0.7939374966627083</v>
      </c>
      <c r="S41" s="8">
        <f>'S17'!F66</f>
        <v>0.85971878104072907</v>
      </c>
      <c r="T41" s="8">
        <f>'S18'!F66</f>
        <v>0.88138544545687503</v>
      </c>
      <c r="U41" s="8">
        <f>'S19'!F66</f>
        <v>0.79908331505489583</v>
      </c>
      <c r="V41" s="8">
        <f>'S20'!F66</f>
        <v>1.009427069610729</v>
      </c>
      <c r="W41" s="8">
        <f>'S21'!F66</f>
        <v>0.97079168810052074</v>
      </c>
      <c r="X41" s="8">
        <f>'S22'!F66</f>
        <v>0.94748957937479172</v>
      </c>
      <c r="Y41" s="8">
        <f>'S23'!F66</f>
        <v>1.0623125545784375</v>
      </c>
      <c r="Z41" s="8">
        <f>'S24'!F66</f>
        <v>0.9641979017895832</v>
      </c>
      <c r="AA41" s="8">
        <f>'S25'!F66</f>
        <v>1.0077604519391667</v>
      </c>
      <c r="AB41" s="8">
        <f>'S26'!F66</f>
        <v>1.0114375272745832</v>
      </c>
      <c r="AC41" s="8">
        <f>'S27'!F66</f>
        <v>1.0458333332405207</v>
      </c>
      <c r="AD41" s="8">
        <f>'S28'!F66</f>
        <v>0.96331251744062485</v>
      </c>
      <c r="AE41" s="8">
        <f>'S29'!F66</f>
        <v>0.98228122536114582</v>
      </c>
      <c r="AF41" s="8">
        <f>'S30'!F66</f>
        <v>1.0312916695386458</v>
      </c>
      <c r="AG41" s="8">
        <f>'S31'!F66</f>
        <v>1.1207186939022915</v>
      </c>
      <c r="AH41" s="8">
        <f>'S32'!F66</f>
        <v>1.0410208379285417</v>
      </c>
      <c r="AI41" s="13"/>
      <c r="AJ41" s="9">
        <f t="shared" si="1"/>
        <v>0.62564403167758353</v>
      </c>
      <c r="AK41" s="8">
        <f t="shared" si="2"/>
        <v>0.99747910357843994</v>
      </c>
      <c r="AO41" s="4" t="s">
        <v>32</v>
      </c>
      <c r="AP41" s="8">
        <f>IF((C41=""),"",C41*Parameters!$C$5)</f>
        <v>6.689676641980663E-2</v>
      </c>
      <c r="AQ41" s="8">
        <f>IF((D41=""),"",D41*Parameters!$C$5)</f>
        <v>9.7563599361502357E-2</v>
      </c>
      <c r="AR41" s="8">
        <f>IF((E41=""),"",E41*Parameters!$C$5)</f>
        <v>0.13243766695671771</v>
      </c>
      <c r="AS41" s="8">
        <f>IF((F41=""),"",F41*Parameters!$C$5)</f>
        <v>0.17484880240814987</v>
      </c>
      <c r="AT41" s="8">
        <f>IF((G41=""),"",G41*Parameters!$C$5)</f>
        <v>0.21967260217961243</v>
      </c>
      <c r="AU41" s="8">
        <f>IF((H41=""),"",H41*Parameters!$C$5)</f>
        <v>0.30658856287231806</v>
      </c>
      <c r="AV41" s="8">
        <f>IF((I41=""),"",I41*Parameters!$C$5)</f>
        <v>0.42289521994096152</v>
      </c>
      <c r="AW41" s="8">
        <f>IF((J41=""),"",J41*Parameters!$C$5)</f>
        <v>0.56484400968274062</v>
      </c>
      <c r="AX41" s="8">
        <f>IF((K41=""),"",K41*Parameters!$C$5)</f>
        <v>0.76491614811308783</v>
      </c>
      <c r="AY41" s="8">
        <f>IF((L41=""),"",L41*Parameters!$C$5)</f>
        <v>1.1557886536619524</v>
      </c>
      <c r="AZ41" s="8">
        <f>IF((M41=""),"",M41*Parameters!$C$5)</f>
        <v>1.2820650242716074</v>
      </c>
      <c r="BA41" s="8">
        <f>IF((N41=""),"",N41*Parameters!$C$5)</f>
        <v>1.4054702096146006</v>
      </c>
      <c r="BC41" s="9">
        <f t="shared" si="3"/>
        <v>0.62564403167758353</v>
      </c>
      <c r="BD41" s="8">
        <f t="shared" si="4"/>
        <v>0.99747910357843983</v>
      </c>
    </row>
    <row r="42" spans="2:56" ht="15.75">
      <c r="B42" s="4" t="s">
        <v>44</v>
      </c>
      <c r="C42" s="8">
        <f>'S1'!F67</f>
        <v>3.5447924940312549E-2</v>
      </c>
      <c r="D42" s="8">
        <f>'S2'!F67</f>
        <v>5.2468756138020836E-2</v>
      </c>
      <c r="E42" s="8">
        <f>'S3'!F67</f>
        <v>6.7687500654166691E-2</v>
      </c>
      <c r="F42" s="8">
        <f>'S4'!F67</f>
        <v>9.0343749229166645E-2</v>
      </c>
      <c r="G42" s="8">
        <f>'S5'!F67</f>
        <v>0.11776041472354168</v>
      </c>
      <c r="H42" s="8">
        <f>'S6'!F67</f>
        <v>0.17566665929229172</v>
      </c>
      <c r="I42" s="8">
        <f>'S7'!F67</f>
        <v>0.22592708351885413</v>
      </c>
      <c r="J42" s="8">
        <f>'S8'!F67</f>
        <v>0.31258333822416662</v>
      </c>
      <c r="K42" s="8">
        <f>'S9'!F67</f>
        <v>0.40710416777020836</v>
      </c>
      <c r="L42" s="8">
        <f>'S10'!F67</f>
        <v>0.52280210384718762</v>
      </c>
      <c r="M42" s="8">
        <f>'S11'!F67</f>
        <v>0.65077086019427077</v>
      </c>
      <c r="N42" s="8">
        <f>'S12'!F67</f>
        <v>0.73273958172708331</v>
      </c>
      <c r="O42" s="8">
        <f>'S13'!F67</f>
        <v>0.77191665576770829</v>
      </c>
      <c r="P42" s="8">
        <f>'S14'!F67</f>
        <v>0.78386460894406251</v>
      </c>
      <c r="Q42" s="8">
        <f>'S15'!F67</f>
        <v>0.81223957083260412</v>
      </c>
      <c r="R42" s="8">
        <f>'S16'!F67</f>
        <v>0.89743753506270829</v>
      </c>
      <c r="S42" s="8">
        <f>'S17'!F67</f>
        <v>0.90571874014072906</v>
      </c>
      <c r="T42" s="8">
        <f>'S18'!F67</f>
        <v>0.97288542970687508</v>
      </c>
      <c r="U42" s="8">
        <f>'S19'!F67</f>
        <v>0.88408333830489572</v>
      </c>
      <c r="V42" s="8">
        <f>'S20'!F67</f>
        <v>0.95492711561072918</v>
      </c>
      <c r="W42" s="8">
        <f>'S21'!F67</f>
        <v>0.79479168905052078</v>
      </c>
      <c r="X42" s="8">
        <f>'S22'!F67</f>
        <v>0.90548961347479162</v>
      </c>
      <c r="Y42" s="8">
        <f>'S23'!F67</f>
        <v>0.93581249937843758</v>
      </c>
      <c r="Z42" s="8">
        <f>'S24'!F67</f>
        <v>0.87519788533958343</v>
      </c>
      <c r="AA42" s="8">
        <f>'S25'!F67</f>
        <v>1.0777604447891667</v>
      </c>
      <c r="AB42" s="8">
        <f>'S26'!F67</f>
        <v>1.0634374389745833</v>
      </c>
      <c r="AC42" s="8">
        <f>'S27'!F67</f>
        <v>1.0998333532905207</v>
      </c>
      <c r="AD42" s="8">
        <f>'S28'!F67</f>
        <v>1.119312475990625</v>
      </c>
      <c r="AE42" s="8">
        <f>'S29'!F67</f>
        <v>1.0602812046111458</v>
      </c>
      <c r="AF42" s="8">
        <f>'S30'!F67</f>
        <v>1.0752915947886459</v>
      </c>
      <c r="AG42" s="8">
        <f>'S31'!F67</f>
        <v>1.1167187752022918</v>
      </c>
      <c r="AH42" s="8">
        <f>'S32'!F67</f>
        <v>1.1045208697285416</v>
      </c>
      <c r="AI42" s="13"/>
      <c r="AJ42" s="9">
        <f t="shared" si="1"/>
        <v>0.64196736681102384</v>
      </c>
      <c r="AK42" s="8">
        <f t="shared" si="2"/>
        <v>0.99752708283326041</v>
      </c>
      <c r="AO42" s="4" t="s">
        <v>44</v>
      </c>
      <c r="AP42" s="8">
        <f>IF((C42=""),"",C42*Parameters!$C$5)</f>
        <v>6.7853874964879976E-2</v>
      </c>
      <c r="AQ42" s="8">
        <f>IF((D42=""),"",D42*Parameters!$C$5)</f>
        <v>0.10043488933546171</v>
      </c>
      <c r="AR42" s="8">
        <f>IF((E42=""),"",E42*Parameters!$C$5)</f>
        <v>0.12956637698275836</v>
      </c>
      <c r="AS42" s="8">
        <f>IF((F42=""),"",F42*Parameters!$C$5)</f>
        <v>0.17293462097926385</v>
      </c>
      <c r="AT42" s="8">
        <f>IF((G42=""),"",G42*Parameters!$C$5)</f>
        <v>0.22541518212753117</v>
      </c>
      <c r="AU42" s="8">
        <f>IF((H42=""),"",H42*Parameters!$C$5)</f>
        <v>0.33625842853108445</v>
      </c>
      <c r="AV42" s="8">
        <f>IF((I42=""),"",I42*Parameters!$C$5)</f>
        <v>0.43246616274665234</v>
      </c>
      <c r="AW42" s="8">
        <f>IF((J42=""),"",J42*Parameters!$C$5)</f>
        <v>0.59834223818970811</v>
      </c>
      <c r="AX42" s="8">
        <f>IF((K42=""),"",K42*Parameters!$C$5)</f>
        <v>0.77927256233119513</v>
      </c>
      <c r="AY42" s="8">
        <f>IF((L42=""),"",L42*Parameters!$C$5)</f>
        <v>1.0007397794244619</v>
      </c>
      <c r="AZ42" s="8">
        <f>IF((M42=""),"",M42*Parameters!$C$5)</f>
        <v>1.2456956127266074</v>
      </c>
      <c r="BA42" s="8">
        <f>IF((N42=""),"",N42*Parameters!$C$5)</f>
        <v>1.4025988839698096</v>
      </c>
      <c r="BC42" s="9">
        <f t="shared" si="3"/>
        <v>0.64196736681102384</v>
      </c>
      <c r="BD42" s="8">
        <f t="shared" si="4"/>
        <v>0.99752708283326041</v>
      </c>
    </row>
    <row r="43" spans="2:56" ht="15.75">
      <c r="B43" s="4" t="s">
        <v>56</v>
      </c>
      <c r="C43" s="8">
        <f>'S1'!F68</f>
        <v>4.4947918115312534E-2</v>
      </c>
      <c r="D43" s="8">
        <f>'S2'!F68</f>
        <v>5.1968747673020836E-2</v>
      </c>
      <c r="E43" s="8">
        <f>'S3'!F68</f>
        <v>6.6187493889166699E-2</v>
      </c>
      <c r="F43" s="8">
        <f>'S4'!F68</f>
        <v>8.9843740764166652E-2</v>
      </c>
      <c r="G43" s="8">
        <f>'S5'!F68</f>
        <v>0.12276042485854166</v>
      </c>
      <c r="H43" s="8">
        <f>'S6'!F68</f>
        <v>0.1571666814072917</v>
      </c>
      <c r="I43" s="8">
        <f>'S7'!F68</f>
        <v>0.22192709031385413</v>
      </c>
      <c r="J43" s="8">
        <f>'S8'!F68</f>
        <v>0.28708331636416662</v>
      </c>
      <c r="K43" s="8">
        <f>'S9'!F68</f>
        <v>0.39810416442020835</v>
      </c>
      <c r="L43" s="8">
        <f>'S10'!F68</f>
        <v>0.48030205499718753</v>
      </c>
      <c r="M43" s="8">
        <f>'S11'!F68</f>
        <v>0.62527080104427091</v>
      </c>
      <c r="N43" s="8">
        <f>'S12'!F68</f>
        <v>0.69473960902708343</v>
      </c>
      <c r="O43" s="8">
        <f>'S13'!F68</f>
        <v>0.76691664561770834</v>
      </c>
      <c r="P43" s="8">
        <f>'S14'!F68</f>
        <v>0.7328645651940624</v>
      </c>
      <c r="Q43" s="8">
        <f>'S15'!F68</f>
        <v>0.79823955738260421</v>
      </c>
      <c r="R43" s="8">
        <f>'S16'!F68</f>
        <v>0.75693746641270832</v>
      </c>
      <c r="S43" s="8">
        <f>'S17'!F68</f>
        <v>0.81621871524072909</v>
      </c>
      <c r="T43" s="8">
        <f>'S18'!F68</f>
        <v>0.87738545225687514</v>
      </c>
      <c r="U43" s="8">
        <f>'S19'!F68</f>
        <v>0.86358336380489575</v>
      </c>
      <c r="V43" s="8">
        <f>'S20'!F68</f>
        <v>0.92292709546072915</v>
      </c>
      <c r="W43" s="8">
        <f>'S21'!F68</f>
        <v>0.88979165805052074</v>
      </c>
      <c r="X43" s="8">
        <f>'S22'!F68</f>
        <v>0.89698961857479165</v>
      </c>
      <c r="Y43" s="8">
        <f>'S23'!F68</f>
        <v>0.9208124689784376</v>
      </c>
      <c r="Z43" s="8">
        <f>'S24'!F68</f>
        <v>0.90669789698958336</v>
      </c>
      <c r="AA43" s="8">
        <f>'S25'!F68</f>
        <v>1.0357604043891666</v>
      </c>
      <c r="AB43" s="8">
        <f>'S26'!F68</f>
        <v>1.0169374713745833</v>
      </c>
      <c r="AC43" s="8">
        <f>'S27'!F68</f>
        <v>1.0543334026405209</v>
      </c>
      <c r="AD43" s="8">
        <f>'S28'!F68</f>
        <v>1.1108125555906252</v>
      </c>
      <c r="AE43" s="8">
        <f>'S29'!F68</f>
        <v>1.0287812674111458</v>
      </c>
      <c r="AF43" s="8">
        <f>'S30'!F68</f>
        <v>0.9612916766886459</v>
      </c>
      <c r="AG43" s="8">
        <f>'S31'!F68</f>
        <v>1.0497186841522916</v>
      </c>
      <c r="AH43" s="8">
        <f>'S32'!F68</f>
        <v>1.0800208275285417</v>
      </c>
      <c r="AI43" s="13"/>
      <c r="AJ43" s="9">
        <f t="shared" si="1"/>
        <v>0.57907401955086946</v>
      </c>
      <c r="AK43" s="8">
        <f t="shared" si="2"/>
        <v>0.99413856334078499</v>
      </c>
      <c r="AO43" s="4" t="s">
        <v>56</v>
      </c>
      <c r="AP43" s="8">
        <f>IF((C43=""),"",C43*Parameters!$C$5)</f>
        <v>8.6038616389069483E-2</v>
      </c>
      <c r="AQ43" s="8">
        <f>IF((D43=""),"",D43*Parameters!$C$5)</f>
        <v>9.9477780790388382E-2</v>
      </c>
      <c r="AR43" s="8">
        <f>IF((E43=""),"",E43*Parameters!$C$5)</f>
        <v>0.126695087008799</v>
      </c>
      <c r="AS43" s="8">
        <f>IF((F43=""),"",F43*Parameters!$C$5)</f>
        <v>0.17197751243419052</v>
      </c>
      <c r="AT43" s="8">
        <f>IF((G43=""),"",G43*Parameters!$C$5)</f>
        <v>0.23498612494279289</v>
      </c>
      <c r="AU43" s="8">
        <f>IF((H43=""),"",H43*Parameters!$C$5)</f>
        <v>0.30084605422777866</v>
      </c>
      <c r="AV43" s="8">
        <f>IF((I43=""),"",I43*Parameters!$C$5)</f>
        <v>0.42480943702153723</v>
      </c>
      <c r="AW43" s="8">
        <f>IF((J43=""),"",J43*Parameters!$C$5)</f>
        <v>0.54953048692913098</v>
      </c>
      <c r="AX43" s="8">
        <f>IF((K43=""),"",K43*Parameters!$C$5)</f>
        <v>0.76204489377167639</v>
      </c>
      <c r="AY43" s="8">
        <f>IF((L43=""),"",L43*Parameters!$C$5)</f>
        <v>0.91938683688903999</v>
      </c>
      <c r="AZ43" s="8">
        <f>IF((M43=""),"",M43*Parameters!$C$5)</f>
        <v>1.1968837900860838</v>
      </c>
      <c r="BA43" s="8">
        <f>IF((N43=""),"",N43*Parameters!$C$5)</f>
        <v>1.3298599182730517</v>
      </c>
      <c r="BC43" s="9">
        <f t="shared" si="3"/>
        <v>0.57907401955086946</v>
      </c>
      <c r="BD43" s="8">
        <f t="shared" si="4"/>
        <v>0.99413856334078499</v>
      </c>
    </row>
    <row r="44" spans="2:56" ht="15.75">
      <c r="B44" s="4" t="s">
        <v>68</v>
      </c>
      <c r="C44" s="8">
        <f>'S1'!F69</f>
        <v>3.244791141031253E-2</v>
      </c>
      <c r="D44" s="8">
        <f>'S2'!F69</f>
        <v>4.9968751068020824E-2</v>
      </c>
      <c r="E44" s="8">
        <f>'S3'!F69</f>
        <v>7.018750572416671E-2</v>
      </c>
      <c r="F44" s="8">
        <f>'S4'!F69</f>
        <v>9.5343740734166627E-2</v>
      </c>
      <c r="G44" s="8">
        <f>'S5'!F69</f>
        <v>0.12576040113354167</v>
      </c>
      <c r="H44" s="8">
        <f>'S6'!F69</f>
        <v>0.17266668301729171</v>
      </c>
      <c r="I44" s="8">
        <f>'S7'!F69</f>
        <v>0.23342709871885414</v>
      </c>
      <c r="J44" s="8">
        <f>'S8'!F69</f>
        <v>0.30908331622416663</v>
      </c>
      <c r="K44" s="8">
        <f>'S9'!F69</f>
        <v>0.39560415937020837</v>
      </c>
      <c r="L44" s="8">
        <f>'S10'!F69</f>
        <v>0.50380208024718753</v>
      </c>
      <c r="M44" s="8">
        <f>'S11'!F69</f>
        <v>0.63477081284427084</v>
      </c>
      <c r="N44" s="8">
        <f>'S12'!F69</f>
        <v>0.72923959697708329</v>
      </c>
      <c r="O44" s="8">
        <f>'S13'!F69</f>
        <v>0.76891667946770836</v>
      </c>
      <c r="P44" s="8">
        <f>'S14'!F69</f>
        <v>0.83336455279406241</v>
      </c>
      <c r="Q44" s="8">
        <f>'S15'!F69</f>
        <v>0.85923954688260418</v>
      </c>
      <c r="R44" s="8">
        <f>'S16'!F69</f>
        <v>0.86793748276270832</v>
      </c>
      <c r="S44" s="8">
        <f>'S17'!F69</f>
        <v>0.87321878604072911</v>
      </c>
      <c r="T44" s="8">
        <f>'S18'!F69</f>
        <v>0.95188544675687503</v>
      </c>
      <c r="U44" s="8">
        <f>'S19'!F69</f>
        <v>0.91258329920489567</v>
      </c>
      <c r="V44" s="8">
        <f>'S20'!F69</f>
        <v>0.9319270988107291</v>
      </c>
      <c r="W44" s="8">
        <f>'S21'!F69</f>
        <v>0.97779165760052078</v>
      </c>
      <c r="X44" s="8">
        <f>'S22'!F69</f>
        <v>0.93848957602479155</v>
      </c>
      <c r="Y44" s="8">
        <f>'S23'!F69</f>
        <v>1.0183124802784376</v>
      </c>
      <c r="Z44" s="8">
        <f>'S24'!F69</f>
        <v>0.96069791703958329</v>
      </c>
      <c r="AA44" s="8">
        <f>'S25'!F69</f>
        <v>1.0257603841391667</v>
      </c>
      <c r="AB44" s="8">
        <f>'S26'!F69</f>
        <v>0.99743751382458334</v>
      </c>
      <c r="AC44" s="8">
        <f>'S27'!F69</f>
        <v>1.0323333282405207</v>
      </c>
      <c r="AD44" s="8">
        <f>'S28'!F69</f>
        <v>1.0243125069906251</v>
      </c>
      <c r="AE44" s="8">
        <f>'S29'!F69</f>
        <v>0.98078127446114571</v>
      </c>
      <c r="AF44" s="8">
        <f>'S30'!F69</f>
        <v>1.0387916474886458</v>
      </c>
      <c r="AG44" s="8">
        <f>'S31'!F69</f>
        <v>1.0962188007022917</v>
      </c>
      <c r="AH44" s="8">
        <f>'S32'!F69</f>
        <v>1.1130207901285416</v>
      </c>
      <c r="AI44" s="13"/>
      <c r="AJ44" s="9">
        <f t="shared" si="1"/>
        <v>0.66196856645191327</v>
      </c>
      <c r="AK44" s="8">
        <f t="shared" si="2"/>
        <v>0.99623816787290187</v>
      </c>
      <c r="AO44" s="4" t="s">
        <v>68</v>
      </c>
      <c r="AP44" s="8">
        <f>IF((C44=""),"",C44*Parameters!$C$5)</f>
        <v>6.2111295016961172E-2</v>
      </c>
      <c r="AQ44" s="8">
        <f>IF((D44=""),"",D44*Parameters!$C$5)</f>
        <v>9.5649417923045349E-2</v>
      </c>
      <c r="AR44" s="8">
        <f>IF((E44=""),"",E44*Parameters!$C$5)</f>
        <v>0.13435184839517475</v>
      </c>
      <c r="AS44" s="8">
        <f>IF((F44=""),"",F44*Parameters!$C$5)</f>
        <v>0.18250552813326493</v>
      </c>
      <c r="AT44" s="8">
        <f>IF((G44=""),"",G44*Parameters!$C$5)</f>
        <v>0.24072863357776131</v>
      </c>
      <c r="AU44" s="8">
        <f>IF((H44=""),"",H44*Parameters!$C$5)</f>
        <v>0.33051591989611601</v>
      </c>
      <c r="AV44" s="8">
        <f>IF((I44=""),"",I44*Parameters!$C$5)</f>
        <v>0.44682257696475952</v>
      </c>
      <c r="AW44" s="8">
        <f>IF((J44=""),"",J44*Parameters!$C$5)</f>
        <v>0.59164254968714514</v>
      </c>
      <c r="AX44" s="8">
        <f>IF((K44=""),"",K44*Parameters!$C$5)</f>
        <v>0.75725942239754385</v>
      </c>
      <c r="AY44" s="8">
        <f>IF((L44=""),"",L44*Parameters!$C$5)</f>
        <v>0.96437022527270322</v>
      </c>
      <c r="AZ44" s="8">
        <f>IF((M44=""),"",M44*Parameters!$C$5)</f>
        <v>1.215068567161963</v>
      </c>
      <c r="BA44" s="8">
        <f>IF((N44=""),"",N44*Parameters!$C$5)</f>
        <v>1.395899266770626</v>
      </c>
      <c r="BC44" s="9">
        <f t="shared" si="3"/>
        <v>0.66196856645191327</v>
      </c>
      <c r="BD44" s="8">
        <f t="shared" si="4"/>
        <v>0.99623816787290187</v>
      </c>
    </row>
    <row r="45" spans="2:56" ht="15.75">
      <c r="B45" s="4" t="s">
        <v>80</v>
      </c>
      <c r="C45" s="8">
        <f>'S1'!F70</f>
        <v>3.7447921545312526E-2</v>
      </c>
      <c r="D45" s="8">
        <f>'S2'!F70</f>
        <v>5.1968747673020836E-2</v>
      </c>
      <c r="E45" s="8">
        <f>'S3'!F70</f>
        <v>7.1687493859166687E-2</v>
      </c>
      <c r="F45" s="8">
        <f>'S4'!F70</f>
        <v>8.934375092916666E-2</v>
      </c>
      <c r="G45" s="8">
        <f>'S5'!F70</f>
        <v>0.12426041299354168</v>
      </c>
      <c r="H45" s="8">
        <f>'S6'!F70</f>
        <v>0.16966666948729173</v>
      </c>
      <c r="I45" s="8">
        <f>'S7'!F70</f>
        <v>0.23842707159885415</v>
      </c>
      <c r="J45" s="8">
        <f>'S8'!F70</f>
        <v>0.30008335017416665</v>
      </c>
      <c r="K45" s="8">
        <f>'S9'!F70</f>
        <v>0.41160416947020828</v>
      </c>
      <c r="L45" s="8">
        <f>'S10'!F70</f>
        <v>0.51480211744718751</v>
      </c>
      <c r="M45" s="8">
        <f>'S11'!F70</f>
        <v>0.64777080939427079</v>
      </c>
      <c r="N45" s="8">
        <f>'S12'!F70</f>
        <v>0.73773959187708338</v>
      </c>
      <c r="O45" s="8">
        <f>'S13'!F70</f>
        <v>0.77741667436770823</v>
      </c>
      <c r="P45" s="8">
        <f>'S14'!F70</f>
        <v>0.8323646103940624</v>
      </c>
      <c r="Q45" s="8">
        <f>'S15'!F70</f>
        <v>0.82173958263260405</v>
      </c>
      <c r="R45" s="8">
        <f>'S16'!F70</f>
        <v>0.95093747211270829</v>
      </c>
      <c r="S45" s="8">
        <f>'S17'!F70</f>
        <v>0.89671873684072911</v>
      </c>
      <c r="T45" s="8">
        <f>'S18'!F70</f>
        <v>0.94538541120687503</v>
      </c>
      <c r="U45" s="8">
        <f>'S19'!F70</f>
        <v>0.98808331065489585</v>
      </c>
      <c r="V45" s="8">
        <f>'S20'!F70</f>
        <v>1.1044270386107293</v>
      </c>
      <c r="W45" s="8">
        <f>'S21'!F70</f>
        <v>0.99979165745052079</v>
      </c>
      <c r="X45" s="8">
        <f>'S22'!F70</f>
        <v>1.0009895909247915</v>
      </c>
      <c r="Y45" s="8">
        <f>'S23'!F70</f>
        <v>0.99231248722843746</v>
      </c>
      <c r="Z45" s="8">
        <f>'S24'!F70</f>
        <v>0.93569794088958325</v>
      </c>
      <c r="AA45" s="8">
        <f>'S25'!F70</f>
        <v>1.0287604348891668</v>
      </c>
      <c r="AB45" s="8">
        <f>'S26'!F70</f>
        <v>1.0039374748245833</v>
      </c>
      <c r="AC45" s="8">
        <f>'S27'!F70</f>
        <v>1.0038333673405206</v>
      </c>
      <c r="AD45" s="8">
        <f>'S28'!F70</f>
        <v>1.0493124831406251</v>
      </c>
      <c r="AE45" s="8">
        <f>'S29'!F70</f>
        <v>1.0467811996111458</v>
      </c>
      <c r="AF45" s="8">
        <f>'S30'!F70</f>
        <v>1.056791654188646</v>
      </c>
      <c r="AG45" s="8">
        <f>'S31'!F70</f>
        <v>1.0987187685522917</v>
      </c>
      <c r="AH45" s="8">
        <f>'S32'!F70</f>
        <v>1.0270208244285417</v>
      </c>
      <c r="AI45" s="13"/>
      <c r="AJ45" s="9">
        <f>INDEX(LINEST(LN(C45:J45),$C$7:$J$7),1)</f>
        <v>0.62788922885615517</v>
      </c>
      <c r="AK45" s="8">
        <f t="shared" si="2"/>
        <v>0.99828492687095827</v>
      </c>
      <c r="AO45" s="4" t="s">
        <v>80</v>
      </c>
      <c r="AP45" s="8">
        <f>IF((C45=""),"",C45*Parameters!$C$5)</f>
        <v>7.1682237832222925E-2</v>
      </c>
      <c r="AQ45" s="8">
        <f>IF((D45=""),"",D45*Parameters!$C$5)</f>
        <v>9.9477780790388382E-2</v>
      </c>
      <c r="AR45" s="8">
        <f>IF((E45=""),"",E45*Parameters!$C$5)</f>
        <v>0.13722310270787344</v>
      </c>
      <c r="AS45" s="8">
        <f>IF((F45=""),"",F45*Parameters!$C$5)</f>
        <v>0.17102043955037785</v>
      </c>
      <c r="AT45" s="8">
        <f>IF((G45=""),"",G45*Parameters!$C$5)</f>
        <v>0.23785737925549166</v>
      </c>
      <c r="AU45" s="8">
        <f>IF((H45=""),"",H45*Parameters!$C$5)</f>
        <v>0.32477333994819729</v>
      </c>
      <c r="AV45" s="8">
        <f>IF((I45=""),"",I45*Parameters!$C$5)</f>
        <v>0.45639344846707092</v>
      </c>
      <c r="AW45" s="8">
        <f>IF((J45=""),"",J45*Parameters!$C$5)</f>
        <v>0.57441495252671515</v>
      </c>
      <c r="AX45" s="8">
        <f>IF((K45=""),"",K45*Parameters!$C$5)</f>
        <v>0.78788639665880889</v>
      </c>
      <c r="AY45" s="8">
        <f>IF((L45=""),"",L45*Parameters!$C$5)</f>
        <v>0.98542632799337337</v>
      </c>
      <c r="AZ45" s="8">
        <f>IF((M45=""),"",M45*Parameters!$C$5)</f>
        <v>1.2399529614370257</v>
      </c>
      <c r="BA45" s="8">
        <f>IF((N45=""),"",N45*Parameters!$C$5)</f>
        <v>1.4121698268137841</v>
      </c>
      <c r="BC45" s="9">
        <f t="shared" si="3"/>
        <v>0.62788922885615495</v>
      </c>
      <c r="BD45" s="8">
        <f t="shared" si="4"/>
        <v>0.99828492687095827</v>
      </c>
    </row>
    <row r="46" spans="2:56" ht="15.75">
      <c r="B46" s="4" t="s">
        <v>92</v>
      </c>
      <c r="C46" s="8">
        <f>'S1'!F71</f>
        <v>3.8447919845312518E-2</v>
      </c>
      <c r="D46" s="8">
        <f>'S2'!F71</f>
        <v>5.4968742578020841E-2</v>
      </c>
      <c r="E46" s="8">
        <f>'S3'!F71</f>
        <v>7.1187504024166695E-2</v>
      </c>
      <c r="F46" s="8">
        <f>'S4'!F71</f>
        <v>9.2843754294166636E-2</v>
      </c>
      <c r="G46" s="8">
        <f>'S5'!F71</f>
        <v>0.12276042485854166</v>
      </c>
      <c r="H46" s="8">
        <f>'S6'!F71</f>
        <v>0.16566667628229173</v>
      </c>
      <c r="I46" s="8">
        <f>'S7'!F71</f>
        <v>0.23142706486385417</v>
      </c>
      <c r="J46" s="8">
        <f>'S8'!F71</f>
        <v>0.29758334507416667</v>
      </c>
      <c r="K46" s="8">
        <f>'S9'!F71</f>
        <v>0.43010418457020833</v>
      </c>
      <c r="L46" s="8">
        <f>'S10'!F71</f>
        <v>0.52180208694718755</v>
      </c>
      <c r="M46" s="8">
        <f>'S11'!F71</f>
        <v>0.64677086699427089</v>
      </c>
      <c r="N46" s="8">
        <f>'S12'!F71</f>
        <v>0.72423958687708334</v>
      </c>
      <c r="O46" s="8">
        <f>'S13'!F71</f>
        <v>0.79241663021770836</v>
      </c>
      <c r="P46" s="8">
        <f>'S14'!F71</f>
        <v>0.79936457334406241</v>
      </c>
      <c r="Q46" s="8">
        <f>'S15'!F71</f>
        <v>0.88223956368260414</v>
      </c>
      <c r="R46" s="8">
        <f>'S16'!F71</f>
        <v>0.92643750441270833</v>
      </c>
      <c r="S46" s="8">
        <f>'S17'!F71</f>
        <v>0.96721873814072912</v>
      </c>
      <c r="T46" s="8">
        <f>'S18'!F71</f>
        <v>0.9358853994068751</v>
      </c>
      <c r="U46" s="8">
        <f>'S19'!F71</f>
        <v>0.7840833591548958</v>
      </c>
      <c r="V46" s="8">
        <f>'S20'!F71</f>
        <v>1.077927111560729</v>
      </c>
      <c r="W46" s="8">
        <f>'S21'!F71</f>
        <v>0.95629166620052075</v>
      </c>
      <c r="X46" s="8">
        <f>'S22'!F71</f>
        <v>0.98248957577479179</v>
      </c>
      <c r="Y46" s="8">
        <f>'S23'!F71</f>
        <v>1.0778124444284376</v>
      </c>
      <c r="Z46" s="8">
        <f>'S24'!F71</f>
        <v>1.0701979079895831</v>
      </c>
      <c r="AA46" s="8">
        <f>'S25'!F71</f>
        <v>1.1052603887891668</v>
      </c>
      <c r="AB46" s="8">
        <f>'S26'!F71</f>
        <v>1.1794374654245834</v>
      </c>
      <c r="AC46" s="8">
        <f>'S27'!F71</f>
        <v>0.95533336589052076</v>
      </c>
      <c r="AD46" s="8">
        <f>'S28'!F71</f>
        <v>1.1288125622906251</v>
      </c>
      <c r="AE46" s="8">
        <f>'S29'!F71</f>
        <v>1.0487812334611459</v>
      </c>
      <c r="AF46" s="8">
        <f>'S30'!F71</f>
        <v>1.0722916930386459</v>
      </c>
      <c r="AG46" s="8">
        <f>'S31'!F71</f>
        <v>1.0907187821022917</v>
      </c>
      <c r="AH46" s="8">
        <f>'S32'!F71</f>
        <v>1.0905207817785416</v>
      </c>
      <c r="AI46" s="13"/>
      <c r="AJ46" s="9">
        <f t="shared" si="1"/>
        <v>0.60850133253179151</v>
      </c>
      <c r="AK46" s="8">
        <f t="shared" si="2"/>
        <v>0.99855644080651607</v>
      </c>
      <c r="AO46" s="4" t="s">
        <v>92</v>
      </c>
      <c r="AP46" s="8">
        <f>IF((C46=""),"",C46*Parameters!$C$5)</f>
        <v>7.359641926110895E-2</v>
      </c>
      <c r="AQ46" s="8">
        <f>IF((D46=""),"",D46*Parameters!$C$5)</f>
        <v>0.10522032508661743</v>
      </c>
      <c r="AR46" s="8">
        <f>IF((E46=""),"",E46*Parameters!$C$5)</f>
        <v>0.13626602982406075</v>
      </c>
      <c r="AS46" s="8">
        <f>IF((F46=""),"",F46*Parameters!$C$5)</f>
        <v>0.17772009238210926</v>
      </c>
      <c r="AT46" s="8">
        <f>IF((G46=""),"",G46*Parameters!$C$5)</f>
        <v>0.23498612494279289</v>
      </c>
      <c r="AU46" s="8">
        <f>IF((H46=""),"",H46*Parameters!$C$5)</f>
        <v>0.31711661422308224</v>
      </c>
      <c r="AV46" s="8">
        <f>IF((I46=""),"",I46*Parameters!$C$5)</f>
        <v>0.44299414279403715</v>
      </c>
      <c r="AW46" s="8">
        <f>IF((J46=""),"",J46*Parameters!$C$5)</f>
        <v>0.56962948105687339</v>
      </c>
      <c r="AX46" s="8">
        <f>IF((K46=""),"",K46*Parameters!$C$5)</f>
        <v>0.82329884219849769</v>
      </c>
      <c r="AY46" s="8">
        <f>IF((L46=""),"",L46*Parameters!$C$5)</f>
        <v>0.99882556239174058</v>
      </c>
      <c r="AZ46" s="8">
        <f>IF((M46=""),"",M46*Parameters!$C$5)</f>
        <v>1.2380388870110637</v>
      </c>
      <c r="BA46" s="8">
        <f>IF((N46=""),"",N46*Parameters!$C$5)</f>
        <v>1.3863283240223607</v>
      </c>
      <c r="BC46" s="9">
        <f t="shared" si="3"/>
        <v>0.60850133253179151</v>
      </c>
      <c r="BD46" s="8">
        <f t="shared" si="4"/>
        <v>0.99855644080651607</v>
      </c>
    </row>
    <row r="47" spans="2:56" ht="15.75">
      <c r="B47" s="4" t="s">
        <v>104</v>
      </c>
      <c r="C47" s="8">
        <f>'S1'!F72</f>
        <v>3.7447921545312526E-2</v>
      </c>
      <c r="D47" s="8">
        <f>'S2'!F72</f>
        <v>5.6468749343020833E-2</v>
      </c>
      <c r="E47" s="8">
        <f>'S3'!F72</f>
        <v>6.7687500654166691E-2</v>
      </c>
      <c r="F47" s="8">
        <f>'S4'!F72</f>
        <v>9.4843750899166634E-2</v>
      </c>
      <c r="G47" s="8">
        <f>'S5'!F72</f>
        <v>0.13226039940354167</v>
      </c>
      <c r="H47" s="8">
        <f>'S6'!F72</f>
        <v>0.17366666269229172</v>
      </c>
      <c r="I47" s="8">
        <f>'S7'!F72</f>
        <v>0.2339270699288542</v>
      </c>
      <c r="J47" s="8">
        <f>'S8'!F72</f>
        <v>0.32358333817416662</v>
      </c>
      <c r="K47" s="8">
        <f>'S9'!F72</f>
        <v>0.39560415937020837</v>
      </c>
      <c r="L47" s="8">
        <f>'S10'!F72</f>
        <v>0.51780209369718755</v>
      </c>
      <c r="M47" s="8">
        <f>'S11'!F72</f>
        <v>0.64177085684427093</v>
      </c>
      <c r="N47" s="8">
        <f>'S12'!F72</f>
        <v>0.71923957672708327</v>
      </c>
      <c r="O47" s="8">
        <f>'S13'!F72</f>
        <v>0.79041667086770839</v>
      </c>
      <c r="P47" s="8">
        <f>'S14'!F72</f>
        <v>0.8623645966940624</v>
      </c>
      <c r="Q47" s="8">
        <f>'S15'!F72</f>
        <v>0.85673957908260401</v>
      </c>
      <c r="R47" s="8">
        <f>'S16'!F72</f>
        <v>0.87093753351270831</v>
      </c>
      <c r="S47" s="8">
        <f>'S17'!F72</f>
        <v>0.92421875529072905</v>
      </c>
      <c r="T47" s="8">
        <f>'S18'!F72</f>
        <v>0.85688540325687512</v>
      </c>
      <c r="U47" s="8">
        <f>'S19'!F72</f>
        <v>0.91558335000489588</v>
      </c>
      <c r="V47" s="8">
        <f>'S20'!F72</f>
        <v>0.9739270647107291</v>
      </c>
      <c r="W47" s="8">
        <f>'S21'!F72</f>
        <v>0.93029167310052086</v>
      </c>
      <c r="X47" s="8">
        <f>'S22'!F72</f>
        <v>0.95498955732479152</v>
      </c>
      <c r="Y47" s="8">
        <f>'S23'!F72</f>
        <v>0.78281251712843747</v>
      </c>
      <c r="Z47" s="8">
        <f>'S24'!F72</f>
        <v>1.0001979151395834</v>
      </c>
      <c r="AA47" s="8">
        <f>'S25'!F72</f>
        <v>1.0722604261891668</v>
      </c>
      <c r="AB47" s="8">
        <f>'S26'!F72</f>
        <v>1.1019375691245834</v>
      </c>
      <c r="AC47" s="8">
        <f>'S27'!F72</f>
        <v>1.089333399040521</v>
      </c>
      <c r="AD47" s="8">
        <f>'S28'!F72</f>
        <v>1.0973125505906252</v>
      </c>
      <c r="AE47" s="8">
        <f>'S29'!F72</f>
        <v>0.99378127101114588</v>
      </c>
      <c r="AF47" s="8">
        <f>'S30'!F72</f>
        <v>0.98529163593864588</v>
      </c>
      <c r="AG47" s="8">
        <f>'S31'!F72</f>
        <v>1.0287187757022918</v>
      </c>
      <c r="AH47" s="8">
        <f>'S32'!F72</f>
        <v>1.0665208225285416</v>
      </c>
      <c r="AI47" s="13"/>
      <c r="AJ47" s="9">
        <f t="shared" si="1"/>
        <v>0.63448215166239463</v>
      </c>
      <c r="AK47" s="8">
        <f t="shared" si="2"/>
        <v>0.99751029385541212</v>
      </c>
      <c r="AO47" s="4" t="s">
        <v>104</v>
      </c>
      <c r="AP47" s="8">
        <f>IF((C47=""),"",C47*Parameters!$C$5)</f>
        <v>7.1682237832222925E-2</v>
      </c>
      <c r="AQ47" s="8">
        <f>IF((D47=""),"",D47*Parameters!$C$5)</f>
        <v>0.1080916150605768</v>
      </c>
      <c r="AR47" s="8">
        <f>IF((E47=""),"",E47*Parameters!$C$5)</f>
        <v>0.12956637698275836</v>
      </c>
      <c r="AS47" s="8">
        <f>IF((F47=""),"",F47*Parameters!$C$5)</f>
        <v>0.18154845524945226</v>
      </c>
      <c r="AT47" s="8">
        <f>IF((G47=""),"",G47*Parameters!$C$5)</f>
        <v>0.25317083070572183</v>
      </c>
      <c r="AU47" s="8">
        <f>IF((H47=""),"",H47*Parameters!$C$5)</f>
        <v>0.33243006567331235</v>
      </c>
      <c r="AV47" s="8">
        <f>IF((I47=""),"",I47*Parameters!$C$5)</f>
        <v>0.44777961419688261</v>
      </c>
      <c r="AW47" s="8">
        <f>IF((J47=""),"",J47*Parameters!$C$5)</f>
        <v>0.61939826960699895</v>
      </c>
      <c r="AX47" s="8">
        <f>IF((K47=""),"",K47*Parameters!$C$5)</f>
        <v>0.75725942239754385</v>
      </c>
      <c r="AY47" s="8">
        <f>IF((L47=""),"",L47*Parameters!$C$5)</f>
        <v>0.99116883658048727</v>
      </c>
      <c r="AZ47" s="8">
        <f>IF((M47=""),"",M47*Parameters!$C$5)</f>
        <v>1.2284679441670892</v>
      </c>
      <c r="BA47" s="8">
        <f>IF((N47=""),"",N47*Parameters!$C$5)</f>
        <v>1.376757381178386</v>
      </c>
      <c r="BC47" s="9">
        <f t="shared" si="3"/>
        <v>0.63448215166239463</v>
      </c>
      <c r="BD47" s="8">
        <f t="shared" si="4"/>
        <v>0.99751029385541212</v>
      </c>
    </row>
    <row r="48" spans="2:56" ht="15.75">
      <c r="B48" s="4" t="s">
        <v>21</v>
      </c>
      <c r="C48" s="8">
        <f>'S1'!G65</f>
        <v>-2.5520850146874829E-3</v>
      </c>
      <c r="D48" s="8">
        <f>'S2'!G65</f>
        <v>-4.5312587969791734E-3</v>
      </c>
      <c r="E48" s="8">
        <f>'S3'!G65</f>
        <v>-4.3125074208332989E-3</v>
      </c>
      <c r="F48" s="8">
        <f>'S4'!G65</f>
        <v>-5.1562468658333457E-3</v>
      </c>
      <c r="G48" s="8">
        <f>'S5'!G65</f>
        <v>-3.7395930864583121E-3</v>
      </c>
      <c r="H48" s="8">
        <f>'S6'!G65</f>
        <v>-5.833339722708282E-3</v>
      </c>
      <c r="I48" s="8">
        <f>'S7'!G65</f>
        <v>-5.5729236911458355E-3</v>
      </c>
      <c r="J48" s="8">
        <f>'S8'!G65</f>
        <v>-5.9166701958333554E-3</v>
      </c>
      <c r="K48" s="8">
        <f>'S9'!G65</f>
        <v>-2.3958350847916657E-3</v>
      </c>
      <c r="L48" s="8">
        <f>'S10'!G65</f>
        <v>-3.1979153078124864E-3</v>
      </c>
      <c r="M48" s="8">
        <f>'S11'!G65</f>
        <v>-3.2291650607290875E-3</v>
      </c>
      <c r="N48" s="8">
        <f>'S12'!G65</f>
        <v>-4.2604142779166174E-3</v>
      </c>
      <c r="O48" s="8">
        <f>'S13'!G65</f>
        <v>-2.5833417522916347E-3</v>
      </c>
      <c r="P48" s="8">
        <f>'S14'!G65</f>
        <v>-4.6354206259375044E-3</v>
      </c>
      <c r="Q48" s="8">
        <f>'S15'!G65</f>
        <v>-2.7604230373958621E-3</v>
      </c>
      <c r="R48" s="8">
        <f>'S16'!G65</f>
        <v>-4.5624972922916548E-3</v>
      </c>
      <c r="S48" s="8">
        <f>'S17'!G65</f>
        <v>-1.2812464642708576E-3</v>
      </c>
      <c r="T48" s="8">
        <f>'S18'!G65</f>
        <v>-3.1145887131249494E-3</v>
      </c>
      <c r="U48" s="8">
        <f>'S19'!G65</f>
        <v>-2.9166636501042412E-3</v>
      </c>
      <c r="V48" s="8">
        <f>'S20'!G65</f>
        <v>-5.0729113492708339E-3</v>
      </c>
      <c r="W48" s="8">
        <f>'S21'!G65</f>
        <v>-2.7083252394791493E-3</v>
      </c>
      <c r="X48" s="8">
        <f>'S22'!G65</f>
        <v>-4.0104154802083833E-3</v>
      </c>
      <c r="Y48" s="8">
        <f>'S23'!G65</f>
        <v>-3.6874972265624542E-3</v>
      </c>
      <c r="Z48" s="8">
        <f>'S24'!G65</f>
        <v>-5.3020811154166209E-3</v>
      </c>
      <c r="AA48" s="8">
        <f>'S25'!G65</f>
        <v>-7.3957645083329998E-4</v>
      </c>
      <c r="AB48" s="8">
        <f>'S26'!G65</f>
        <v>-5.0625061454166731E-3</v>
      </c>
      <c r="AC48" s="8">
        <f>'S27'!G65</f>
        <v>-3.6666627644791824E-3</v>
      </c>
      <c r="AD48" s="8">
        <f>'S28'!G65</f>
        <v>-4.1875060793750488E-3</v>
      </c>
      <c r="AE48" s="8">
        <f>'S29'!G65</f>
        <v>-1.2187523938541819E-3</v>
      </c>
      <c r="AF48" s="8">
        <f>'S30'!G65</f>
        <v>-4.2083316163541579E-3</v>
      </c>
      <c r="AG48" s="8">
        <f>'S31'!G65</f>
        <v>-4.7812475027083148E-3</v>
      </c>
      <c r="AH48" s="8">
        <f>'S32'!G65</f>
        <v>-3.9791750414583382E-3</v>
      </c>
      <c r="AI48" s="13"/>
      <c r="AJ48" s="9" t="e">
        <f t="shared" si="1"/>
        <v>#VALUE!</v>
      </c>
      <c r="AK48" s="8" t="e">
        <f t="shared" si="2"/>
        <v>#VALUE!</v>
      </c>
      <c r="AO48" s="4" t="s">
        <v>21</v>
      </c>
      <c r="AP48" s="8">
        <f>IF((C48=""),"",C48*Parameters!$C$5)</f>
        <v>-4.8851620448286098E-3</v>
      </c>
      <c r="AQ48" s="8">
        <f>IF((D48=""),"",D48*Parameters!$C$5)</f>
        <v>-8.6736661838865397E-3</v>
      </c>
      <c r="AR48" s="8">
        <f>IF((E48=""),"",E48*Parameters!$C$5)</f>
        <v>-8.2549356502829366E-3</v>
      </c>
      <c r="AS48" s="8">
        <f>IF((F48=""),"",F48*Parameters!$C$5)</f>
        <v>-9.8700087723449462E-3</v>
      </c>
      <c r="AT48" s="8">
        <f>IF((G48=""),"",G48*Parameters!$C$5)</f>
        <v>-7.1582718067511961E-3</v>
      </c>
      <c r="AU48" s="8">
        <f>IF((H48=""),"",H48*Parameters!$C$5)</f>
        <v>-1.1166089547943662E-2</v>
      </c>
      <c r="AV48" s="8">
        <f>IF((I48=""),"",I48*Parameters!$C$5)</f>
        <v>-1.0667605169119181E-2</v>
      </c>
      <c r="AW48" s="8">
        <f>IF((J48=""),"",J48*Parameters!$C$5)</f>
        <v>-1.1325599463226818E-2</v>
      </c>
      <c r="AX48" s="8">
        <f>IF((K48=""),"",K48*Parameters!$C$5)</f>
        <v>-4.5860708223022127E-3</v>
      </c>
      <c r="AY48" s="8">
        <f>IF((L48=""),"",L48*Parameters!$C$5)</f>
        <v>-6.1214004997458913E-3</v>
      </c>
      <c r="AZ48" s="8">
        <f>IF((M48=""),"",M48*Parameters!$C$5)</f>
        <v>-6.1812182981263843E-3</v>
      </c>
      <c r="BA48" s="8">
        <f>IF((N48=""),"",N48*Parameters!$C$5)</f>
        <v>-8.1552197540224938E-3</v>
      </c>
      <c r="BC48" s="9" t="e">
        <f t="shared" si="3"/>
        <v>#VALUE!</v>
      </c>
      <c r="BD48" s="8" t="e">
        <f t="shared" si="4"/>
        <v>#VALUE!</v>
      </c>
    </row>
    <row r="49" spans="2:56" ht="15.75">
      <c r="B49" s="4" t="s">
        <v>33</v>
      </c>
      <c r="C49" s="8">
        <f>'S1'!G66</f>
        <v>-4.052091779687475E-3</v>
      </c>
      <c r="D49" s="8">
        <f>'S2'!G66</f>
        <v>-2.5312435669791813E-3</v>
      </c>
      <c r="E49" s="8">
        <f>'S3'!G66</f>
        <v>-1.8125023558333148E-3</v>
      </c>
      <c r="F49" s="8">
        <f>'S4'!G66</f>
        <v>-3.6562587308333616E-3</v>
      </c>
      <c r="G49" s="8">
        <f>'S5'!G66</f>
        <v>-3.2395846214583121E-3</v>
      </c>
      <c r="H49" s="8">
        <f>'S6'!G66</f>
        <v>-1.8333278927082711E-3</v>
      </c>
      <c r="I49" s="8">
        <f>'S7'!G66</f>
        <v>-2.5729101611458513E-3</v>
      </c>
      <c r="J49" s="8">
        <f>'S8'!G66</f>
        <v>-2.4166668308333791E-3</v>
      </c>
      <c r="K49" s="8">
        <f>'S9'!G66</f>
        <v>-2.3958350847916657E-3</v>
      </c>
      <c r="L49" s="8">
        <f>'S10'!G66</f>
        <v>-2.1979170078124943E-3</v>
      </c>
      <c r="M49" s="8">
        <f>'S11'!G66</f>
        <v>2.7083830427092337E-4</v>
      </c>
      <c r="N49" s="8">
        <f>'S12'!G66</f>
        <v>-2.7604261429166332E-3</v>
      </c>
      <c r="O49" s="8">
        <f>'S13'!G66</f>
        <v>-2.5833417522916347E-3</v>
      </c>
      <c r="P49" s="8">
        <f>'S14'!G66</f>
        <v>-6.3540879593752819E-4</v>
      </c>
      <c r="Q49" s="8">
        <f>'S15'!G66</f>
        <v>-1.2604162723958701E-3</v>
      </c>
      <c r="R49" s="8">
        <f>'S16'!G66</f>
        <v>-2.0624922272916707E-3</v>
      </c>
      <c r="S49" s="8">
        <f>'S17'!G66</f>
        <v>-1.7812549292708577E-3</v>
      </c>
      <c r="T49" s="8">
        <f>'S18'!G66</f>
        <v>-1.1457518312496529E-4</v>
      </c>
      <c r="U49" s="8">
        <f>'S19'!G66</f>
        <v>-4.1665858510425702E-4</v>
      </c>
      <c r="V49" s="8">
        <f>'S20'!G66</f>
        <v>-1.5729079792708295E-3</v>
      </c>
      <c r="W49" s="8">
        <f>'S21'!G66</f>
        <v>-2.2083354044791573E-3</v>
      </c>
      <c r="X49" s="8">
        <f>'S22'!G66</f>
        <v>-4.0104154802083833E-3</v>
      </c>
      <c r="Y49" s="8">
        <f>'S23'!G66</f>
        <v>-6.8750232656247801E-4</v>
      </c>
      <c r="Z49" s="8">
        <f>'S24'!G66</f>
        <v>-1.8020777504166446E-3</v>
      </c>
      <c r="AA49" s="8">
        <f>'S25'!G66</f>
        <v>-1.2395849158333E-3</v>
      </c>
      <c r="AB49" s="8">
        <f>'S26'!G66</f>
        <v>-2.0624926154166889E-3</v>
      </c>
      <c r="AC49" s="8">
        <f>'S27'!G66</f>
        <v>-1.6666661644791983E-3</v>
      </c>
      <c r="AD49" s="8">
        <f>'S28'!G66</f>
        <v>-3.1875077793750567E-3</v>
      </c>
      <c r="AE49" s="8">
        <f>'S29'!G66</f>
        <v>-2.218750693854174E-3</v>
      </c>
      <c r="AF49" s="8">
        <f>'S30'!G66</f>
        <v>-3.2083333163541658E-3</v>
      </c>
      <c r="AG49" s="8">
        <f>'S31'!G66</f>
        <v>-1.2812441377083386E-3</v>
      </c>
      <c r="AH49" s="8">
        <f>'S32'!G66</f>
        <v>-1.4791699764583541E-3</v>
      </c>
      <c r="AI49" s="13"/>
      <c r="AJ49" s="9" t="e">
        <f t="shared" si="1"/>
        <v>#VALUE!</v>
      </c>
      <c r="AK49" s="8" t="e">
        <f t="shared" si="2"/>
        <v>#VALUE!</v>
      </c>
      <c r="AO49" s="4" t="s">
        <v>33</v>
      </c>
      <c r="AP49" s="8">
        <f>IF((C49=""),"",C49*Parameters!$C$5)</f>
        <v>-7.7564520187879751E-3</v>
      </c>
      <c r="AQ49" s="8">
        <f>IF((D49=""),"",D49*Parameters!$C$5)</f>
        <v>-4.8452676648538338E-3</v>
      </c>
      <c r="AR49" s="8">
        <f>IF((E49=""),"",E49*Parameters!$C$5)</f>
        <v>-3.4694642474375468E-3</v>
      </c>
      <c r="AS49" s="8">
        <f>IF((F49=""),"",F49*Parameters!$C$5)</f>
        <v>-6.9987544596462406E-3</v>
      </c>
      <c r="AT49" s="8">
        <f>IF((G49=""),"",G49*Parameters!$C$5)</f>
        <v>-6.2011632616778539E-3</v>
      </c>
      <c r="AU49" s="8">
        <f>IF((H49=""),"",H49*Parameters!$C$5)</f>
        <v>-3.50932817113884E-3</v>
      </c>
      <c r="AV49" s="8">
        <f>IF((I49=""),"",I49*Parameters!$C$5)</f>
        <v>-4.9250252212004499E-3</v>
      </c>
      <c r="AW49" s="8">
        <f>IF((J49=""),"",J49*Parameters!$C$5)</f>
        <v>-4.6259466314954069E-3</v>
      </c>
      <c r="AX49" s="8">
        <f>IF((K49=""),"",K49*Parameters!$C$5)</f>
        <v>-4.5860708223022127E-3</v>
      </c>
      <c r="AY49" s="8">
        <f>IF((L49=""),"",L49*Parameters!$C$5)</f>
        <v>-4.2072190708598682E-3</v>
      </c>
      <c r="AZ49" s="8">
        <f>IF((M49=""),"",M49*Parameters!$C$5)</f>
        <v>5.1843453360509502E-4</v>
      </c>
      <c r="BA49" s="8">
        <f>IF((N49=""),"",N49*Parameters!$C$5)</f>
        <v>-5.2839654413237881E-3</v>
      </c>
      <c r="BC49" s="9" t="e">
        <f t="shared" si="3"/>
        <v>#VALUE!</v>
      </c>
      <c r="BD49" s="8" t="e">
        <f t="shared" si="4"/>
        <v>#VALUE!</v>
      </c>
    </row>
    <row r="50" spans="2:56" ht="15.75">
      <c r="B50" s="4" t="s">
        <v>45</v>
      </c>
      <c r="C50" s="8">
        <f>'S1'!G67</f>
        <v>1.4479081903125482E-3</v>
      </c>
      <c r="D50" s="8">
        <f>'S2'!G67</f>
        <v>-2.0312537269791611E-3</v>
      </c>
      <c r="E50" s="8">
        <f>'S3'!G67</f>
        <v>-8.1250405083329452E-4</v>
      </c>
      <c r="F50" s="8">
        <f>'S4'!G67</f>
        <v>-1.5625536083335723E-4</v>
      </c>
      <c r="G50" s="8">
        <f>'S5'!G67</f>
        <v>-7.3957955645829326E-4</v>
      </c>
      <c r="H50" s="8">
        <f>'S6'!G67</f>
        <v>-1.8333278927082711E-3</v>
      </c>
      <c r="I50" s="8">
        <f>'S7'!G67</f>
        <v>-2.5729101611458513E-3</v>
      </c>
      <c r="J50" s="8">
        <f>'S8'!G67</f>
        <v>-2.4166668308333791E-3</v>
      </c>
      <c r="K50" s="8">
        <f>'S9'!G67</f>
        <v>-8.958283197916736E-4</v>
      </c>
      <c r="L50" s="8">
        <f>'S10'!G67</f>
        <v>-6.9791024281250225E-4</v>
      </c>
      <c r="M50" s="8">
        <f>'S11'!G67</f>
        <v>-1.2291684607291034E-3</v>
      </c>
      <c r="N50" s="8">
        <f>'S12'!G67</f>
        <v>-2.6042107291662092E-4</v>
      </c>
      <c r="O50" s="8">
        <f>'S13'!G67</f>
        <v>4.1667177770838421E-4</v>
      </c>
      <c r="P50" s="8">
        <f>'S14'!G67</f>
        <v>-1.3541896093753614E-4</v>
      </c>
      <c r="Q50" s="8">
        <f>'S15'!G67</f>
        <v>-7.6040780739587005E-4</v>
      </c>
      <c r="R50" s="8">
        <f>'S16'!G67</f>
        <v>-5.6250408729165841E-4</v>
      </c>
      <c r="S50" s="8">
        <f>'S17'!G67</f>
        <v>7.1875013572912649E-4</v>
      </c>
      <c r="T50" s="8">
        <f>'S18'!G67</f>
        <v>8.8542311687502678E-4</v>
      </c>
      <c r="U50" s="8">
        <f>'S19'!G67</f>
        <v>8.3331249895735038E-5</v>
      </c>
      <c r="V50" s="8">
        <f>'S20'!G67</f>
        <v>-2.5729249092708295E-3</v>
      </c>
      <c r="W50" s="8">
        <f>'S21'!G67</f>
        <v>2.9166966552085505E-4</v>
      </c>
      <c r="X50" s="8">
        <f>'S22'!G67</f>
        <v>-2.0104188802083992E-3</v>
      </c>
      <c r="Y50" s="8">
        <f>'S23'!G67</f>
        <v>-1.1874921615624701E-3</v>
      </c>
      <c r="Z50" s="8">
        <f>'S24'!G67</f>
        <v>-2.8020760504166367E-3</v>
      </c>
      <c r="AA50" s="8">
        <f>'S25'!G67</f>
        <v>2.6042184916672678E-4</v>
      </c>
      <c r="AB50" s="8">
        <f>'S26'!G67</f>
        <v>-1.0624943154166969E-3</v>
      </c>
      <c r="AC50" s="8">
        <f>'S27'!G67</f>
        <v>-1.6666661644791983E-3</v>
      </c>
      <c r="AD50" s="8">
        <f>'S28'!G67</f>
        <v>-2.1875094793750646E-3</v>
      </c>
      <c r="AE50" s="8">
        <f>'S29'!G67</f>
        <v>-7.1874392885418192E-4</v>
      </c>
      <c r="AF50" s="8">
        <f>'S30'!G67</f>
        <v>-2.2083350163541737E-3</v>
      </c>
      <c r="AG50" s="8">
        <f>'S31'!G67</f>
        <v>-2.2812424377083307E-3</v>
      </c>
      <c r="AH50" s="8">
        <f>'S32'!G67</f>
        <v>-1.9791598114583461E-3</v>
      </c>
      <c r="AI50" s="13"/>
      <c r="AJ50" s="9" t="e">
        <f t="shared" si="1"/>
        <v>#VALUE!</v>
      </c>
      <c r="AK50" s="8" t="e">
        <f t="shared" si="2"/>
        <v>#VALUE!</v>
      </c>
      <c r="AO50" s="4" t="s">
        <v>45</v>
      </c>
      <c r="AP50" s="8">
        <f>IF((C50=""),"",C50*Parameters!$C$5)</f>
        <v>2.7715636802865288E-3</v>
      </c>
      <c r="AQ50" s="8">
        <f>IF((D50=""),"",D50*Parameters!$C$5)</f>
        <v>-3.888194771470174E-3</v>
      </c>
      <c r="AR50" s="8">
        <f>IF((E50=""),"",E50*Parameters!$C$5)</f>
        <v>-1.5552828089805458E-3</v>
      </c>
      <c r="AS50" s="8">
        <f>IF((F50=""),"",F50*Parameters!$C$5)</f>
        <v>-2.9910161834385054E-4</v>
      </c>
      <c r="AT50" s="8">
        <f>IF((G50=""),"",G50*Parameters!$C$5)</f>
        <v>-1.4156918588323986E-3</v>
      </c>
      <c r="AU50" s="8">
        <f>IF((H50=""),"",H50*Parameters!$C$5)</f>
        <v>-3.50932817113884E-3</v>
      </c>
      <c r="AV50" s="8">
        <f>IF((I50=""),"",I50*Parameters!$C$5)</f>
        <v>-4.9250252212004499E-3</v>
      </c>
      <c r="AW50" s="8">
        <f>IF((J50=""),"",J50*Parameters!$C$5)</f>
        <v>-4.6259466314954069E-3</v>
      </c>
      <c r="AX50" s="8">
        <f>IF((K50=""),"",K50*Parameters!$C$5)</f>
        <v>-1.7147808483428473E-3</v>
      </c>
      <c r="AY50" s="8">
        <f>IF((L50=""),"",L50*Parameters!$C$5)</f>
        <v>-1.3359290969005026E-3</v>
      </c>
      <c r="AZ50" s="8">
        <f>IF((M50=""),"",M50*Parameters!$C$5)</f>
        <v>-2.3528554403543368E-3</v>
      </c>
      <c r="BA50" s="8">
        <f>IF((N50=""),"",N50*Parameters!$C$5)</f>
        <v>-4.9849402890742185E-4</v>
      </c>
      <c r="BC50" s="9" t="e">
        <f t="shared" si="3"/>
        <v>#VALUE!</v>
      </c>
      <c r="BD50" s="8" t="e">
        <f t="shared" si="4"/>
        <v>#VALUE!</v>
      </c>
    </row>
    <row r="51" spans="2:56" ht="15.75">
      <c r="B51" s="4" t="s">
        <v>57</v>
      </c>
      <c r="C51" s="8">
        <f>'S1'!G68</f>
        <v>-2.0520765496874829E-3</v>
      </c>
      <c r="D51" s="8">
        <f>'S2'!G68</f>
        <v>-2.0312537269791611E-3</v>
      </c>
      <c r="E51" s="8">
        <f>'S3'!G68</f>
        <v>-2.3124921908333068E-3</v>
      </c>
      <c r="F51" s="8">
        <f>'S4'!G68</f>
        <v>-1.5625536083335723E-4</v>
      </c>
      <c r="G51" s="8">
        <f>'S5'!G68</f>
        <v>-3.2395846214583121E-3</v>
      </c>
      <c r="H51" s="8">
        <f>'S6'!G68</f>
        <v>-1.8333278927082711E-3</v>
      </c>
      <c r="I51" s="8">
        <f>'S7'!G68</f>
        <v>1.4270830438541451E-3</v>
      </c>
      <c r="J51" s="8">
        <f>'S8'!G68</f>
        <v>5.8332807416662524E-4</v>
      </c>
      <c r="K51" s="8">
        <f>'S9'!G68</f>
        <v>-2.8958435497916657E-3</v>
      </c>
      <c r="L51" s="8">
        <f>'S10'!G68</f>
        <v>-2.6979254728124943E-3</v>
      </c>
      <c r="M51" s="8">
        <f>'S11'!G68</f>
        <v>-2.2291667607290955E-3</v>
      </c>
      <c r="N51" s="8">
        <f>'S12'!G68</f>
        <v>2.3958738708338562E-4</v>
      </c>
      <c r="O51" s="8">
        <f>'S13'!G68</f>
        <v>-5.8332652229164256E-4</v>
      </c>
      <c r="P51" s="8">
        <f>'S14'!G68</f>
        <v>-1.6354257259375282E-3</v>
      </c>
      <c r="Q51" s="8">
        <f>'S15'!G68</f>
        <v>2.3959049260412202E-4</v>
      </c>
      <c r="R51" s="8">
        <f>'S16'!G68</f>
        <v>4.3749421270833366E-4</v>
      </c>
      <c r="S51" s="8">
        <f>'S17'!G68</f>
        <v>-2.2812447642708497E-3</v>
      </c>
      <c r="T51" s="8">
        <f>'S18'!G68</f>
        <v>-2.6145802481249494E-3</v>
      </c>
      <c r="U51" s="8">
        <f>'S19'!G68</f>
        <v>5.8333971489573505E-4</v>
      </c>
      <c r="V51" s="8">
        <f>'S20'!G68</f>
        <v>-7.2919839270817188E-5</v>
      </c>
      <c r="W51" s="8">
        <f>'S21'!G68</f>
        <v>-2.2083354044791573E-3</v>
      </c>
      <c r="X51" s="8">
        <f>'S22'!G68</f>
        <v>-3.0104171802083912E-3</v>
      </c>
      <c r="Y51" s="8">
        <f>'S23'!G68</f>
        <v>-3.1875073915624622E-3</v>
      </c>
      <c r="Z51" s="8">
        <f>'S24'!G68</f>
        <v>1.1979171545833597E-3</v>
      </c>
      <c r="AA51" s="8">
        <f>'S25'!G68</f>
        <v>-2.3958661083327976E-4</v>
      </c>
      <c r="AB51" s="8">
        <f>'S26'!G68</f>
        <v>-3.062509545416689E-3</v>
      </c>
      <c r="AC51" s="8">
        <f>'S27'!G68</f>
        <v>3.3333044052081401E-4</v>
      </c>
      <c r="AD51" s="8">
        <f>'S28'!G68</f>
        <v>8.1250405062495423E-4</v>
      </c>
      <c r="AE51" s="8">
        <f>'S29'!G68</f>
        <v>-3.7187574588541661E-3</v>
      </c>
      <c r="AF51" s="8">
        <f>'S30'!G68</f>
        <v>-1.2083367113541535E-3</v>
      </c>
      <c r="AG51" s="8">
        <f>'S31'!G68</f>
        <v>-1.7812526027083386E-3</v>
      </c>
      <c r="AH51" s="8">
        <f>'S32'!G68</f>
        <v>5.2082662854165823E-4</v>
      </c>
      <c r="AI51" s="13"/>
      <c r="AJ51" s="9" t="e">
        <f t="shared" si="1"/>
        <v>#VALUE!</v>
      </c>
      <c r="AK51" s="8" t="e">
        <f t="shared" si="2"/>
        <v>#VALUE!</v>
      </c>
      <c r="AO51" s="4" t="s">
        <v>57</v>
      </c>
      <c r="AP51" s="8">
        <f>IF((C51=""),"",C51*Parameters!$C$5)</f>
        <v>-3.9280534997552683E-3</v>
      </c>
      <c r="AQ51" s="8">
        <f>IF((D51=""),"",D51*Parameters!$C$5)</f>
        <v>-3.888194771470174E-3</v>
      </c>
      <c r="AR51" s="8">
        <f>IF((E51=""),"",E51*Parameters!$C$5)</f>
        <v>-4.4265371312502289E-3</v>
      </c>
      <c r="AS51" s="8">
        <f>IF((F51=""),"",F51*Parameters!$C$5)</f>
        <v>-2.9910161834385054E-4</v>
      </c>
      <c r="AT51" s="8">
        <f>IF((G51=""),"",G51*Parameters!$C$5)</f>
        <v>-6.2011632616778539E-3</v>
      </c>
      <c r="AU51" s="8">
        <f>IF((H51=""),"",H51*Parameters!$C$5)</f>
        <v>-3.50932817113884E-3</v>
      </c>
      <c r="AV51" s="8">
        <f>IF((I51=""),"",I51*Parameters!$C$5)</f>
        <v>2.7317005039146219E-3</v>
      </c>
      <c r="AW51" s="8">
        <f>IF((J51=""),"",J51*Parameters!$C$5)</f>
        <v>1.116597664733642E-3</v>
      </c>
      <c r="AX51" s="8">
        <f>IF((K51=""),"",K51*Parameters!$C$5)</f>
        <v>-5.5431793673755541E-3</v>
      </c>
      <c r="AY51" s="8">
        <f>IF((L51=""),"",L51*Parameters!$C$5)</f>
        <v>-5.1643276159332096E-3</v>
      </c>
      <c r="AZ51" s="8">
        <f>IF((M51=""),"",M51*Parameters!$C$5)</f>
        <v>-4.2670368692403603E-3</v>
      </c>
      <c r="BA51" s="8">
        <f>IF((N51=""),"",N51*Parameters!$C$5)</f>
        <v>4.5861450659500876E-4</v>
      </c>
      <c r="BC51" s="9" t="e">
        <f t="shared" si="3"/>
        <v>#VALUE!</v>
      </c>
      <c r="BD51" s="8" t="e">
        <f t="shared" si="4"/>
        <v>#VALUE!</v>
      </c>
    </row>
    <row r="52" spans="2:56" ht="15.75">
      <c r="B52" s="4" t="s">
        <v>69</v>
      </c>
      <c r="C52" s="8">
        <f>'S1'!G69</f>
        <v>-1.5520867096874627E-3</v>
      </c>
      <c r="D52" s="8">
        <f>'S2'!G69</f>
        <v>-5.3124696197916904E-4</v>
      </c>
      <c r="E52" s="8">
        <f>'S3'!G69</f>
        <v>-1.3124938908333147E-3</v>
      </c>
      <c r="F52" s="8">
        <f>'S4'!G69</f>
        <v>-1.6562435008333695E-3</v>
      </c>
      <c r="G52" s="8">
        <f>'S5'!G69</f>
        <v>-2.7395761564583121E-3</v>
      </c>
      <c r="H52" s="8">
        <f>'S6'!G69</f>
        <v>-1.8333278927082711E-3</v>
      </c>
      <c r="I52" s="8">
        <f>'S7'!G69</f>
        <v>-1.5729118611458592E-3</v>
      </c>
      <c r="J52" s="8">
        <f>'S8'!G69</f>
        <v>-1.9166583658333791E-3</v>
      </c>
      <c r="K52" s="8">
        <f>'S9'!G69</f>
        <v>1.0416998020835316E-4</v>
      </c>
      <c r="L52" s="8">
        <f>'S10'!G69</f>
        <v>3.0208805718752452E-4</v>
      </c>
      <c r="M52" s="8">
        <f>'S11'!G69</f>
        <v>-1.2291684607291034E-3</v>
      </c>
      <c r="N52" s="8">
        <f>'S12'!G69</f>
        <v>-3.2604159779166253E-3</v>
      </c>
      <c r="O52" s="8">
        <f>'S13'!G69</f>
        <v>-2.0833332872916346E-3</v>
      </c>
      <c r="P52" s="8">
        <f>'S14'!G69</f>
        <v>8.645793440624841E-4</v>
      </c>
      <c r="Q52" s="8">
        <f>'S15'!G69</f>
        <v>-2.6041797239587799E-4</v>
      </c>
      <c r="R52" s="8">
        <f>'S16'!G69</f>
        <v>-1.0624939272916786E-3</v>
      </c>
      <c r="S52" s="8">
        <f>'S17'!G69</f>
        <v>-1.7812549292708577E-3</v>
      </c>
      <c r="T52" s="8">
        <f>'S18'!G69</f>
        <v>-1.1457518312496529E-4</v>
      </c>
      <c r="U52" s="8">
        <f>'S19'!G69</f>
        <v>-1.416675515104257E-3</v>
      </c>
      <c r="V52" s="8">
        <f>'S20'!G69</f>
        <v>-7.2919839270817188E-5</v>
      </c>
      <c r="W52" s="8">
        <f>'S21'!G69</f>
        <v>-1.208337099479137E-3</v>
      </c>
      <c r="X52" s="8">
        <f>'S22'!G69</f>
        <v>-2.0104188802083992E-3</v>
      </c>
      <c r="Y52" s="8">
        <f>'S23'!G69</f>
        <v>-1.1874921615624701E-3</v>
      </c>
      <c r="Z52" s="8">
        <f>'S24'!G69</f>
        <v>-1.8020777504166446E-3</v>
      </c>
      <c r="AA52" s="8">
        <f>'S25'!G69</f>
        <v>-2.3958661083327976E-4</v>
      </c>
      <c r="AB52" s="8">
        <f>'S26'!G69</f>
        <v>9.3750228958331544E-4</v>
      </c>
      <c r="AC52" s="8">
        <f>'S27'!G69</f>
        <v>-2.1666746294791983E-3</v>
      </c>
      <c r="AD52" s="8">
        <f>'S28'!G69</f>
        <v>-1.6875010143750646E-3</v>
      </c>
      <c r="AE52" s="8">
        <f>'S29'!G69</f>
        <v>-1.2187523938541819E-3</v>
      </c>
      <c r="AF52" s="8">
        <f>'S30'!G69</f>
        <v>-2.0833841135416142E-4</v>
      </c>
      <c r="AG52" s="8">
        <f>'S31'!G69</f>
        <v>-2.2812424377083307E-3</v>
      </c>
      <c r="AH52" s="8">
        <f>'S32'!G69</f>
        <v>-2.4791682764583461E-3</v>
      </c>
      <c r="AI52" s="13"/>
      <c r="AJ52" s="9" t="e">
        <f t="shared" si="1"/>
        <v>#VALUE!</v>
      </c>
      <c r="AK52" s="8" t="e">
        <f t="shared" si="2"/>
        <v>#VALUE!</v>
      </c>
      <c r="AO52" s="4" t="s">
        <v>69</v>
      </c>
      <c r="AP52" s="8">
        <f>IF((C52=""),"",C52*Parameters!$C$5)</f>
        <v>-2.970980606371609E-3</v>
      </c>
      <c r="AQ52" s="8">
        <f>IF((D52=""),"",D52*Parameters!$C$5)</f>
        <v>-1.0169047975108088E-3</v>
      </c>
      <c r="AR52" s="8">
        <f>IF((E52=""),"",E52*Parameters!$C$5)</f>
        <v>-2.5123557023642054E-3</v>
      </c>
      <c r="AS52" s="8">
        <f>IF((F52=""),"",F52*Parameters!$C$5)</f>
        <v>-3.1703559406135338E-3</v>
      </c>
      <c r="AT52" s="8">
        <f>IF((G52=""),"",G52*Parameters!$C$5)</f>
        <v>-5.2440547166045124E-3</v>
      </c>
      <c r="AU52" s="8">
        <f>IF((H52=""),"",H52*Parameters!$C$5)</f>
        <v>-3.50932817113884E-3</v>
      </c>
      <c r="AV52" s="8">
        <f>IF((I52=""),"",I52*Parameters!$C$5)</f>
        <v>-3.0108437923144268E-3</v>
      </c>
      <c r="AW52" s="8">
        <f>IF((J52=""),"",J52*Parameters!$C$5)</f>
        <v>-3.668838086422065E-3</v>
      </c>
      <c r="AX52" s="8">
        <f>IF((K52=""),"",K52*Parameters!$C$5)</f>
        <v>1.9940058054324279E-4</v>
      </c>
      <c r="AY52" s="8">
        <f>IF((L52=""),"",L52*Parameters!$C$5)</f>
        <v>5.7825233198558748E-4</v>
      </c>
      <c r="AZ52" s="8">
        <f>IF((M52=""),"",M52*Parameters!$C$5)</f>
        <v>-2.3528554403543368E-3</v>
      </c>
      <c r="BA52" s="8">
        <f>IF((N52=""),"",N52*Parameters!$C$5)</f>
        <v>-6.2410383251364707E-3</v>
      </c>
      <c r="BC52" s="9" t="e">
        <f t="shared" si="3"/>
        <v>#VALUE!</v>
      </c>
      <c r="BD52" s="8" t="e">
        <f t="shared" si="4"/>
        <v>#VALUE!</v>
      </c>
    </row>
    <row r="53" spans="2:56" ht="15.75">
      <c r="B53" s="4" t="s">
        <v>81</v>
      </c>
      <c r="C53" s="8">
        <f>'S1'!G70</f>
        <v>-5.5208840968747064E-4</v>
      </c>
      <c r="D53" s="8">
        <f>'S2'!G70</f>
        <v>-5.3124696197916904E-4</v>
      </c>
      <c r="E53" s="8">
        <f>'S3'!G70</f>
        <v>1.8749424916669755E-4</v>
      </c>
      <c r="F53" s="8">
        <f>'S4'!G70</f>
        <v>-1.1562536608333493E-3</v>
      </c>
      <c r="G53" s="8">
        <f>'S5'!G70</f>
        <v>-2.7395761564583121E-3</v>
      </c>
      <c r="H53" s="8">
        <f>'S6'!G70</f>
        <v>-1.8333278927082711E-3</v>
      </c>
      <c r="I53" s="8">
        <f>'S7'!G70</f>
        <v>-7.2923721145846943E-5</v>
      </c>
      <c r="J53" s="8">
        <f>'S8'!G70</f>
        <v>-1.4166685308333871E-3</v>
      </c>
      <c r="K53" s="8">
        <f>'S9'!G70</f>
        <v>-8.958283197916736E-4</v>
      </c>
      <c r="L53" s="8">
        <f>'S10'!G70</f>
        <v>-6.9791024281250225E-4</v>
      </c>
      <c r="M53" s="8">
        <f>'S11'!G70</f>
        <v>-7.2915999572910339E-4</v>
      </c>
      <c r="N53" s="8">
        <f>'S12'!G70</f>
        <v>-1.2604193779166412E-3</v>
      </c>
      <c r="O53" s="8">
        <f>'S13'!G70</f>
        <v>-8.3336682291622333E-5</v>
      </c>
      <c r="P53" s="8">
        <f>'S14'!G70</f>
        <v>-1.1354172609375282E-3</v>
      </c>
      <c r="Q53" s="8">
        <f>'S15'!G70</f>
        <v>1.2395887926041488E-3</v>
      </c>
      <c r="R53" s="8">
        <f>'S16'!G70</f>
        <v>-5.6250408729165841E-4</v>
      </c>
      <c r="S53" s="8">
        <f>'S17'!G70</f>
        <v>-7.8125662927086559E-4</v>
      </c>
      <c r="T53" s="8">
        <f>'S18'!G70</f>
        <v>-1.1457518312496529E-4</v>
      </c>
      <c r="U53" s="8">
        <f>'S19'!G70</f>
        <v>5.8333971489573505E-4</v>
      </c>
      <c r="V53" s="8">
        <f>'S20'!G70</f>
        <v>-7.2919839270817188E-5</v>
      </c>
      <c r="W53" s="8">
        <f>'S21'!G70</f>
        <v>-2.0833879947914496E-4</v>
      </c>
      <c r="X53" s="8">
        <f>'S22'!G70</f>
        <v>-1.5104104152083991E-3</v>
      </c>
      <c r="Y53" s="8">
        <f>'S23'!G70</f>
        <v>3.1249597843754223E-4</v>
      </c>
      <c r="Z53" s="8">
        <f>'S24'!G70</f>
        <v>-1.3020879104166244E-3</v>
      </c>
      <c r="AA53" s="8">
        <f>'S25'!G70</f>
        <v>-2.3958661083327976E-4</v>
      </c>
      <c r="AB53" s="8">
        <f>'S26'!G70</f>
        <v>-1.0624943154166969E-3</v>
      </c>
      <c r="AC53" s="8">
        <f>'S27'!G70</f>
        <v>-1.6665939947920622E-4</v>
      </c>
      <c r="AD53" s="8">
        <f>'S28'!G70</f>
        <v>-1.1874925493750646E-3</v>
      </c>
      <c r="AE53" s="8">
        <f>'S29'!G70</f>
        <v>2.8125437114584484E-4</v>
      </c>
      <c r="AF53" s="8">
        <f>'S30'!G70</f>
        <v>-2.7083248513541658E-3</v>
      </c>
      <c r="AG53" s="8">
        <f>'S31'!G70</f>
        <v>-2.8124583770831185E-4</v>
      </c>
      <c r="AH53" s="8">
        <f>'S32'!G70</f>
        <v>-1.4791699764583541E-3</v>
      </c>
      <c r="AI53" s="13"/>
      <c r="AJ53" s="9" t="e">
        <f t="shared" si="1"/>
        <v>#VALUE!</v>
      </c>
      <c r="AK53" s="8" t="e">
        <f t="shared" si="2"/>
        <v>#VALUE!</v>
      </c>
      <c r="AO53" s="4" t="s">
        <v>81</v>
      </c>
      <c r="AP53" s="8">
        <f>IF((C53=""),"",C53*Parameters!$C$5)</f>
        <v>-1.056799177485585E-3</v>
      </c>
      <c r="AQ53" s="8">
        <f>IF((D53=""),"",D53*Parameters!$C$5)</f>
        <v>-1.0169047975108088E-3</v>
      </c>
      <c r="AR53" s="8">
        <f>IF((E53=""),"",E53*Parameters!$C$5)</f>
        <v>3.5889861990547793E-4</v>
      </c>
      <c r="AS53" s="8">
        <f>IF((F53=""),"",F53*Parameters!$C$5)</f>
        <v>-2.2132830472298744E-3</v>
      </c>
      <c r="AT53" s="8">
        <f>IF((G53=""),"",G53*Parameters!$C$5)</f>
        <v>-5.2440547166045124E-3</v>
      </c>
      <c r="AU53" s="8">
        <f>IF((H53=""),"",H53*Parameters!$C$5)</f>
        <v>-3.50932817113884E-3</v>
      </c>
      <c r="AV53" s="8">
        <f>IF((I53=""),"",I53*Parameters!$C$5)</f>
        <v>-1.3958947004474344E-4</v>
      </c>
      <c r="AW53" s="8">
        <f>IF((J53=""),"",J53*Parameters!$C$5)</f>
        <v>-2.7117652026093829E-3</v>
      </c>
      <c r="AX53" s="8">
        <f>IF((K53=""),"",K53*Parameters!$C$5)</f>
        <v>-1.7147808483428473E-3</v>
      </c>
      <c r="AY53" s="8">
        <f>IF((L53=""),"",L53*Parameters!$C$5)</f>
        <v>-1.3359290969005026E-3</v>
      </c>
      <c r="AZ53" s="8">
        <f>IF((M53=""),"",M53*Parameters!$C$5)</f>
        <v>-1.3957468952809952E-3</v>
      </c>
      <c r="BA53" s="8">
        <f>IF((N53=""),"",N53*Parameters!$C$5)</f>
        <v>-2.4126754673644227E-3</v>
      </c>
      <c r="BC53" s="9" t="e">
        <f t="shared" si="3"/>
        <v>#VALUE!</v>
      </c>
      <c r="BD53" s="8" t="e">
        <f t="shared" si="4"/>
        <v>#VALUE!</v>
      </c>
    </row>
    <row r="54" spans="2:56" ht="15.75">
      <c r="B54" s="4" t="s">
        <v>93</v>
      </c>
      <c r="C54" s="8">
        <f>'S1'!G71</f>
        <v>9.4791835531252144E-4</v>
      </c>
      <c r="D54" s="8">
        <f>'S2'!G71</f>
        <v>-1.0312554269791691E-3</v>
      </c>
      <c r="E54" s="8">
        <f>'S3'!G71</f>
        <v>1.1874925491666896E-3</v>
      </c>
      <c r="F54" s="8">
        <f>'S4'!G71</f>
        <v>-2.1562519658333695E-3</v>
      </c>
      <c r="G54" s="8">
        <f>'S5'!G71</f>
        <v>7.6040858354168434E-4</v>
      </c>
      <c r="H54" s="8">
        <f>'S6'!G71</f>
        <v>-1.8333278927082711E-3</v>
      </c>
      <c r="I54" s="8">
        <f>'S7'!G71</f>
        <v>-5.7291356114583247E-4</v>
      </c>
      <c r="J54" s="8">
        <f>'S8'!G71</f>
        <v>-4.1667022583336683E-4</v>
      </c>
      <c r="K54" s="8">
        <f>'S9'!G71</f>
        <v>1.1041682852083387E-3</v>
      </c>
      <c r="L54" s="8">
        <f>'S10'!G71</f>
        <v>-6.9791024281250225E-4</v>
      </c>
      <c r="M54" s="8">
        <f>'S11'!G71</f>
        <v>-7.2915999572910339E-4</v>
      </c>
      <c r="N54" s="8">
        <f>'S12'!G71</f>
        <v>7.3957722708337115E-4</v>
      </c>
      <c r="O54" s="8">
        <f>'S13'!G71</f>
        <v>-8.3336682291622333E-5</v>
      </c>
      <c r="P54" s="8">
        <f>'S14'!G71</f>
        <v>-6.3540879593752819E-4</v>
      </c>
      <c r="Q54" s="8">
        <f>'S15'!G71</f>
        <v>2.3959049260412202E-4</v>
      </c>
      <c r="R54" s="8">
        <f>'S16'!G71</f>
        <v>-6.2495627291651867E-5</v>
      </c>
      <c r="S54" s="8">
        <f>'S17'!G71</f>
        <v>1.2187586007291265E-3</v>
      </c>
      <c r="T54" s="8">
        <f>'S18'!G71</f>
        <v>-1.1457518312496529E-4</v>
      </c>
      <c r="U54" s="8">
        <f>'S19'!G71</f>
        <v>1.5833380148957618E-3</v>
      </c>
      <c r="V54" s="8">
        <f>'S20'!G71</f>
        <v>-5.7290967927083741E-4</v>
      </c>
      <c r="W54" s="8">
        <f>'S21'!G71</f>
        <v>1.2916679655208471E-3</v>
      </c>
      <c r="X54" s="8">
        <f>'S22'!G71</f>
        <v>-1.5104104152083991E-3</v>
      </c>
      <c r="Y54" s="8">
        <f>'S23'!G71</f>
        <v>3.1249597843754223E-4</v>
      </c>
      <c r="Z54" s="8">
        <f>'S24'!G71</f>
        <v>-2.3020862154166447E-3</v>
      </c>
      <c r="AA54" s="8">
        <f>'S25'!G71</f>
        <v>2.6042184916672678E-4</v>
      </c>
      <c r="AB54" s="8">
        <f>'S26'!G71</f>
        <v>-1.0624943154166969E-3</v>
      </c>
      <c r="AC54" s="8">
        <f>'S27'!G71</f>
        <v>1.3333287405208061E-3</v>
      </c>
      <c r="AD54" s="8">
        <f>'S28'!G71</f>
        <v>-1.8749424937507253E-4</v>
      </c>
      <c r="AE54" s="8">
        <f>'S29'!G71</f>
        <v>-1.2187523938541819E-3</v>
      </c>
      <c r="AF54" s="8">
        <f>'S30'!G71</f>
        <v>-2.2083350163541737E-3</v>
      </c>
      <c r="AG54" s="8">
        <f>'S31'!G71</f>
        <v>2.1874400229167368E-4</v>
      </c>
      <c r="AH54" s="8">
        <f>'S32'!G71</f>
        <v>2.0836788541672702E-5</v>
      </c>
      <c r="AI54" s="13"/>
      <c r="AJ54" s="9" t="e">
        <f t="shared" si="1"/>
        <v>#VALUE!</v>
      </c>
      <c r="AK54" s="8" t="e">
        <f t="shared" si="2"/>
        <v>#VALUE!</v>
      </c>
      <c r="AO54" s="4" t="s">
        <v>93</v>
      </c>
      <c r="AP54" s="8">
        <f>IF((C54=""),"",C54*Parameters!$C$5)</f>
        <v>1.8144907964737801E-3</v>
      </c>
      <c r="AQ54" s="8">
        <f>IF((D54=""),"",D54*Parameters!$C$5)</f>
        <v>-1.9740133425841504E-3</v>
      </c>
      <c r="AR54" s="8">
        <f>IF((E54=""),"",E54*Parameters!$C$5)</f>
        <v>2.2730800487915015E-3</v>
      </c>
      <c r="AS54" s="8">
        <f>IF((F54=""),"",F54*Parameters!$C$5)</f>
        <v>-4.1274644856868752E-3</v>
      </c>
      <c r="AT54" s="8">
        <f>IF((G54=""),"",G54*Parameters!$C$5)</f>
        <v>1.4555624634372179E-3</v>
      </c>
      <c r="AU54" s="8">
        <f>IF((H54=""),"",H54*Parameters!$C$5)</f>
        <v>-3.50932817113884E-3</v>
      </c>
      <c r="AV54" s="8">
        <f>IF((I54=""),"",I54*Parameters!$C$5)</f>
        <v>-1.0966623634283365E-3</v>
      </c>
      <c r="AW54" s="8">
        <f>IF((J54=""),"",J54*Parameters!$C$5)</f>
        <v>-7.9758376415238171E-4</v>
      </c>
      <c r="AX54" s="8">
        <f>IF((K54=""),"",K54*Parameters!$C$5)</f>
        <v>2.1135820190001774E-3</v>
      </c>
      <c r="AY54" s="8">
        <f>IF((L54=""),"",L54*Parameters!$C$5)</f>
        <v>-1.3359290969005026E-3</v>
      </c>
      <c r="AZ54" s="8">
        <f>IF((M54=""),"",M54*Parameters!$C$5)</f>
        <v>-1.3957468952809952E-3</v>
      </c>
      <c r="BA54" s="8">
        <f>IF((N54=""),"",N54*Parameters!$C$5)</f>
        <v>1.4156873999786018E-3</v>
      </c>
      <c r="BC54" s="9" t="e">
        <f t="shared" si="3"/>
        <v>#VALUE!</v>
      </c>
      <c r="BD54" s="8" t="e">
        <f t="shared" si="4"/>
        <v>#VALUE!</v>
      </c>
    </row>
    <row r="55" spans="2:56" ht="15.75">
      <c r="B55" s="4" t="s">
        <v>105</v>
      </c>
      <c r="C55" s="8">
        <f>'S1'!G72</f>
        <v>-1.5520867096874627E-3</v>
      </c>
      <c r="D55" s="8">
        <f>'S2'!G72</f>
        <v>-1.5312452669791546E-3</v>
      </c>
      <c r="E55" s="8">
        <f>'S3'!G72</f>
        <v>-8.1250405083329452E-4</v>
      </c>
      <c r="F55" s="8">
        <f>'S4'!G72</f>
        <v>-1.6562435008333695E-3</v>
      </c>
      <c r="G55" s="8">
        <f>'S5'!G72</f>
        <v>-1.2395880164582998E-3</v>
      </c>
      <c r="H55" s="8">
        <f>'S6'!G72</f>
        <v>-2.3333363527082776E-3</v>
      </c>
      <c r="I55" s="8">
        <f>'S7'!G72</f>
        <v>1.4270830438541451E-3</v>
      </c>
      <c r="J55" s="8">
        <f>'S8'!G72</f>
        <v>-2.9166752958333791E-3</v>
      </c>
      <c r="K55" s="8">
        <f>'S9'!G72</f>
        <v>6.0415982020833869E-4</v>
      </c>
      <c r="L55" s="8">
        <f>'S10'!G72</f>
        <v>-2.1979170078124943E-3</v>
      </c>
      <c r="M55" s="8">
        <f>'S11'!G72</f>
        <v>-1.2291684607291034E-3</v>
      </c>
      <c r="N55" s="8">
        <f>'S12'!G72</f>
        <v>-2.7604261429166332E-3</v>
      </c>
      <c r="O55" s="8">
        <f>'S13'!G72</f>
        <v>9.1666161770836974E-4</v>
      </c>
      <c r="P55" s="8">
        <f>'S14'!G72</f>
        <v>-1.6354257259375282E-3</v>
      </c>
      <c r="Q55" s="8">
        <f>'S15'!G72</f>
        <v>1.2395887926041488E-3</v>
      </c>
      <c r="R55" s="8">
        <f>'S16'!G72</f>
        <v>-1.0624939272916786E-3</v>
      </c>
      <c r="S55" s="8">
        <f>'S17'!G72</f>
        <v>7.1875013572912649E-4</v>
      </c>
      <c r="T55" s="8">
        <f>'S18'!G72</f>
        <v>-6.145836481249653E-4</v>
      </c>
      <c r="U55" s="8">
        <f>'S19'!G72</f>
        <v>1.5833380148957618E-3</v>
      </c>
      <c r="V55" s="8">
        <f>'S20'!G72</f>
        <v>-7.2919839270817188E-5</v>
      </c>
      <c r="W55" s="8">
        <f>'S21'!G72</f>
        <v>-1.208337099479137E-3</v>
      </c>
      <c r="X55" s="8">
        <f>'S22'!G72</f>
        <v>-2.0104188802083992E-3</v>
      </c>
      <c r="Y55" s="8">
        <f>'S23'!G72</f>
        <v>-1.8749386156247799E-4</v>
      </c>
      <c r="Z55" s="8">
        <f>'S24'!G72</f>
        <v>-1.3020879104166244E-3</v>
      </c>
      <c r="AA55" s="8">
        <f>'S25'!G72</f>
        <v>2.6042184916672678E-4</v>
      </c>
      <c r="AB55" s="8">
        <f>'S26'!G72</f>
        <v>-5.6250447541667664E-4</v>
      </c>
      <c r="AC55" s="8">
        <f>'S27'!G72</f>
        <v>1.8333372055208061E-3</v>
      </c>
      <c r="AD55" s="8">
        <f>'S28'!G72</f>
        <v>-1.1874925493750646E-3</v>
      </c>
      <c r="AE55" s="8">
        <f>'S29'!G72</f>
        <v>1.7812425111458224E-3</v>
      </c>
      <c r="AF55" s="8">
        <f>'S30'!G72</f>
        <v>-7.0832825135414695E-4</v>
      </c>
      <c r="AG55" s="8">
        <f>'S31'!G72</f>
        <v>-1.2812441377083386E-3</v>
      </c>
      <c r="AH55" s="8">
        <f>'S32'!G72</f>
        <v>-9.7916151145835406E-4</v>
      </c>
      <c r="AI55" s="13"/>
      <c r="AJ55" s="9" t="e">
        <f t="shared" si="1"/>
        <v>#VALUE!</v>
      </c>
      <c r="AK55" s="8" t="e">
        <f t="shared" si="2"/>
        <v>#VALUE!</v>
      </c>
      <c r="AO55" s="4" t="s">
        <v>105</v>
      </c>
      <c r="AP55" s="8">
        <f>IF((C55=""),"",C55*Parameters!$C$5)</f>
        <v>-2.970980606371609E-3</v>
      </c>
      <c r="AQ55" s="8">
        <f>IF((D55=""),"",D55*Parameters!$C$5)</f>
        <v>-2.9310862359677435E-3</v>
      </c>
      <c r="AR55" s="8">
        <f>IF((E55=""),"",E55*Parameters!$C$5)</f>
        <v>-1.5552828089805458E-3</v>
      </c>
      <c r="AS55" s="8">
        <f>IF((F55=""),"",F55*Parameters!$C$5)</f>
        <v>-3.1703559406135338E-3</v>
      </c>
      <c r="AT55" s="8">
        <f>IF((G55=""),"",G55*Parameters!$C$5)</f>
        <v>-2.3728003943348295E-3</v>
      </c>
      <c r="AU55" s="8">
        <f>IF((H55=""),"",H55*Parameters!$C$5)</f>
        <v>-4.4664367066412705E-3</v>
      </c>
      <c r="AV55" s="8">
        <f>IF((I55=""),"",I55*Parameters!$C$5)</f>
        <v>2.7317005039146219E-3</v>
      </c>
      <c r="AW55" s="8">
        <f>IF((J55=""),"",J55*Parameters!$C$5)</f>
        <v>-5.5830551765687483E-3</v>
      </c>
      <c r="AX55" s="8">
        <f>IF((K55=""),"",K55*Parameters!$C$5)</f>
        <v>1.1564734739268358E-3</v>
      </c>
      <c r="AY55" s="8">
        <f>IF((L55=""),"",L55*Parameters!$C$5)</f>
        <v>-4.2072190708598682E-3</v>
      </c>
      <c r="AZ55" s="8">
        <f>IF((M55=""),"",M55*Parameters!$C$5)</f>
        <v>-2.3528554403543368E-3</v>
      </c>
      <c r="BA55" s="8">
        <f>IF((N55=""),"",N55*Parameters!$C$5)</f>
        <v>-5.2839654413237881E-3</v>
      </c>
      <c r="BC55" s="9" t="e">
        <f t="shared" si="3"/>
        <v>#VALUE!</v>
      </c>
      <c r="BD55" s="8" t="e">
        <f t="shared" si="4"/>
        <v>#VALUE!</v>
      </c>
    </row>
    <row r="56" spans="2:56" ht="15.75">
      <c r="B56" s="4" t="s">
        <v>22</v>
      </c>
      <c r="C56" s="8">
        <f>'S1'!H65</f>
        <v>3.4947916475312549E-2</v>
      </c>
      <c r="D56" s="8">
        <f>'S2'!H65</f>
        <v>4.8968752768020832E-2</v>
      </c>
      <c r="E56" s="8">
        <f>'S3'!H65</f>
        <v>6.8187490494166711E-2</v>
      </c>
      <c r="F56" s="8">
        <f>'S4'!H65</f>
        <v>8.8343752624166633E-2</v>
      </c>
      <c r="G56" s="8">
        <f>'S5'!H65</f>
        <v>0.12226041639354171</v>
      </c>
      <c r="H56" s="8">
        <f>'S6'!H65</f>
        <v>0.16616668474729171</v>
      </c>
      <c r="I56" s="8">
        <f>'S7'!H65</f>
        <v>0.22242709877885417</v>
      </c>
      <c r="J56" s="8">
        <f>'S8'!H65</f>
        <v>0.28958332142916665</v>
      </c>
      <c r="K56" s="8">
        <f>'S9'!H65</f>
        <v>0.38760417297020833</v>
      </c>
      <c r="L56" s="8">
        <f>'S10'!H65</f>
        <v>0.4993020785971875</v>
      </c>
      <c r="M56" s="8">
        <f>'S11'!H65</f>
        <v>0.67277086004427078</v>
      </c>
      <c r="N56" s="8">
        <f>'S12'!H65</f>
        <v>0.7042395463270833</v>
      </c>
      <c r="O56" s="8">
        <f>'S13'!H65</f>
        <v>0.81341668771770836</v>
      </c>
      <c r="P56" s="8">
        <f>'S14'!H65</f>
        <v>0.76536459384406241</v>
      </c>
      <c r="Q56" s="8">
        <f>'S15'!H65</f>
        <v>0.69373957658260399</v>
      </c>
      <c r="R56" s="8">
        <f>'S16'!H65</f>
        <v>0.7089374734627083</v>
      </c>
      <c r="S56" s="8">
        <f>'S17'!H65</f>
        <v>0.86871878439072914</v>
      </c>
      <c r="T56" s="8">
        <f>'S18'!H65</f>
        <v>0.93288542315687506</v>
      </c>
      <c r="U56" s="8">
        <f>'S19'!H65</f>
        <v>0.91358331615489574</v>
      </c>
      <c r="V56" s="8">
        <f>'S20'!H65</f>
        <v>0.99292708831072907</v>
      </c>
      <c r="W56" s="8">
        <f>'S21'!H65</f>
        <v>1.0197916980005208</v>
      </c>
      <c r="X56" s="8">
        <f>'S22'!H65</f>
        <v>0.97648954872479155</v>
      </c>
      <c r="Y56" s="8">
        <f>'S23'!H65</f>
        <v>1.0513125173784377</v>
      </c>
      <c r="Z56" s="8">
        <f>'S24'!H65</f>
        <v>0.8231978991395833</v>
      </c>
      <c r="AA56" s="8">
        <f>'S25'!H65</f>
        <v>1.0847604142891667</v>
      </c>
      <c r="AB56" s="8">
        <f>'S26'!H65</f>
        <v>1.0694375405245833</v>
      </c>
      <c r="AC56" s="8">
        <f>'S27'!H65</f>
        <v>1.1528333563905209</v>
      </c>
      <c r="AD56" s="8">
        <f>'S28'!H65</f>
        <v>1.1298124301906252</v>
      </c>
      <c r="AE56" s="8">
        <f>'S29'!H65</f>
        <v>1.0532812351111458</v>
      </c>
      <c r="AF56" s="8">
        <f>'S30'!H65</f>
        <v>1.0747916608386459</v>
      </c>
      <c r="AG56" s="8">
        <f>'S31'!H65</f>
        <v>1.0192187639022918</v>
      </c>
      <c r="AH56" s="8">
        <f>'S32'!H65</f>
        <v>1.0800208275285417</v>
      </c>
      <c r="AI56" s="13"/>
      <c r="AJ56" s="9">
        <f t="shared" si="1"/>
        <v>0.63459527248357339</v>
      </c>
      <c r="AK56" s="8">
        <f t="shared" si="2"/>
        <v>0.99905478066680131</v>
      </c>
      <c r="AO56" s="4" t="s">
        <v>22</v>
      </c>
      <c r="AP56" s="8">
        <f>IF((C56=""),"",C56*Parameters!$C$5)</f>
        <v>6.689676641980663E-2</v>
      </c>
      <c r="AQ56" s="8">
        <f>IF((D56=""),"",D56*Parameters!$C$5)</f>
        <v>9.3735236494159324E-2</v>
      </c>
      <c r="AR56" s="8">
        <f>IF((E56=""),"",E56*Parameters!$C$5)</f>
        <v>0.13052344987614201</v>
      </c>
      <c r="AS56" s="8">
        <f>IF((F56=""),"",F56*Parameters!$C$5)</f>
        <v>0.16910625811192082</v>
      </c>
      <c r="AT56" s="8">
        <f>IF((G56=""),"",G56*Parameters!$C$5)</f>
        <v>0.23402901639771964</v>
      </c>
      <c r="AU56" s="8">
        <f>IF((H56=""),"",H56*Parameters!$C$5)</f>
        <v>0.31807372276815554</v>
      </c>
      <c r="AV56" s="8">
        <f>IF((I56=""),"",I56*Parameters!$C$5)</f>
        <v>0.42576654556661064</v>
      </c>
      <c r="AW56" s="8">
        <f>IF((J56=""),"",J56*Parameters!$C$5)</f>
        <v>0.55431595833197644</v>
      </c>
      <c r="AX56" s="8">
        <f>IF((K56=""),"",K56*Parameters!$C$5)</f>
        <v>0.74194597096645543</v>
      </c>
      <c r="AY56" s="8">
        <f>IF((L56=""),"",L56*Parameters!$C$5)</f>
        <v>0.95575639104079846</v>
      </c>
      <c r="AZ56" s="8">
        <f>IF((M56=""),"",M56*Parameters!$C$5)</f>
        <v>1.2878076754654799</v>
      </c>
      <c r="BA56" s="8">
        <f>IF((N56=""),"",N56*Parameters!$C$5)</f>
        <v>1.3480445527421718</v>
      </c>
      <c r="BC56" s="9">
        <f t="shared" si="3"/>
        <v>0.63459527248357328</v>
      </c>
      <c r="BD56" s="8">
        <f t="shared" si="4"/>
        <v>0.99905478066680131</v>
      </c>
    </row>
    <row r="57" spans="2:56" ht="15.75">
      <c r="B57" s="4" t="s">
        <v>34</v>
      </c>
      <c r="C57" s="8">
        <f>'S1'!H66</f>
        <v>3.6447923245312534E-2</v>
      </c>
      <c r="D57" s="8">
        <f>'S2'!H66</f>
        <v>5.0468740908020844E-2</v>
      </c>
      <c r="E57" s="8">
        <f>'S3'!H66</f>
        <v>6.9687497259166703E-2</v>
      </c>
      <c r="F57" s="8">
        <f>'S4'!H66</f>
        <v>0.10184375763416666</v>
      </c>
      <c r="G57" s="8">
        <f>'S5'!H66</f>
        <v>0.1212603994635417</v>
      </c>
      <c r="H57" s="8">
        <f>'S6'!H66</f>
        <v>0.16966666948729173</v>
      </c>
      <c r="I57" s="8">
        <f>'S7'!H66</f>
        <v>0.23642707499885418</v>
      </c>
      <c r="J57" s="8">
        <f>'S8'!H66</f>
        <v>0.3045833145741666</v>
      </c>
      <c r="K57" s="8">
        <f>'S9'!H66</f>
        <v>0.38560417637020838</v>
      </c>
      <c r="L57" s="8">
        <f>'S10'!H66</f>
        <v>0.47130205164718753</v>
      </c>
      <c r="M57" s="8">
        <f>'S11'!H66</f>
        <v>0.70327085479427098</v>
      </c>
      <c r="N57" s="8">
        <f>'S12'!H66</f>
        <v>0.76823958662708325</v>
      </c>
      <c r="O57" s="8">
        <f>'S13'!H66</f>
        <v>0.82441665036770839</v>
      </c>
      <c r="P57" s="8">
        <f>'S14'!H66</f>
        <v>0.81686457154406245</v>
      </c>
      <c r="Q57" s="8">
        <f>'S15'!H66</f>
        <v>0.88173955523260406</v>
      </c>
      <c r="R57" s="8">
        <f>'S16'!H66</f>
        <v>0.79743748141270832</v>
      </c>
      <c r="S57" s="8">
        <f>'S17'!H66</f>
        <v>0.83821871514072921</v>
      </c>
      <c r="T57" s="8">
        <f>'S18'!H66</f>
        <v>0.89988538605687507</v>
      </c>
      <c r="U57" s="8">
        <f>'S19'!H66</f>
        <v>0.93358335665489578</v>
      </c>
      <c r="V57" s="8">
        <f>'S20'!H66</f>
        <v>0.96342711051072905</v>
      </c>
      <c r="W57" s="8">
        <f>'S21'!H66</f>
        <v>0.91379169180052089</v>
      </c>
      <c r="X57" s="8">
        <f>'S22'!H66</f>
        <v>0.91698958462479163</v>
      </c>
      <c r="Y57" s="8">
        <f>'S23'!H66</f>
        <v>0.92381251977843759</v>
      </c>
      <c r="Z57" s="8">
        <f>'S24'!H66</f>
        <v>0.96369789328958344</v>
      </c>
      <c r="AA57" s="8">
        <f>'S25'!H66</f>
        <v>1.1207604276391667</v>
      </c>
      <c r="AB57" s="8">
        <f>'S26'!H66</f>
        <v>0.86793748237458335</v>
      </c>
      <c r="AC57" s="8">
        <f>'S27'!H66</f>
        <v>1.0798333127405209</v>
      </c>
      <c r="AD57" s="8">
        <f>'S28'!H66</f>
        <v>1.0698124576406252</v>
      </c>
      <c r="AE57" s="8">
        <f>'S29'!H66</f>
        <v>1.0302812183111458</v>
      </c>
      <c r="AF57" s="8">
        <f>'S30'!H66</f>
        <v>1.091291716638646</v>
      </c>
      <c r="AG57" s="8">
        <f>'S31'!H66</f>
        <v>1.0787187280022918</v>
      </c>
      <c r="AH57" s="8">
        <f>'S32'!H66</f>
        <v>1.1190208916785416</v>
      </c>
      <c r="AI57" s="13"/>
      <c r="AJ57" s="9">
        <f t="shared" si="1"/>
        <v>0.6360297762114473</v>
      </c>
      <c r="AK57" s="8">
        <f t="shared" si="2"/>
        <v>0.99670018241685243</v>
      </c>
      <c r="AO57" s="4" t="s">
        <v>34</v>
      </c>
      <c r="AP57" s="8">
        <f>IF((C57=""),"",C57*Parameters!$C$5)</f>
        <v>6.9768056403336901E-2</v>
      </c>
      <c r="AQ57" s="8">
        <f>IF((D57=""),"",D57*Parameters!$C$5)</f>
        <v>9.6606490816429011E-2</v>
      </c>
      <c r="AR57" s="8">
        <f>IF((E57=""),"",E57*Parameters!$C$5)</f>
        <v>0.13339473985010139</v>
      </c>
      <c r="AS57" s="8">
        <f>IF((F57=""),"",F57*Parameters!$C$5)</f>
        <v>0.19494776092248614</v>
      </c>
      <c r="AT57" s="8">
        <f>IF((G57=""),"",G57*Parameters!$C$5)</f>
        <v>0.23211479930757292</v>
      </c>
      <c r="AU57" s="8">
        <f>IF((H57=""),"",H57*Parameters!$C$5)</f>
        <v>0.32477333994819729</v>
      </c>
      <c r="AV57" s="8">
        <f>IF((I57=""),"",I57*Parameters!$C$5)</f>
        <v>0.45256508560929892</v>
      </c>
      <c r="AW57" s="8">
        <f>IF((J57=""),"",J57*Parameters!$C$5)</f>
        <v>0.58302871545524038</v>
      </c>
      <c r="AX57" s="8">
        <f>IF((K57=""),"",K57*Parameters!$C$5)</f>
        <v>0.73811760810868343</v>
      </c>
      <c r="AY57" s="8">
        <f>IF((L57=""),"",L57*Parameters!$C$5)</f>
        <v>0.90215916832952125</v>
      </c>
      <c r="AZ57" s="8">
        <f>IF((M57=""),"",M57*Parameters!$C$5)</f>
        <v>1.3461902982475107</v>
      </c>
      <c r="BA57" s="8">
        <f>IF((N57=""),"",N57*Parameters!$C$5)</f>
        <v>1.4705524495958144</v>
      </c>
      <c r="BC57" s="9">
        <f t="shared" si="3"/>
        <v>0.63602977621144741</v>
      </c>
      <c r="BD57" s="8">
        <f t="shared" si="4"/>
        <v>0.99670018241685243</v>
      </c>
    </row>
    <row r="58" spans="2:56" ht="15.75">
      <c r="B58" s="4" t="s">
        <v>46</v>
      </c>
      <c r="C58" s="8">
        <f>'S1'!H67</f>
        <v>2.6447921605312515E-2</v>
      </c>
      <c r="D58" s="8">
        <f>'S2'!H67</f>
        <v>4.9468742608020817E-2</v>
      </c>
      <c r="E58" s="8">
        <f>'S3'!H67</f>
        <v>7.4687507394166699E-2</v>
      </c>
      <c r="F58" s="8">
        <f>'S4'!H67</f>
        <v>8.7843744164166654E-2</v>
      </c>
      <c r="G58" s="8">
        <f>'S5'!H67</f>
        <v>0.12976043159354173</v>
      </c>
      <c r="H58" s="8">
        <f>'S6'!H67</f>
        <v>0.17066664916229174</v>
      </c>
      <c r="I58" s="8">
        <f>'S7'!H67</f>
        <v>0.23892708006385419</v>
      </c>
      <c r="J58" s="8">
        <f>'S8'!H67</f>
        <v>0.31158332132416661</v>
      </c>
      <c r="K58" s="8">
        <f>'S9'!H67</f>
        <v>0.41760415927020833</v>
      </c>
      <c r="L58" s="8">
        <f>'S10'!H67</f>
        <v>0.51030211579718754</v>
      </c>
      <c r="M58" s="8">
        <f>'S11'!H67</f>
        <v>0.65077086019427077</v>
      </c>
      <c r="N58" s="8">
        <f>'S12'!H67</f>
        <v>0.74523956982708328</v>
      </c>
      <c r="O58" s="8">
        <f>'S13'!H67</f>
        <v>0.83691663846770836</v>
      </c>
      <c r="P58" s="8">
        <f>'S14'!H67</f>
        <v>0.78236458359406247</v>
      </c>
      <c r="Q58" s="8">
        <f>'S15'!H67</f>
        <v>0.84023959778260404</v>
      </c>
      <c r="R58" s="8">
        <f>'S16'!H67</f>
        <v>0.85243751836270842</v>
      </c>
      <c r="S58" s="8">
        <f>'S17'!H67</f>
        <v>0.8067187779407291</v>
      </c>
      <c r="T58" s="8">
        <f>'S18'!H67</f>
        <v>0.8533854185068751</v>
      </c>
      <c r="U58" s="8">
        <f>'S19'!H67</f>
        <v>0.84358332330489572</v>
      </c>
      <c r="V58" s="8">
        <f>'S20'!H67</f>
        <v>0.9319270988107291</v>
      </c>
      <c r="W58" s="8">
        <f>'S21'!H67</f>
        <v>0.96979167120052079</v>
      </c>
      <c r="X58" s="8">
        <f>'S22'!H67</f>
        <v>0.73148957377479173</v>
      </c>
      <c r="Y58" s="8">
        <f>'S23'!H67</f>
        <v>0.74231250212843758</v>
      </c>
      <c r="Z58" s="8">
        <f>'S24'!H67</f>
        <v>1.0351979115395835</v>
      </c>
      <c r="AA58" s="8">
        <f>'S25'!H67</f>
        <v>1.0532604025891665</v>
      </c>
      <c r="AB58" s="8">
        <f>'S26'!H67</f>
        <v>1.0269374916245835</v>
      </c>
      <c r="AC58" s="8">
        <f>'S27'!H67</f>
        <v>1.0933333177405207</v>
      </c>
      <c r="AD58" s="8">
        <f>'S28'!H67</f>
        <v>1.1133125234406249</v>
      </c>
      <c r="AE58" s="8">
        <f>'S29'!H67</f>
        <v>1.0387812132111458</v>
      </c>
      <c r="AF58" s="8">
        <f>'S30'!H67</f>
        <v>1.042291632238646</v>
      </c>
      <c r="AG58" s="8">
        <f>'S31'!H67</f>
        <v>0.81321877855229163</v>
      </c>
      <c r="AH58" s="8">
        <f>'S32'!H67</f>
        <v>1.1780208473285416</v>
      </c>
      <c r="AI58" s="13"/>
      <c r="AJ58" s="9">
        <f t="shared" si="1"/>
        <v>0.70060400841475445</v>
      </c>
      <c r="AK58" s="8">
        <f t="shared" si="2"/>
        <v>0.98177057163118553</v>
      </c>
      <c r="AO58" s="4" t="s">
        <v>46</v>
      </c>
      <c r="AP58" s="8">
        <f>IF((C58=""),"",C58*Parameters!$C$5)</f>
        <v>5.0626206434073985E-2</v>
      </c>
      <c r="AQ58" s="8">
        <f>IF((D58=""),"",D58*Parameters!$C$5)</f>
        <v>9.4692309387542917E-2</v>
      </c>
      <c r="AR58" s="8">
        <f>IF((E58=""),"",E58*Parameters!$C$5)</f>
        <v>0.14296568266536314</v>
      </c>
      <c r="AS58" s="8">
        <f>IF((F58=""),"",F58*Parameters!$C$5)</f>
        <v>0.16814914957641844</v>
      </c>
      <c r="AT58" s="8">
        <f>IF((G58=""),"",G58*Parameters!$C$5)</f>
        <v>0.24838543061582685</v>
      </c>
      <c r="AU58" s="8">
        <f>IF((H58=""),"",H58*Parameters!$C$5)</f>
        <v>0.32668748572539363</v>
      </c>
      <c r="AV58" s="8">
        <f>IF((I58=""),"",I58*Parameters!$C$5)</f>
        <v>0.45735055701214433</v>
      </c>
      <c r="AW58" s="8">
        <f>IF((J58=""),"",J58*Parameters!$C$5)</f>
        <v>0.59642802115698701</v>
      </c>
      <c r="AX58" s="8">
        <f>IF((K58=""),"",K58*Parameters!$C$5)</f>
        <v>0.7993714852321252</v>
      </c>
      <c r="AY58" s="8">
        <f>IF((L58=""),"",L58*Parameters!$C$5)</f>
        <v>0.97681249376146873</v>
      </c>
      <c r="AZ58" s="8">
        <f>IF((M58=""),"",M58*Parameters!$C$5)</f>
        <v>1.2456956127266074</v>
      </c>
      <c r="BA58" s="8">
        <f>IF((N58=""),"",N58*Parameters!$C$5)</f>
        <v>1.4265261697285119</v>
      </c>
      <c r="BC58" s="9">
        <f t="shared" si="3"/>
        <v>0.70060400841475445</v>
      </c>
      <c r="BD58" s="8">
        <f t="shared" si="4"/>
        <v>0.98177057163118553</v>
      </c>
    </row>
    <row r="59" spans="2:56" ht="15.75">
      <c r="B59" s="4" t="s">
        <v>58</v>
      </c>
      <c r="C59" s="8">
        <f>'S1'!H68</f>
        <v>3.6447923245312534E-2</v>
      </c>
      <c r="D59" s="8">
        <f>'S2'!H68</f>
        <v>5.1468757833020851E-2</v>
      </c>
      <c r="E59" s="8">
        <f>'S3'!H68</f>
        <v>7.3687490464166699E-2</v>
      </c>
      <c r="F59" s="8">
        <f>'S4'!H68</f>
        <v>8.8843742464166653E-2</v>
      </c>
      <c r="G59" s="8">
        <f>'S5'!H68</f>
        <v>0.12026041978854168</v>
      </c>
      <c r="H59" s="8">
        <f>'S6'!H68</f>
        <v>0.17466667962229174</v>
      </c>
      <c r="I59" s="8">
        <f>'S7'!H68</f>
        <v>0.23242708179385418</v>
      </c>
      <c r="J59" s="8">
        <f>'S8'!H68</f>
        <v>0.28908335021916659</v>
      </c>
      <c r="K59" s="8">
        <f>'S9'!H68</f>
        <v>0.37760415272020831</v>
      </c>
      <c r="L59" s="8">
        <f>'S10'!H68</f>
        <v>0.50580211409718756</v>
      </c>
      <c r="M59" s="8">
        <f>'S11'!H68</f>
        <v>0.66477079914427084</v>
      </c>
      <c r="N59" s="8">
        <f>'S12'!H68</f>
        <v>0.76873959507708345</v>
      </c>
      <c r="O59" s="8">
        <f>'S13'!H68</f>
        <v>0.72241663736770834</v>
      </c>
      <c r="P59" s="8">
        <f>'S14'!H68</f>
        <v>0.75886455829406241</v>
      </c>
      <c r="Q59" s="8">
        <f>'S15'!H68</f>
        <v>0.83023957753260413</v>
      </c>
      <c r="R59" s="8">
        <f>'S16'!H68</f>
        <v>0.81943748131270822</v>
      </c>
      <c r="S59" s="8">
        <f>'S17'!H68</f>
        <v>0.82871877784072911</v>
      </c>
      <c r="T59" s="8">
        <f>'S18'!H68</f>
        <v>0.87838539465687515</v>
      </c>
      <c r="U59" s="8">
        <f>'S19'!H68</f>
        <v>0.8595832961048957</v>
      </c>
      <c r="V59" s="8">
        <f>'S20'!H68</f>
        <v>0.90892708201072914</v>
      </c>
      <c r="W59" s="8">
        <f>'S21'!H68</f>
        <v>0.94379167810052089</v>
      </c>
      <c r="X59" s="8">
        <f>'S22'!H68</f>
        <v>0.90698956432479161</v>
      </c>
      <c r="Y59" s="8">
        <f>'S23'!H68</f>
        <v>0.86781246587843752</v>
      </c>
      <c r="Z59" s="8">
        <f>'S24'!H68</f>
        <v>0.95419788148958329</v>
      </c>
      <c r="AA59" s="8">
        <f>'S25'!H68</f>
        <v>1.0262603925891667</v>
      </c>
      <c r="AB59" s="8">
        <f>'S26'!H68</f>
        <v>1.0219374815245834</v>
      </c>
      <c r="AC59" s="8">
        <f>'S27'!H68</f>
        <v>1.0558333534905209</v>
      </c>
      <c r="AD59" s="8">
        <f>'S28'!H68</f>
        <v>1.052312533890625</v>
      </c>
      <c r="AE59" s="8">
        <f>'S29'!H68</f>
        <v>1.067281323111146</v>
      </c>
      <c r="AF59" s="8">
        <f>'S30'!H68</f>
        <v>1.0617917387886457</v>
      </c>
      <c r="AG59" s="8">
        <f>'S31'!H68</f>
        <v>1.0482187332522916</v>
      </c>
      <c r="AH59" s="8">
        <f>'S32'!H68</f>
        <v>0.74902081242854157</v>
      </c>
      <c r="AI59" s="13"/>
      <c r="AJ59" s="9">
        <f t="shared" si="1"/>
        <v>0.62352730739221152</v>
      </c>
      <c r="AK59" s="8">
        <f t="shared" si="2"/>
        <v>0.99600206948461367</v>
      </c>
      <c r="AO59" s="4" t="s">
        <v>58</v>
      </c>
      <c r="AP59" s="8">
        <f>IF((C59=""),"",C59*Parameters!$C$5)</f>
        <v>6.9768056403336901E-2</v>
      </c>
      <c r="AQ59" s="8">
        <f>IF((D59=""),"",D59*Parameters!$C$5)</f>
        <v>9.8520707897004789E-2</v>
      </c>
      <c r="AR59" s="8">
        <f>IF((E59=""),"",E59*Parameters!$C$5)</f>
        <v>0.14105146557521644</v>
      </c>
      <c r="AS59" s="8">
        <f>IF((F59=""),"",F59*Parameters!$C$5)</f>
        <v>0.17006333100530449</v>
      </c>
      <c r="AT59" s="8">
        <f>IF((G59=""),"",G59*Parameters!$C$5)</f>
        <v>0.23020065353037658</v>
      </c>
      <c r="AU59" s="8">
        <f>IF((H59=""),"",H59*Parameters!$C$5)</f>
        <v>0.33434428276345907</v>
      </c>
      <c r="AV59" s="8">
        <f>IF((I59=""),"",I59*Parameters!$C$5)</f>
        <v>0.44490835988418387</v>
      </c>
      <c r="AW59" s="8">
        <f>IF((J59=""),"",J59*Parameters!$C$5)</f>
        <v>0.55335892109985341</v>
      </c>
      <c r="AX59" s="8">
        <f>IF((K59=""),"",K59*Parameters!$C$5)</f>
        <v>0.72280408537421548</v>
      </c>
      <c r="AY59" s="8">
        <f>IF((L59=""),"",L59*Parameters!$C$5)</f>
        <v>0.96819865943385475</v>
      </c>
      <c r="AZ59" s="8">
        <f>IF((M59=""),"",M59*Parameters!$C$5)</f>
        <v>1.2724940814276327</v>
      </c>
      <c r="BA59" s="8">
        <f>IF((N59=""),"",N59*Parameters!$C$5)</f>
        <v>1.4715095581121753</v>
      </c>
      <c r="BC59" s="9">
        <f t="shared" si="3"/>
        <v>0.62352730739221118</v>
      </c>
      <c r="BD59" s="8">
        <f t="shared" si="4"/>
        <v>0.99600206948461367</v>
      </c>
    </row>
    <row r="60" spans="2:56" ht="15.75">
      <c r="B60" s="4" t="s">
        <v>70</v>
      </c>
      <c r="C60" s="8">
        <f>'S1'!H69</f>
        <v>3.6947913080312526E-2</v>
      </c>
      <c r="D60" s="8">
        <f>'S2'!H69</f>
        <v>5.0468740908020844E-2</v>
      </c>
      <c r="E60" s="8">
        <f>'S3'!H69</f>
        <v>7.018750572416671E-2</v>
      </c>
      <c r="F60" s="8">
        <f>'S4'!H69</f>
        <v>8.934375092916666E-2</v>
      </c>
      <c r="G60" s="8">
        <f>'S5'!H69</f>
        <v>0.12776039773854167</v>
      </c>
      <c r="H60" s="8">
        <f>'S6'!H69</f>
        <v>0.16866665255729174</v>
      </c>
      <c r="I60" s="8">
        <f>'S7'!H69</f>
        <v>0.19992709043385418</v>
      </c>
      <c r="J60" s="8">
        <f>'S8'!H69</f>
        <v>0.28158333501916666</v>
      </c>
      <c r="K60" s="8">
        <f>'S9'!H69</f>
        <v>0.4081041474702084</v>
      </c>
      <c r="L60" s="8">
        <f>'S10'!H69</f>
        <v>0.55880211719718753</v>
      </c>
      <c r="M60" s="8">
        <f>'S11'!H69</f>
        <v>0.71327080059427095</v>
      </c>
      <c r="N60" s="8">
        <f>'S12'!H69</f>
        <v>0.73473961557708334</v>
      </c>
      <c r="O60" s="8">
        <f>'S13'!H69</f>
        <v>0.79891666576770837</v>
      </c>
      <c r="P60" s="8">
        <f>'S14'!H69</f>
        <v>0.79586458859406239</v>
      </c>
      <c r="Q60" s="8">
        <f>'S15'!H69</f>
        <v>0.8272396012326042</v>
      </c>
      <c r="R60" s="8">
        <f>'S16'!H69</f>
        <v>0.78543750181270822</v>
      </c>
      <c r="S60" s="8">
        <f>'S17'!H69</f>
        <v>0.86471871669072908</v>
      </c>
      <c r="T60" s="8">
        <f>'S18'!H69</f>
        <v>0.92188538595687519</v>
      </c>
      <c r="U60" s="8">
        <f>'S19'!H69</f>
        <v>0.89008336535489574</v>
      </c>
      <c r="V60" s="8">
        <f>'S20'!H69</f>
        <v>0.90042708711072905</v>
      </c>
      <c r="W60" s="8">
        <f>'S21'!H69</f>
        <v>0.90729165630052089</v>
      </c>
      <c r="X60" s="8">
        <f>'S22'!H69</f>
        <v>0.9074895728247917</v>
      </c>
      <c r="Y60" s="8">
        <f>'S23'!H69</f>
        <v>0.91981252657843748</v>
      </c>
      <c r="Z60" s="8">
        <f>'S24'!H69</f>
        <v>1.0086979099895834</v>
      </c>
      <c r="AA60" s="8">
        <f>'S25'!H69</f>
        <v>1.0567603873391667</v>
      </c>
      <c r="AB60" s="8">
        <f>'S26'!H69</f>
        <v>1.0769374439745834</v>
      </c>
      <c r="AC60" s="8">
        <f>'S27'!H69</f>
        <v>1.0618333060405207</v>
      </c>
      <c r="AD60" s="8">
        <f>'S28'!H69</f>
        <v>1.1023124862406251</v>
      </c>
      <c r="AE60" s="8">
        <f>'S29'!H69</f>
        <v>0.82328121606114579</v>
      </c>
      <c r="AF60" s="8">
        <f>'S30'!H69</f>
        <v>1.0412916897886457</v>
      </c>
      <c r="AG60" s="8">
        <f>'S31'!H69</f>
        <v>1.0047187419522916</v>
      </c>
      <c r="AH60" s="8">
        <f>'S32'!H69</f>
        <v>1.0135208194285417</v>
      </c>
      <c r="AI60" s="13"/>
      <c r="AJ60" s="9">
        <f t="shared" si="1"/>
        <v>0.60265653945089681</v>
      </c>
      <c r="AK60" s="8">
        <f t="shared" si="2"/>
        <v>0.99642134278061845</v>
      </c>
      <c r="AO60" s="4" t="s">
        <v>70</v>
      </c>
      <c r="AP60" s="8">
        <f>IF((C60=""),"",C60*Parameters!$C$5)</f>
        <v>7.0725129287149593E-2</v>
      </c>
      <c r="AQ60" s="8">
        <f>IF((D60=""),"",D60*Parameters!$C$5)</f>
        <v>9.6606490816429011E-2</v>
      </c>
      <c r="AR60" s="8">
        <f>IF((E60=""),"",E60*Parameters!$C$5)</f>
        <v>0.13435184839517475</v>
      </c>
      <c r="AS60" s="8">
        <f>IF((F60=""),"",F60*Parameters!$C$5)</f>
        <v>0.17102043955037785</v>
      </c>
      <c r="AT60" s="8">
        <f>IF((G60=""),"",G60*Parameters!$C$5)</f>
        <v>0.24455699644510431</v>
      </c>
      <c r="AU60" s="8">
        <f>IF((H60=""),"",H60*Parameters!$C$5)</f>
        <v>0.32285912285805063</v>
      </c>
      <c r="AV60" s="8">
        <f>IF((I60=""),"",I60*Parameters!$C$5)</f>
        <v>0.38269737422523947</v>
      </c>
      <c r="AW60" s="8">
        <f>IF((J60=""),"",J60*Parameters!$C$5)</f>
        <v>0.53900250688174633</v>
      </c>
      <c r="AX60" s="8">
        <f>IF((K60=""),"",K60*Parameters!$C$5)</f>
        <v>0.78118670815624613</v>
      </c>
      <c r="AY60" s="8">
        <f>IF((L60=""),"",L60*Parameters!$C$5)</f>
        <v>1.0696504535668272</v>
      </c>
      <c r="AZ60" s="8">
        <f>IF((M60=""),"",M60*Parameters!$C$5)</f>
        <v>1.3653320413287007</v>
      </c>
      <c r="BA60" s="8">
        <f>IF((N60=""),"",N60*Parameters!$C$5)</f>
        <v>1.4064273181309612</v>
      </c>
      <c r="BC60" s="9">
        <f t="shared" si="3"/>
        <v>0.60265653945089692</v>
      </c>
      <c r="BD60" s="8">
        <f t="shared" si="4"/>
        <v>0.99642134278061845</v>
      </c>
    </row>
    <row r="61" spans="2:56" ht="15.75">
      <c r="B61" s="4" t="s">
        <v>82</v>
      </c>
      <c r="C61" s="8">
        <f>'S1'!H70</f>
        <v>3.5447924940312549E-2</v>
      </c>
      <c r="D61" s="8">
        <f>'S2'!H70</f>
        <v>5.396874427302082E-2</v>
      </c>
      <c r="E61" s="8">
        <f>'S3'!H70</f>
        <v>5.4187495649166695E-2</v>
      </c>
      <c r="F61" s="8">
        <f>'S4'!H70</f>
        <v>9.634375766416664E-2</v>
      </c>
      <c r="G61" s="8">
        <f>'S5'!H70</f>
        <v>0.13576042139854169</v>
      </c>
      <c r="H61" s="8">
        <f>'S6'!H70</f>
        <v>0.16316667121729173</v>
      </c>
      <c r="I61" s="8">
        <f>'S7'!H70</f>
        <v>0.23842707159885415</v>
      </c>
      <c r="J61" s="8">
        <f>'S8'!H70</f>
        <v>0.28658334514916661</v>
      </c>
      <c r="K61" s="8">
        <f>'S9'!H70</f>
        <v>0.4216041897202083</v>
      </c>
      <c r="L61" s="8">
        <f>'S10'!H70</f>
        <v>0.55430211554718756</v>
      </c>
      <c r="M61" s="8">
        <f>'S11'!H70</f>
        <v>0.68477083969427088</v>
      </c>
      <c r="N61" s="8">
        <f>'S12'!H70</f>
        <v>0.68273955492708327</v>
      </c>
      <c r="O61" s="8">
        <f>'S13'!H70</f>
        <v>0.81141665381770833</v>
      </c>
      <c r="P61" s="8">
        <f>'S14'!H70</f>
        <v>0.77486460564406245</v>
      </c>
      <c r="Q61" s="8">
        <f>'S15'!H70</f>
        <v>0.790239570982604</v>
      </c>
      <c r="R61" s="8">
        <f>'S16'!H70</f>
        <v>0.84593748286270842</v>
      </c>
      <c r="S61" s="8">
        <f>'S17'!H70</f>
        <v>0.96071877709072906</v>
      </c>
      <c r="T61" s="8">
        <f>'S18'!H70</f>
        <v>0.90738543850687514</v>
      </c>
      <c r="U61" s="8">
        <f>'S19'!H70</f>
        <v>1.0040833580048958</v>
      </c>
      <c r="V61" s="8">
        <f>'S20'!H70</f>
        <v>0.8979271193107291</v>
      </c>
      <c r="W61" s="8">
        <f>'S21'!H70</f>
        <v>0.89729163600052098</v>
      </c>
      <c r="X61" s="8">
        <f>'S22'!H70</f>
        <v>0.91698958462479163</v>
      </c>
      <c r="Y61" s="8">
        <f>'S23'!H70</f>
        <v>0.98481250927843755</v>
      </c>
      <c r="Z61" s="8">
        <f>'S24'!H70</f>
        <v>0.96769788653958333</v>
      </c>
      <c r="AA61" s="8">
        <f>'S25'!H70</f>
        <v>1.0667604075891666</v>
      </c>
      <c r="AB61" s="8">
        <f>'S26'!H70</f>
        <v>0.96993749532458329</v>
      </c>
      <c r="AC61" s="8">
        <f>'S27'!H70</f>
        <v>1.0373333383905208</v>
      </c>
      <c r="AD61" s="8">
        <f>'S28'!H70</f>
        <v>1.0498125660906248</v>
      </c>
      <c r="AE61" s="8">
        <f>'S29'!H70</f>
        <v>1.0292812759111458</v>
      </c>
      <c r="AF61" s="8">
        <f>'S30'!H70</f>
        <v>0.78879166238864584</v>
      </c>
      <c r="AG61" s="8">
        <f>'S31'!H70</f>
        <v>1.0637187721022918</v>
      </c>
      <c r="AH61" s="8">
        <f>'S32'!H70</f>
        <v>1.0400208209785418</v>
      </c>
      <c r="AI61" s="13"/>
      <c r="AJ61" s="9">
        <f t="shared" si="1"/>
        <v>0.64335576918084991</v>
      </c>
      <c r="AK61" s="8">
        <f t="shared" si="2"/>
        <v>0.98215114056279418</v>
      </c>
      <c r="AO61" s="4" t="s">
        <v>82</v>
      </c>
      <c r="AP61" s="8">
        <f>IF((C61=""),"",C61*Parameters!$C$5)</f>
        <v>6.7853874964879976E-2</v>
      </c>
      <c r="AQ61" s="8">
        <f>IF((D61=""),"",D61*Parameters!$C$5)</f>
        <v>0.10330614364816042</v>
      </c>
      <c r="AR61" s="8">
        <f>IF((E61=""),"",E61*Parameters!$C$5)</f>
        <v>0.10372487418176403</v>
      </c>
      <c r="AS61" s="8">
        <f>IF((F61=""),"",F61*Parameters!$C$5)</f>
        <v>0.18441974522341165</v>
      </c>
      <c r="AT61" s="8">
        <f>IF((G61=""),"",G61*Parameters!$C$5)</f>
        <v>0.25987051919871396</v>
      </c>
      <c r="AU61" s="8">
        <f>IF((H61=""),"",H61*Parameters!$C$5)</f>
        <v>0.31233114282023677</v>
      </c>
      <c r="AV61" s="8">
        <f>IF((I61=""),"",I61*Parameters!$C$5)</f>
        <v>0.45639344846707092</v>
      </c>
      <c r="AW61" s="8">
        <f>IF((J61=""),"",J61*Parameters!$C$5)</f>
        <v>0.54857344968743704</v>
      </c>
      <c r="AX61" s="8">
        <f>IF((K61=""),"",K61*Parameters!$C$5)</f>
        <v>0.80702828225104883</v>
      </c>
      <c r="AY61" s="8">
        <f>IF((L61=""),"",L61*Parameters!$C$5)</f>
        <v>1.0610366193349225</v>
      </c>
      <c r="AZ61" s="8">
        <f>IF((M61=""),"",M61*Parameters!$C$5)</f>
        <v>1.3107778527078218</v>
      </c>
      <c r="BA61" s="8">
        <f>IF((N61=""),"",N61*Parameters!$C$5)</f>
        <v>1.30688959851966</v>
      </c>
      <c r="BC61" s="9">
        <f>INDEX(LINEST(LN(AP61:AW61),$AP$7:$AW$7),1)</f>
        <v>0.64335576918085002</v>
      </c>
      <c r="BD61" s="8">
        <f t="shared" si="4"/>
        <v>0.98215114056279418</v>
      </c>
    </row>
    <row r="62" spans="2:56" ht="15.75">
      <c r="B62" s="4" t="s">
        <v>94</v>
      </c>
      <c r="C62" s="8">
        <f>'S1'!H71</f>
        <v>3.6947913080312526E-2</v>
      </c>
      <c r="D62" s="8">
        <f>'S2'!H71</f>
        <v>5.2968745973020828E-2</v>
      </c>
      <c r="E62" s="8">
        <f>'S3'!H71</f>
        <v>7.1687493859166687E-2</v>
      </c>
      <c r="F62" s="8">
        <f>'S4'!H71</f>
        <v>9.684374749916666E-2</v>
      </c>
      <c r="G62" s="8">
        <f>'S5'!H71</f>
        <v>0.12776039773854167</v>
      </c>
      <c r="H62" s="8">
        <f>'S6'!H71</f>
        <v>0.17216667455229168</v>
      </c>
      <c r="I62" s="8">
        <f>'S7'!H71</f>
        <v>0.22842708858885419</v>
      </c>
      <c r="J62" s="8">
        <f>'S8'!H71</f>
        <v>0.3110833500741666</v>
      </c>
      <c r="K62" s="8">
        <f>'S9'!H71</f>
        <v>0.39760415597020826</v>
      </c>
      <c r="L62" s="8">
        <f>'S10'!H71</f>
        <v>0.5128020835971876</v>
      </c>
      <c r="M62" s="8">
        <f>'S11'!H71</f>
        <v>0.6947708599442709</v>
      </c>
      <c r="N62" s="8">
        <f>'S12'!H71</f>
        <v>0.77723958997708331</v>
      </c>
      <c r="O62" s="8">
        <f>'S13'!H71</f>
        <v>0.86641669081770833</v>
      </c>
      <c r="P62" s="8">
        <f>'S14'!H71</f>
        <v>0.77486460564406245</v>
      </c>
      <c r="Q62" s="8">
        <f>'S15'!H71</f>
        <v>0.83023957753260413</v>
      </c>
      <c r="R62" s="8">
        <f>'S16'!H71</f>
        <v>0.82293746606270823</v>
      </c>
      <c r="S62" s="8">
        <f>'S17'!H71</f>
        <v>0.80271878474072911</v>
      </c>
      <c r="T62" s="8">
        <f>'S18'!H71</f>
        <v>0.89038544875687509</v>
      </c>
      <c r="U62" s="8">
        <f>'S19'!H71</f>
        <v>0.93458329910489579</v>
      </c>
      <c r="V62" s="8">
        <f>'S20'!H71</f>
        <v>0.79042708771072911</v>
      </c>
      <c r="W62" s="8">
        <f>'S21'!H71</f>
        <v>0.90729165630052089</v>
      </c>
      <c r="X62" s="8">
        <f>'S22'!H71</f>
        <v>0.92698960487479165</v>
      </c>
      <c r="Y62" s="8">
        <f>'S23'!H71</f>
        <v>0.95631247387843765</v>
      </c>
      <c r="Z62" s="8">
        <f>'S24'!H71</f>
        <v>0.99519790498958338</v>
      </c>
      <c r="AA62" s="8">
        <f>'S25'!H71</f>
        <v>1.0102604197891667</v>
      </c>
      <c r="AB62" s="8">
        <f>'S26'!H71</f>
        <v>1.0214374730745832</v>
      </c>
      <c r="AC62" s="8">
        <f>'S27'!H71</f>
        <v>0.99733333179052075</v>
      </c>
      <c r="AD62" s="8">
        <f>'S28'!H71</f>
        <v>1.0693125236406251</v>
      </c>
      <c r="AE62" s="8">
        <f>'S29'!H71</f>
        <v>0.99678124726114581</v>
      </c>
      <c r="AF62" s="8">
        <f>'S30'!H71</f>
        <v>1.0322916864886458</v>
      </c>
      <c r="AG62" s="8">
        <f>'S31'!H71</f>
        <v>0.99121873695229168</v>
      </c>
      <c r="AH62" s="8">
        <f>'S32'!H71</f>
        <v>1.0635207717785415</v>
      </c>
      <c r="AI62" s="13"/>
      <c r="AJ62" s="9">
        <f t="shared" si="1"/>
        <v>0.62856642464838264</v>
      </c>
      <c r="AK62" s="8">
        <f>INDEX(LINEST(LN(C62:J62),$C$7:$J$7,TRUE,TRUE),3)</f>
        <v>0.99895830210404879</v>
      </c>
      <c r="AO62" s="4" t="s">
        <v>94</v>
      </c>
      <c r="AP62" s="8">
        <f>IF((C62=""),"",C62*Parameters!$C$5)</f>
        <v>7.0725129287149593E-2</v>
      </c>
      <c r="AQ62" s="8">
        <f>IF((D62=""),"",D62*Parameters!$C$5)</f>
        <v>0.10139196221927441</v>
      </c>
      <c r="AR62" s="8">
        <f>IF((E62=""),"",E62*Parameters!$C$5)</f>
        <v>0.13722310270787344</v>
      </c>
      <c r="AS62" s="8">
        <f>IF((F62=""),"",F62*Parameters!$C$5)</f>
        <v>0.18537681810722437</v>
      </c>
      <c r="AT62" s="8">
        <f>IF((G62=""),"",G62*Parameters!$C$5)</f>
        <v>0.24455699644510431</v>
      </c>
      <c r="AU62" s="8">
        <f>IF((H62=""),"",H62*Parameters!$C$5)</f>
        <v>0.32955881135104259</v>
      </c>
      <c r="AV62" s="8">
        <f>IF((I62=""),"",I62*Parameters!$C$5)</f>
        <v>0.43725163415906876</v>
      </c>
      <c r="AW62" s="8">
        <f>IF((J62=""),"",J62*Parameters!$C$5)</f>
        <v>0.59547098384829666</v>
      </c>
      <c r="AX62" s="8">
        <f>IF((K62=""),"",K62*Parameters!$C$5)</f>
        <v>0.76108778525531562</v>
      </c>
      <c r="AY62" s="8">
        <f>IF((L62=""),"",L62*Parameters!$C$5)</f>
        <v>0.98159789383222207</v>
      </c>
      <c r="AZ62" s="8">
        <f>IF((M62=""),"",M62*Parameters!$C$5)</f>
        <v>1.3299197383000616</v>
      </c>
      <c r="BA62" s="8">
        <f>IF((N62=""),"",N62*Parameters!$C$5)</f>
        <v>1.4877801181553332</v>
      </c>
      <c r="BC62" s="9">
        <f t="shared" si="3"/>
        <v>0.62856642464838275</v>
      </c>
      <c r="BD62" s="8">
        <f t="shared" si="4"/>
        <v>0.99895830210404879</v>
      </c>
    </row>
    <row r="63" spans="2:56" ht="15.75">
      <c r="B63" s="4" t="s">
        <v>106</v>
      </c>
      <c r="C63" s="8">
        <f>'S1'!H72</f>
        <v>3.6447923245312534E-2</v>
      </c>
      <c r="D63" s="8">
        <f>'S2'!H72</f>
        <v>9.4968749133020822E-2</v>
      </c>
      <c r="E63" s="8">
        <f>'S3'!H72</f>
        <v>6.8187490494166711E-2</v>
      </c>
      <c r="F63" s="8">
        <f>'S4'!H72</f>
        <v>9.5343740734166627E-2</v>
      </c>
      <c r="G63" s="8">
        <f>'S5'!H72</f>
        <v>0.13126041972854166</v>
      </c>
      <c r="H63" s="8">
        <f>'S6'!H72</f>
        <v>0.17016667795229171</v>
      </c>
      <c r="I63" s="8">
        <f>'S7'!H72</f>
        <v>0.25492709013885417</v>
      </c>
      <c r="J63" s="8">
        <f>'S8'!H72</f>
        <v>0.2965833281741666</v>
      </c>
      <c r="K63" s="8">
        <f>'S9'!H72</f>
        <v>0.38560417637020838</v>
      </c>
      <c r="L63" s="8">
        <f>'S10'!H72</f>
        <v>0.53780205974718753</v>
      </c>
      <c r="M63" s="8">
        <f>'S11'!H72</f>
        <v>0.62127080784427091</v>
      </c>
      <c r="N63" s="8">
        <f>'S12'!H72</f>
        <v>0.72673955467708329</v>
      </c>
      <c r="O63" s="8">
        <f>'S13'!H72</f>
        <v>0.8749166856677083</v>
      </c>
      <c r="P63" s="8">
        <f>'S14'!H72</f>
        <v>0.86786461529406256</v>
      </c>
      <c r="Q63" s="8">
        <f>'S15'!H72</f>
        <v>0.90223960423260419</v>
      </c>
      <c r="R63" s="8">
        <f>'S16'!H72</f>
        <v>0.90393749611270835</v>
      </c>
      <c r="S63" s="8">
        <f>'S17'!H72</f>
        <v>0.91471874349072901</v>
      </c>
      <c r="T63" s="8">
        <f>'S18'!H72</f>
        <v>0.91588543340687512</v>
      </c>
      <c r="U63" s="8">
        <f>'S19'!H72</f>
        <v>0.95658329895489569</v>
      </c>
      <c r="V63" s="8">
        <f>'S20'!H72</f>
        <v>0.94842708011072918</v>
      </c>
      <c r="W63" s="8">
        <f>'S21'!H72</f>
        <v>0.95479164080052081</v>
      </c>
      <c r="X63" s="8">
        <f>'S22'!H72</f>
        <v>0.94698957092479163</v>
      </c>
      <c r="Y63" s="8">
        <f>'S23'!H72</f>
        <v>1.0013124905284376</v>
      </c>
      <c r="Z63" s="8">
        <f>'S24'!H72</f>
        <v>0.96769788653958333</v>
      </c>
      <c r="AA63" s="8">
        <f>'S25'!H72</f>
        <v>1.0817603634891666</v>
      </c>
      <c r="AB63" s="8">
        <f>'S26'!H72</f>
        <v>1.1024375030745832</v>
      </c>
      <c r="AC63" s="8">
        <f>'S27'!H72</f>
        <v>1.1353332836405208</v>
      </c>
      <c r="AD63" s="8">
        <f>'S28'!H72</f>
        <v>0.83131251819062502</v>
      </c>
      <c r="AE63" s="8">
        <f>'S29'!H72</f>
        <v>1.0157812708611458</v>
      </c>
      <c r="AF63" s="8">
        <f>'S30'!H72</f>
        <v>1.052791735488646</v>
      </c>
      <c r="AG63" s="8">
        <f>'S31'!H72</f>
        <v>0.90471876280229169</v>
      </c>
      <c r="AH63" s="8">
        <f>'S32'!H72</f>
        <v>1.0800208275285417</v>
      </c>
      <c r="AI63" s="13"/>
      <c r="AJ63" s="9">
        <f t="shared" si="1"/>
        <v>0.56719096919282619</v>
      </c>
      <c r="AK63" s="8">
        <f t="shared" si="2"/>
        <v>0.91016896825086901</v>
      </c>
      <c r="AO63" s="4" t="s">
        <v>106</v>
      </c>
      <c r="AP63" s="8">
        <f>IF((C63=""),"",C63*Parameters!$C$5)</f>
        <v>6.9768056403336901E-2</v>
      </c>
      <c r="AQ63" s="8">
        <f>IF((D63=""),"",D63*Parameters!$C$5)</f>
        <v>0.18178772495409798</v>
      </c>
      <c r="AR63" s="8">
        <f>IF((E63=""),"",E63*Parameters!$C$5)</f>
        <v>0.13052344987614201</v>
      </c>
      <c r="AS63" s="8">
        <f>IF((F63=""),"",F63*Parameters!$C$5)</f>
        <v>0.18250552813326493</v>
      </c>
      <c r="AT63" s="8">
        <f>IF((G63=""),"",G63*Parameters!$C$5)</f>
        <v>0.25125668492852549</v>
      </c>
      <c r="AU63" s="8">
        <f>IF((H63=""),"",H63*Parameters!$C$5)</f>
        <v>0.3257304484932706</v>
      </c>
      <c r="AV63" s="8">
        <f>IF((I63=""),"",I63*Parameters!$C$5)</f>
        <v>0.48797753122555498</v>
      </c>
      <c r="AW63" s="8">
        <f>IF((J63=""),"",J63*Parameters!$C$5)</f>
        <v>0.56771526402415207</v>
      </c>
      <c r="AX63" s="8">
        <f>IF((K63=""),"",K63*Parameters!$C$5)</f>
        <v>0.73811760810868343</v>
      </c>
      <c r="AY63" s="8">
        <f>IF((L63=""),"",L63*Parameters!$C$5)</f>
        <v>1.0294524652539172</v>
      </c>
      <c r="AZ63" s="8">
        <f>IF((M63=""),"",M63*Parameters!$C$5)</f>
        <v>1.1892270643705396</v>
      </c>
      <c r="BA63" s="8">
        <f>IF((N63=""),"",N63*Parameters!$C$5)</f>
        <v>1.3911137240931137</v>
      </c>
      <c r="BC63" s="9">
        <f t="shared" si="3"/>
        <v>0.56719096919282619</v>
      </c>
      <c r="BD63" s="8">
        <f t="shared" si="4"/>
        <v>0.91016896825086913</v>
      </c>
    </row>
    <row r="64" spans="2:56" ht="15.75">
      <c r="B64" s="4" t="s">
        <v>23</v>
      </c>
      <c r="C64" s="8">
        <f>'S1'!I65</f>
        <v>-3.552083314687475E-3</v>
      </c>
      <c r="D64" s="8">
        <f>'S2'!I65</f>
        <v>-3.5312418669791734E-3</v>
      </c>
      <c r="E64" s="8">
        <f>'S3'!I65</f>
        <v>-4.3125074208332989E-3</v>
      </c>
      <c r="F64" s="8">
        <f>'S4'!I65</f>
        <v>-5.6562553308333458E-3</v>
      </c>
      <c r="G64" s="8">
        <f>'S5'!I65</f>
        <v>-2.7395761564583121E-3</v>
      </c>
      <c r="H64" s="8">
        <f>'S6'!I65</f>
        <v>-4.3333329577082899E-3</v>
      </c>
      <c r="I64" s="8">
        <f>'S7'!I65</f>
        <v>-4.5729253911458434E-3</v>
      </c>
      <c r="J64" s="8">
        <f>'S8'!I65</f>
        <v>-5.9166701958333554E-3</v>
      </c>
      <c r="K64" s="8">
        <f>'S9'!I65</f>
        <v>-1.8958266197916657E-3</v>
      </c>
      <c r="L64" s="8">
        <f>'S10'!I65</f>
        <v>-2.6979254728124943E-3</v>
      </c>
      <c r="M64" s="8">
        <f>'S11'!I65</f>
        <v>-3.7291735257290876E-3</v>
      </c>
      <c r="N64" s="8">
        <f>'S12'!I65</f>
        <v>-4.2604142779166174E-3</v>
      </c>
      <c r="O64" s="8">
        <f>'S13'!I65</f>
        <v>-5.8332652229164256E-4</v>
      </c>
      <c r="P64" s="8">
        <f>'S14'!I65</f>
        <v>-2.1354155609375203E-3</v>
      </c>
      <c r="Q64" s="8">
        <f>'S15'!I65</f>
        <v>-2.7604230373958621E-3</v>
      </c>
      <c r="R64" s="8">
        <f>'S16'!I65</f>
        <v>-4.0625074572916628E-3</v>
      </c>
      <c r="S64" s="8">
        <f>'S17'!I65</f>
        <v>-7.8125662927086559E-4</v>
      </c>
      <c r="T64" s="8">
        <f>'S18'!I65</f>
        <v>-6.145836481249653E-4</v>
      </c>
      <c r="U64" s="8">
        <f>'S19'!I65</f>
        <v>-2.9166636501042412E-3</v>
      </c>
      <c r="V64" s="8">
        <f>'S20'!I65</f>
        <v>-4.0729130442708136E-3</v>
      </c>
      <c r="W64" s="8">
        <f>'S21'!I65</f>
        <v>-2.2083354044791573E-3</v>
      </c>
      <c r="X64" s="8">
        <f>'S22'!I65</f>
        <v>-3.0104171802083912E-3</v>
      </c>
      <c r="Y64" s="8">
        <f>'S23'!I65</f>
        <v>-5.1875039915624463E-3</v>
      </c>
      <c r="Z64" s="8">
        <f>'S24'!I65</f>
        <v>-4.8020912804166288E-3</v>
      </c>
      <c r="AA64" s="8">
        <f>'S25'!I65</f>
        <v>-7.3957645083329998E-4</v>
      </c>
      <c r="AB64" s="8">
        <f>'S26'!I65</f>
        <v>-3.562499380416681E-3</v>
      </c>
      <c r="AC64" s="8">
        <f>'S27'!I65</f>
        <v>-3.6666627644791824E-3</v>
      </c>
      <c r="AD64" s="8">
        <f>'S28'!I65</f>
        <v>-3.6874976143750487E-3</v>
      </c>
      <c r="AE64" s="8">
        <f>'S29'!I65</f>
        <v>-1.718742228854174E-3</v>
      </c>
      <c r="AF64" s="8">
        <f>'S30'!I65</f>
        <v>-2.7083248513541658E-3</v>
      </c>
      <c r="AG64" s="8">
        <f>'S31'!I65</f>
        <v>-4.2812576677083228E-3</v>
      </c>
      <c r="AH64" s="8">
        <f>'S32'!I65</f>
        <v>-4.9791733414583303E-3</v>
      </c>
      <c r="AI64" s="13"/>
      <c r="AJ64" s="9" t="e">
        <f t="shared" si="1"/>
        <v>#VALUE!</v>
      </c>
      <c r="AK64" s="8" t="e">
        <f t="shared" si="2"/>
        <v>#VALUE!</v>
      </c>
      <c r="AO64" s="4" t="s">
        <v>23</v>
      </c>
      <c r="AP64" s="8">
        <f>IF((C64=""),"",C64*Parameters!$C$5)</f>
        <v>-6.7993434737146337E-3</v>
      </c>
      <c r="AQ64" s="8">
        <f>IF((D64=""),"",D64*Parameters!$C$5)</f>
        <v>-6.7594490937398569E-3</v>
      </c>
      <c r="AR64" s="8">
        <f>IF((E64=""),"",E64*Parameters!$C$5)</f>
        <v>-8.2549356502829366E-3</v>
      </c>
      <c r="AS64" s="8">
        <f>IF((F64=""),"",F64*Parameters!$C$5)</f>
        <v>-1.0827117317418289E-2</v>
      </c>
      <c r="AT64" s="8">
        <f>IF((G64=""),"",G64*Parameters!$C$5)</f>
        <v>-5.2440547166045124E-3</v>
      </c>
      <c r="AU64" s="8">
        <f>IF((H64=""),"",H64*Parameters!$C$5)</f>
        <v>-8.2947995739842961E-3</v>
      </c>
      <c r="AV64" s="8">
        <f>IF((I64=""),"",I64*Parameters!$C$5)</f>
        <v>-8.7534237402331575E-3</v>
      </c>
      <c r="AW64" s="8">
        <f>IF((J64=""),"",J64*Parameters!$C$5)</f>
        <v>-1.1325599463226818E-2</v>
      </c>
      <c r="AX64" s="8">
        <f>IF((K64=""),"",K64*Parameters!$C$5)</f>
        <v>-3.6289622772288713E-3</v>
      </c>
      <c r="AY64" s="8">
        <f>IF((L64=""),"",L64*Parameters!$C$5)</f>
        <v>-5.1643276159332096E-3</v>
      </c>
      <c r="AZ64" s="8">
        <f>IF((M64=""),"",M64*Parameters!$C$5)</f>
        <v>-7.1383268431997257E-3</v>
      </c>
      <c r="BA64" s="8">
        <f>IF((N64=""),"",N64*Parameters!$C$5)</f>
        <v>-8.1552197540224938E-3</v>
      </c>
      <c r="BC64" s="9" t="e">
        <f t="shared" si="3"/>
        <v>#VALUE!</v>
      </c>
      <c r="BD64" s="8" t="e">
        <f t="shared" si="4"/>
        <v>#VALUE!</v>
      </c>
    </row>
    <row r="65" spans="2:56" ht="15.75">
      <c r="B65" s="4" t="s">
        <v>35</v>
      </c>
      <c r="C65" s="8">
        <f>'S1'!I66</f>
        <v>-2.0520765496874829E-3</v>
      </c>
      <c r="D65" s="8">
        <f>'S2'!I66</f>
        <v>-1.5312452669791546E-3</v>
      </c>
      <c r="E65" s="8">
        <f>'S3'!I66</f>
        <v>-2.3124921908333068E-3</v>
      </c>
      <c r="F65" s="8">
        <f>'S4'!I66</f>
        <v>-1.1562536608333493E-3</v>
      </c>
      <c r="G65" s="8">
        <f>'S5'!I66</f>
        <v>2.6041874854169228E-4</v>
      </c>
      <c r="H65" s="8">
        <f>'S6'!I66</f>
        <v>-8.3332958770828552E-4</v>
      </c>
      <c r="I65" s="8">
        <f>'S7'!I66</f>
        <v>-2.0729203261458592E-3</v>
      </c>
      <c r="J65" s="8">
        <f>'S8'!I66</f>
        <v>-1.9166583658333791E-3</v>
      </c>
      <c r="K65" s="8">
        <f>'S9'!I66</f>
        <v>-2.3958350847916657E-3</v>
      </c>
      <c r="L65" s="8">
        <f>'S10'!I66</f>
        <v>-1.1979187078125023E-3</v>
      </c>
      <c r="M65" s="8">
        <f>'S11'!I66</f>
        <v>-1.2291684607291034E-3</v>
      </c>
      <c r="N65" s="8">
        <f>'S12'!I66</f>
        <v>-1.2604193779166412E-3</v>
      </c>
      <c r="O65" s="8">
        <f>'S13'!I66</f>
        <v>-8.3336682291622333E-5</v>
      </c>
      <c r="P65" s="8">
        <f>'S14'!I66</f>
        <v>3.6458950406246388E-4</v>
      </c>
      <c r="Q65" s="8">
        <f>'S15'!I66</f>
        <v>7.3958033260414224E-4</v>
      </c>
      <c r="R65" s="8">
        <f>'S16'!I66</f>
        <v>-5.6250408729165841E-4</v>
      </c>
      <c r="S65" s="8">
        <f>'S17'!I66</f>
        <v>-7.8125662927086559E-4</v>
      </c>
      <c r="T65" s="8">
        <f>'S18'!I66</f>
        <v>-1.1457518312496529E-4</v>
      </c>
      <c r="U65" s="8">
        <f>'S19'!I66</f>
        <v>8.3331249895735038E-5</v>
      </c>
      <c r="V65" s="8">
        <f>'S20'!I66</f>
        <v>-7.2919839270817188E-5</v>
      </c>
      <c r="W65" s="8">
        <f>'S21'!I66</f>
        <v>-7.083286394791305E-4</v>
      </c>
      <c r="X65" s="8">
        <f>'S22'!I66</f>
        <v>-2.0104188802083992E-3</v>
      </c>
      <c r="Y65" s="8">
        <f>'S23'!I66</f>
        <v>-2.6874989265624621E-3</v>
      </c>
      <c r="Z65" s="8">
        <f>'S24'!I66</f>
        <v>-2.8020760504166367E-3</v>
      </c>
      <c r="AA65" s="8">
        <f>'S25'!I66</f>
        <v>-2.3958661083327976E-4</v>
      </c>
      <c r="AB65" s="8">
        <f>'S26'!I66</f>
        <v>-1.0624943154166969E-3</v>
      </c>
      <c r="AC65" s="8">
        <f>'S27'!I66</f>
        <v>-1.6665939947920622E-4</v>
      </c>
      <c r="AD65" s="8">
        <f>'S28'!I66</f>
        <v>-6.8750271437507254E-4</v>
      </c>
      <c r="AE65" s="8">
        <f>'S29'!I66</f>
        <v>-1.718742228854174E-3</v>
      </c>
      <c r="AF65" s="8">
        <f>'S30'!I66</f>
        <v>-7.0832825135414695E-4</v>
      </c>
      <c r="AG65" s="8">
        <f>'S31'!I66</f>
        <v>-2.2812424377083307E-3</v>
      </c>
      <c r="AH65" s="8">
        <f>'S32'!I66</f>
        <v>-9.7916151145835406E-4</v>
      </c>
      <c r="AI65" s="13"/>
      <c r="AJ65" s="9" t="e">
        <f t="shared" si="1"/>
        <v>#VALUE!</v>
      </c>
      <c r="AK65" s="8" t="e">
        <f t="shared" si="2"/>
        <v>#VALUE!</v>
      </c>
      <c r="AO65" s="4" t="s">
        <v>35</v>
      </c>
      <c r="AP65" s="8">
        <f>IF((C65=""),"",C65*Parameters!$C$5)</f>
        <v>-3.9280534997552683E-3</v>
      </c>
      <c r="AQ65" s="8">
        <f>IF((D65=""),"",D65*Parameters!$C$5)</f>
        <v>-2.9310862359677435E-3</v>
      </c>
      <c r="AR65" s="8">
        <f>IF((E65=""),"",E65*Parameters!$C$5)</f>
        <v>-4.4265371312502289E-3</v>
      </c>
      <c r="AS65" s="8">
        <f>IF((F65=""),"",F65*Parameters!$C$5)</f>
        <v>-2.2132830472298744E-3</v>
      </c>
      <c r="AT65" s="8">
        <f>IF((G65=""),"",G65*Parameters!$C$5)</f>
        <v>4.9848957962453594E-4</v>
      </c>
      <c r="AU65" s="8">
        <f>IF((H65=""),"",H65*Parameters!$C$5)</f>
        <v>-1.5951467326819051E-3</v>
      </c>
      <c r="AV65" s="8">
        <f>IF((I65=""),"",I65*Parameters!$C$5)</f>
        <v>-3.9679523373877682E-3</v>
      </c>
      <c r="AW65" s="8">
        <f>IF((J65=""),"",J65*Parameters!$C$5)</f>
        <v>-3.668838086422065E-3</v>
      </c>
      <c r="AX65" s="8">
        <f>IF((K65=""),"",K65*Parameters!$C$5)</f>
        <v>-4.5860708223022127E-3</v>
      </c>
      <c r="AY65" s="8">
        <f>IF((L65=""),"",L65*Parameters!$C$5)</f>
        <v>-2.2930376419738442E-3</v>
      </c>
      <c r="AZ65" s="8">
        <f>IF((M65=""),"",M65*Parameters!$C$5)</f>
        <v>-2.3528554403543368E-3</v>
      </c>
      <c r="BA65" s="8">
        <f>IF((N65=""),"",N65*Parameters!$C$5)</f>
        <v>-2.4126754673644227E-3</v>
      </c>
      <c r="BC65" s="9" t="e">
        <f t="shared" si="3"/>
        <v>#VALUE!</v>
      </c>
      <c r="BD65" s="8" t="e">
        <f t="shared" si="4"/>
        <v>#VALUE!</v>
      </c>
    </row>
    <row r="66" spans="2:56" ht="15.75">
      <c r="B66" s="4" t="s">
        <v>47</v>
      </c>
      <c r="C66" s="8">
        <f>'S1'!I67</f>
        <v>-1.0520782496874562E-3</v>
      </c>
      <c r="D66" s="8">
        <f>'S2'!I67</f>
        <v>-1.5312452669791546E-3</v>
      </c>
      <c r="E66" s="8">
        <f>'S3'!I67</f>
        <v>-1.8125023558333148E-3</v>
      </c>
      <c r="F66" s="8">
        <f>'S4'!I67</f>
        <v>-1.1562536608333493E-3</v>
      </c>
      <c r="G66" s="8">
        <f>'S5'!I67</f>
        <v>-2.3958971645830773E-4</v>
      </c>
      <c r="H66" s="8">
        <f>'S6'!I67</f>
        <v>-3.3333975270829347E-4</v>
      </c>
      <c r="I66" s="8">
        <f>'S7'!I67</f>
        <v>-5.7291356114583247E-4</v>
      </c>
      <c r="J66" s="8">
        <f>'S8'!I67</f>
        <v>-9.1666006583338705E-4</v>
      </c>
      <c r="K66" s="8">
        <f>'S9'!I67</f>
        <v>-3.9583847979165337E-4</v>
      </c>
      <c r="L66" s="8">
        <f>'S10'!I67</f>
        <v>-1.1979187078125023E-3</v>
      </c>
      <c r="M66" s="8">
        <f>'S11'!I67</f>
        <v>-2.2291667607290955E-3</v>
      </c>
      <c r="N66" s="8">
        <f>'S12'!I67</f>
        <v>-2.2604176779166332E-3</v>
      </c>
      <c r="O66" s="8">
        <f>'S13'!I67</f>
        <v>1.4166700827083697E-3</v>
      </c>
      <c r="P66" s="8">
        <f>'S14'!I67</f>
        <v>-6.3540879593752819E-4</v>
      </c>
      <c r="Q66" s="8">
        <f>'S15'!I67</f>
        <v>7.3958033260414224E-4</v>
      </c>
      <c r="R66" s="8">
        <f>'S16'!I67</f>
        <v>-6.2495627291651867E-5</v>
      </c>
      <c r="S66" s="8">
        <f>'S17'!I67</f>
        <v>-1.7812549292708577E-3</v>
      </c>
      <c r="T66" s="8">
        <f>'S18'!I67</f>
        <v>-6.145836481249653E-4</v>
      </c>
      <c r="U66" s="8">
        <f>'S19'!I67</f>
        <v>8.3331249895735038E-5</v>
      </c>
      <c r="V66" s="8">
        <f>'S20'!I67</f>
        <v>9.2707846072917488E-4</v>
      </c>
      <c r="W66" s="8">
        <f>'S21'!I67</f>
        <v>7.916595005208471E-4</v>
      </c>
      <c r="X66" s="8">
        <f>'S22'!I67</f>
        <v>-1.5104104152083991E-3</v>
      </c>
      <c r="Y66" s="8">
        <f>'S23'!I67</f>
        <v>-2.1875090915624701E-3</v>
      </c>
      <c r="Z66" s="8">
        <f>'S24'!I67</f>
        <v>6.9790868958335972E-4</v>
      </c>
      <c r="AA66" s="8">
        <f>'S25'!I67</f>
        <v>-2.3958661083327976E-4</v>
      </c>
      <c r="AB66" s="8">
        <f>'S26'!I67</f>
        <v>-1.0624943154166969E-3</v>
      </c>
      <c r="AC66" s="8">
        <f>'S27'!I67</f>
        <v>3.3333044052081401E-4</v>
      </c>
      <c r="AD66" s="8">
        <f>'S28'!I67</f>
        <v>-6.8750271437507254E-4</v>
      </c>
      <c r="AE66" s="8">
        <f>'S29'!I67</f>
        <v>-1.2187523938541819E-3</v>
      </c>
      <c r="AF66" s="8">
        <f>'S30'!I67</f>
        <v>-7.0832825135414695E-4</v>
      </c>
      <c r="AG66" s="8">
        <f>'S31'!I67</f>
        <v>-2.2812424377083307E-3</v>
      </c>
      <c r="AH66" s="8">
        <f>'S32'!I67</f>
        <v>-1.4791699764583541E-3</v>
      </c>
      <c r="AI66" s="13"/>
      <c r="AJ66" s="9" t="e">
        <f t="shared" si="1"/>
        <v>#VALUE!</v>
      </c>
      <c r="AK66" s="8" t="e">
        <f t="shared" si="2"/>
        <v>#VALUE!</v>
      </c>
      <c r="AO66" s="4" t="s">
        <v>47</v>
      </c>
      <c r="AP66" s="8">
        <f>IF((C66=""),"",C66*Parameters!$C$5)</f>
        <v>-2.013872070869178E-3</v>
      </c>
      <c r="AQ66" s="8">
        <f>IF((D66=""),"",D66*Parameters!$C$5)</f>
        <v>-2.9310862359677435E-3</v>
      </c>
      <c r="AR66" s="8">
        <f>IF((E66=""),"",E66*Parameters!$C$5)</f>
        <v>-3.4694642474375468E-3</v>
      </c>
      <c r="AS66" s="8">
        <f>IF((F66=""),"",F66*Parameters!$C$5)</f>
        <v>-2.2132830472298744E-3</v>
      </c>
      <c r="AT66" s="8">
        <f>IF((G66=""),"",G66*Parameters!$C$5)</f>
        <v>-4.5861896544880569E-4</v>
      </c>
      <c r="AU66" s="8">
        <f>IF((H66=""),"",H66*Parameters!$C$5)</f>
        <v>-6.3807384886922314E-4</v>
      </c>
      <c r="AV66" s="8">
        <f>IF((I66=""),"",I66*Parameters!$C$5)</f>
        <v>-1.0966623634283365E-3</v>
      </c>
      <c r="AW66" s="8">
        <f>IF((J66=""),"",J66*Parameters!$C$5)</f>
        <v>-1.7546566575360411E-3</v>
      </c>
      <c r="AX66" s="8">
        <f>IF((K66=""),"",K66*Parameters!$C$5)</f>
        <v>-7.5770795495918794E-4</v>
      </c>
      <c r="AY66" s="8">
        <f>IF((L66=""),"",L66*Parameters!$C$5)</f>
        <v>-2.2930376419738442E-3</v>
      </c>
      <c r="AZ66" s="8">
        <f>IF((M66=""),"",M66*Parameters!$C$5)</f>
        <v>-4.2670368692403603E-3</v>
      </c>
      <c r="BA66" s="8">
        <f>IF((N66=""),"",N66*Parameters!$C$5)</f>
        <v>-4.3268568962504467E-3</v>
      </c>
      <c r="BC66" s="9" t="e">
        <f t="shared" si="3"/>
        <v>#VALUE!</v>
      </c>
      <c r="BD66" s="8" t="e">
        <f t="shared" si="4"/>
        <v>#VALUE!</v>
      </c>
    </row>
    <row r="67" spans="2:56" ht="15.75">
      <c r="B67" s="4" t="s">
        <v>59</v>
      </c>
      <c r="C67" s="8">
        <f>'S1'!I68</f>
        <v>-1.5520867096874627E-3</v>
      </c>
      <c r="D67" s="8">
        <f>'S2'!I68</f>
        <v>-1.5312452669791546E-3</v>
      </c>
      <c r="E67" s="8">
        <f>'S3'!I68</f>
        <v>-8.1250405083329452E-4</v>
      </c>
      <c r="F67" s="8">
        <f>'S4'!I68</f>
        <v>2.8437581691666616E-3</v>
      </c>
      <c r="G67" s="8">
        <f>'S5'!I68</f>
        <v>-1.73957785645832E-3</v>
      </c>
      <c r="H67" s="8">
        <f>'S6'!I68</f>
        <v>2.1666653172917189E-3</v>
      </c>
      <c r="I67" s="8">
        <f>'S7'!I68</f>
        <v>-1.5729118611458592E-3</v>
      </c>
      <c r="J67" s="8">
        <f>'S8'!I68</f>
        <v>-1.4166685308333871E-3</v>
      </c>
      <c r="K67" s="8">
        <f>'S9'!I68</f>
        <v>-3.9583847979165337E-4</v>
      </c>
      <c r="L67" s="8">
        <f>'S10'!I68</f>
        <v>8.0207789718751005E-4</v>
      </c>
      <c r="M67" s="8">
        <f>'S11'!I68</f>
        <v>2.7083830427092337E-4</v>
      </c>
      <c r="N67" s="8">
        <f>'S12'!I68</f>
        <v>2.3958738708338562E-4</v>
      </c>
      <c r="O67" s="8">
        <f>'S13'!I68</f>
        <v>-8.3336682291622333E-5</v>
      </c>
      <c r="P67" s="8">
        <f>'S14'!I68</f>
        <v>-6.3540879593752819E-4</v>
      </c>
      <c r="Q67" s="8">
        <f>'S15'!I68</f>
        <v>-7.6040780739587005E-4</v>
      </c>
      <c r="R67" s="8">
        <f>'S16'!I68</f>
        <v>-1.5625023922916786E-3</v>
      </c>
      <c r="S67" s="8">
        <f>'S17'!I68</f>
        <v>7.1875013572912649E-4</v>
      </c>
      <c r="T67" s="8">
        <f>'S18'!I68</f>
        <v>-6.145836481249653E-4</v>
      </c>
      <c r="U67" s="8">
        <f>'S19'!I68</f>
        <v>-2.4166738151042491E-3</v>
      </c>
      <c r="V67" s="8">
        <f>'S20'!I68</f>
        <v>-7.2919839270817188E-5</v>
      </c>
      <c r="W67" s="8">
        <f>'S21'!I68</f>
        <v>-2.0833879947914496E-4</v>
      </c>
      <c r="X67" s="8">
        <f>'S22'!I68</f>
        <v>-1.0422275208386844E-5</v>
      </c>
      <c r="Y67" s="8">
        <f>'S23'!I68</f>
        <v>-1.6875006265624701E-3</v>
      </c>
      <c r="Z67" s="8">
        <f>'S24'!I68</f>
        <v>1.9791885458336766E-4</v>
      </c>
      <c r="AA67" s="8">
        <f>'S25'!I68</f>
        <v>2.6042184916672678E-4</v>
      </c>
      <c r="AB67" s="8">
        <f>'S26'!I68</f>
        <v>-6.2496015416670103E-5</v>
      </c>
      <c r="AC67" s="8">
        <f>'S27'!I68</f>
        <v>-6.6666786447920623E-4</v>
      </c>
      <c r="AD67" s="8">
        <f>'S28'!I68</f>
        <v>-1.1874925493750646E-3</v>
      </c>
      <c r="AE67" s="8">
        <f>'S29'!I68</f>
        <v>2.8125437114584484E-4</v>
      </c>
      <c r="AF67" s="8">
        <f>'S30'!I68</f>
        <v>-1.7083265513541737E-3</v>
      </c>
      <c r="AG67" s="8">
        <f>'S31'!I68</f>
        <v>-1.7812526027083386E-3</v>
      </c>
      <c r="AH67" s="8">
        <f>'S32'!I68</f>
        <v>-9.7916151145835406E-4</v>
      </c>
      <c r="AI67" s="13"/>
      <c r="AJ67" s="9" t="e">
        <f t="shared" si="1"/>
        <v>#VALUE!</v>
      </c>
      <c r="AK67" s="8" t="e">
        <f t="shared" si="2"/>
        <v>#VALUE!</v>
      </c>
      <c r="AO67" s="4" t="s">
        <v>59</v>
      </c>
      <c r="AP67" s="8">
        <f>IF((C67=""),"",C67*Parameters!$C$5)</f>
        <v>-2.970980606371609E-3</v>
      </c>
      <c r="AQ67" s="8">
        <f>IF((D67=""),"",D67*Parameters!$C$5)</f>
        <v>-2.9310862359677435E-3</v>
      </c>
      <c r="AR67" s="8">
        <f>IF((E67=""),"",E67*Parameters!$C$5)</f>
        <v>-1.5552828089805458E-3</v>
      </c>
      <c r="AS67" s="8">
        <f>IF((F67=""),"",F67*Parameters!$C$5)</f>
        <v>5.4434783295749462E-3</v>
      </c>
      <c r="AT67" s="8">
        <f>IF((G67=""),"",G67*Parameters!$C$5)</f>
        <v>-3.3298732877184889E-3</v>
      </c>
      <c r="AU67" s="8">
        <f>IF((H67=""),"",H67*Parameters!$C$5)</f>
        <v>4.1473975635471436E-3</v>
      </c>
      <c r="AV67" s="8">
        <f>IF((I67=""),"",I67*Parameters!$C$5)</f>
        <v>-3.0108437923144268E-3</v>
      </c>
      <c r="AW67" s="8">
        <f>IF((J67=""),"",J67*Parameters!$C$5)</f>
        <v>-2.7117652026093829E-3</v>
      </c>
      <c r="AX67" s="8">
        <f>IF((K67=""),"",K67*Parameters!$C$5)</f>
        <v>-7.5770795495918794E-4</v>
      </c>
      <c r="AY67" s="8">
        <f>IF((L67=""),"",L67*Parameters!$C$5)</f>
        <v>1.5353252253691805E-3</v>
      </c>
      <c r="AZ67" s="8">
        <f>IF((M67=""),"",M67*Parameters!$C$5)</f>
        <v>5.1843453360509502E-4</v>
      </c>
      <c r="BA67" s="8">
        <f>IF((N67=""),"",N67*Parameters!$C$5)</f>
        <v>4.5861450659500876E-4</v>
      </c>
      <c r="BC67" s="9" t="e">
        <f t="shared" si="3"/>
        <v>#VALUE!</v>
      </c>
      <c r="BD67" s="8" t="e">
        <f t="shared" si="4"/>
        <v>#VALUE!</v>
      </c>
    </row>
    <row r="68" spans="2:56" ht="15.75">
      <c r="B68" s="4" t="s">
        <v>71</v>
      </c>
      <c r="C68" s="8">
        <f>'S1'!I69</f>
        <v>4.4790989031252143E-4</v>
      </c>
      <c r="D68" s="8">
        <f>'S2'!I69</f>
        <v>-3.1257126979176986E-5</v>
      </c>
      <c r="E68" s="8">
        <f>'S3'!I69</f>
        <v>-1.3124938908333147E-3</v>
      </c>
      <c r="F68" s="8">
        <f>'S4'!I69</f>
        <v>8.4374293916663484E-4</v>
      </c>
      <c r="G68" s="8">
        <f>'S5'!I69</f>
        <v>2.6041874854169228E-4</v>
      </c>
      <c r="H68" s="8">
        <f>'S6'!I69</f>
        <v>-3.3333975270829347E-4</v>
      </c>
      <c r="I68" s="8">
        <f>'S7'!I69</f>
        <v>-7.2923721145846943E-5</v>
      </c>
      <c r="J68" s="8">
        <f>'S8'!I69</f>
        <v>-1.9166583658333791E-3</v>
      </c>
      <c r="K68" s="8">
        <f>'S9'!I69</f>
        <v>6.0415982020833869E-4</v>
      </c>
      <c r="L68" s="8">
        <f>'S10'!I69</f>
        <v>-1.6979085428124943E-3</v>
      </c>
      <c r="M68" s="8">
        <f>'S11'!I69</f>
        <v>-7.2915999572910339E-4</v>
      </c>
      <c r="N68" s="8">
        <f>'S12'!I69</f>
        <v>-7.6041091291664115E-4</v>
      </c>
      <c r="O68" s="8">
        <f>'S13'!I69</f>
        <v>4.1667177770838421E-4</v>
      </c>
      <c r="P68" s="8">
        <f>'S14'!I69</f>
        <v>8.645793440624841E-4</v>
      </c>
      <c r="Q68" s="8">
        <f>'S15'!I69</f>
        <v>7.3958033260414224E-4</v>
      </c>
      <c r="R68" s="8">
        <f>'S16'!I69</f>
        <v>9.3750267770833368E-4</v>
      </c>
      <c r="S68" s="8">
        <f>'S17'!I69</f>
        <v>-2.2812447642708497E-3</v>
      </c>
      <c r="T68" s="8">
        <f>'S18'!I69</f>
        <v>8.8542311687502678E-4</v>
      </c>
      <c r="U68" s="8">
        <f>'S19'!I69</f>
        <v>1.0833295548957553E-3</v>
      </c>
      <c r="V68" s="8">
        <f>'S20'!I69</f>
        <v>4.2708862072918935E-4</v>
      </c>
      <c r="W68" s="8">
        <f>'S21'!I69</f>
        <v>-7.083286394791305E-4</v>
      </c>
      <c r="X68" s="8">
        <f>'S22'!I69</f>
        <v>-1.0422275208386844E-5</v>
      </c>
      <c r="Y68" s="8">
        <f>'S23'!I69</f>
        <v>-1.1874921615624701E-3</v>
      </c>
      <c r="Z68" s="8">
        <f>'S24'!I69</f>
        <v>1.9791885458336766E-4</v>
      </c>
      <c r="AA68" s="8">
        <f>'S25'!I69</f>
        <v>-2.3958661083327976E-4</v>
      </c>
      <c r="AB68" s="8">
        <f>'S26'!I69</f>
        <v>9.3750228958331544E-4</v>
      </c>
      <c r="AC68" s="8">
        <f>'S27'!I69</f>
        <v>8.3333890052082055E-4</v>
      </c>
      <c r="AD68" s="8">
        <f>'S28'!I69</f>
        <v>-1.8749424937507253E-4</v>
      </c>
      <c r="AE68" s="8">
        <f>'S29'!I69</f>
        <v>-1.718742228854174E-3</v>
      </c>
      <c r="AF68" s="8">
        <f>'S30'!I69</f>
        <v>7.9165988864583064E-4</v>
      </c>
      <c r="AG68" s="8">
        <f>'S31'!I69</f>
        <v>-1.7812526027083386E-3</v>
      </c>
      <c r="AH68" s="8">
        <f>'S32'!I69</f>
        <v>-4.7917167145833384E-4</v>
      </c>
      <c r="AI68" s="13"/>
      <c r="AJ68" s="9" t="e">
        <f t="shared" si="1"/>
        <v>#VALUE!</v>
      </c>
      <c r="AK68" s="8" t="e">
        <f t="shared" si="2"/>
        <v>#VALUE!</v>
      </c>
      <c r="AO68" s="4" t="s">
        <v>71</v>
      </c>
      <c r="AP68" s="8">
        <f>IF((C68=""),"",C68*Parameters!$C$5)</f>
        <v>8.5738225140043862E-4</v>
      </c>
      <c r="AQ68" s="8">
        <f>IF((D68=""),"",D68*Parameters!$C$5)</f>
        <v>-5.9831913698126643E-5</v>
      </c>
      <c r="AR68" s="8">
        <f>IF((E68=""),"",E68*Parameters!$C$5)</f>
        <v>-2.5123557023642054E-3</v>
      </c>
      <c r="AS68" s="8">
        <f>IF((F68=""),"",F68*Parameters!$C$5)</f>
        <v>1.6150798105421733E-3</v>
      </c>
      <c r="AT68" s="8">
        <f>IF((G68=""),"",G68*Parameters!$C$5)</f>
        <v>4.9848957962453594E-4</v>
      </c>
      <c r="AU68" s="8">
        <f>IF((H68=""),"",H68*Parameters!$C$5)</f>
        <v>-6.3807384886922314E-4</v>
      </c>
      <c r="AV68" s="8">
        <f>IF((I68=""),"",I68*Parameters!$C$5)</f>
        <v>-1.3958947004474344E-4</v>
      </c>
      <c r="AW68" s="8">
        <f>IF((J68=""),"",J68*Parameters!$C$5)</f>
        <v>-3.668838086422065E-3</v>
      </c>
      <c r="AX68" s="8">
        <f>IF((K68=""),"",K68*Parameters!$C$5)</f>
        <v>1.1564734739268358E-3</v>
      </c>
      <c r="AY68" s="8">
        <f>IF((L68=""),"",L68*Parameters!$C$5)</f>
        <v>-3.2501105257865264E-3</v>
      </c>
      <c r="AZ68" s="8">
        <f>IF((M68=""),"",M68*Parameters!$C$5)</f>
        <v>-1.3957468952809952E-3</v>
      </c>
      <c r="BA68" s="8">
        <f>IF((N68=""),"",N68*Parameters!$C$5)</f>
        <v>-1.4555669222910813E-3</v>
      </c>
      <c r="BC68" s="9" t="e">
        <f t="shared" si="3"/>
        <v>#VALUE!</v>
      </c>
      <c r="BD68" s="8" t="e">
        <f t="shared" si="4"/>
        <v>#VALUE!</v>
      </c>
    </row>
    <row r="69" spans="2:56" ht="15.75">
      <c r="B69" s="4" t="s">
        <v>83</v>
      </c>
      <c r="C69" s="8">
        <f>'S1'!I70</f>
        <v>-1.0520782496874562E-3</v>
      </c>
      <c r="D69" s="8">
        <f>'S2'!I70</f>
        <v>4.6875133802082303E-4</v>
      </c>
      <c r="E69" s="8">
        <f>'S3'!I70</f>
        <v>1.1874925491666896E-3</v>
      </c>
      <c r="F69" s="8">
        <f>'S4'!I70</f>
        <v>-1.5625536083335723E-4</v>
      </c>
      <c r="G69" s="8">
        <f>'S5'!I70</f>
        <v>1.2604170485416843E-3</v>
      </c>
      <c r="H69" s="8">
        <f>'S6'!I70</f>
        <v>-2.3333363527082776E-3</v>
      </c>
      <c r="I69" s="8">
        <f>'S7'!I70</f>
        <v>-5.7291356114583247E-4</v>
      </c>
      <c r="J69" s="8">
        <f>'S8'!I70</f>
        <v>5.8332807416662524E-4</v>
      </c>
      <c r="K69" s="8">
        <f>'S9'!I70</f>
        <v>-8.958283197916736E-4</v>
      </c>
      <c r="L69" s="8">
        <f>'S10'!I70</f>
        <v>1.8020761971875021E-3</v>
      </c>
      <c r="M69" s="8">
        <f>'S11'!I70</f>
        <v>-2.2917015572908317E-4</v>
      </c>
      <c r="N69" s="8">
        <f>'S12'!I70</f>
        <v>7.3957722708337115E-4</v>
      </c>
      <c r="O69" s="8">
        <f>'S13'!I70</f>
        <v>9.1666161770836974E-4</v>
      </c>
      <c r="P69" s="8">
        <f>'S14'!I70</f>
        <v>1.3645878040624906E-3</v>
      </c>
      <c r="Q69" s="8">
        <f>'S15'!I70</f>
        <v>1.2395887926041488E-3</v>
      </c>
      <c r="R69" s="8">
        <f>'S16'!I70</f>
        <v>4.3749421270833366E-4</v>
      </c>
      <c r="S69" s="8">
        <f>'S17'!I70</f>
        <v>1.2187586007291265E-3</v>
      </c>
      <c r="T69" s="8">
        <f>'S18'!I70</f>
        <v>1.8854214168750535E-3</v>
      </c>
      <c r="U69" s="8">
        <f>'S19'!I70</f>
        <v>5.8333971489573505E-4</v>
      </c>
      <c r="V69" s="8">
        <f>'S20'!I70</f>
        <v>9.2707846072917488E-4</v>
      </c>
      <c r="W69" s="8">
        <f>'S21'!I70</f>
        <v>-7.083286394791305E-4</v>
      </c>
      <c r="X69" s="8">
        <f>'S22'!I70</f>
        <v>-5.1041211520837237E-4</v>
      </c>
      <c r="Y69" s="8">
        <f>'S23'!I70</f>
        <v>3.1249597843754223E-4</v>
      </c>
      <c r="Z69" s="8">
        <f>'S24'!I70</f>
        <v>6.9790868958335972E-4</v>
      </c>
      <c r="AA69" s="8">
        <f>'S25'!I70</f>
        <v>1.7604099891667044E-3</v>
      </c>
      <c r="AB69" s="8">
        <f>'S26'!I70</f>
        <v>4.3749382458331543E-4</v>
      </c>
      <c r="AC69" s="8">
        <f>'S27'!I70</f>
        <v>2.8333355055207982E-3</v>
      </c>
      <c r="AD69" s="8">
        <f>'S28'!I70</f>
        <v>8.1250405062495423E-4</v>
      </c>
      <c r="AE69" s="8">
        <f>'S29'!I70</f>
        <v>2.8125437114584484E-4</v>
      </c>
      <c r="AF69" s="8">
        <f>'S30'!I70</f>
        <v>7.9165988864583064E-4</v>
      </c>
      <c r="AG69" s="8">
        <f>'S31'!I70</f>
        <v>-2.8124583770831185E-4</v>
      </c>
      <c r="AH69" s="8">
        <f>'S32'!I70</f>
        <v>-9.7916151145835406E-4</v>
      </c>
      <c r="AI69" s="13"/>
      <c r="AJ69" s="9" t="e">
        <f t="shared" si="1"/>
        <v>#VALUE!</v>
      </c>
      <c r="AK69" s="8" t="e">
        <f t="shared" si="2"/>
        <v>#VALUE!</v>
      </c>
      <c r="AO69" s="4" t="s">
        <v>83</v>
      </c>
      <c r="AP69" s="8">
        <f>IF((C69=""),"",C69*Parameters!$C$5)</f>
        <v>-2.013872070869178E-3</v>
      </c>
      <c r="AQ69" s="8">
        <f>IF((D69=""),"",D69*Parameters!$C$5)</f>
        <v>8.9727663137521493E-4</v>
      </c>
      <c r="AR69" s="8">
        <f>IF((E69=""),"",E69*Parameters!$C$5)</f>
        <v>2.2730800487915015E-3</v>
      </c>
      <c r="AS69" s="8">
        <f>IF((F69=""),"",F69*Parameters!$C$5)</f>
        <v>-2.9910161834385054E-4</v>
      </c>
      <c r="AT69" s="8">
        <f>IF((G69=""),"",G69*Parameters!$C$5)</f>
        <v>2.4126710085105598E-3</v>
      </c>
      <c r="AU69" s="8">
        <f>IF((H69=""),"",H69*Parameters!$C$5)</f>
        <v>-4.4664367066412705E-3</v>
      </c>
      <c r="AV69" s="8">
        <f>IF((I69=""),"",I69*Parameters!$C$5)</f>
        <v>-1.0966623634283365E-3</v>
      </c>
      <c r="AW69" s="8">
        <f>IF((J69=""),"",J69*Parameters!$C$5)</f>
        <v>1.116597664733642E-3</v>
      </c>
      <c r="AX69" s="8">
        <f>IF((K69=""),"",K69*Parameters!$C$5)</f>
        <v>-1.7147808483428473E-3</v>
      </c>
      <c r="AY69" s="8">
        <f>IF((L69=""),"",L69*Parameters!$C$5)</f>
        <v>3.449506654255204E-3</v>
      </c>
      <c r="AZ69" s="8">
        <f>IF((M69=""),"",M69*Parameters!$C$5)</f>
        <v>-4.386740018973357E-4</v>
      </c>
      <c r="BA69" s="8">
        <f>IF((N69=""),"",N69*Parameters!$C$5)</f>
        <v>1.4156873999786018E-3</v>
      </c>
      <c r="BC69" s="9" t="e">
        <f t="shared" si="3"/>
        <v>#VALUE!</v>
      </c>
      <c r="BD69" s="8" t="e">
        <f t="shared" si="4"/>
        <v>#VALUE!</v>
      </c>
    </row>
    <row r="70" spans="2:56" ht="15.75">
      <c r="B70" s="4" t="s">
        <v>95</v>
      </c>
      <c r="C70" s="8">
        <f>'S1'!I71</f>
        <v>4.4790989031252143E-4</v>
      </c>
      <c r="D70" s="8">
        <f>'S2'!I71</f>
        <v>-5.3124696197916904E-4</v>
      </c>
      <c r="E70" s="8">
        <f>'S3'!I71</f>
        <v>-8.1250405083329452E-4</v>
      </c>
      <c r="F70" s="8">
        <f>'S4'!I71</f>
        <v>-1.6562435008333695E-3</v>
      </c>
      <c r="G70" s="8">
        <f>'S5'!I71</f>
        <v>-1.73957785645832E-3</v>
      </c>
      <c r="H70" s="8">
        <f>'S6'!I71</f>
        <v>-8.3332958770828552E-4</v>
      </c>
      <c r="I70" s="8">
        <f>'S7'!I71</f>
        <v>-5.7291356114583247E-4</v>
      </c>
      <c r="J70" s="8">
        <f>'S8'!I71</f>
        <v>-2.4166668308333791E-3</v>
      </c>
      <c r="K70" s="8">
        <f>'S9'!I71</f>
        <v>1.0416998020835316E-4</v>
      </c>
      <c r="L70" s="8">
        <f>'S10'!I71</f>
        <v>-1.1979187078125023E-3</v>
      </c>
      <c r="M70" s="8">
        <f>'S11'!I71</f>
        <v>-2.2291667607290955E-3</v>
      </c>
      <c r="N70" s="8">
        <f>'S12'!I71</f>
        <v>-2.6042107291662092E-4</v>
      </c>
      <c r="O70" s="8">
        <f>'S13'!I71</f>
        <v>4.1667177770838421E-4</v>
      </c>
      <c r="P70" s="8">
        <f>'S14'!I71</f>
        <v>-6.3540879593752819E-4</v>
      </c>
      <c r="Q70" s="8">
        <f>'S15'!I71</f>
        <v>7.3958033260414224E-4</v>
      </c>
      <c r="R70" s="8">
        <f>'S16'!I71</f>
        <v>4.3749421270833366E-4</v>
      </c>
      <c r="S70" s="8">
        <f>'S17'!I71</f>
        <v>3.7187450407291309E-3</v>
      </c>
      <c r="T70" s="8">
        <f>'S18'!I71</f>
        <v>8.8542311687502678E-4</v>
      </c>
      <c r="U70" s="8">
        <f>'S19'!I71</f>
        <v>5.8333971489573505E-4</v>
      </c>
      <c r="V70" s="8">
        <f>'S20'!I71</f>
        <v>-7.2919839270817188E-5</v>
      </c>
      <c r="W70" s="8">
        <f>'S21'!I71</f>
        <v>-7.083286394791305E-4</v>
      </c>
      <c r="X70" s="8">
        <f>'S22'!I71</f>
        <v>-1.5104104152083991E-3</v>
      </c>
      <c r="Y70" s="8">
        <f>'S23'!I71</f>
        <v>-1.1874921615624701E-3</v>
      </c>
      <c r="Z70" s="8">
        <f>'S24'!I71</f>
        <v>-8.0207945041661788E-4</v>
      </c>
      <c r="AA70" s="8">
        <f>'S25'!I71</f>
        <v>1.2604201541667123E-3</v>
      </c>
      <c r="AB70" s="8">
        <f>'S26'!I71</f>
        <v>1.4374921245833075E-3</v>
      </c>
      <c r="AC70" s="8">
        <f>'S27'!I71</f>
        <v>3.3333044052081401E-4</v>
      </c>
      <c r="AD70" s="8">
        <f>'S28'!I71</f>
        <v>-1.8749424937507253E-4</v>
      </c>
      <c r="AE70" s="8">
        <f>'S29'!I71</f>
        <v>-7.1874392885418192E-4</v>
      </c>
      <c r="AF70" s="8">
        <f>'S30'!I71</f>
        <v>-2.0833841135416142E-4</v>
      </c>
      <c r="AG70" s="8">
        <f>'S31'!I71</f>
        <v>-2.8124583770831185E-4</v>
      </c>
      <c r="AH70" s="8">
        <f>'S32'!I71</f>
        <v>-9.7916151145835406E-4</v>
      </c>
      <c r="AI70" s="13"/>
      <c r="AJ70" s="9" t="e">
        <f t="shared" si="1"/>
        <v>#VALUE!</v>
      </c>
      <c r="AK70" s="8" t="e">
        <f t="shared" si="2"/>
        <v>#VALUE!</v>
      </c>
      <c r="AO70" s="4" t="s">
        <v>95</v>
      </c>
      <c r="AP70" s="8">
        <f>IF((C70=""),"",C70*Parameters!$C$5)</f>
        <v>8.5738225140043862E-4</v>
      </c>
      <c r="AQ70" s="8">
        <f>IF((D70=""),"",D70*Parameters!$C$5)</f>
        <v>-1.0169047975108088E-3</v>
      </c>
      <c r="AR70" s="8">
        <f>IF((E70=""),"",E70*Parameters!$C$5)</f>
        <v>-1.5552828089805458E-3</v>
      </c>
      <c r="AS70" s="8">
        <f>IF((F70=""),"",F70*Parameters!$C$5)</f>
        <v>-3.1703559406135338E-3</v>
      </c>
      <c r="AT70" s="8">
        <f>IF((G70=""),"",G70*Parameters!$C$5)</f>
        <v>-3.3298732877184889E-3</v>
      </c>
      <c r="AU70" s="8">
        <f>IF((H70=""),"",H70*Parameters!$C$5)</f>
        <v>-1.5951467326819051E-3</v>
      </c>
      <c r="AV70" s="8">
        <f>IF((I70=""),"",I70*Parameters!$C$5)</f>
        <v>-1.0966623634283365E-3</v>
      </c>
      <c r="AW70" s="8">
        <f>IF((J70=""),"",J70*Parameters!$C$5)</f>
        <v>-4.6259466314954069E-3</v>
      </c>
      <c r="AX70" s="8">
        <f>IF((K70=""),"",K70*Parameters!$C$5)</f>
        <v>1.9940058054324279E-4</v>
      </c>
      <c r="AY70" s="8">
        <f>IF((L70=""),"",L70*Parameters!$C$5)</f>
        <v>-2.2930376419738442E-3</v>
      </c>
      <c r="AZ70" s="8">
        <f>IF((M70=""),"",M70*Parameters!$C$5)</f>
        <v>-4.2670368692403603E-3</v>
      </c>
      <c r="BA70" s="8">
        <f>IF((N70=""),"",N70*Parameters!$C$5)</f>
        <v>-4.9849402890742185E-4</v>
      </c>
      <c r="BC70" s="9" t="e">
        <f t="shared" si="3"/>
        <v>#VALUE!</v>
      </c>
      <c r="BD70" s="8" t="e">
        <f t="shared" si="4"/>
        <v>#VALUE!</v>
      </c>
    </row>
    <row r="71" spans="2:56" ht="15.75">
      <c r="B71" s="4" t="s">
        <v>107</v>
      </c>
      <c r="C71" s="8">
        <f>'S1'!I72</f>
        <v>-5.5208840968747064E-4</v>
      </c>
      <c r="D71" s="8">
        <f>'S2'!I72</f>
        <v>-1.0312554269791691E-3</v>
      </c>
      <c r="E71" s="8">
        <f>'S3'!I72</f>
        <v>-1.3124938908333147E-3</v>
      </c>
      <c r="F71" s="8">
        <f>'S4'!I72</f>
        <v>-1.6562435008333695E-3</v>
      </c>
      <c r="G71" s="8">
        <f>'S5'!I72</f>
        <v>-1.2395880164582998E-3</v>
      </c>
      <c r="H71" s="8">
        <f>'S6'!I72</f>
        <v>-1.3333380527082855E-3</v>
      </c>
      <c r="I71" s="8">
        <f>'S7'!I72</f>
        <v>4.2708474385415307E-4</v>
      </c>
      <c r="J71" s="8">
        <f>'S8'!I72</f>
        <v>-4.1667022583336683E-4</v>
      </c>
      <c r="K71" s="8">
        <f>'S9'!I72</f>
        <v>-1.3958367847916736E-3</v>
      </c>
      <c r="L71" s="8">
        <f>'S10'!I72</f>
        <v>-2.1979170078124943E-3</v>
      </c>
      <c r="M71" s="8">
        <f>'S11'!I72</f>
        <v>-2.2917015572908317E-4</v>
      </c>
      <c r="N71" s="8">
        <f>'S12'!I72</f>
        <v>-2.2604176779166332E-3</v>
      </c>
      <c r="O71" s="8">
        <f>'S13'!I72</f>
        <v>-8.3336682291622333E-5</v>
      </c>
      <c r="P71" s="8">
        <f>'S14'!I72</f>
        <v>3.6458950406246388E-4</v>
      </c>
      <c r="Q71" s="8">
        <f>'S15'!I72</f>
        <v>7.3958033260414224E-4</v>
      </c>
      <c r="R71" s="8">
        <f>'S16'!I72</f>
        <v>-5.6250408729165841E-4</v>
      </c>
      <c r="S71" s="8">
        <f>'S17'!I72</f>
        <v>-2.8124816427086557E-4</v>
      </c>
      <c r="T71" s="8">
        <f>'S18'!I72</f>
        <v>3.8541465187502677E-4</v>
      </c>
      <c r="U71" s="8">
        <f>'S19'!I72</f>
        <v>1.5833380148957618E-3</v>
      </c>
      <c r="V71" s="8">
        <f>'S20'!I72</f>
        <v>-5.7290967927083741E-4</v>
      </c>
      <c r="W71" s="8">
        <f>'S21'!I72</f>
        <v>-7.083286394791305E-4</v>
      </c>
      <c r="X71" s="8">
        <f>'S22'!I72</f>
        <v>-1.5104104152083991E-3</v>
      </c>
      <c r="Y71" s="8">
        <f>'S23'!I72</f>
        <v>-1.1874921615624701E-3</v>
      </c>
      <c r="Z71" s="8">
        <f>'S24'!I72</f>
        <v>-8.0207945041661788E-4</v>
      </c>
      <c r="AA71" s="8">
        <f>'S25'!I72</f>
        <v>1.2604201541667123E-3</v>
      </c>
      <c r="AB71" s="8">
        <f>'S26'!I72</f>
        <v>9.3750228958331544E-4</v>
      </c>
      <c r="AC71" s="8">
        <f>'S27'!I72</f>
        <v>1.8333372055208061E-3</v>
      </c>
      <c r="AD71" s="8">
        <f>'S28'!I72</f>
        <v>-6.8750271437507254E-4</v>
      </c>
      <c r="AE71" s="8">
        <f>'S29'!I72</f>
        <v>2.8125437114584484E-4</v>
      </c>
      <c r="AF71" s="8">
        <f>'S30'!I72</f>
        <v>-7.0832825135414695E-4</v>
      </c>
      <c r="AG71" s="8">
        <f>'S31'!I72</f>
        <v>7.1875246729167369E-4</v>
      </c>
      <c r="AH71" s="8">
        <f>'S32'!I72</f>
        <v>-9.7916151145835406E-4</v>
      </c>
      <c r="AI71" s="13"/>
      <c r="AJ71" s="9" t="e">
        <f t="shared" si="1"/>
        <v>#VALUE!</v>
      </c>
      <c r="AK71" s="8" t="e">
        <f t="shared" si="2"/>
        <v>#VALUE!</v>
      </c>
      <c r="AO71" s="4" t="s">
        <v>107</v>
      </c>
      <c r="AP71" s="8">
        <f>IF((C71=""),"",C71*Parameters!$C$5)</f>
        <v>-1.056799177485585E-3</v>
      </c>
      <c r="AQ71" s="8">
        <f>IF((D71=""),"",D71*Parameters!$C$5)</f>
        <v>-1.9740133425841504E-3</v>
      </c>
      <c r="AR71" s="8">
        <f>IF((E71=""),"",E71*Parameters!$C$5)</f>
        <v>-2.5123557023642054E-3</v>
      </c>
      <c r="AS71" s="8">
        <f>IF((F71=""),"",F71*Parameters!$C$5)</f>
        <v>-3.1703559406135338E-3</v>
      </c>
      <c r="AT71" s="8">
        <f>IF((G71=""),"",G71*Parameters!$C$5)</f>
        <v>-2.3728003943348295E-3</v>
      </c>
      <c r="AU71" s="8">
        <f>IF((H71=""),"",H71*Parameters!$C$5)</f>
        <v>-2.552255277755247E-3</v>
      </c>
      <c r="AV71" s="8">
        <f>IF((I71=""),"",I71*Parameters!$C$5)</f>
        <v>8.1751907502859819E-4</v>
      </c>
      <c r="AW71" s="8">
        <f>IF((J71=""),"",J71*Parameters!$C$5)</f>
        <v>-7.9758376415238171E-4</v>
      </c>
      <c r="AX71" s="8">
        <f>IF((K71=""),"",K71*Parameters!$C$5)</f>
        <v>-2.6718893934161892E-3</v>
      </c>
      <c r="AY71" s="8">
        <f>IF((L71=""),"",L71*Parameters!$C$5)</f>
        <v>-4.2072190708598682E-3</v>
      </c>
      <c r="AZ71" s="8">
        <f>IF((M71=""),"",M71*Parameters!$C$5)</f>
        <v>-4.386740018973357E-4</v>
      </c>
      <c r="BA71" s="8">
        <f>IF((N71=""),"",N71*Parameters!$C$5)</f>
        <v>-4.3268568962504467E-3</v>
      </c>
      <c r="BC71" s="9" t="e">
        <f t="shared" si="3"/>
        <v>#VALUE!</v>
      </c>
      <c r="BD71" s="8" t="e">
        <f t="shared" si="4"/>
        <v>#VALUE!</v>
      </c>
    </row>
    <row r="72" spans="2:56" ht="15.75">
      <c r="B72" s="4" t="s">
        <v>24</v>
      </c>
      <c r="C72" s="8">
        <f>'S1'!J65</f>
        <v>3.244791141031253E-2</v>
      </c>
      <c r="D72" s="8">
        <f>'S2'!J65</f>
        <v>5.2468756138020836E-2</v>
      </c>
      <c r="E72" s="8">
        <f>'S3'!J65</f>
        <v>6.6687502354166706E-2</v>
      </c>
      <c r="F72" s="8">
        <f>'S4'!J65</f>
        <v>9.3343744134166656E-2</v>
      </c>
      <c r="G72" s="8">
        <f>'S5'!J65</f>
        <v>0.13076041126854165</v>
      </c>
      <c r="H72" s="8">
        <f>'S6'!J65</f>
        <v>0.17516665083229171</v>
      </c>
      <c r="I72" s="8">
        <f>'S7'!J65</f>
        <v>0.22842708858885419</v>
      </c>
      <c r="J72" s="8">
        <f>'S8'!J65</f>
        <v>0.29808331632416663</v>
      </c>
      <c r="K72" s="8">
        <f>'S9'!J65</f>
        <v>0.40260416612020833</v>
      </c>
      <c r="L72" s="8">
        <f>'S10'!J65</f>
        <v>0.51530205139718754</v>
      </c>
      <c r="M72" s="8">
        <f>'S11'!J65</f>
        <v>0.68077084649427078</v>
      </c>
      <c r="N72" s="8">
        <f>'S12'!J65</f>
        <v>0.72273956147708329</v>
      </c>
      <c r="O72" s="8">
        <f>'S13'!J65</f>
        <v>0.79091667936770826</v>
      </c>
      <c r="P72" s="8">
        <f>'S14'!J65</f>
        <v>0.81486461219406237</v>
      </c>
      <c r="Q72" s="8">
        <f>'S15'!J65</f>
        <v>0.79473957263260431</v>
      </c>
      <c r="R72" s="8">
        <f>'S16'!J65</f>
        <v>0.89993750286270824</v>
      </c>
      <c r="S72" s="8">
        <f>'S17'!J65</f>
        <v>0.94421872134072915</v>
      </c>
      <c r="T72" s="8">
        <f>'S18'!J65</f>
        <v>0.89088538275687512</v>
      </c>
      <c r="U72" s="8">
        <f>'S19'!J65</f>
        <v>0.99558336310489581</v>
      </c>
      <c r="V72" s="8">
        <f>'S20'!J65</f>
        <v>0.94892708856072916</v>
      </c>
      <c r="W72" s="8">
        <f>'S21'!J65</f>
        <v>0.75579169945052094</v>
      </c>
      <c r="X72" s="8">
        <f>'S22'!J65</f>
        <v>1.0084895688747917</v>
      </c>
      <c r="Y72" s="8">
        <f>'S23'!J65</f>
        <v>0.79431248827843759</v>
      </c>
      <c r="Z72" s="8">
        <f>'S24'!J65</f>
        <v>0.94919794588958328</v>
      </c>
      <c r="AA72" s="8">
        <f>'S25'!J65</f>
        <v>0.75626044143916671</v>
      </c>
      <c r="AB72" s="8">
        <f>'S26'!J65</f>
        <v>1.0624375710245832</v>
      </c>
      <c r="AC72" s="8">
        <f>'S27'!J65</f>
        <v>1.0583333213405208</v>
      </c>
      <c r="AD72" s="8">
        <f>'S28'!J65</f>
        <v>1.080312560840625</v>
      </c>
      <c r="AE72" s="8">
        <f>'S29'!J65</f>
        <v>0.84628123286114587</v>
      </c>
      <c r="AF72" s="8">
        <f>'S30'!J65</f>
        <v>1.0352916627386459</v>
      </c>
      <c r="AG72" s="8">
        <f>'S31'!J65</f>
        <v>1.0997187854522918</v>
      </c>
      <c r="AH72" s="8">
        <f>'S32'!J65</f>
        <v>1.1415209000285418</v>
      </c>
      <c r="AI72" s="13"/>
      <c r="AJ72" s="9">
        <f t="shared" si="1"/>
        <v>0.65332796903672341</v>
      </c>
      <c r="AK72" s="8">
        <f t="shared" si="2"/>
        <v>0.99461299801496494</v>
      </c>
      <c r="AO72" s="4" t="s">
        <v>24</v>
      </c>
      <c r="AP72" s="8">
        <f>IF((C72=""),"",C72*Parameters!$C$5)</f>
        <v>6.2111295016961172E-2</v>
      </c>
      <c r="AQ72" s="8">
        <f>IF((D72=""),"",D72*Parameters!$C$5)</f>
        <v>0.10043488933546171</v>
      </c>
      <c r="AR72" s="8">
        <f>IF((E72=""),"",E72*Parameters!$C$5)</f>
        <v>0.12765219555387236</v>
      </c>
      <c r="AS72" s="8">
        <f>IF((F72=""),"",F72*Parameters!$C$5)</f>
        <v>0.17867716527549291</v>
      </c>
      <c r="AT72" s="8">
        <f>IF((G72=""),"",G72*Parameters!$C$5)</f>
        <v>0.25029957639302303</v>
      </c>
      <c r="AU72" s="8">
        <f>IF((H72=""),"",H72*Parameters!$C$5)</f>
        <v>0.33530131999558199</v>
      </c>
      <c r="AV72" s="8">
        <f>IF((I72=""),"",I72*Parameters!$C$5)</f>
        <v>0.43725163415906876</v>
      </c>
      <c r="AW72" s="8">
        <f>IF((J72=""),"",J72*Parameters!$C$5)</f>
        <v>0.57058651836556362</v>
      </c>
      <c r="AX72" s="8">
        <f>IF((K72=""),"",K72*Parameters!$C$5)</f>
        <v>0.77065872809929037</v>
      </c>
      <c r="AY72" s="8">
        <f>IF((L72=""),"",L72*Parameters!$C$5)</f>
        <v>0.98638329390297519</v>
      </c>
      <c r="AZ72" s="8">
        <f>IF((M72=""),"",M72*Parameters!$C$5)</f>
        <v>1.3031211269922773</v>
      </c>
      <c r="BA72" s="8">
        <f>IF((N72=""),"",N72*Parameters!$C$5)</f>
        <v>1.3834569983775697</v>
      </c>
      <c r="BC72" s="9">
        <f t="shared" si="3"/>
        <v>0.6533279690367233</v>
      </c>
      <c r="BD72" s="8">
        <f t="shared" si="4"/>
        <v>0.99461299801496494</v>
      </c>
    </row>
    <row r="73" spans="2:56" ht="15.75">
      <c r="B73" s="4" t="s">
        <v>36</v>
      </c>
      <c r="C73" s="8">
        <f>'S1'!J66</f>
        <v>3.5947914780312534E-2</v>
      </c>
      <c r="D73" s="8">
        <f>'S2'!J66</f>
        <v>5.0968749373020844E-2</v>
      </c>
      <c r="E73" s="8">
        <f>'S3'!J66</f>
        <v>7.1687493859166687E-2</v>
      </c>
      <c r="F73" s="8">
        <f>'S4'!J66</f>
        <v>8.8843742464166653E-2</v>
      </c>
      <c r="G73" s="8">
        <f>'S5'!J66</f>
        <v>0.12226041639354171</v>
      </c>
      <c r="H73" s="8">
        <f>'S6'!J66</f>
        <v>0.17216667455229168</v>
      </c>
      <c r="I73" s="8">
        <f>'S7'!J66</f>
        <v>0.23442707839385415</v>
      </c>
      <c r="J73" s="8">
        <f>'S8'!J66</f>
        <v>0.30708331962416663</v>
      </c>
      <c r="K73" s="8">
        <f>'S9'!J66</f>
        <v>0.41310415757020835</v>
      </c>
      <c r="L73" s="8">
        <f>'S10'!J66</f>
        <v>0.55380210709718747</v>
      </c>
      <c r="M73" s="8">
        <f>'S11'!J66</f>
        <v>0.65177080259427089</v>
      </c>
      <c r="N73" s="8">
        <f>'S12'!J66</f>
        <v>0.69073961582708332</v>
      </c>
      <c r="O73" s="8">
        <f>'S13'!J66</f>
        <v>0.80691665216770836</v>
      </c>
      <c r="P73" s="8">
        <f>'S14'!J66</f>
        <v>0.79836455639406245</v>
      </c>
      <c r="Q73" s="8">
        <f>'S15'!J66</f>
        <v>0.87873957898260413</v>
      </c>
      <c r="R73" s="8">
        <f>'S16'!J66</f>
        <v>0.89393747581270833</v>
      </c>
      <c r="S73" s="8">
        <f>'S17'!J66</f>
        <v>0.9297187738907291</v>
      </c>
      <c r="T73" s="8">
        <f>'S18'!J66</f>
        <v>0.91688545030687507</v>
      </c>
      <c r="U73" s="8">
        <f>'S19'!J66</f>
        <v>0.91708330090489576</v>
      </c>
      <c r="V73" s="8">
        <f>'S20'!J66</f>
        <v>0.95392709871072912</v>
      </c>
      <c r="W73" s="8">
        <f>'S21'!J66</f>
        <v>0.91329168335052091</v>
      </c>
      <c r="X73" s="8">
        <f>'S22'!J66</f>
        <v>0.93148960652479151</v>
      </c>
      <c r="Y73" s="8">
        <f>'S23'!J66</f>
        <v>0.97081249577843753</v>
      </c>
      <c r="Z73" s="8">
        <f>'S24'!J66</f>
        <v>0.94519787818958334</v>
      </c>
      <c r="AA73" s="8">
        <f>'S25'!J66</f>
        <v>1.1032603549391666</v>
      </c>
      <c r="AB73" s="8">
        <f>'S26'!J66</f>
        <v>1.1299374470745833</v>
      </c>
      <c r="AC73" s="8">
        <f>'S27'!J66</f>
        <v>0.8588332969905208</v>
      </c>
      <c r="AD73" s="8">
        <f>'S28'!J66</f>
        <v>1.154812555390625</v>
      </c>
      <c r="AE73" s="8">
        <f>'S29'!J66</f>
        <v>1.1412812346611458</v>
      </c>
      <c r="AF73" s="8">
        <f>'S30'!J66</f>
        <v>1.1857916026886459</v>
      </c>
      <c r="AG73" s="8">
        <f>'S31'!J66</f>
        <v>0.91021878140229173</v>
      </c>
      <c r="AH73" s="8">
        <f>'S32'!J66</f>
        <v>0.86952084052854162</v>
      </c>
      <c r="AI73" s="13"/>
      <c r="AJ73" s="9">
        <f t="shared" ref="AJ73:AJ102" si="5">INDEX(LINEST(LN(C73:J73),$C$7:$J$7),1)</f>
        <v>0.64020586493918852</v>
      </c>
      <c r="AK73" s="8">
        <f t="shared" ref="AK73:AK103" si="6">INDEX(LINEST(LN(C73:J73),$C$7:$J$7,TRUE,TRUE),3)</f>
        <v>0.99815919843744494</v>
      </c>
      <c r="AO73" s="4" t="s">
        <v>36</v>
      </c>
      <c r="AP73" s="8">
        <f>IF((C73=""),"",C73*Parameters!$C$5)</f>
        <v>6.8810947858263569E-2</v>
      </c>
      <c r="AQ73" s="8">
        <f>IF((D73=""),"",D73*Parameters!$C$5)</f>
        <v>9.7563599361502357E-2</v>
      </c>
      <c r="AR73" s="8">
        <f>IF((E73=""),"",E73*Parameters!$C$5)</f>
        <v>0.13722310270787344</v>
      </c>
      <c r="AS73" s="8">
        <f>IF((F73=""),"",F73*Parameters!$C$5)</f>
        <v>0.17006333100530449</v>
      </c>
      <c r="AT73" s="8">
        <f>IF((G73=""),"",G73*Parameters!$C$5)</f>
        <v>0.23402901639771964</v>
      </c>
      <c r="AU73" s="8">
        <f>IF((H73=""),"",H73*Parameters!$C$5)</f>
        <v>0.32955881135104259</v>
      </c>
      <c r="AV73" s="8">
        <f>IF((I73=""),"",I73*Parameters!$C$5)</f>
        <v>0.44873672274195586</v>
      </c>
      <c r="AW73" s="8">
        <f>IF((J73=""),"",J73*Parameters!$C$5)</f>
        <v>0.58781418682937303</v>
      </c>
      <c r="AX73" s="8">
        <f>IF((K73=""),"",K73*Parameters!$C$5)</f>
        <v>0.79075765090451133</v>
      </c>
      <c r="AY73" s="8">
        <f>IF((L73=""),"",L73*Parameters!$C$5)</f>
        <v>1.0600795108185619</v>
      </c>
      <c r="AZ73" s="8">
        <f>IF((M73=""),"",M73*Parameters!$C$5)</f>
        <v>1.2476096871525699</v>
      </c>
      <c r="BA73" s="8">
        <f>IF((N73=""),"",N73*Parameters!$C$5)</f>
        <v>1.3222031925575073</v>
      </c>
      <c r="BC73" s="9">
        <f t="shared" ref="BC73:BC102" si="7">INDEX(LINEST(LN(AP73:AW73),$AP$7:$AW$7),1)</f>
        <v>0.64020586493918819</v>
      </c>
      <c r="BD73" s="8">
        <f t="shared" ref="BD73:BD102" si="8">INDEX(LINEST(LN(AP73:AW73),$AP$7:$AW$7,TRUE,TRUE),3)</f>
        <v>0.99815919843744494</v>
      </c>
    </row>
    <row r="74" spans="2:56" ht="15.75">
      <c r="B74" s="4" t="s">
        <v>48</v>
      </c>
      <c r="C74" s="8">
        <f>'S1'!J67</f>
        <v>3.3947918175312522E-2</v>
      </c>
      <c r="D74" s="8">
        <f>'S2'!J67</f>
        <v>5.446875273802082E-2</v>
      </c>
      <c r="E74" s="8">
        <f>'S3'!J67</f>
        <v>7.3187500629166707E-2</v>
      </c>
      <c r="F74" s="8">
        <f>'S4'!J67</f>
        <v>9.5343740734166627E-2</v>
      </c>
      <c r="G74" s="8">
        <f>'S5'!J67</f>
        <v>0.1317604281935417</v>
      </c>
      <c r="H74" s="8">
        <f>'S6'!J67</f>
        <v>0.17766665589729172</v>
      </c>
      <c r="I74" s="8">
        <f>'S7'!J67</f>
        <v>0.22592708351885413</v>
      </c>
      <c r="J74" s="8">
        <f>'S8'!J67</f>
        <v>0.2965833281741666</v>
      </c>
      <c r="K74" s="8">
        <f>'S9'!J67</f>
        <v>0.40460416272020838</v>
      </c>
      <c r="L74" s="8">
        <f>'S10'!J67</f>
        <v>0.52080206999718748</v>
      </c>
      <c r="M74" s="8">
        <f>'S11'!J67</f>
        <v>0.65477085339427088</v>
      </c>
      <c r="N74" s="8">
        <f>'S12'!J67</f>
        <v>0.71773955132708334</v>
      </c>
      <c r="O74" s="8">
        <f>'S13'!J67</f>
        <v>0.79591668946770833</v>
      </c>
      <c r="P74" s="8">
        <f>'S14'!J67</f>
        <v>0.60536456759406243</v>
      </c>
      <c r="Q74" s="8">
        <f>'S15'!J67</f>
        <v>0.83423957073260424</v>
      </c>
      <c r="R74" s="8">
        <f>'S16'!J67</f>
        <v>0.89293753341270832</v>
      </c>
      <c r="S74" s="8">
        <f>'S17'!J67</f>
        <v>0.94671876364072916</v>
      </c>
      <c r="T74" s="8">
        <f>'S18'!J67</f>
        <v>0.89938545210687504</v>
      </c>
      <c r="U74" s="8">
        <f>'S19'!J67</f>
        <v>0.9000833111548957</v>
      </c>
      <c r="V74" s="8">
        <f>'S20'!J67</f>
        <v>0.95942711731072916</v>
      </c>
      <c r="W74" s="8">
        <f>'S21'!J67</f>
        <v>0.73829170120052079</v>
      </c>
      <c r="X74" s="8">
        <f>'S22'!J67</f>
        <v>0.95398961487479172</v>
      </c>
      <c r="Y74" s="8">
        <f>'S23'!J67</f>
        <v>1.0208125226284377</v>
      </c>
      <c r="Z74" s="8">
        <f>'S24'!J67</f>
        <v>0.97319790508958337</v>
      </c>
      <c r="AA74" s="8">
        <f>'S25'!J67</f>
        <v>1.1427603529891668</v>
      </c>
      <c r="AB74" s="8">
        <f>'S26'!J67</f>
        <v>1.0884375641245834</v>
      </c>
      <c r="AC74" s="8">
        <f>'S27'!J67</f>
        <v>1.1188333768905208</v>
      </c>
      <c r="AD74" s="8">
        <f>'S28'!J67</f>
        <v>1.208812426390625</v>
      </c>
      <c r="AE74" s="8">
        <f>'S29'!J67</f>
        <v>1.1777811819611457</v>
      </c>
      <c r="AF74" s="8">
        <f>'S30'!J67</f>
        <v>1.1557916908886459</v>
      </c>
      <c r="AG74" s="8">
        <f>'S31'!J67</f>
        <v>1.1007188024022916</v>
      </c>
      <c r="AH74" s="8">
        <f>'S32'!J67</f>
        <v>0.91452085722854171</v>
      </c>
      <c r="AI74" s="13"/>
      <c r="AJ74" s="9">
        <f t="shared" si="5"/>
        <v>0.63217176212473236</v>
      </c>
      <c r="AK74" s="8">
        <f t="shared" si="6"/>
        <v>0.99332931060849528</v>
      </c>
      <c r="AO74" s="4" t="s">
        <v>48</v>
      </c>
      <c r="AP74" s="8">
        <f>IF((C74=""),"",C74*Parameters!$C$5)</f>
        <v>6.4982584990920536E-2</v>
      </c>
      <c r="AQ74" s="8">
        <f>IF((D74=""),"",D74*Parameters!$C$5)</f>
        <v>0.10426325219323376</v>
      </c>
      <c r="AR74" s="8">
        <f>IF((E74=""),"",E74*Parameters!$C$5)</f>
        <v>0.14009439269140378</v>
      </c>
      <c r="AS74" s="8">
        <f>IF((F74=""),"",F74*Parameters!$C$5)</f>
        <v>0.18250552813326493</v>
      </c>
      <c r="AT74" s="8">
        <f>IF((G74=""),"",G74*Parameters!$C$5)</f>
        <v>0.25221379347359885</v>
      </c>
      <c r="AU74" s="8">
        <f>IF((H74=""),"",H74*Parameters!$C$5)</f>
        <v>0.34008679139842746</v>
      </c>
      <c r="AV74" s="8">
        <f>IF((I74=""),"",I74*Parameters!$C$5)</f>
        <v>0.43246616274665234</v>
      </c>
      <c r="AW74" s="8">
        <f>IF((J74=""),"",J74*Parameters!$C$5)</f>
        <v>0.56771526402415207</v>
      </c>
      <c r="AX74" s="8">
        <f>IF((K74=""),"",K74*Parameters!$C$5)</f>
        <v>0.77448709095706247</v>
      </c>
      <c r="AY74" s="8">
        <f>IF((L74=""),"",L74*Parameters!$C$5)</f>
        <v>0.99691134526331016</v>
      </c>
      <c r="AZ74" s="8">
        <f>IF((M74=""),"",M74*Parameters!$C$5)</f>
        <v>1.2533523384421519</v>
      </c>
      <c r="BA74" s="8">
        <f>IF((N74=""),"",N74*Parameters!$C$5)</f>
        <v>1.3738860555335952</v>
      </c>
      <c r="BC74" s="9">
        <f t="shared" si="7"/>
        <v>0.63217176212473247</v>
      </c>
      <c r="BD74" s="8">
        <f t="shared" si="8"/>
        <v>0.99332931060849528</v>
      </c>
    </row>
    <row r="75" spans="2:56" ht="15.75">
      <c r="B75" s="4" t="s">
        <v>60</v>
      </c>
      <c r="C75" s="8">
        <f>'S1'!J68</f>
        <v>3.5947914780312534E-2</v>
      </c>
      <c r="D75" s="8">
        <f>'S2'!J68</f>
        <v>5.2968745973020828E-2</v>
      </c>
      <c r="E75" s="8">
        <f>'S3'!J68</f>
        <v>7.1687493859166687E-2</v>
      </c>
      <c r="F75" s="8">
        <f>'S4'!J68</f>
        <v>0.10134374916916666</v>
      </c>
      <c r="G75" s="8">
        <f>'S5'!J68</f>
        <v>0.13076041126854165</v>
      </c>
      <c r="H75" s="8">
        <f>'S6'!J68</f>
        <v>0.1781666643622917</v>
      </c>
      <c r="I75" s="8">
        <f>'S7'!J68</f>
        <v>0.23092709365385411</v>
      </c>
      <c r="J75" s="8">
        <f>'S8'!J68</f>
        <v>0.30558333152416667</v>
      </c>
      <c r="K75" s="8">
        <f>'S9'!J68</f>
        <v>0.43560412867020837</v>
      </c>
      <c r="L75" s="8">
        <f>'S10'!J68</f>
        <v>0.62730208464718751</v>
      </c>
      <c r="M75" s="8">
        <f>'S11'!J68</f>
        <v>0.662270831344271</v>
      </c>
      <c r="N75" s="8">
        <f>'S12'!J68</f>
        <v>0.74823954607708343</v>
      </c>
      <c r="O75" s="8">
        <f>'S13'!J68</f>
        <v>0.79341664716770832</v>
      </c>
      <c r="P75" s="8">
        <f>'S14'!J68</f>
        <v>0.79636459704406248</v>
      </c>
      <c r="Q75" s="8">
        <f>'S15'!J68</f>
        <v>0.91023959063260418</v>
      </c>
      <c r="R75" s="8">
        <f>'S16'!J68</f>
        <v>0.85243751836270842</v>
      </c>
      <c r="S75" s="8">
        <f>'S17'!J68</f>
        <v>0.92671872309072911</v>
      </c>
      <c r="T75" s="8">
        <f>'S18'!J68</f>
        <v>0.91738538430687511</v>
      </c>
      <c r="U75" s="8">
        <f>'S19'!J68</f>
        <v>0.99808333090489576</v>
      </c>
      <c r="V75" s="8">
        <f>'S20'!J68</f>
        <v>1.0049270679607292</v>
      </c>
      <c r="W75" s="8">
        <f>'S21'!J68</f>
        <v>1.0362916793005208</v>
      </c>
      <c r="X75" s="8">
        <f>'S22'!J68</f>
        <v>0.98798959437479161</v>
      </c>
      <c r="Y75" s="8">
        <f>'S23'!J68</f>
        <v>0.96481246872843762</v>
      </c>
      <c r="Z75" s="8">
        <f>'S24'!J68</f>
        <v>0.9806978830395835</v>
      </c>
      <c r="AA75" s="8">
        <f>'S25'!J68</f>
        <v>1.0642604397891668</v>
      </c>
      <c r="AB75" s="8">
        <f>'S26'!J68</f>
        <v>1.1034375200245834</v>
      </c>
      <c r="AC75" s="8">
        <f>'S27'!J68</f>
        <v>1.1003332872405207</v>
      </c>
      <c r="AD75" s="8">
        <f>'S28'!J68</f>
        <v>1.0928125489406251</v>
      </c>
      <c r="AE75" s="8">
        <f>'S29'!J68</f>
        <v>1.0927812332111457</v>
      </c>
      <c r="AF75" s="8">
        <f>'S30'!J68</f>
        <v>1.0557916372386458</v>
      </c>
      <c r="AG75" s="8">
        <f>'S31'!J68</f>
        <v>1.0567188026022918</v>
      </c>
      <c r="AH75" s="8">
        <f>'S32'!J68</f>
        <v>1.0740208749785416</v>
      </c>
      <c r="AI75" s="13"/>
      <c r="AJ75" s="9">
        <f t="shared" si="5"/>
        <v>0.63365425817553822</v>
      </c>
      <c r="AK75" s="8">
        <f t="shared" si="6"/>
        <v>0.99683226887669973</v>
      </c>
      <c r="AO75" s="4" t="s">
        <v>60</v>
      </c>
      <c r="AP75" s="8">
        <f>IF((C75=""),"",C75*Parameters!$C$5)</f>
        <v>6.8810947858263569E-2</v>
      </c>
      <c r="AQ75" s="8">
        <f>IF((D75=""),"",D75*Parameters!$C$5)</f>
        <v>0.10139196221927441</v>
      </c>
      <c r="AR75" s="8">
        <f>IF((E75=""),"",E75*Parameters!$C$5)</f>
        <v>0.13722310270787344</v>
      </c>
      <c r="AS75" s="8">
        <f>IF((F75=""),"",F75*Parameters!$C$5)</f>
        <v>0.19399065237741281</v>
      </c>
      <c r="AT75" s="8">
        <f>IF((G75=""),"",G75*Parameters!$C$5)</f>
        <v>0.25029957639302303</v>
      </c>
      <c r="AU75" s="8">
        <f>IF((H75=""),"",H75*Parameters!$C$5)</f>
        <v>0.34104389994350071</v>
      </c>
      <c r="AV75" s="8">
        <f>IF((I75=""),"",I75*Parameters!$C$5)</f>
        <v>0.44203710556191406</v>
      </c>
      <c r="AW75" s="8">
        <f>IF((J75=""),"",J75*Parameters!$C$5)</f>
        <v>0.58494293258367092</v>
      </c>
      <c r="AX75" s="8">
        <f>IF((K75=""),"",K75*Parameters!$C$5)</f>
        <v>0.83382675095207404</v>
      </c>
      <c r="AY75" s="8">
        <f>IF((L75=""),"",L75*Parameters!$C$5)</f>
        <v>1.2007720420456158</v>
      </c>
      <c r="AZ75" s="8">
        <f>IF((M75=""),"",M75*Parameters!$C$5)</f>
        <v>1.2677086813568799</v>
      </c>
      <c r="BA75" s="8">
        <f>IF((N75=""),"",N75*Parameters!$C$5)</f>
        <v>1.4322686783156258</v>
      </c>
      <c r="BC75" s="9">
        <f t="shared" si="7"/>
        <v>0.63365425817553844</v>
      </c>
      <c r="BD75" s="8">
        <f t="shared" si="8"/>
        <v>0.99683226887669973</v>
      </c>
    </row>
    <row r="76" spans="2:56" ht="15.75">
      <c r="B76" s="4" t="s">
        <v>72</v>
      </c>
      <c r="C76" s="8">
        <f>'S1'!J69</f>
        <v>4.0447916450312531E-2</v>
      </c>
      <c r="D76" s="8">
        <f>'S2'!J69</f>
        <v>5.5468751038020847E-2</v>
      </c>
      <c r="E76" s="8">
        <f>'S3'!J69</f>
        <v>7.218750232416668E-2</v>
      </c>
      <c r="F76" s="8">
        <f>'S4'!J69</f>
        <v>0.10184375763416666</v>
      </c>
      <c r="G76" s="8">
        <f>'S5'!J69</f>
        <v>0.12676041806354166</v>
      </c>
      <c r="H76" s="8">
        <f>'S6'!J69</f>
        <v>0.17066664916229174</v>
      </c>
      <c r="I76" s="8">
        <f>'S7'!J69</f>
        <v>0.23592706653385415</v>
      </c>
      <c r="J76" s="8">
        <f>'S8'!J69</f>
        <v>0.29708333662416664</v>
      </c>
      <c r="K76" s="8">
        <f>'S9'!J69</f>
        <v>0.41860417617020834</v>
      </c>
      <c r="L76" s="8">
        <f>'S10'!J69</f>
        <v>0.53280204959718758</v>
      </c>
      <c r="M76" s="8">
        <f>'S11'!J69</f>
        <v>0.64377081619427101</v>
      </c>
      <c r="N76" s="8">
        <f>'S12'!J69</f>
        <v>0.7172396173770833</v>
      </c>
      <c r="O76" s="8">
        <f>'S13'!J69</f>
        <v>0.84041669771770833</v>
      </c>
      <c r="P76" s="8">
        <f>'S14'!J69</f>
        <v>0.84336457309406243</v>
      </c>
      <c r="Q76" s="8">
        <f>'S15'!J69</f>
        <v>0.91173961603260412</v>
      </c>
      <c r="R76" s="8">
        <f>'S16'!J69</f>
        <v>0.90293747916270828</v>
      </c>
      <c r="S76" s="8">
        <f>'S17'!J69</f>
        <v>0.96221872799072905</v>
      </c>
      <c r="T76" s="8">
        <f>'S18'!J69</f>
        <v>0.96638539415687508</v>
      </c>
      <c r="U76" s="8">
        <f>'S19'!J69</f>
        <v>0.98808331065489585</v>
      </c>
      <c r="V76" s="8">
        <f>'S20'!J69</f>
        <v>1.0469270338607291</v>
      </c>
      <c r="W76" s="8">
        <f>'S21'!J69</f>
        <v>1.0212916489005208</v>
      </c>
      <c r="X76" s="8">
        <f>'S22'!J69</f>
        <v>1.0654896396747915</v>
      </c>
      <c r="Y76" s="8">
        <f>'S23'!J69</f>
        <v>1.0233124904284376</v>
      </c>
      <c r="Z76" s="8">
        <f>'S24'!J69</f>
        <v>1.0941978671895833</v>
      </c>
      <c r="AA76" s="8">
        <f>'S25'!J69</f>
        <v>1.1677604781891666</v>
      </c>
      <c r="AB76" s="8">
        <f>'S26'!J69</f>
        <v>1.1789375314745834</v>
      </c>
      <c r="AC76" s="8">
        <f>'S27'!J69</f>
        <v>1.2348334033405208</v>
      </c>
      <c r="AD76" s="8">
        <f>'S28'!J69</f>
        <v>1.3043124783406252</v>
      </c>
      <c r="AE76" s="8">
        <f>'S29'!J69</f>
        <v>0.99428127946114575</v>
      </c>
      <c r="AF76" s="8">
        <f>'S30'!J69</f>
        <v>0.94879168863864594</v>
      </c>
      <c r="AG76" s="8">
        <f>'S31'!J69</f>
        <v>1.1182187261022918</v>
      </c>
      <c r="AH76" s="8">
        <f>'S32'!J69</f>
        <v>1.2045207743785415</v>
      </c>
      <c r="AI76" s="13"/>
      <c r="AJ76" s="9">
        <f t="shared" si="5"/>
        <v>0.60029756710301563</v>
      </c>
      <c r="AK76" s="8">
        <f t="shared" si="6"/>
        <v>0.99849387788855892</v>
      </c>
      <c r="AO76" s="4" t="s">
        <v>72</v>
      </c>
      <c r="AP76" s="8">
        <f>IF((C76=""),"",C76*Parameters!$C$5)</f>
        <v>7.7424782128451983E-2</v>
      </c>
      <c r="AQ76" s="8">
        <f>IF((D76=""),"",D76*Parameters!$C$5)</f>
        <v>0.10617743362211986</v>
      </c>
      <c r="AR76" s="8">
        <f>IF((E76=""),"",E76*Parameters!$C$5)</f>
        <v>0.13818021125294677</v>
      </c>
      <c r="AS76" s="8">
        <f>IF((F76=""),"",F76*Parameters!$C$5)</f>
        <v>0.19494776092248614</v>
      </c>
      <c r="AT76" s="8">
        <f>IF((G76=""),"",G76*Parameters!$C$5)</f>
        <v>0.24264285066790797</v>
      </c>
      <c r="AU76" s="8">
        <f>IF((H76=""),"",H76*Parameters!$C$5)</f>
        <v>0.32668748572539363</v>
      </c>
      <c r="AV76" s="8">
        <f>IF((I76=""),"",I76*Parameters!$C$5)</f>
        <v>0.45160797706422551</v>
      </c>
      <c r="AW76" s="8">
        <f>IF((J76=""),"",J76*Parameters!$C$5)</f>
        <v>0.56867237254051273</v>
      </c>
      <c r="AX76" s="8">
        <f>IF((K76=""),"",K76*Parameters!$C$5)</f>
        <v>0.80128570226484641</v>
      </c>
      <c r="AY76" s="8">
        <f>IF((L76=""),"",L76*Parameters!$C$5)</f>
        <v>1.0198815224099427</v>
      </c>
      <c r="AZ76" s="8">
        <f>IF((M76=""),"",M76*Parameters!$C$5)</f>
        <v>1.2322962357214819</v>
      </c>
      <c r="BA76" s="8">
        <f>IF((N76=""),"",N76*Parameters!$C$5)</f>
        <v>1.3729290896239934</v>
      </c>
      <c r="BC76" s="9">
        <f t="shared" si="7"/>
        <v>0.60029756710301563</v>
      </c>
      <c r="BD76" s="8">
        <f t="shared" si="8"/>
        <v>0.99849387788855892</v>
      </c>
    </row>
    <row r="77" spans="2:56" ht="15.75">
      <c r="B77" s="4" t="s">
        <v>84</v>
      </c>
      <c r="C77" s="8">
        <f>'S1'!J70</f>
        <v>3.7947911380312518E-2</v>
      </c>
      <c r="D77" s="8">
        <f>'S2'!J70</f>
        <v>5.7968756108020825E-2</v>
      </c>
      <c r="E77" s="8">
        <f>'S3'!J70</f>
        <v>7.1687493859166687E-2</v>
      </c>
      <c r="F77" s="8">
        <f>'S4'!J70</f>
        <v>9.5343740734166627E-2</v>
      </c>
      <c r="G77" s="8">
        <f>'S5'!J70</f>
        <v>0.13126041972854166</v>
      </c>
      <c r="H77" s="8">
        <f>'S6'!J70</f>
        <v>0.17316665422729169</v>
      </c>
      <c r="I77" s="8">
        <f>'S7'!J70</f>
        <v>0.22942706826385417</v>
      </c>
      <c r="J77" s="8">
        <f>'S8'!J70</f>
        <v>0.30408334337416665</v>
      </c>
      <c r="K77" s="8">
        <f>'S9'!J70</f>
        <v>0.39710414752020834</v>
      </c>
      <c r="L77" s="8">
        <f>'S10'!J70</f>
        <v>0.50630204804718759</v>
      </c>
      <c r="M77" s="8">
        <f>'S11'!J70</f>
        <v>0.65727082119427105</v>
      </c>
      <c r="N77" s="8">
        <f>'S12'!J70</f>
        <v>0.73223957327708344</v>
      </c>
      <c r="O77" s="8">
        <f>'S13'!J70</f>
        <v>0.77191665576770829</v>
      </c>
      <c r="P77" s="8">
        <f>'S14'!J70</f>
        <v>0.76386456844406248</v>
      </c>
      <c r="Q77" s="8">
        <f>'S15'!J70</f>
        <v>0.60823961938260418</v>
      </c>
      <c r="R77" s="8">
        <f>'S16'!J70</f>
        <v>0.72643747166270822</v>
      </c>
      <c r="S77" s="8">
        <f>'S17'!J70</f>
        <v>0.63971878224072909</v>
      </c>
      <c r="T77" s="8">
        <f>'S18'!J70</f>
        <v>0.90438538775687516</v>
      </c>
      <c r="U77" s="8">
        <f>'S19'!J70</f>
        <v>0.94958332950489588</v>
      </c>
      <c r="V77" s="8">
        <f>'S20'!J70</f>
        <v>0.96842704611072916</v>
      </c>
      <c r="W77" s="8">
        <f>'S21'!J70</f>
        <v>0.94679165440052082</v>
      </c>
      <c r="X77" s="8">
        <f>'S22'!J70</f>
        <v>1.0034895587247916</v>
      </c>
      <c r="Y77" s="8">
        <f>'S23'!J70</f>
        <v>1.0303125344284374</v>
      </c>
      <c r="Z77" s="8">
        <f>'S24'!J70</f>
        <v>0.97569794743958327</v>
      </c>
      <c r="AA77" s="8">
        <f>'S25'!J70</f>
        <v>1.1502604054391667</v>
      </c>
      <c r="AB77" s="8">
        <f>'S26'!J70</f>
        <v>1.0849374303745833</v>
      </c>
      <c r="AC77" s="8">
        <f>'S27'!J70</f>
        <v>1.0538333196405207</v>
      </c>
      <c r="AD77" s="8">
        <f>'S28'!J70</f>
        <v>1.081812511740625</v>
      </c>
      <c r="AE77" s="8">
        <f>'S29'!J70</f>
        <v>1.0332812691111457</v>
      </c>
      <c r="AF77" s="8">
        <f>'S30'!J70</f>
        <v>1.077791711638646</v>
      </c>
      <c r="AG77" s="8">
        <f>'S31'!J70</f>
        <v>0.84371877330229172</v>
      </c>
      <c r="AH77" s="8">
        <f>'S32'!J70</f>
        <v>1.0635207717785415</v>
      </c>
      <c r="AI77" s="13"/>
      <c r="AJ77" s="9">
        <f t="shared" si="5"/>
        <v>0.6107035321169324</v>
      </c>
      <c r="AK77" s="8">
        <f t="shared" si="6"/>
        <v>0.99728306314131887</v>
      </c>
      <c r="AO77" s="4" t="s">
        <v>84</v>
      </c>
      <c r="AP77" s="8">
        <f>IF((C77=""),"",C77*Parameters!$C$5)</f>
        <v>7.2639310716035604E-2</v>
      </c>
      <c r="AQ77" s="8">
        <f>IF((D77=""),"",D77*Parameters!$C$5)</f>
        <v>0.11096290503453615</v>
      </c>
      <c r="AR77" s="8">
        <f>IF((E77=""),"",E77*Parameters!$C$5)</f>
        <v>0.13722310270787344</v>
      </c>
      <c r="AS77" s="8">
        <f>IF((F77=""),"",F77*Parameters!$C$5)</f>
        <v>0.18250552813326493</v>
      </c>
      <c r="AT77" s="8">
        <f>IF((G77=""),"",G77*Parameters!$C$5)</f>
        <v>0.25125668492852549</v>
      </c>
      <c r="AU77" s="8">
        <f>IF((H77=""),"",H77*Parameters!$C$5)</f>
        <v>0.33147295712823893</v>
      </c>
      <c r="AV77" s="8">
        <f>IF((I77=""),"",I77*Parameters!$C$5)</f>
        <v>0.43916577993626504</v>
      </c>
      <c r="AW77" s="8">
        <f>IF((J77=""),"",J77*Parameters!$C$5)</f>
        <v>0.58207167824225936</v>
      </c>
      <c r="AX77" s="8">
        <f>IF((K77=""),"",K77*Parameters!$C$5)</f>
        <v>0.76013067673895518</v>
      </c>
      <c r="AY77" s="8">
        <f>IF((L77=""),"",L77*Parameters!$C$5)</f>
        <v>0.96915562534345656</v>
      </c>
      <c r="AZ77" s="8">
        <f>IF((M77=""),"",M77*Parameters!$C$5)</f>
        <v>1.2581377385129053</v>
      </c>
      <c r="BA77" s="8">
        <f>IF((N77=""),"",N77*Parameters!$C$5)</f>
        <v>1.4016417754534491</v>
      </c>
      <c r="BC77" s="9">
        <f t="shared" si="7"/>
        <v>0.61070353211693251</v>
      </c>
      <c r="BD77" s="8">
        <f t="shared" si="8"/>
        <v>0.99728306314131887</v>
      </c>
    </row>
    <row r="78" spans="2:56" ht="15.75">
      <c r="B78" s="4" t="s">
        <v>96</v>
      </c>
      <c r="C78" s="8">
        <f>'S1'!J71</f>
        <v>3.8947909685312539E-2</v>
      </c>
      <c r="D78" s="8">
        <f>'S2'!J71</f>
        <v>5.0968749373020844E-2</v>
      </c>
      <c r="E78" s="8">
        <f>'S3'!J71</f>
        <v>7.4187498929166706E-2</v>
      </c>
      <c r="F78" s="8">
        <f>'S4'!J71</f>
        <v>9.8343754264166652E-2</v>
      </c>
      <c r="G78" s="8">
        <f>'S5'!J71</f>
        <v>0.12476042145854171</v>
      </c>
      <c r="H78" s="8">
        <f>'S6'!J71</f>
        <v>0.17566665929229172</v>
      </c>
      <c r="I78" s="8">
        <f>'S7'!J71</f>
        <v>0.24742707493885413</v>
      </c>
      <c r="J78" s="8">
        <f>'S8'!J71</f>
        <v>0.29758334507416667</v>
      </c>
      <c r="K78" s="8">
        <f>'S9'!J71</f>
        <v>0.35210416807020833</v>
      </c>
      <c r="L78" s="8">
        <f>'S10'!J71</f>
        <v>0.5128020835971876</v>
      </c>
      <c r="M78" s="8">
        <f>'S11'!J71</f>
        <v>0.65377083644427092</v>
      </c>
      <c r="N78" s="8">
        <f>'S12'!J71</f>
        <v>0.72223955297708331</v>
      </c>
      <c r="O78" s="8">
        <f>'S13'!J71</f>
        <v>0.78041665061770837</v>
      </c>
      <c r="P78" s="8">
        <f>'S14'!J71</f>
        <v>0.78836461064406238</v>
      </c>
      <c r="Q78" s="8">
        <f>'S15'!J71</f>
        <v>0.8392395808826042</v>
      </c>
      <c r="R78" s="8">
        <f>'S16'!J71</f>
        <v>0.88943747416270824</v>
      </c>
      <c r="S78" s="8">
        <f>'S17'!J71</f>
        <v>0.79221875599072911</v>
      </c>
      <c r="T78" s="8">
        <f>'S18'!J71</f>
        <v>0.96888543650687509</v>
      </c>
      <c r="U78" s="8">
        <f>'S19'!J71</f>
        <v>0.95208329730489583</v>
      </c>
      <c r="V78" s="8">
        <f>'S20'!J71</f>
        <v>1.0389270474607291</v>
      </c>
      <c r="W78" s="8">
        <f>'S21'!J71</f>
        <v>1.0287917013505208</v>
      </c>
      <c r="X78" s="8">
        <f>'S22'!J71</f>
        <v>1.0579895872247915</v>
      </c>
      <c r="Y78" s="8">
        <f>'S23'!J71</f>
        <v>1.0473124496784374</v>
      </c>
      <c r="Z78" s="8">
        <f>'S24'!J71</f>
        <v>1.0666979232395832</v>
      </c>
      <c r="AA78" s="8">
        <f>'S25'!J71</f>
        <v>1.1717603968891668</v>
      </c>
      <c r="AB78" s="8">
        <f>'S26'!J71</f>
        <v>1.1994375059745834</v>
      </c>
      <c r="AC78" s="8">
        <f>'S27'!J71</f>
        <v>1.1873332698405208</v>
      </c>
      <c r="AD78" s="8">
        <f>'S28'!J71</f>
        <v>1.2768125343906251</v>
      </c>
      <c r="AE78" s="8">
        <f>'S29'!J71</f>
        <v>1.2227811986611457</v>
      </c>
      <c r="AF78" s="8">
        <f>'S30'!J71</f>
        <v>1.0432916491386459</v>
      </c>
      <c r="AG78" s="8">
        <f>'S31'!J71</f>
        <v>1.1182187261022918</v>
      </c>
      <c r="AH78" s="8">
        <f>'S32'!J71</f>
        <v>1.1715208118285416</v>
      </c>
      <c r="AI78" s="13"/>
      <c r="AJ78" s="9">
        <f t="shared" si="5"/>
        <v>0.62433493897935899</v>
      </c>
      <c r="AK78" s="8">
        <f t="shared" si="6"/>
        <v>0.99682295458436876</v>
      </c>
      <c r="AO78" s="4" t="s">
        <v>96</v>
      </c>
      <c r="AP78" s="8">
        <f>IF((C78=""),"",C78*Parameters!$C$5)</f>
        <v>7.4553492154492612E-2</v>
      </c>
      <c r="AQ78" s="8">
        <f>IF((D78=""),"",D78*Parameters!$C$5)</f>
        <v>9.7563599361502357E-2</v>
      </c>
      <c r="AR78" s="8">
        <f>IF((E78=""),"",E78*Parameters!$C$5)</f>
        <v>0.1420085741202898</v>
      </c>
      <c r="AS78" s="8">
        <f>IF((F78=""),"",F78*Parameters!$C$5)</f>
        <v>0.18824810808118375</v>
      </c>
      <c r="AT78" s="8">
        <f>IF((G78=""),"",G78*Parameters!$C$5)</f>
        <v>0.23881448780056508</v>
      </c>
      <c r="AU78" s="8">
        <f>IF((H78=""),"",H78*Parameters!$C$5)</f>
        <v>0.33625842853108445</v>
      </c>
      <c r="AV78" s="8">
        <f>IF((I78=""),"",I78*Parameters!$C$5)</f>
        <v>0.47362111700744775</v>
      </c>
      <c r="AW78" s="8">
        <f>IF((J78=""),"",J78*Parameters!$C$5)</f>
        <v>0.56962948105687339</v>
      </c>
      <c r="AX78" s="8">
        <f>IF((K78=""),"",K78*Parameters!$C$5)</f>
        <v>0.67399240534045046</v>
      </c>
      <c r="AY78" s="8">
        <f>IF((L78=""),"",L78*Parameters!$C$5)</f>
        <v>0.98159789383222207</v>
      </c>
      <c r="AZ78" s="8">
        <f>IF((M78=""),"",M78*Parameters!$C$5)</f>
        <v>1.2514381213137216</v>
      </c>
      <c r="BA78" s="8">
        <f>IF((N78=""),"",N78*Parameters!$C$5)</f>
        <v>1.3824998897654999</v>
      </c>
      <c r="BC78" s="9">
        <f t="shared" si="7"/>
        <v>0.6243349389793591</v>
      </c>
      <c r="BD78" s="8">
        <f t="shared" si="8"/>
        <v>0.99682295458436876</v>
      </c>
    </row>
    <row r="79" spans="2:56" ht="15.75">
      <c r="B79" s="4" t="s">
        <v>108</v>
      </c>
      <c r="C79" s="8">
        <f>'S1'!J72</f>
        <v>3.6947913080312526E-2</v>
      </c>
      <c r="D79" s="8">
        <f>'S2'!J72</f>
        <v>4.8968752768020832E-2</v>
      </c>
      <c r="E79" s="8">
        <f>'S3'!J72</f>
        <v>7.4187498929166706E-2</v>
      </c>
      <c r="F79" s="8">
        <f>'S4'!J72</f>
        <v>9.3843752594166663E-2</v>
      </c>
      <c r="G79" s="8">
        <f>'S5'!J72</f>
        <v>0.12426041299354168</v>
      </c>
      <c r="H79" s="8">
        <f>'S6'!J72</f>
        <v>0.17516665083229171</v>
      </c>
      <c r="I79" s="8">
        <f>'S7'!J72</f>
        <v>0.25342706474385412</v>
      </c>
      <c r="J79" s="8">
        <f>'S8'!J72</f>
        <v>0.31458333482416667</v>
      </c>
      <c r="K79" s="8">
        <f>'S9'!J72</f>
        <v>0.42410415752020825</v>
      </c>
      <c r="L79" s="8">
        <f>'S10'!J72</f>
        <v>0.53880207669718749</v>
      </c>
      <c r="M79" s="8">
        <f>'S11'!J72</f>
        <v>0.68777081594427081</v>
      </c>
      <c r="N79" s="8">
        <f>'S12'!J72</f>
        <v>0.74123957657708339</v>
      </c>
      <c r="O79" s="8">
        <f>'S13'!J72</f>
        <v>0.83791665536770843</v>
      </c>
      <c r="P79" s="8">
        <f>'S14'!J72</f>
        <v>0.8598645543440625</v>
      </c>
      <c r="Q79" s="8">
        <f>'S15'!J72</f>
        <v>0.89573956873260419</v>
      </c>
      <c r="R79" s="8">
        <f>'S16'!J72</f>
        <v>0.91243749096270821</v>
      </c>
      <c r="S79" s="8">
        <f>'S17'!J72</f>
        <v>0.92721873159072898</v>
      </c>
      <c r="T79" s="8">
        <f>'S18'!J72</f>
        <v>0.9828854499568751</v>
      </c>
      <c r="U79" s="8">
        <f>'S19'!J72</f>
        <v>0.97208333785489587</v>
      </c>
      <c r="V79" s="8">
        <f>'S20'!J72</f>
        <v>1.0069271018107291</v>
      </c>
      <c r="W79" s="8">
        <f>'S21'!J72</f>
        <v>0.99929164900052081</v>
      </c>
      <c r="X79" s="8">
        <f>'S22'!J72</f>
        <v>0.99298960452479157</v>
      </c>
      <c r="Y79" s="8">
        <f>'S23'!J72</f>
        <v>1.0223124735284375</v>
      </c>
      <c r="Z79" s="8">
        <f>'S24'!J72</f>
        <v>1.0691978910395834</v>
      </c>
      <c r="AA79" s="8">
        <f>'S25'!J72</f>
        <v>1.1637604104891668</v>
      </c>
      <c r="AB79" s="8">
        <f>'S26'!J72</f>
        <v>1.2289374837745832</v>
      </c>
      <c r="AC79" s="8">
        <f>'S27'!J72</f>
        <v>1.1408333022405208</v>
      </c>
      <c r="AD79" s="8">
        <f>'S28'!J72</f>
        <v>1.0558125186406251</v>
      </c>
      <c r="AE79" s="8">
        <f>'S29'!J72</f>
        <v>1.0682811910111458</v>
      </c>
      <c r="AF79" s="8">
        <f>'S30'!J72</f>
        <v>1.114291658938646</v>
      </c>
      <c r="AG79" s="8">
        <f>'S31'!J72</f>
        <v>1.1377186836522917</v>
      </c>
      <c r="AH79" s="8">
        <f>'S32'!J72</f>
        <v>1.0995207851285416</v>
      </c>
      <c r="AI79" s="13"/>
      <c r="AJ79" s="9">
        <f t="shared" si="5"/>
        <v>0.65212832511649588</v>
      </c>
      <c r="AK79" s="8">
        <f t="shared" si="6"/>
        <v>0.99683665410367817</v>
      </c>
      <c r="AO79" s="4" t="s">
        <v>108</v>
      </c>
      <c r="AP79" s="8">
        <f>IF((C79=""),"",C79*Parameters!$C$5)</f>
        <v>7.0725129287149593E-2</v>
      </c>
      <c r="AQ79" s="8">
        <f>IF((D79=""),"",D79*Parameters!$C$5)</f>
        <v>9.3735236494159324E-2</v>
      </c>
      <c r="AR79" s="8">
        <f>IF((E79=""),"",E79*Parameters!$C$5)</f>
        <v>0.1420085741202898</v>
      </c>
      <c r="AS79" s="8">
        <f>IF((F79=""),"",F79*Parameters!$C$5)</f>
        <v>0.17963427381099534</v>
      </c>
      <c r="AT79" s="8">
        <f>IF((G79=""),"",G79*Parameters!$C$5)</f>
        <v>0.23785737925549166</v>
      </c>
      <c r="AU79" s="8">
        <f>IF((H79=""),"",H79*Parameters!$C$5)</f>
        <v>0.33530131999558199</v>
      </c>
      <c r="AV79" s="8">
        <f>IF((I79=""),"",I79*Parameters!$C$5)</f>
        <v>0.4851062055903349</v>
      </c>
      <c r="AW79" s="8">
        <f>IF((J79=""),"",J79*Parameters!$C$5)</f>
        <v>0.60217060104748033</v>
      </c>
      <c r="AX79" s="8">
        <f>IF((K79=""),"",K79*Parameters!$C$5)</f>
        <v>0.81181368232180184</v>
      </c>
      <c r="AY79" s="8">
        <f>IF((L79=""),"",L79*Parameters!$C$5)</f>
        <v>1.0313666823823475</v>
      </c>
      <c r="AZ79" s="8">
        <f>IF((M79=""),"",M79*Parameters!$C$5)</f>
        <v>1.3165203612949354</v>
      </c>
      <c r="BA79" s="8">
        <f>IF((N79=""),"",N79*Parameters!$C$5)</f>
        <v>1.4188694439172587</v>
      </c>
      <c r="BC79" s="9">
        <f t="shared" si="7"/>
        <v>0.65212832511649577</v>
      </c>
      <c r="BD79" s="8">
        <f t="shared" si="8"/>
        <v>0.99683665410367817</v>
      </c>
    </row>
    <row r="80" spans="2:56" ht="15.75">
      <c r="B80" s="4" t="s">
        <v>25</v>
      </c>
      <c r="C80" s="8">
        <f>'S1'!K65</f>
        <v>2.9479149603125337E-3</v>
      </c>
      <c r="D80" s="8">
        <f>'S2'!K65</f>
        <v>3.4687462430208274E-3</v>
      </c>
      <c r="E80" s="8">
        <f>'S3'!K65</f>
        <v>6.8750271416669756E-4</v>
      </c>
      <c r="F80" s="8">
        <f>'S4'!K65</f>
        <v>1.8437412391666616E-3</v>
      </c>
      <c r="G80" s="8">
        <f>'S5'!K65</f>
        <v>2.7604238135417111E-3</v>
      </c>
      <c r="H80" s="8">
        <f>'S6'!K65</f>
        <v>2.6666737772917254E-3</v>
      </c>
      <c r="I80" s="8">
        <f>'S7'!K65</f>
        <v>1.4270830438541451E-3</v>
      </c>
      <c r="J80" s="8">
        <f>'S8'!K65</f>
        <v>-4.1667022583336683E-4</v>
      </c>
      <c r="K80" s="8">
        <f>'S9'!K65</f>
        <v>2.1041665852083308E-3</v>
      </c>
      <c r="L80" s="8">
        <f>'S10'!K65</f>
        <v>5.3020795671875065E-3</v>
      </c>
      <c r="M80" s="8">
        <f>'S11'!K65</f>
        <v>2.270834909270901E-3</v>
      </c>
      <c r="N80" s="8">
        <f>'S12'!K65</f>
        <v>2.3958738708338562E-4</v>
      </c>
      <c r="O80" s="8">
        <f>'S13'!K65</f>
        <v>-2.0833332872916346E-3</v>
      </c>
      <c r="P80" s="8">
        <f>'S14'!K65</f>
        <v>-1.6354257259375282E-3</v>
      </c>
      <c r="Q80" s="8">
        <f>'S15'!K65</f>
        <v>7.3958033260414224E-4</v>
      </c>
      <c r="R80" s="8">
        <f>'S16'!K65</f>
        <v>-1.0624939272916786E-3</v>
      </c>
      <c r="S80" s="8">
        <f>'S17'!K65</f>
        <v>-1.7812549292708577E-3</v>
      </c>
      <c r="T80" s="8">
        <f>'S18'!K65</f>
        <v>-6.145836481249653E-4</v>
      </c>
      <c r="U80" s="8">
        <f>'S19'!K65</f>
        <v>5.8333971489573505E-4</v>
      </c>
      <c r="V80" s="8">
        <f>'S20'!K65</f>
        <v>-5.7290967927083741E-4</v>
      </c>
      <c r="W80" s="8">
        <f>'S21'!K65</f>
        <v>1.2916679655208471E-3</v>
      </c>
      <c r="X80" s="8">
        <f>'S22'!K65</f>
        <v>4.9895878597916096E-3</v>
      </c>
      <c r="Y80" s="8">
        <f>'S23'!K65</f>
        <v>2.8125010434375264E-3</v>
      </c>
      <c r="Z80" s="8">
        <f>'S24'!K65</f>
        <v>-8.0207945041661788E-4</v>
      </c>
      <c r="AA80" s="8">
        <f>'S25'!K65</f>
        <v>-2.2395832158332921E-3</v>
      </c>
      <c r="AB80" s="8">
        <f>'S26'!K65</f>
        <v>-2.0624926154166889E-3</v>
      </c>
      <c r="AC80" s="8">
        <f>'S27'!K65</f>
        <v>-1.6666661644791983E-3</v>
      </c>
      <c r="AD80" s="8">
        <f>'S28'!K65</f>
        <v>-2.1875094793750646E-3</v>
      </c>
      <c r="AE80" s="8">
        <f>'S29'!K65</f>
        <v>1.7812425111458224E-3</v>
      </c>
      <c r="AF80" s="8">
        <f>'S30'!K65</f>
        <v>8.7916649286458315E-3</v>
      </c>
      <c r="AG80" s="8">
        <f>'S31'!K65</f>
        <v>2.7187490672916925E-3</v>
      </c>
      <c r="AH80" s="8">
        <f>'S32'!K65</f>
        <v>2.0836788541672702E-5</v>
      </c>
      <c r="AI80" s="13"/>
      <c r="AJ80" s="9" t="e">
        <f t="shared" si="5"/>
        <v>#VALUE!</v>
      </c>
      <c r="AK80" s="8" t="e">
        <f t="shared" si="6"/>
        <v>#VALUE!</v>
      </c>
      <c r="AO80" s="4" t="s">
        <v>25</v>
      </c>
      <c r="AP80" s="8">
        <f>IF((C80=""),"",C80*Parameters!$C$5)</f>
        <v>5.6428536638168051E-3</v>
      </c>
      <c r="AQ80" s="8">
        <f>IF((D80=""),"",D80*Parameters!$C$5)</f>
        <v>6.6398209276042636E-3</v>
      </c>
      <c r="AR80" s="8">
        <f>IF((E80=""),"",E80*Parameters!$C$5)</f>
        <v>1.3160071649788196E-3</v>
      </c>
      <c r="AS80" s="8">
        <f>IF((F80=""),"",F80*Parameters!$C$5)</f>
        <v>3.5292612394282634E-3</v>
      </c>
      <c r="AT80" s="8">
        <f>IF((G80=""),"",G80*Parameters!$C$5)</f>
        <v>5.2839609824699915E-3</v>
      </c>
      <c r="AU80" s="8">
        <f>IF((H80=""),"",H80*Parameters!$C$5)</f>
        <v>5.1045060990495741E-3</v>
      </c>
      <c r="AV80" s="8">
        <f>IF((I80=""),"",I80*Parameters!$C$5)</f>
        <v>2.7317005039146219E-3</v>
      </c>
      <c r="AW80" s="8">
        <f>IF((J80=""),"",J80*Parameters!$C$5)</f>
        <v>-7.9758376415238171E-4</v>
      </c>
      <c r="AX80" s="8">
        <f>IF((K80=""),"",K80*Parameters!$C$5)</f>
        <v>4.0277634478862014E-3</v>
      </c>
      <c r="AY80" s="8">
        <f>IF((L80=""),"",L80*Parameters!$C$5)</f>
        <v>1.0149159495557595E-2</v>
      </c>
      <c r="AZ80" s="8">
        <f>IF((M80=""),"",M80*Parameters!$C$5)</f>
        <v>4.3467974009480537E-3</v>
      </c>
      <c r="BA80" s="8">
        <f>IF((N80=""),"",N80*Parameters!$C$5)</f>
        <v>4.5861450659500876E-4</v>
      </c>
      <c r="BC80" s="9" t="e">
        <f t="shared" si="7"/>
        <v>#VALUE!</v>
      </c>
      <c r="BD80" s="8" t="e">
        <f t="shared" si="8"/>
        <v>#VALUE!</v>
      </c>
    </row>
    <row r="81" spans="2:56" ht="15.75">
      <c r="B81" s="4" t="s">
        <v>37</v>
      </c>
      <c r="C81" s="8">
        <f>'S1'!K66</f>
        <v>2.4479251203125482E-3</v>
      </c>
      <c r="D81" s="8">
        <f>'S2'!K66</f>
        <v>2.9687564030208419E-3</v>
      </c>
      <c r="E81" s="8">
        <f>'S3'!K66</f>
        <v>2.6874993141667164E-3</v>
      </c>
      <c r="F81" s="8">
        <f>'S4'!K66</f>
        <v>2.3437497041666616E-3</v>
      </c>
      <c r="G81" s="8">
        <f>'S5'!K66</f>
        <v>3.2604136535416967E-3</v>
      </c>
      <c r="H81" s="8">
        <f>'S6'!K66</f>
        <v>2.1666653172917189E-3</v>
      </c>
      <c r="I81" s="8">
        <f>'S7'!K66</f>
        <v>2.4270813438541719E-3</v>
      </c>
      <c r="J81" s="8">
        <f>'S8'!K66</f>
        <v>2.0833348391666173E-3</v>
      </c>
      <c r="K81" s="8">
        <f>'S9'!K66</f>
        <v>2.1041665852083308E-3</v>
      </c>
      <c r="L81" s="8">
        <f>'S10'!K66</f>
        <v>3.0208805718752452E-4</v>
      </c>
      <c r="M81" s="8">
        <f>'S11'!K66</f>
        <v>3.2708332092709277E-3</v>
      </c>
      <c r="N81" s="8">
        <f>'S12'!K66</f>
        <v>2.2395839920833632E-3</v>
      </c>
      <c r="O81" s="8">
        <f>'S13'!K66</f>
        <v>9.1666161770836974E-4</v>
      </c>
      <c r="P81" s="8">
        <f>'S14'!K66</f>
        <v>-1.3541896093753614E-4</v>
      </c>
      <c r="Q81" s="8">
        <f>'S15'!K66</f>
        <v>-7.6040780739587005E-4</v>
      </c>
      <c r="R81" s="8">
        <f>'S16'!K66</f>
        <v>9.3750267770833368E-4</v>
      </c>
      <c r="S81" s="8">
        <f>'S17'!K66</f>
        <v>1.2187586007291265E-3</v>
      </c>
      <c r="T81" s="8">
        <f>'S18'!K66</f>
        <v>-6.145836481249653E-4</v>
      </c>
      <c r="U81" s="8">
        <f>'S19'!K66</f>
        <v>1.0833295548957553E-3</v>
      </c>
      <c r="V81" s="8">
        <f>'S20'!K66</f>
        <v>2.427085225729167E-3</v>
      </c>
      <c r="W81" s="8">
        <f>'S21'!K66</f>
        <v>1.2916679655208471E-3</v>
      </c>
      <c r="X81" s="8">
        <f>'S22'!K66</f>
        <v>9.8957602479160522E-4</v>
      </c>
      <c r="Y81" s="8">
        <f>'S23'!K66</f>
        <v>1.3124942784375343E-3</v>
      </c>
      <c r="Z81" s="8">
        <f>'S24'!K66</f>
        <v>1.6979069895833865E-3</v>
      </c>
      <c r="AA81" s="8">
        <f>'S25'!K66</f>
        <v>-7.3957645083329998E-4</v>
      </c>
      <c r="AB81" s="8">
        <f>'S26'!K66</f>
        <v>-5.6250447541667664E-4</v>
      </c>
      <c r="AC81" s="8">
        <f>'S27'!K66</f>
        <v>1.3333287405208061E-3</v>
      </c>
      <c r="AD81" s="8">
        <f>'S28'!K66</f>
        <v>8.1250405062495423E-4</v>
      </c>
      <c r="AE81" s="8">
        <f>'S29'!K66</f>
        <v>7.8124421114583037E-4</v>
      </c>
      <c r="AF81" s="8">
        <f>'S30'!K66</f>
        <v>1.7916581886458574E-3</v>
      </c>
      <c r="AG81" s="8">
        <f>'S31'!K66</f>
        <v>3.2187575322916925E-3</v>
      </c>
      <c r="AH81" s="8">
        <f>'S32'!K66</f>
        <v>2.0208333935416503E-3</v>
      </c>
      <c r="AI81" s="13"/>
      <c r="AJ81" s="9">
        <f t="shared" si="5"/>
        <v>-6.1113772946914988E-2</v>
      </c>
      <c r="AK81" s="8">
        <f t="shared" si="6"/>
        <v>0.21673679212505451</v>
      </c>
      <c r="AO81" s="4" t="s">
        <v>37</v>
      </c>
      <c r="AP81" s="8">
        <f>IF((C81=""),"",C81*Parameters!$C$5)</f>
        <v>4.6857807704332117E-3</v>
      </c>
      <c r="AQ81" s="8">
        <f>IF((D81=""),"",D81*Parameters!$C$5)</f>
        <v>5.6827480342206702E-3</v>
      </c>
      <c r="AR81" s="8">
        <f>IF((E81=""),"",E81*Parameters!$C$5)</f>
        <v>5.1443700227509336E-3</v>
      </c>
      <c r="AS81" s="8">
        <f>IF((F81=""),"",F81*Parameters!$C$5)</f>
        <v>4.4863697845016048E-3</v>
      </c>
      <c r="AT81" s="8">
        <f>IF((G81=""),"",G81*Parameters!$C$5)</f>
        <v>6.2410338758535841E-3</v>
      </c>
      <c r="AU81" s="8">
        <f>IF((H81=""),"",H81*Parameters!$C$5)</f>
        <v>4.1473975635471436E-3</v>
      </c>
      <c r="AV81" s="8">
        <f>IF((I81=""),"",I81*Parameters!$C$5)</f>
        <v>4.6458819328007118E-3</v>
      </c>
      <c r="AW81" s="8">
        <f>IF((J81=""),"",J81*Parameters!$C$5)</f>
        <v>3.9878876386930072E-3</v>
      </c>
      <c r="AX81" s="8">
        <f>IF((K81=""),"",K81*Parameters!$C$5)</f>
        <v>4.0277634478862014E-3</v>
      </c>
      <c r="AY81" s="8">
        <f>IF((L81=""),"",L81*Parameters!$C$5)</f>
        <v>5.7825233198558748E-4</v>
      </c>
      <c r="AZ81" s="8">
        <f>IF((M81=""),"",M81*Parameters!$C$5)</f>
        <v>6.2609788298341436E-3</v>
      </c>
      <c r="BA81" s="8">
        <f>IF((N81=""),"",N81*Parameters!$C$5)</f>
        <v>4.2869773739379674E-3</v>
      </c>
      <c r="BC81" s="9">
        <f t="shared" si="7"/>
        <v>-6.1113772946915258E-2</v>
      </c>
      <c r="BD81" s="8">
        <f t="shared" si="8"/>
        <v>0.21673679212505581</v>
      </c>
    </row>
    <row r="82" spans="2:56" ht="15.75">
      <c r="B82" s="4" t="s">
        <v>49</v>
      </c>
      <c r="C82" s="8">
        <f>'S1'!K67</f>
        <v>2.4479251203125482E-3</v>
      </c>
      <c r="D82" s="8">
        <f>'S2'!K67</f>
        <v>3.4687462430208274E-3</v>
      </c>
      <c r="E82" s="8">
        <f>'S3'!K67</f>
        <v>1.6875010141666896E-3</v>
      </c>
      <c r="F82" s="8">
        <f>'S4'!K67</f>
        <v>-1.5625536083335723E-4</v>
      </c>
      <c r="G82" s="8">
        <f>'S5'!K67</f>
        <v>4.7604204185416887E-3</v>
      </c>
      <c r="H82" s="8">
        <f>'S6'!K67</f>
        <v>1.3166665257291731E-2</v>
      </c>
      <c r="I82" s="8">
        <f>'S7'!K67</f>
        <v>4.9270864138541495E-3</v>
      </c>
      <c r="J82" s="8">
        <f>'S8'!K67</f>
        <v>5.0833297441666217E-3</v>
      </c>
      <c r="K82" s="8">
        <f>'S9'!K67</f>
        <v>3.1041648852083575E-3</v>
      </c>
      <c r="L82" s="8">
        <f>'S10'!K67</f>
        <v>1.8020761971875021E-3</v>
      </c>
      <c r="M82" s="8">
        <f>'S11'!K67</f>
        <v>2.270834909270901E-3</v>
      </c>
      <c r="N82" s="8">
        <f>'S12'!K67</f>
        <v>1.7395755270833632E-3</v>
      </c>
      <c r="O82" s="8">
        <f>'S13'!K67</f>
        <v>3.4166666827083886E-3</v>
      </c>
      <c r="P82" s="8">
        <f>'S14'!K67</f>
        <v>8.645793440624841E-4</v>
      </c>
      <c r="Q82" s="8">
        <f>'S15'!K67</f>
        <v>1.7395786326041343E-3</v>
      </c>
      <c r="R82" s="8">
        <f>'S16'!K67</f>
        <v>1.9375009777083257E-3</v>
      </c>
      <c r="S82" s="8">
        <f>'S17'!K67</f>
        <v>3.2187552057291388E-3</v>
      </c>
      <c r="T82" s="8">
        <f>'S18'!K67</f>
        <v>1.385412956875047E-3</v>
      </c>
      <c r="U82" s="8">
        <f>'S19'!K67</f>
        <v>3.5833346198957394E-3</v>
      </c>
      <c r="V82" s="8">
        <f>'S20'!K67</f>
        <v>1.9270767607291669E-3</v>
      </c>
      <c r="W82" s="8">
        <f>'S21'!K67</f>
        <v>7.916595005208471E-4</v>
      </c>
      <c r="X82" s="8">
        <f>'S22'!K67</f>
        <v>1.989574324791632E-3</v>
      </c>
      <c r="Y82" s="8">
        <f>'S23'!K67</f>
        <v>1.3124942784375343E-3</v>
      </c>
      <c r="Z82" s="8">
        <f>'S24'!K67</f>
        <v>1.1979171545833597E-3</v>
      </c>
      <c r="AA82" s="8">
        <f>'S25'!K67</f>
        <v>2.2604184541667044E-3</v>
      </c>
      <c r="AB82" s="8">
        <f>'S26'!K67</f>
        <v>1.4374921245833075E-3</v>
      </c>
      <c r="AC82" s="8">
        <f>'S27'!K67</f>
        <v>-1.6665939947920622E-4</v>
      </c>
      <c r="AD82" s="8">
        <f>'S28'!K67</f>
        <v>1.3124938906249398E-3</v>
      </c>
      <c r="AE82" s="8">
        <f>'S29'!K67</f>
        <v>1.2812526761458304E-3</v>
      </c>
      <c r="AF82" s="8">
        <f>'S30'!K67</f>
        <v>1.2916683536458307E-3</v>
      </c>
      <c r="AG82" s="8">
        <f>'S31'!K67</f>
        <v>2.2187406022916925E-3</v>
      </c>
      <c r="AH82" s="8">
        <f>'S32'!K67</f>
        <v>2.0208333935416503E-3</v>
      </c>
      <c r="AI82" s="13"/>
      <c r="AJ82" s="9" t="e">
        <f t="shared" si="5"/>
        <v>#VALUE!</v>
      </c>
      <c r="AK82" s="8" t="e">
        <f t="shared" si="6"/>
        <v>#VALUE!</v>
      </c>
      <c r="AO82" s="4" t="s">
        <v>49</v>
      </c>
      <c r="AP82" s="8">
        <f>IF((C82=""),"",C82*Parameters!$C$5)</f>
        <v>4.6857807704332117E-3</v>
      </c>
      <c r="AQ82" s="8">
        <f>IF((D82=""),"",D82*Parameters!$C$5)</f>
        <v>6.6398209276042636E-3</v>
      </c>
      <c r="AR82" s="8">
        <f>IF((E82=""),"",E82*Parameters!$C$5)</f>
        <v>3.2301885938648433E-3</v>
      </c>
      <c r="AS82" s="8">
        <f>IF((F82=""),"",F82*Parameters!$C$5)</f>
        <v>-2.9910161834385054E-4</v>
      </c>
      <c r="AT82" s="8">
        <f>IF((G82=""),"",G82*Parameters!$C$5)</f>
        <v>9.1123238498129495E-3</v>
      </c>
      <c r="AU82" s="8">
        <f>IF((H82=""),"",H82*Parameters!$C$5)</f>
        <v>2.5203428961696084E-2</v>
      </c>
      <c r="AV82" s="8">
        <f>IF((I82=""),"",I82*Parameters!$C$5)</f>
        <v>9.4313533452170112E-3</v>
      </c>
      <c r="AW82" s="8">
        <f>IF((J82=""),"",J82*Parameters!$C$5)</f>
        <v>9.7304319349220559E-3</v>
      </c>
      <c r="AX82" s="8">
        <f>IF((K82=""),"",K82*Parameters!$C$5)</f>
        <v>5.9419448767722913E-3</v>
      </c>
      <c r="AY82" s="8">
        <f>IF((L82=""),"",L82*Parameters!$C$5)</f>
        <v>3.449506654255204E-3</v>
      </c>
      <c r="AZ82" s="8">
        <f>IF((M82=""),"",M82*Parameters!$C$5)</f>
        <v>4.3467974009480537E-3</v>
      </c>
      <c r="BA82" s="8">
        <f>IF((N82=""),"",N82*Parameters!$C$5)</f>
        <v>3.3298688288646255E-3</v>
      </c>
      <c r="BC82" s="9" t="e">
        <f t="shared" si="7"/>
        <v>#VALUE!</v>
      </c>
      <c r="BD82" s="8" t="e">
        <f t="shared" si="8"/>
        <v>#VALUE!</v>
      </c>
    </row>
    <row r="83" spans="2:56" ht="15.75">
      <c r="B83" s="4" t="s">
        <v>61</v>
      </c>
      <c r="C83" s="8">
        <f>'S1'!K68</f>
        <v>1.9479166553125482E-3</v>
      </c>
      <c r="D83" s="8">
        <f>'S2'!K68</f>
        <v>-3.1257126979176986E-5</v>
      </c>
      <c r="E83" s="8">
        <f>'S3'!K68</f>
        <v>1.6875010141666896E-3</v>
      </c>
      <c r="F83" s="8">
        <f>'S4'!K68</f>
        <v>3.8437564691666537E-3</v>
      </c>
      <c r="G83" s="8">
        <f>'S5'!K68</f>
        <v>1.7604068835417111E-3</v>
      </c>
      <c r="H83" s="8">
        <f>'S6'!K68</f>
        <v>5.6666686822917298E-3</v>
      </c>
      <c r="I83" s="8">
        <f>'S7'!K68</f>
        <v>1.4270830438541451E-3</v>
      </c>
      <c r="J83" s="8">
        <f>'S8'!K68</f>
        <v>1.0833365391666253E-3</v>
      </c>
      <c r="K83" s="8">
        <f>'S9'!K68</f>
        <v>6.0415982020833869E-4</v>
      </c>
      <c r="L83" s="8">
        <f>'S10'!K68</f>
        <v>1.3020863621875101E-3</v>
      </c>
      <c r="M83" s="8">
        <f>'S11'!K68</f>
        <v>2.7708247442709277E-3</v>
      </c>
      <c r="N83" s="8">
        <f>'S12'!K68</f>
        <v>1.2395856920833712E-3</v>
      </c>
      <c r="O83" s="8">
        <f>'S13'!K68</f>
        <v>3.9166751477083886E-3</v>
      </c>
      <c r="P83" s="8">
        <f>'S14'!K68</f>
        <v>3.6458950406246388E-4</v>
      </c>
      <c r="Q83" s="8">
        <f>'S15'!K68</f>
        <v>-2.6041797239587799E-4</v>
      </c>
      <c r="R83" s="8">
        <f>'S16'!K68</f>
        <v>-1.5625023922916786E-3</v>
      </c>
      <c r="S83" s="8">
        <f>'S17'!K68</f>
        <v>2.1876030072913444E-4</v>
      </c>
      <c r="T83" s="8">
        <f>'S18'!K68</f>
        <v>1.385412956875047E-3</v>
      </c>
      <c r="U83" s="8">
        <f>'S19'!K68</f>
        <v>5.8333971489573505E-4</v>
      </c>
      <c r="V83" s="8">
        <f>'S20'!K68</f>
        <v>-1.0729181442708374E-3</v>
      </c>
      <c r="W83" s="8">
        <f>'S21'!K68</f>
        <v>2.9166966552085505E-4</v>
      </c>
      <c r="X83" s="8">
        <f>'S22'!K68</f>
        <v>2.989591254791632E-3</v>
      </c>
      <c r="Y83" s="8">
        <f>'S23'!K68</f>
        <v>1.3124942784375343E-3</v>
      </c>
      <c r="Z83" s="8">
        <f>'S24'!K68</f>
        <v>2.1979154545833865E-3</v>
      </c>
      <c r="AA83" s="8">
        <f>'S25'!K68</f>
        <v>1.7604099891667044E-3</v>
      </c>
      <c r="AB83" s="8">
        <f>'S26'!K68</f>
        <v>-6.2496015416670103E-5</v>
      </c>
      <c r="AC83" s="8">
        <f>'S27'!K68</f>
        <v>3.3333044052081401E-4</v>
      </c>
      <c r="AD83" s="8">
        <f>'S28'!K68</f>
        <v>-6.8750271437507254E-4</v>
      </c>
      <c r="AE83" s="8">
        <f>'S29'!K68</f>
        <v>7.8124421114583037E-4</v>
      </c>
      <c r="AF83" s="8">
        <f>'S30'!K68</f>
        <v>-2.0833841135416142E-4</v>
      </c>
      <c r="AG83" s="8">
        <f>'S31'!K68</f>
        <v>2.2187406022916925E-3</v>
      </c>
      <c r="AH83" s="8">
        <f>'S32'!K68</f>
        <v>1.0208350935416582E-3</v>
      </c>
      <c r="AI83" s="13"/>
      <c r="AJ83" s="9" t="e">
        <f t="shared" si="5"/>
        <v>#VALUE!</v>
      </c>
      <c r="AK83" s="8" t="e">
        <f t="shared" si="6"/>
        <v>#VALUE!</v>
      </c>
      <c r="AO83" s="4" t="s">
        <v>61</v>
      </c>
      <c r="AP83" s="8">
        <f>IF((C83=""),"",C83*Parameters!$C$5)</f>
        <v>3.7286722253598702E-3</v>
      </c>
      <c r="AQ83" s="8">
        <f>IF((D83=""),"",D83*Parameters!$C$5)</f>
        <v>-5.9831913698126643E-5</v>
      </c>
      <c r="AR83" s="8">
        <f>IF((E83=""),"",E83*Parameters!$C$5)</f>
        <v>3.2301885938648433E-3</v>
      </c>
      <c r="AS83" s="8">
        <f>IF((F83=""),"",F83*Parameters!$C$5)</f>
        <v>7.3576597584609701E-3</v>
      </c>
      <c r="AT83" s="8">
        <f>IF((G83=""),"",G83*Parameters!$C$5)</f>
        <v>3.3697438923233083E-3</v>
      </c>
      <c r="AU83" s="8">
        <f>IF((H83=""),"",H83*Parameters!$C$5)</f>
        <v>1.0847050395278623E-2</v>
      </c>
      <c r="AV83" s="8">
        <f>IF((I83=""),"",I83*Parameters!$C$5)</f>
        <v>2.7317005039146219E-3</v>
      </c>
      <c r="AW83" s="8">
        <f>IF((J83=""),"",J83*Parameters!$C$5)</f>
        <v>2.0737062098069837E-3</v>
      </c>
      <c r="AX83" s="8">
        <f>IF((K83=""),"",K83*Parameters!$C$5)</f>
        <v>1.1564734739268358E-3</v>
      </c>
      <c r="AY83" s="8">
        <f>IF((L83=""),"",L83*Parameters!$C$5)</f>
        <v>2.4924337704425223E-3</v>
      </c>
      <c r="AZ83" s="8">
        <f>IF((M83=""),"",M83*Parameters!$C$5)</f>
        <v>5.3038702847608022E-3</v>
      </c>
      <c r="BA83" s="8">
        <f>IF((N83=""),"",N83*Parameters!$C$5)</f>
        <v>2.3727959450519434E-3</v>
      </c>
      <c r="BC83" s="9" t="e">
        <f t="shared" si="7"/>
        <v>#VALUE!</v>
      </c>
      <c r="BD83" s="8" t="e">
        <f t="shared" si="8"/>
        <v>#VALUE!</v>
      </c>
    </row>
    <row r="84" spans="2:56" ht="15.75">
      <c r="B84" s="4" t="s">
        <v>73</v>
      </c>
      <c r="C84" s="8">
        <f>'S1'!K69</f>
        <v>2.9479149603125337E-3</v>
      </c>
      <c r="D84" s="8">
        <f>'S2'!K69</f>
        <v>2.9687564030208419E-3</v>
      </c>
      <c r="E84" s="8">
        <f>'S3'!K69</f>
        <v>4.1875060791667085E-3</v>
      </c>
      <c r="F84" s="8">
        <f>'S4'!K69</f>
        <v>3.3437480091666472E-3</v>
      </c>
      <c r="G84" s="8">
        <f>'S5'!K69</f>
        <v>2.2604153485417111E-3</v>
      </c>
      <c r="H84" s="8">
        <f>'S6'!K69</f>
        <v>6.6665854729173329E-4</v>
      </c>
      <c r="I84" s="8">
        <f>'S7'!K69</f>
        <v>2.9270898088541719E-3</v>
      </c>
      <c r="J84" s="8">
        <f>'S8'!K69</f>
        <v>2.5833246741666441E-3</v>
      </c>
      <c r="K84" s="8">
        <f>'S9'!K69</f>
        <v>3.6041733502083576E-3</v>
      </c>
      <c r="L84" s="8">
        <f>'S10'!K69</f>
        <v>1.3020863621875101E-3</v>
      </c>
      <c r="M84" s="8">
        <f>'S11'!K69</f>
        <v>2.270834909270901E-3</v>
      </c>
      <c r="N84" s="8">
        <f>'S12'!K69</f>
        <v>3.23958229208339E-3</v>
      </c>
      <c r="O84" s="8">
        <f>'S13'!K69</f>
        <v>2.4166683827083618E-3</v>
      </c>
      <c r="P84" s="8">
        <f>'S14'!K69</f>
        <v>3.3645844090624683E-3</v>
      </c>
      <c r="Q84" s="8">
        <f>'S15'!K69</f>
        <v>7.3958033260414224E-4</v>
      </c>
      <c r="R84" s="8">
        <f>'S16'!K69</f>
        <v>1.9375009777083257E-3</v>
      </c>
      <c r="S84" s="8">
        <f>'S17'!K69</f>
        <v>7.1875013572912649E-4</v>
      </c>
      <c r="T84" s="8">
        <f>'S18'!K69</f>
        <v>3.8854180218750312E-3</v>
      </c>
      <c r="U84" s="8">
        <f>'S19'!K69</f>
        <v>1.5833380148957618E-3</v>
      </c>
      <c r="V84" s="8">
        <f>'S20'!K69</f>
        <v>1.4270869257291749E-3</v>
      </c>
      <c r="W84" s="8">
        <f>'S21'!K69</f>
        <v>3.2916645705208594E-3</v>
      </c>
      <c r="X84" s="8">
        <f>'S22'!K69</f>
        <v>1.989574324791632E-3</v>
      </c>
      <c r="Y84" s="8">
        <f>'S23'!K69</f>
        <v>2.8125010434375264E-3</v>
      </c>
      <c r="Z84" s="8">
        <f>'S24'!K69</f>
        <v>3.6979222195833786E-3</v>
      </c>
      <c r="AA84" s="8">
        <f>'S25'!K69</f>
        <v>2.2604184541667044E-3</v>
      </c>
      <c r="AB84" s="8">
        <f>'S26'!K69</f>
        <v>1.9375005895833075E-3</v>
      </c>
      <c r="AC84" s="8">
        <f>'S27'!K69</f>
        <v>1.3333287405208061E-3</v>
      </c>
      <c r="AD84" s="8">
        <f>'S28'!K69</f>
        <v>1.3124938906249398E-3</v>
      </c>
      <c r="AE84" s="8">
        <f>'S29'!K69</f>
        <v>1.7812425111458224E-3</v>
      </c>
      <c r="AF84" s="8">
        <f>'S30'!K69</f>
        <v>1.7916581886458574E-3</v>
      </c>
      <c r="AG84" s="8">
        <f>'S31'!K69</f>
        <v>1.7187507672916658E-3</v>
      </c>
      <c r="AH84" s="8">
        <f>'S32'!K69</f>
        <v>3.5208401585416771E-3</v>
      </c>
      <c r="AI84" s="13"/>
      <c r="AJ84" s="9">
        <f t="shared" si="5"/>
        <v>-0.17376156365643736</v>
      </c>
      <c r="AK84" s="8">
        <f t="shared" si="6"/>
        <v>0.13115258807755453</v>
      </c>
      <c r="AO84" s="4" t="s">
        <v>73</v>
      </c>
      <c r="AP84" s="8">
        <f>IF((C84=""),"",C84*Parameters!$C$5)</f>
        <v>5.6428536638168051E-3</v>
      </c>
      <c r="AQ84" s="8">
        <f>IF((D84=""),"",D84*Parameters!$C$5)</f>
        <v>5.6827480342206702E-3</v>
      </c>
      <c r="AR84" s="8">
        <f>IF((E84=""),"",E84*Parameters!$C$5)</f>
        <v>8.015659996710299E-3</v>
      </c>
      <c r="AS84" s="8">
        <f>IF((F84=""),"",F84*Parameters!$C$5)</f>
        <v>6.4005512229585396E-3</v>
      </c>
      <c r="AT84" s="8">
        <f>IF((G84=""),"",G84*Parameters!$C$5)</f>
        <v>4.3268524373966501E-3</v>
      </c>
      <c r="AU84" s="8">
        <f>IF((H84=""),"",H84*Parameters!$C$5)</f>
        <v>1.2761075800168671E-3</v>
      </c>
      <c r="AV84" s="8">
        <f>IF((I84=""),"",I84*Parameters!$C$5)</f>
        <v>5.6029904778740532E-3</v>
      </c>
      <c r="AW84" s="8">
        <f>IF((J84=""),"",J84*Parameters!$C$5)</f>
        <v>4.9449605225057557E-3</v>
      </c>
      <c r="AX84" s="8">
        <f>IF((K84=""),"",K84*Parameters!$C$5)</f>
        <v>6.8990534218456327E-3</v>
      </c>
      <c r="AY84" s="8">
        <f>IF((L84=""),"",L84*Parameters!$C$5)</f>
        <v>2.4924337704425223E-3</v>
      </c>
      <c r="AZ84" s="8">
        <f>IF((M84=""),"",M84*Parameters!$C$5)</f>
        <v>4.3467974009480537E-3</v>
      </c>
      <c r="BA84" s="8">
        <f>IF((N84=""),"",N84*Parameters!$C$5)</f>
        <v>6.2011588028240573E-3</v>
      </c>
      <c r="BC84" s="9">
        <f t="shared" si="7"/>
        <v>-0.17376156365643722</v>
      </c>
      <c r="BD84" s="8">
        <f t="shared" si="8"/>
        <v>0.13115258807755392</v>
      </c>
    </row>
    <row r="85" spans="2:56" ht="15.75">
      <c r="B85" s="4" t="s">
        <v>85</v>
      </c>
      <c r="C85" s="8">
        <f>'S1'!K70</f>
        <v>6.4479183253125447E-3</v>
      </c>
      <c r="D85" s="8">
        <f>'S2'!K70</f>
        <v>3.4687462430208274E-3</v>
      </c>
      <c r="E85" s="8">
        <f>'S3'!K70</f>
        <v>3.1875077791667164E-3</v>
      </c>
      <c r="F85" s="8">
        <f>'S4'!K70</f>
        <v>2.8437581691666616E-3</v>
      </c>
      <c r="G85" s="8">
        <f>'S5'!K70</f>
        <v>5.2604102535416808E-3</v>
      </c>
      <c r="H85" s="8">
        <f>'S6'!K70</f>
        <v>4.166661917291703E-3</v>
      </c>
      <c r="I85" s="8">
        <f>'S7'!K70</f>
        <v>3.927088108854164E-3</v>
      </c>
      <c r="J85" s="8">
        <f>'S8'!K70</f>
        <v>3.5833416041666441E-3</v>
      </c>
      <c r="K85" s="8">
        <f>'S9'!K70</f>
        <v>3.1041648852083575E-3</v>
      </c>
      <c r="L85" s="8">
        <f>'S10'!K70</f>
        <v>2.3020846621875021E-3</v>
      </c>
      <c r="M85" s="8">
        <f>'S11'!K70</f>
        <v>2.7708247442709277E-3</v>
      </c>
      <c r="N85" s="8">
        <f>'S12'!K70</f>
        <v>1.7395755270833632E-3</v>
      </c>
      <c r="O85" s="8">
        <f>'S13'!K70</f>
        <v>1.9166599177083618E-3</v>
      </c>
      <c r="P85" s="8">
        <f>'S14'!K70</f>
        <v>2.3645861090624762E-3</v>
      </c>
      <c r="Q85" s="8">
        <f>'S15'!K70</f>
        <v>3.7395752326041531E-3</v>
      </c>
      <c r="R85" s="8">
        <f>'S16'!K70</f>
        <v>1.9375009777083257E-3</v>
      </c>
      <c r="S85" s="8">
        <f>'S17'!K70</f>
        <v>2.7187467407291388E-3</v>
      </c>
      <c r="T85" s="8">
        <f>'S18'!K70</f>
        <v>1.385412956875047E-3</v>
      </c>
      <c r="U85" s="8">
        <f>'S19'!K70</f>
        <v>3.0833261548957394E-3</v>
      </c>
      <c r="V85" s="8">
        <f>'S20'!K70</f>
        <v>4.2708862072918935E-4</v>
      </c>
      <c r="W85" s="8">
        <f>'S21'!K70</f>
        <v>4.7916713355208515E-3</v>
      </c>
      <c r="X85" s="8">
        <f>'S22'!K70</f>
        <v>2.989591254791632E-3</v>
      </c>
      <c r="Y85" s="8">
        <f>'S23'!K70</f>
        <v>3.8124993434375531E-3</v>
      </c>
      <c r="Z85" s="8">
        <f>'S24'!K70</f>
        <v>6.697917124583383E-3</v>
      </c>
      <c r="AA85" s="8">
        <f>'S25'!K70</f>
        <v>2.7604082891667311E-3</v>
      </c>
      <c r="AB85" s="8">
        <f>'S26'!K70</f>
        <v>1.4374921245833075E-3</v>
      </c>
      <c r="AC85" s="8">
        <f>'S27'!K70</f>
        <v>2.8333355055207982E-3</v>
      </c>
      <c r="AD85" s="8">
        <f>'S28'!K70</f>
        <v>1.8125023556249398E-3</v>
      </c>
      <c r="AE85" s="8">
        <f>'S29'!K70</f>
        <v>4.2812475811458348E-3</v>
      </c>
      <c r="AF85" s="8">
        <f>'S30'!K70</f>
        <v>2.2916666536458574E-3</v>
      </c>
      <c r="AG85" s="8">
        <f>'S31'!K70</f>
        <v>3.7187473722916781E-3</v>
      </c>
      <c r="AH85" s="8">
        <f>'S32'!K70</f>
        <v>3.0208316935416771E-3</v>
      </c>
      <c r="AI85" s="13"/>
      <c r="AJ85" s="9">
        <f t="shared" si="5"/>
        <v>-5.1099593485868948E-2</v>
      </c>
      <c r="AK85" s="8">
        <f t="shared" si="6"/>
        <v>4.9168445031258563E-2</v>
      </c>
      <c r="AO85" s="4" t="s">
        <v>85</v>
      </c>
      <c r="AP85" s="8">
        <f>IF((C85=""),"",C85*Parameters!$C$5)</f>
        <v>1.2342506495548284E-2</v>
      </c>
      <c r="AQ85" s="8">
        <f>IF((D85=""),"",D85*Parameters!$C$5)</f>
        <v>6.6398209276042636E-3</v>
      </c>
      <c r="AR85" s="8">
        <f>IF((E85=""),"",E85*Parameters!$C$5)</f>
        <v>6.101478567824275E-3</v>
      </c>
      <c r="AS85" s="8">
        <f>IF((F85=""),"",F85*Parameters!$C$5)</f>
        <v>5.4434783295749462E-3</v>
      </c>
      <c r="AT85" s="8">
        <f>IF((G85=""),"",G85*Parameters!$C$5)</f>
        <v>1.0069396733625632E-2</v>
      </c>
      <c r="AU85" s="8">
        <f>IF((H85=""),"",H85*Parameters!$C$5)</f>
        <v>7.9757604213191915E-3</v>
      </c>
      <c r="AV85" s="8">
        <f>IF((I85=""),"",I85*Parameters!$C$5)</f>
        <v>7.5171719067600772E-3</v>
      </c>
      <c r="AW85" s="8">
        <f>IF((J85=""),"",J85*Parameters!$C$5)</f>
        <v>6.8591776126524394E-3</v>
      </c>
      <c r="AX85" s="8">
        <f>IF((K85=""),"",K85*Parameters!$C$5)</f>
        <v>5.9419448767722913E-3</v>
      </c>
      <c r="AY85" s="8">
        <f>IF((L85=""),"",L85*Parameters!$C$5)</f>
        <v>4.4066151993285459E-3</v>
      </c>
      <c r="AZ85" s="8">
        <f>IF((M85=""),"",M85*Parameters!$C$5)</f>
        <v>5.3038702847608022E-3</v>
      </c>
      <c r="BA85" s="8">
        <f>IF((N85=""),"",N85*Parameters!$C$5)</f>
        <v>3.3298688288646255E-3</v>
      </c>
      <c r="BC85" s="9">
        <f t="shared" si="7"/>
        <v>-5.109959348586867E-2</v>
      </c>
      <c r="BD85" s="8">
        <f t="shared" si="8"/>
        <v>4.9168445031257751E-2</v>
      </c>
    </row>
    <row r="86" spans="2:56" ht="15.75">
      <c r="B86" s="4" t="s">
        <v>97</v>
      </c>
      <c r="C86" s="8">
        <f>'S1'!K71</f>
        <v>3.9479132603125258E-3</v>
      </c>
      <c r="D86" s="8">
        <f>'S2'!K71</f>
        <v>2.4687479430208353E-3</v>
      </c>
      <c r="E86" s="8">
        <f>'S3'!K71</f>
        <v>4.1875060791667085E-3</v>
      </c>
      <c r="F86" s="8">
        <f>'S4'!K71</f>
        <v>2.3437497041666616E-3</v>
      </c>
      <c r="G86" s="8">
        <f>'S5'!K71</f>
        <v>4.2604119535416887E-3</v>
      </c>
      <c r="H86" s="8">
        <f>'S6'!K71</f>
        <v>1.6666754772917333E-3</v>
      </c>
      <c r="I86" s="8">
        <f>'S7'!K71</f>
        <v>2.9270898088541719E-3</v>
      </c>
      <c r="J86" s="8">
        <f>'S8'!K71</f>
        <v>2.0833348391666173E-3</v>
      </c>
      <c r="K86" s="8">
        <f>'S9'!K71</f>
        <v>4.6041716502083496E-3</v>
      </c>
      <c r="L86" s="8">
        <f>'S10'!K71</f>
        <v>2.3020846621875021E-3</v>
      </c>
      <c r="M86" s="8">
        <f>'S11'!K71</f>
        <v>1.770826444270901E-3</v>
      </c>
      <c r="N86" s="8">
        <f>'S12'!K71</f>
        <v>3.23958229208339E-3</v>
      </c>
      <c r="O86" s="8">
        <f>'S13'!K71</f>
        <v>3.4166666827083886E-3</v>
      </c>
      <c r="P86" s="8">
        <f>'S14'!K71</f>
        <v>2.3645861090624762E-3</v>
      </c>
      <c r="Q86" s="8">
        <f>'S15'!K71</f>
        <v>1.7395786326041343E-3</v>
      </c>
      <c r="R86" s="8">
        <f>'S16'!K71</f>
        <v>1.9375009777083257E-3</v>
      </c>
      <c r="S86" s="8">
        <f>'S17'!K71</f>
        <v>1.7187484407291467E-3</v>
      </c>
      <c r="T86" s="8">
        <f>'S18'!K71</f>
        <v>1.8854214168750535E-3</v>
      </c>
      <c r="U86" s="8">
        <f>'S19'!K71</f>
        <v>3.5833346198957394E-3</v>
      </c>
      <c r="V86" s="8">
        <f>'S20'!K71</f>
        <v>1.9270767607291669E-3</v>
      </c>
      <c r="W86" s="8">
        <f>'S21'!K71</f>
        <v>4.7916713355208515E-3</v>
      </c>
      <c r="X86" s="8">
        <f>'S22'!K71</f>
        <v>4.4895793947916096E-3</v>
      </c>
      <c r="Y86" s="8">
        <f>'S23'!K71</f>
        <v>5.3125061084375452E-3</v>
      </c>
      <c r="Z86" s="8">
        <f>'S24'!K71</f>
        <v>3.197913759583372E-3</v>
      </c>
      <c r="AA86" s="8">
        <f>'S25'!K71</f>
        <v>2.2604184541667044E-3</v>
      </c>
      <c r="AB86" s="8">
        <f>'S26'!K71</f>
        <v>2.4374904245833343E-3</v>
      </c>
      <c r="AC86" s="8">
        <f>'S27'!K71</f>
        <v>2.8333355055207982E-3</v>
      </c>
      <c r="AD86" s="8">
        <f>'S28'!K71</f>
        <v>2.3124921906249318E-3</v>
      </c>
      <c r="AE86" s="8">
        <f>'S29'!K71</f>
        <v>4.2812475811458348E-3</v>
      </c>
      <c r="AF86" s="8">
        <f>'S30'!K71</f>
        <v>5.7916700236458271E-3</v>
      </c>
      <c r="AG86" s="8">
        <f>'S31'!K71</f>
        <v>4.2187558322916846E-3</v>
      </c>
      <c r="AH86" s="8">
        <f>'S32'!K71</f>
        <v>3.5208401585416771E-3</v>
      </c>
      <c r="AI86" s="13"/>
      <c r="AJ86" s="9">
        <f t="shared" si="5"/>
        <v>-0.14457917666146833</v>
      </c>
      <c r="AK86" s="8">
        <f t="shared" si="6"/>
        <v>0.23085391907121747</v>
      </c>
      <c r="AO86" s="4" t="s">
        <v>97</v>
      </c>
      <c r="AP86" s="8">
        <f>IF((C86=""),"",C86*Parameters!$C$5)</f>
        <v>7.5570350927028291E-3</v>
      </c>
      <c r="AQ86" s="8">
        <f>IF((D86=""),"",D86*Parameters!$C$5)</f>
        <v>4.7256394987182397E-3</v>
      </c>
      <c r="AR86" s="8">
        <f>IF((E86=""),"",E86*Parameters!$C$5)</f>
        <v>8.015659996710299E-3</v>
      </c>
      <c r="AS86" s="8">
        <f>IF((F86=""),"",F86*Parameters!$C$5)</f>
        <v>4.4863697845016048E-3</v>
      </c>
      <c r="AT86" s="8">
        <f>IF((G86=""),"",G86*Parameters!$C$5)</f>
        <v>8.1552153047396089E-3</v>
      </c>
      <c r="AU86" s="8">
        <f>IF((H86=""),"",H86*Parameters!$C$5)</f>
        <v>3.1903246701635501E-3</v>
      </c>
      <c r="AV86" s="8">
        <f>IF((I86=""),"",I86*Parameters!$C$5)</f>
        <v>5.6029904778740532E-3</v>
      </c>
      <c r="AW86" s="8">
        <f>IF((J86=""),"",J86*Parameters!$C$5)</f>
        <v>3.9878876386930072E-3</v>
      </c>
      <c r="AX86" s="8">
        <f>IF((K86=""),"",K86*Parameters!$C$5)</f>
        <v>8.8132348507316566E-3</v>
      </c>
      <c r="AY86" s="8">
        <f>IF((L86=""),"",L86*Parameters!$C$5)</f>
        <v>4.4066151993285459E-3</v>
      </c>
      <c r="AZ86" s="8">
        <f>IF((M86=""),"",M86*Parameters!$C$5)</f>
        <v>3.3896888558747119E-3</v>
      </c>
      <c r="BA86" s="8">
        <f>IF((N86=""),"",N86*Parameters!$C$5)</f>
        <v>6.2011588028240573E-3</v>
      </c>
      <c r="BC86" s="9">
        <f t="shared" si="7"/>
        <v>-0.14457917666146847</v>
      </c>
      <c r="BD86" s="8">
        <f t="shared" si="8"/>
        <v>0.23085391907121797</v>
      </c>
    </row>
    <row r="87" spans="2:56" ht="15.75">
      <c r="B87" s="4" t="s">
        <v>109</v>
      </c>
      <c r="C87" s="8">
        <f>'S1'!K72</f>
        <v>3.9479132603125258E-3</v>
      </c>
      <c r="D87" s="8">
        <f>'S2'!K72</f>
        <v>1.9687581030208498E-3</v>
      </c>
      <c r="E87" s="8">
        <f>'S3'!K72</f>
        <v>4.1875060791667085E-3</v>
      </c>
      <c r="F87" s="8">
        <f>'S4'!K72</f>
        <v>2.8437581691666616E-3</v>
      </c>
      <c r="G87" s="8">
        <f>'S5'!K72</f>
        <v>6.7604170185417076E-3</v>
      </c>
      <c r="H87" s="8">
        <f>'S6'!K72</f>
        <v>1.6666754772917333E-3</v>
      </c>
      <c r="I87" s="8">
        <f>'S7'!K72</f>
        <v>4.9270864138541495E-3</v>
      </c>
      <c r="J87" s="8">
        <f>'S8'!K72</f>
        <v>3.0833331391666441E-3</v>
      </c>
      <c r="K87" s="8">
        <f>'S9'!K72</f>
        <v>3.1041648852083575E-3</v>
      </c>
      <c r="L87" s="8">
        <f>'S10'!K72</f>
        <v>3.3020829621875289E-3</v>
      </c>
      <c r="M87" s="8">
        <f>'S11'!K72</f>
        <v>3.7708416742709278E-3</v>
      </c>
      <c r="N87" s="8">
        <f>'S12'!K72</f>
        <v>1.7395755270833632E-3</v>
      </c>
      <c r="O87" s="8">
        <f>'S13'!K72</f>
        <v>1.4166700827083697E-3</v>
      </c>
      <c r="P87" s="8">
        <f>'S14'!K72</f>
        <v>2.3645861090624762E-3</v>
      </c>
      <c r="Q87" s="8">
        <f>'S15'!K72</f>
        <v>3.2395853976041264E-3</v>
      </c>
      <c r="R87" s="8">
        <f>'S16'!K72</f>
        <v>1.9375009777083257E-3</v>
      </c>
      <c r="S87" s="8">
        <f>'S17'!K72</f>
        <v>1.7187484407291467E-3</v>
      </c>
      <c r="T87" s="8">
        <f>'S18'!K72</f>
        <v>2.3854112568750391E-3</v>
      </c>
      <c r="U87" s="8">
        <f>'S19'!K72</f>
        <v>2.0833278548957473E-3</v>
      </c>
      <c r="V87" s="8">
        <f>'S20'!K72</f>
        <v>2.427085225729167E-3</v>
      </c>
      <c r="W87" s="8">
        <f>'S21'!K72</f>
        <v>6.2916594705208703E-3</v>
      </c>
      <c r="X87" s="8">
        <f>'S22'!K72</f>
        <v>4.4895793947916096E-3</v>
      </c>
      <c r="Y87" s="8">
        <f>'S23'!K72</f>
        <v>2.3124925784375264E-3</v>
      </c>
      <c r="Z87" s="8">
        <f>'S24'!K72</f>
        <v>1.1979171545833597E-3</v>
      </c>
      <c r="AA87" s="8">
        <f>'S25'!K72</f>
        <v>1.7604099891667044E-3</v>
      </c>
      <c r="AB87" s="8">
        <f>'S26'!K72</f>
        <v>2.9374988895833343E-3</v>
      </c>
      <c r="AC87" s="8">
        <f>'S27'!K72</f>
        <v>2.3333270405207981E-3</v>
      </c>
      <c r="AD87" s="8">
        <f>'S28'!K72</f>
        <v>2.3124921906249318E-3</v>
      </c>
      <c r="AE87" s="8">
        <f>'S29'!K72</f>
        <v>4.7812560411458413E-3</v>
      </c>
      <c r="AF87" s="8">
        <f>'S30'!K72</f>
        <v>4.291663258645835E-3</v>
      </c>
      <c r="AG87" s="8">
        <f>'S31'!K72</f>
        <v>1.7187507672916658E-3</v>
      </c>
      <c r="AH87" s="8">
        <f>'S32'!K72</f>
        <v>4.0208299985416626E-3</v>
      </c>
      <c r="AI87" s="13"/>
      <c r="AJ87" s="9">
        <f t="shared" si="5"/>
        <v>2.4467275977410743E-2</v>
      </c>
      <c r="AK87" s="8">
        <f t="shared" si="6"/>
        <v>3.740297574203418E-3</v>
      </c>
      <c r="AO87" s="4" t="s">
        <v>109</v>
      </c>
      <c r="AP87" s="8">
        <f>IF((C87=""),"",C87*Parameters!$C$5)</f>
        <v>7.5570350927028291E-3</v>
      </c>
      <c r="AQ87" s="8">
        <f>IF((D87=""),"",D87*Parameters!$C$5)</f>
        <v>3.7685666053346467E-3</v>
      </c>
      <c r="AR87" s="8">
        <f>IF((E87=""),"",E87*Parameters!$C$5)</f>
        <v>8.015659996710299E-3</v>
      </c>
      <c r="AS87" s="8">
        <f>IF((F87=""),"",F87*Parameters!$C$5)</f>
        <v>5.4434783295749462E-3</v>
      </c>
      <c r="AT87" s="8">
        <f>IF((G87=""),"",G87*Parameters!$C$5)</f>
        <v>1.2940686707585063E-2</v>
      </c>
      <c r="AU87" s="8">
        <f>IF((H87=""),"",H87*Parameters!$C$5)</f>
        <v>3.1903246701635501E-3</v>
      </c>
      <c r="AV87" s="8">
        <f>IF((I87=""),"",I87*Parameters!$C$5)</f>
        <v>9.4313533452170112E-3</v>
      </c>
      <c r="AW87" s="8">
        <f>IF((J87=""),"",J87*Parameters!$C$5)</f>
        <v>5.9020690675790971E-3</v>
      </c>
      <c r="AX87" s="8">
        <f>IF((K87=""),"",K87*Parameters!$C$5)</f>
        <v>5.9419448767722913E-3</v>
      </c>
      <c r="AY87" s="8">
        <f>IF((L87=""),"",L87*Parameters!$C$5)</f>
        <v>6.3207966282146357E-3</v>
      </c>
      <c r="AZ87" s="8">
        <f>IF((M87=""),"",M87*Parameters!$C$5)</f>
        <v>7.218087374907485E-3</v>
      </c>
      <c r="BA87" s="8">
        <f>IF((N87=""),"",N87*Parameters!$C$5)</f>
        <v>3.3298688288646255E-3</v>
      </c>
      <c r="BC87" s="9">
        <f t="shared" si="7"/>
        <v>2.446727597741067E-2</v>
      </c>
      <c r="BD87" s="8">
        <f t="shared" si="8"/>
        <v>3.7402975742038573E-3</v>
      </c>
    </row>
    <row r="88" spans="2:56" ht="15.75">
      <c r="B88" s="4" t="s">
        <v>26</v>
      </c>
      <c r="C88" s="8">
        <f>'S1'!L65</f>
        <v>4.1947923215312523E-2</v>
      </c>
      <c r="D88" s="8">
        <f>'S2'!L65</f>
        <v>8.3968749193020845E-2</v>
      </c>
      <c r="E88" s="8">
        <f>'S3'!L65</f>
        <v>7.5187497229166692E-2</v>
      </c>
      <c r="F88" s="8">
        <f>'S4'!L65</f>
        <v>0.10484375253416664</v>
      </c>
      <c r="G88" s="8">
        <f>'S5'!L65</f>
        <v>0.13726040953854168</v>
      </c>
      <c r="H88" s="8">
        <f>'S6'!L65</f>
        <v>0.18916666430229173</v>
      </c>
      <c r="I88" s="8">
        <f>'S7'!L65</f>
        <v>0.24242706480385415</v>
      </c>
      <c r="J88" s="8">
        <f>'S8'!L65</f>
        <v>0.33158332457416662</v>
      </c>
      <c r="K88" s="8">
        <f>'S9'!L65</f>
        <v>0.43260415242020833</v>
      </c>
      <c r="L88" s="8">
        <f>'S10'!L65</f>
        <v>0.59180207979718757</v>
      </c>
      <c r="M88" s="8">
        <f>'S11'!L65</f>
        <v>0.67777079569427079</v>
      </c>
      <c r="N88" s="8">
        <f>'S12'!L65</f>
        <v>0.79423957967708336</v>
      </c>
      <c r="O88" s="8">
        <f>'S13'!L65</f>
        <v>0.74991665586770839</v>
      </c>
      <c r="P88" s="8">
        <f>'S14'!L65</f>
        <v>0.76586460229406239</v>
      </c>
      <c r="Q88" s="8">
        <f>'S15'!L65</f>
        <v>0.7342395915826041</v>
      </c>
      <c r="R88" s="8">
        <f>'S16'!L65</f>
        <v>0.78293753401270827</v>
      </c>
      <c r="S88" s="8">
        <f>'S17'!L65</f>
        <v>0.85171872014072902</v>
      </c>
      <c r="T88" s="8">
        <f>'S18'!L65</f>
        <v>0.81788541360687517</v>
      </c>
      <c r="U88" s="8">
        <f>'S19'!L65</f>
        <v>0.8625833469048958</v>
      </c>
      <c r="V88" s="8">
        <f>'S20'!L65</f>
        <v>0.99542705616072913</v>
      </c>
      <c r="W88" s="8">
        <f>'S21'!L65</f>
        <v>0.96329163565052078</v>
      </c>
      <c r="X88" s="8">
        <f>'S22'!L65</f>
        <v>1.0174895722247919</v>
      </c>
      <c r="Y88" s="8">
        <f>'S23'!L65</f>
        <v>1.0148124955784374</v>
      </c>
      <c r="Z88" s="8">
        <f>'S24'!L65</f>
        <v>1.0381978878395834</v>
      </c>
      <c r="AA88" s="8">
        <f>'S25'!L65</f>
        <v>1.0062604265391668</v>
      </c>
      <c r="AB88" s="8">
        <f>'S26'!L65</f>
        <v>0.96393746827458338</v>
      </c>
      <c r="AC88" s="8">
        <f>'S27'!L65</f>
        <v>1.0498334009405206</v>
      </c>
      <c r="AD88" s="8">
        <f>'S28'!L65</f>
        <v>1.0248125154406249</v>
      </c>
      <c r="AE88" s="8">
        <f>'S29'!L65</f>
        <v>1.0862811977111457</v>
      </c>
      <c r="AF88" s="8">
        <f>'S30'!L65</f>
        <v>1.1692916958886459</v>
      </c>
      <c r="AG88" s="8">
        <f>'S31'!L65</f>
        <v>1.0642187060522916</v>
      </c>
      <c r="AH88" s="8">
        <f>'S32'!L65</f>
        <v>1.0835208122785418</v>
      </c>
      <c r="AI88" s="13"/>
      <c r="AJ88" s="9">
        <f t="shared" si="5"/>
        <v>0.57058084027587896</v>
      </c>
      <c r="AK88" s="8">
        <f t="shared" si="6"/>
        <v>0.96440801204066218</v>
      </c>
      <c r="AO88" s="4" t="s">
        <v>26</v>
      </c>
      <c r="AP88" s="8">
        <f>IF((C88=""),"",C88*Parameters!$C$5)</f>
        <v>8.0296072102411339E-2</v>
      </c>
      <c r="AQ88" s="8">
        <f>IF((D88=""),"",D88*Parameters!$C$5)</f>
        <v>0.1607316935559491</v>
      </c>
      <c r="AR88" s="8">
        <f>IF((E88=""),"",E88*Parameters!$C$5)</f>
        <v>0.14392275554917583</v>
      </c>
      <c r="AS88" s="8">
        <f>IF((F88=""),"",F88*Parameters!$C$5)</f>
        <v>0.20069030520914422</v>
      </c>
      <c r="AT88" s="8">
        <f>IF((G88=""),"",G88*Parameters!$C$5)</f>
        <v>0.2627417735209836</v>
      </c>
      <c r="AU88" s="8">
        <f>IF((H88=""),"",H88*Parameters!$C$5)</f>
        <v>0.36209993134164969</v>
      </c>
      <c r="AV88" s="8">
        <f>IF((I88=""),"",I88*Parameters!$C$5)</f>
        <v>0.46405017419218603</v>
      </c>
      <c r="AW88" s="8">
        <f>IF((J88=""),"",J88*Parameters!$C$5)</f>
        <v>0.63471172103808726</v>
      </c>
      <c r="AX88" s="8">
        <f>IF((K88=""),"",K88*Parameters!$C$5)</f>
        <v>0.82808424236496014</v>
      </c>
      <c r="AY88" s="8">
        <f>IF((L88=""),"",L88*Parameters!$C$5)</f>
        <v>1.1328184765153202</v>
      </c>
      <c r="AZ88" s="8">
        <f>IF((M88=""),"",M88*Parameters!$C$5)</f>
        <v>1.2973784757026956</v>
      </c>
      <c r="BA88" s="8">
        <f>IF((N88=""),"",N88*Parameters!$C$5)</f>
        <v>1.5203212380502311</v>
      </c>
      <c r="BC88" s="9">
        <f t="shared" si="7"/>
        <v>0.57058084027587885</v>
      </c>
      <c r="BD88" s="8">
        <f t="shared" si="8"/>
        <v>0.96440801204066218</v>
      </c>
    </row>
    <row r="89" spans="2:56" ht="15.75">
      <c r="B89" s="4" t="s">
        <v>38</v>
      </c>
      <c r="C89" s="8">
        <f>'S1'!L66</f>
        <v>3.8447919845312518E-2</v>
      </c>
      <c r="D89" s="8">
        <f>'S2'!L66</f>
        <v>5.2468756138020836E-2</v>
      </c>
      <c r="E89" s="8">
        <f>'S3'!L66</f>
        <v>7.8687500599166696E-2</v>
      </c>
      <c r="F89" s="8">
        <f>'S4'!L66</f>
        <v>0.10234374746916665</v>
      </c>
      <c r="G89" s="8">
        <f>'S5'!L66</f>
        <v>0.1472604298035417</v>
      </c>
      <c r="H89" s="8">
        <f>'S6'!L66</f>
        <v>0.22316668105229173</v>
      </c>
      <c r="I89" s="8">
        <f>'S7'!L66</f>
        <v>0.25842707487885413</v>
      </c>
      <c r="J89" s="8">
        <f>'S8'!L66</f>
        <v>0.34108333637416666</v>
      </c>
      <c r="K89" s="8">
        <f>'S9'!L66</f>
        <v>0.45760412857020827</v>
      </c>
      <c r="L89" s="8">
        <f>'S10'!L66</f>
        <v>0.55230208169718753</v>
      </c>
      <c r="M89" s="8">
        <f>'S11'!L66</f>
        <v>0.71627085134427082</v>
      </c>
      <c r="N89" s="8">
        <f>'S12'!L66</f>
        <v>0.7657396187770833</v>
      </c>
      <c r="O89" s="8">
        <f>'S13'!L66</f>
        <v>0.76091669306770826</v>
      </c>
      <c r="P89" s="8">
        <f>'S14'!L66</f>
        <v>0.75086457189406253</v>
      </c>
      <c r="Q89" s="8">
        <f>'S15'!L66</f>
        <v>0.89323960088260401</v>
      </c>
      <c r="R89" s="8">
        <f>'S16'!L66</f>
        <v>0.96243751776270825</v>
      </c>
      <c r="S89" s="8">
        <f>'S17'!L66</f>
        <v>0.90671875709072913</v>
      </c>
      <c r="T89" s="8">
        <f>'S18'!L66</f>
        <v>0.79238542900687503</v>
      </c>
      <c r="U89" s="8">
        <f>'S19'!L66</f>
        <v>0.95058334640489572</v>
      </c>
      <c r="V89" s="8">
        <f>'S20'!L66</f>
        <v>0.9819270511107292</v>
      </c>
      <c r="W89" s="8">
        <f>'S21'!L66</f>
        <v>0.97829166605052087</v>
      </c>
      <c r="X89" s="8">
        <f>'S22'!L66</f>
        <v>1.0354895788747918</v>
      </c>
      <c r="Y89" s="8">
        <f>'S23'!L66</f>
        <v>1.0138124786284377</v>
      </c>
      <c r="Z89" s="8">
        <f>'S24'!L66</f>
        <v>1.0536978521895832</v>
      </c>
      <c r="AA89" s="8">
        <f>'S25'!L66</f>
        <v>1.0052604096391666</v>
      </c>
      <c r="AB89" s="8">
        <f>'S26'!L66</f>
        <v>1.0084374765245834</v>
      </c>
      <c r="AC89" s="8">
        <f>'S27'!L66</f>
        <v>1.0368333298905208</v>
      </c>
      <c r="AD89" s="8">
        <f>'S28'!L66</f>
        <v>1.0983125675406249</v>
      </c>
      <c r="AE89" s="8">
        <f>'S29'!L66</f>
        <v>1.1542813057111458</v>
      </c>
      <c r="AF89" s="8">
        <f>'S30'!L66</f>
        <v>1.1587915926386458</v>
      </c>
      <c r="AG89" s="8">
        <f>'S31'!L66</f>
        <v>1.1937187375522915</v>
      </c>
      <c r="AH89" s="8">
        <f>'S32'!L66</f>
        <v>1.1835208659285419</v>
      </c>
      <c r="AI89" s="13"/>
      <c r="AJ89" s="9">
        <f t="shared" si="5"/>
        <v>0.66914096421755187</v>
      </c>
      <c r="AK89" s="8">
        <f t="shared" si="6"/>
        <v>0.99291713056407971</v>
      </c>
      <c r="AO89" s="4" t="s">
        <v>38</v>
      </c>
      <c r="AP89" s="8">
        <f>IF((C89=""),"",C89*Parameters!$C$5)</f>
        <v>7.359641926110895E-2</v>
      </c>
      <c r="AQ89" s="8">
        <f>IF((D89=""),"",D89*Parameters!$C$5)</f>
        <v>0.10043488933546171</v>
      </c>
      <c r="AR89" s="8">
        <f>IF((E89=""),"",E89*Parameters!$C$5)</f>
        <v>0.15062240839047822</v>
      </c>
      <c r="AS89" s="8">
        <f>IF((F89=""),"",F89*Parameters!$C$5)</f>
        <v>0.19590483380629881</v>
      </c>
      <c r="AT89" s="8">
        <f>IF((G89=""),"",G89*Parameters!$C$5)</f>
        <v>0.28188365914193625</v>
      </c>
      <c r="AU89" s="8">
        <f>IF((H89=""),"",H89*Parameters!$C$5)</f>
        <v>0.42718224262624316</v>
      </c>
      <c r="AV89" s="8">
        <f>IF((I89=""),"",I89*Parameters!$C$5)</f>
        <v>0.49467714840559668</v>
      </c>
      <c r="AW89" s="8">
        <f>IF((J89=""),"",J89*Parameters!$C$5)</f>
        <v>0.65289649811396655</v>
      </c>
      <c r="AX89" s="8">
        <f>IF((K89=""),"",K89*Parameters!$C$5)</f>
        <v>0.87593881378665539</v>
      </c>
      <c r="AY89" s="8">
        <f>IF((L89=""),"",L89*Parameters!$C$5)</f>
        <v>1.0572081851737709</v>
      </c>
      <c r="AZ89" s="8">
        <f>IF((M89=""),"",M89*Parameters!$C$5)</f>
        <v>1.3710746925225732</v>
      </c>
      <c r="BA89" s="8">
        <f>IF((N89=""),"",N89*Parameters!$C$5)</f>
        <v>1.465767049429352</v>
      </c>
      <c r="BC89" s="9">
        <f t="shared" si="7"/>
        <v>0.66914096421755198</v>
      </c>
      <c r="BD89" s="8">
        <f t="shared" si="8"/>
        <v>0.99291713056407971</v>
      </c>
    </row>
    <row r="90" spans="2:56" ht="15.75">
      <c r="B90" s="4" t="s">
        <v>50</v>
      </c>
      <c r="C90" s="8">
        <f>'S1'!L67</f>
        <v>4.2947921515312515E-2</v>
      </c>
      <c r="D90" s="8">
        <f>'S2'!L67</f>
        <v>5.9468744243020843E-2</v>
      </c>
      <c r="E90" s="8">
        <f>'S3'!L67</f>
        <v>8.3187502264166699E-2</v>
      </c>
      <c r="F90" s="8">
        <f>'S4'!L67</f>
        <v>0.10984376266916662</v>
      </c>
      <c r="G90" s="8">
        <f>'S5'!L67</f>
        <v>0.13826042646854167</v>
      </c>
      <c r="H90" s="8">
        <f>'S6'!L67</f>
        <v>0.20316667777229169</v>
      </c>
      <c r="I90" s="8">
        <f>'S7'!L67</f>
        <v>0.27392707648885412</v>
      </c>
      <c r="J90" s="8">
        <f>'S8'!L67</f>
        <v>0.35108331942416665</v>
      </c>
      <c r="K90" s="8">
        <f>'S9'!L67</f>
        <v>0.42060417277020823</v>
      </c>
      <c r="L90" s="8">
        <f>'S10'!L67</f>
        <v>0.56630209514718743</v>
      </c>
      <c r="M90" s="8">
        <f>'S11'!L67</f>
        <v>0.61727081464427092</v>
      </c>
      <c r="N90" s="8">
        <f>'S12'!L67</f>
        <v>0.79523959662708332</v>
      </c>
      <c r="O90" s="8">
        <f>'S13'!L67</f>
        <v>0.75641669136770839</v>
      </c>
      <c r="P90" s="8">
        <f>'S14'!L67</f>
        <v>0.82936455959406241</v>
      </c>
      <c r="Q90" s="8">
        <f>'S15'!L67</f>
        <v>0.77173955583260401</v>
      </c>
      <c r="R90" s="8">
        <f>'S16'!L67</f>
        <v>0.94643747046270832</v>
      </c>
      <c r="S90" s="8">
        <f>'S17'!L67</f>
        <v>0.96421876184072919</v>
      </c>
      <c r="T90" s="8">
        <f>'S18'!L67</f>
        <v>0.87888540310687502</v>
      </c>
      <c r="U90" s="8">
        <f>'S19'!L67</f>
        <v>0.94408331090489572</v>
      </c>
      <c r="V90" s="8">
        <f>'S20'!L67</f>
        <v>0.91892710226072916</v>
      </c>
      <c r="W90" s="8">
        <f>'S21'!L67</f>
        <v>0.96879165425052094</v>
      </c>
      <c r="X90" s="8">
        <f>'S22'!L67</f>
        <v>0.9889896113247918</v>
      </c>
      <c r="Y90" s="8">
        <f>'S23'!L67</f>
        <v>1.0478125326284378</v>
      </c>
      <c r="Z90" s="8">
        <f>'S24'!L67</f>
        <v>1.0206978896395833</v>
      </c>
      <c r="AA90" s="8">
        <f>'S25'!L67</f>
        <v>1.0582604872391668</v>
      </c>
      <c r="AB90" s="8">
        <f>'S26'!L67</f>
        <v>1.1329374978245834</v>
      </c>
      <c r="AC90" s="8">
        <f>'S27'!L67</f>
        <v>1.0993332702905207</v>
      </c>
      <c r="AD90" s="8">
        <f>'S28'!L67</f>
        <v>1.134312431890625</v>
      </c>
      <c r="AE90" s="8">
        <f>'S29'!L67</f>
        <v>1.1637812430111458</v>
      </c>
      <c r="AF90" s="8">
        <f>'S30'!L67</f>
        <v>1.2247916667886458</v>
      </c>
      <c r="AG90" s="8">
        <f>'S31'!L67</f>
        <v>1.2252187492022917</v>
      </c>
      <c r="AH90" s="8">
        <f>'S32'!L67</f>
        <v>1.1820207660285418</v>
      </c>
      <c r="AI90" s="13"/>
      <c r="AJ90" s="9">
        <f t="shared" si="5"/>
        <v>0.63168928384856526</v>
      </c>
      <c r="AK90" s="8">
        <f t="shared" si="6"/>
        <v>0.99782066164544203</v>
      </c>
      <c r="AO90" s="4" t="s">
        <v>50</v>
      </c>
      <c r="AP90" s="8">
        <f>IF((C90=""),"",C90*Parameters!$C$5)</f>
        <v>8.2210253531297364E-2</v>
      </c>
      <c r="AQ90" s="8">
        <f>IF((D90=""),"",D90*Parameters!$C$5)</f>
        <v>0.11383415934723493</v>
      </c>
      <c r="AR90" s="8">
        <f>IF((E90=""),"",E90*Parameters!$C$5)</f>
        <v>0.15923624265109571</v>
      </c>
      <c r="AS90" s="8">
        <f>IF((F90=""),"",F90*Parameters!$C$5)</f>
        <v>0.21026124802440593</v>
      </c>
      <c r="AT90" s="8">
        <f>IF((G90=""),"",G90*Parameters!$C$5)</f>
        <v>0.26465599061113027</v>
      </c>
      <c r="AU90" s="8">
        <f>IF((H90=""),"",H90*Parameters!$C$5)</f>
        <v>0.38889854268771734</v>
      </c>
      <c r="AV90" s="8">
        <f>IF((I90=""),"",I90*Parameters!$C$5)</f>
        <v>0.52434701407393391</v>
      </c>
      <c r="AW90" s="8">
        <f>IF((J90=""),"",J90*Parameters!$C$5)</f>
        <v>0.67203831249853618</v>
      </c>
      <c r="AX90" s="8">
        <f>IF((K90=""),"",K90*Parameters!$C$5)</f>
        <v>0.80511406512261829</v>
      </c>
      <c r="AY90" s="8">
        <f>IF((L90=""),"",L90*Parameters!$C$5)</f>
        <v>1.0840067964815547</v>
      </c>
      <c r="AZ90" s="8">
        <f>IF((M90=""),"",M90*Parameters!$C$5)</f>
        <v>1.1815703386549954</v>
      </c>
      <c r="BA90" s="8">
        <f>IF((N90=""),"",N90*Parameters!$C$5)</f>
        <v>1.5222354551786614</v>
      </c>
      <c r="BC90" s="9">
        <f t="shared" si="7"/>
        <v>0.63168928384856549</v>
      </c>
      <c r="BD90" s="8">
        <f t="shared" si="8"/>
        <v>0.99782066164544203</v>
      </c>
    </row>
    <row r="91" spans="2:56" ht="15.75">
      <c r="B91" s="4" t="s">
        <v>62</v>
      </c>
      <c r="C91" s="8">
        <f>'S1'!L68</f>
        <v>3.8947909685312539E-2</v>
      </c>
      <c r="D91" s="8">
        <f>'S2'!L68</f>
        <v>6.1968749313020821E-2</v>
      </c>
      <c r="E91" s="8">
        <f>'S3'!L68</f>
        <v>8.1187505664166715E-2</v>
      </c>
      <c r="F91" s="8">
        <f>'S4'!L68</f>
        <v>0.10534374237416666</v>
      </c>
      <c r="G91" s="8">
        <f>'S5'!L68</f>
        <v>0.12576040113354167</v>
      </c>
      <c r="H91" s="8">
        <f>'S6'!L68</f>
        <v>0.18566667956229171</v>
      </c>
      <c r="I91" s="8">
        <f>'S7'!L68</f>
        <v>0.25792706641385416</v>
      </c>
      <c r="J91" s="8">
        <f>'S8'!L68</f>
        <v>0.32308332972416653</v>
      </c>
      <c r="K91" s="8">
        <f>'S9'!L68</f>
        <v>0.43860417947020836</v>
      </c>
      <c r="L91" s="8">
        <f>'S10'!L68</f>
        <v>0.56280211039718742</v>
      </c>
      <c r="M91" s="8">
        <f>'S11'!L68</f>
        <v>0.74877080544427099</v>
      </c>
      <c r="N91" s="8">
        <f>'S12'!L68</f>
        <v>0.80173955762708338</v>
      </c>
      <c r="O91" s="8">
        <f>'S13'!L68</f>
        <v>0.80891668601770828</v>
      </c>
      <c r="P91" s="8">
        <f>'S14'!L68</f>
        <v>0.79236460384406238</v>
      </c>
      <c r="Q91" s="8">
        <f>'S15'!L68</f>
        <v>0.84373958253260417</v>
      </c>
      <c r="R91" s="8">
        <f>'S16'!L68</f>
        <v>0.84693749976270827</v>
      </c>
      <c r="S91" s="8">
        <f>'S17'!L68</f>
        <v>0.86871878439072914</v>
      </c>
      <c r="T91" s="8">
        <f>'S18'!L68</f>
        <v>0.94488540275687516</v>
      </c>
      <c r="U91" s="8">
        <f>'S19'!L68</f>
        <v>0.96108330065489578</v>
      </c>
      <c r="V91" s="8">
        <f>'S20'!L68</f>
        <v>1.0119271119107291</v>
      </c>
      <c r="W91" s="8">
        <f>'S21'!L68</f>
        <v>1.0787917281505208</v>
      </c>
      <c r="X91" s="8">
        <f>'S22'!L68</f>
        <v>1.0554896194247916</v>
      </c>
      <c r="Y91" s="8">
        <f>'S23'!L68</f>
        <v>1.0533125512284376</v>
      </c>
      <c r="Z91" s="8">
        <f>'S24'!L68</f>
        <v>0.99519790498958338</v>
      </c>
      <c r="AA91" s="8">
        <f>'S25'!L68</f>
        <v>0.99626040628916668</v>
      </c>
      <c r="AB91" s="8">
        <f>'S26'!L68</f>
        <v>0.98093753252458338</v>
      </c>
      <c r="AC91" s="8">
        <f>'S27'!L68</f>
        <v>1.0168333638905209</v>
      </c>
      <c r="AD91" s="8">
        <f>'S28'!L68</f>
        <v>1.103312503140625</v>
      </c>
      <c r="AE91" s="8">
        <f>'S29'!L68</f>
        <v>1.1342812651611458</v>
      </c>
      <c r="AF91" s="8">
        <f>'S30'!L68</f>
        <v>1.1777916162386459</v>
      </c>
      <c r="AG91" s="8">
        <f>'S31'!L68</f>
        <v>1.1187188090522917</v>
      </c>
      <c r="AH91" s="8">
        <f>'S32'!L68</f>
        <v>1.2220208470785416</v>
      </c>
      <c r="AI91" s="13"/>
      <c r="AJ91" s="9">
        <f t="shared" si="5"/>
        <v>0.6152204692915012</v>
      </c>
      <c r="AK91" s="8">
        <f t="shared" si="6"/>
        <v>0.99136427311009312</v>
      </c>
      <c r="AO91" s="4" t="s">
        <v>62</v>
      </c>
      <c r="AP91" s="8">
        <f>IF((C91=""),"",C91*Parameters!$C$5)</f>
        <v>7.4553492154492612E-2</v>
      </c>
      <c r="AQ91" s="8">
        <f>IF((D91=""),"",D91*Parameters!$C$5)</f>
        <v>0.11861963075965123</v>
      </c>
      <c r="AR91" s="8">
        <f>IF((E91=""),"",E91*Parameters!$C$5)</f>
        <v>0.15540787979332366</v>
      </c>
      <c r="AS91" s="8">
        <f>IF((F91=""),"",F91*Parameters!$C$5)</f>
        <v>0.20164737810252786</v>
      </c>
      <c r="AT91" s="8">
        <f>IF((G91=""),"",G91*Parameters!$C$5)</f>
        <v>0.24072863357776131</v>
      </c>
      <c r="AU91" s="8">
        <f>IF((H91=""),"",H91*Parameters!$C$5)</f>
        <v>0.35540031416160794</v>
      </c>
      <c r="AV91" s="8">
        <f>IF((I91=""),"",I91*Parameters!$C$5)</f>
        <v>0.49372003986052337</v>
      </c>
      <c r="AW91" s="8">
        <f>IF((J91=""),"",J91*Parameters!$C$5)</f>
        <v>0.61844116109063818</v>
      </c>
      <c r="AX91" s="8">
        <f>IF((K91=""),"",K91*Parameters!$C$5)</f>
        <v>0.83956940224165588</v>
      </c>
      <c r="AY91" s="8">
        <f>IF((L91=""),"",L91*Parameters!$C$5)</f>
        <v>1.0773071792823712</v>
      </c>
      <c r="AZ91" s="8">
        <f>IF((M91=""),"",M91*Parameters!$C$5)</f>
        <v>1.4332856068589965</v>
      </c>
      <c r="BA91" s="8">
        <f>IF((N91=""),"",N91*Parameters!$C$5)</f>
        <v>1.5346775809649589</v>
      </c>
      <c r="BC91" s="9">
        <f t="shared" si="7"/>
        <v>0.61522046929150109</v>
      </c>
      <c r="BD91" s="8">
        <f t="shared" si="8"/>
        <v>0.99136427311009312</v>
      </c>
    </row>
    <row r="92" spans="2:56" ht="15.75">
      <c r="B92" s="4" t="s">
        <v>74</v>
      </c>
      <c r="C92" s="8">
        <f>'S1'!L69</f>
        <v>4.3447911350312542E-2</v>
      </c>
      <c r="D92" s="8">
        <f>'S2'!L69</f>
        <v>7.1968750953020841E-2</v>
      </c>
      <c r="E92" s="8">
        <f>'S3'!L69</f>
        <v>7.7187493834166704E-2</v>
      </c>
      <c r="F92" s="8">
        <f>'S4'!L69</f>
        <v>9.7843745799166659E-2</v>
      </c>
      <c r="G92" s="8">
        <f>'S5'!L69</f>
        <v>0.14226041967354167</v>
      </c>
      <c r="H92" s="8">
        <f>'S6'!L69</f>
        <v>0.18516667109729174</v>
      </c>
      <c r="I92" s="8">
        <f>'S7'!L69</f>
        <v>0.25392707320885416</v>
      </c>
      <c r="J92" s="8">
        <f>'S8'!L69</f>
        <v>0.30358333487416661</v>
      </c>
      <c r="K92" s="8">
        <f>'S9'!L69</f>
        <v>0.45860414547020834</v>
      </c>
      <c r="L92" s="8">
        <f>'S10'!L69</f>
        <v>0.53530209194718759</v>
      </c>
      <c r="M92" s="8">
        <f>'S11'!L69</f>
        <v>0.70327085479427098</v>
      </c>
      <c r="N92" s="8">
        <f>'S12'!L69</f>
        <v>0.72273956147708329</v>
      </c>
      <c r="O92" s="8">
        <f>'S13'!L69</f>
        <v>0.78791670306770833</v>
      </c>
      <c r="P92" s="8">
        <f>'S14'!L69</f>
        <v>0.78936455304406239</v>
      </c>
      <c r="Q92" s="8">
        <f>'S15'!L69</f>
        <v>0.651739610682604</v>
      </c>
      <c r="R92" s="8">
        <f>'S16'!L69</f>
        <v>0.82543750836270835</v>
      </c>
      <c r="S92" s="8">
        <f>'S17'!L69</f>
        <v>0.95221878224072909</v>
      </c>
      <c r="T92" s="8">
        <f>'S18'!L69</f>
        <v>0.93288542315687506</v>
      </c>
      <c r="U92" s="8">
        <f>'S19'!L69</f>
        <v>0.91308330765489587</v>
      </c>
      <c r="V92" s="8">
        <f>'S20'!L69</f>
        <v>0.99942704936072924</v>
      </c>
      <c r="W92" s="8">
        <f>'S21'!L69</f>
        <v>0.98679166095052095</v>
      </c>
      <c r="X92" s="8">
        <f>'S22'!L69</f>
        <v>1.1514896053747916</v>
      </c>
      <c r="Y92" s="8">
        <f>'S23'!L69</f>
        <v>1.1943125538284378</v>
      </c>
      <c r="Z92" s="8">
        <f>'S24'!L69</f>
        <v>1.1586978414395832</v>
      </c>
      <c r="AA92" s="8">
        <f>'S25'!L69</f>
        <v>0.98926043678916664</v>
      </c>
      <c r="AB92" s="8">
        <f>'S26'!L69</f>
        <v>0.96743752752458334</v>
      </c>
      <c r="AC92" s="8">
        <f>'S27'!L69</f>
        <v>0.99233332169052069</v>
      </c>
      <c r="AD92" s="8">
        <f>'S28'!L69</f>
        <v>1.0928125489406251</v>
      </c>
      <c r="AE92" s="8">
        <f>'S29'!L69</f>
        <v>1.0432812148611459</v>
      </c>
      <c r="AF92" s="8">
        <f>'S30'!L69</f>
        <v>1.1002917199886459</v>
      </c>
      <c r="AG92" s="8">
        <f>'S31'!L69</f>
        <v>1.0512187840022917</v>
      </c>
      <c r="AH92" s="8">
        <f>'S32'!L69</f>
        <v>1.0915207987285416</v>
      </c>
      <c r="AI92" s="13"/>
      <c r="AJ92" s="9">
        <f t="shared" si="5"/>
        <v>0.57323454280200847</v>
      </c>
      <c r="AK92" s="8">
        <f t="shared" si="6"/>
        <v>0.98624469846852514</v>
      </c>
      <c r="AO92" s="4" t="s">
        <v>74</v>
      </c>
      <c r="AP92" s="8">
        <f>IF((C92=""),"",C92*Parameters!$C$5)</f>
        <v>8.3167326415110113E-2</v>
      </c>
      <c r="AQ92" s="8">
        <f>IF((D92=""),"",D92*Parameters!$C$5)</f>
        <v>0.13776148072891414</v>
      </c>
      <c r="AR92" s="8">
        <f>IF((E92=""),"",E92*Parameters!$C$5)</f>
        <v>0.14775111841651883</v>
      </c>
      <c r="AS92" s="8">
        <f>IF((F92=""),"",F92*Parameters!$C$5)</f>
        <v>0.18729099953611042</v>
      </c>
      <c r="AT92" s="8">
        <f>IF((G92=""),"",G92*Parameters!$C$5)</f>
        <v>0.27231271633624532</v>
      </c>
      <c r="AU92" s="8">
        <f>IF((H92=""),"",H92*Parameters!$C$5)</f>
        <v>0.35444320561653464</v>
      </c>
      <c r="AV92" s="8">
        <f>IF((I92=""),"",I92*Parameters!$C$5)</f>
        <v>0.48606331413540826</v>
      </c>
      <c r="AW92" s="8">
        <f>IF((J92=""),"",J92*Parameters!$C$5)</f>
        <v>0.58111456963018948</v>
      </c>
      <c r="AX92" s="8">
        <f>IF((K92=""),"",K92*Parameters!$C$5)</f>
        <v>0.8778530308193766</v>
      </c>
      <c r="AY92" s="8">
        <f>IF((L92=""),"",L92*Parameters!$C$5)</f>
        <v>1.0246670651831642</v>
      </c>
      <c r="AZ92" s="8">
        <f>IF((M92=""),"",M92*Parameters!$C$5)</f>
        <v>1.3461902982475107</v>
      </c>
      <c r="BA92" s="8">
        <f>IF((N92=""),"",N92*Parameters!$C$5)</f>
        <v>1.3834569983775697</v>
      </c>
      <c r="BC92" s="9">
        <f t="shared" si="7"/>
        <v>0.57323454280200858</v>
      </c>
      <c r="BD92" s="8">
        <f t="shared" si="8"/>
        <v>0.98624469846852514</v>
      </c>
    </row>
    <row r="93" spans="2:56" ht="15.75">
      <c r="B93" s="4" t="s">
        <v>86</v>
      </c>
      <c r="C93" s="8">
        <f>'S1'!L70</f>
        <v>4.2947921515312515E-2</v>
      </c>
      <c r="D93" s="8">
        <f>'S2'!L70</f>
        <v>6.2468757773020828E-2</v>
      </c>
      <c r="E93" s="8">
        <f>'S3'!L70</f>
        <v>8.7187495469166695E-2</v>
      </c>
      <c r="F93" s="8">
        <f>'S4'!L70</f>
        <v>0.11184375927416665</v>
      </c>
      <c r="G93" s="8">
        <f>'S5'!L70</f>
        <v>0.1407604315335417</v>
      </c>
      <c r="H93" s="8">
        <f>'S6'!L70</f>
        <v>0.1821666575672917</v>
      </c>
      <c r="I93" s="8">
        <f>'S7'!L70</f>
        <v>0.26242706808385419</v>
      </c>
      <c r="J93" s="8">
        <f>'S8'!L70</f>
        <v>0.34708332617416671</v>
      </c>
      <c r="K93" s="8">
        <f>'S9'!L70</f>
        <v>0.41610417112020837</v>
      </c>
      <c r="L93" s="8">
        <f>'S10'!L70</f>
        <v>0.57730205784718747</v>
      </c>
      <c r="M93" s="8">
        <f>'S11'!L70</f>
        <v>0.73177081569427094</v>
      </c>
      <c r="N93" s="8">
        <f>'S12'!L70</f>
        <v>0.7997395982770833</v>
      </c>
      <c r="O93" s="8">
        <f>'S13'!L70</f>
        <v>0.75841665071770825</v>
      </c>
      <c r="P93" s="8">
        <f>'S14'!L70</f>
        <v>0.77986461574406241</v>
      </c>
      <c r="Q93" s="8">
        <f>'S15'!L70</f>
        <v>0.83523958768260409</v>
      </c>
      <c r="R93" s="8">
        <f>'S16'!L70</f>
        <v>0.87443751826270832</v>
      </c>
      <c r="S93" s="8">
        <f>'S17'!L70</f>
        <v>0.86671875054072911</v>
      </c>
      <c r="T93" s="8">
        <f>'S18'!L70</f>
        <v>0.93788543325687512</v>
      </c>
      <c r="U93" s="8">
        <f>'S19'!L70</f>
        <v>0.94108333460489579</v>
      </c>
      <c r="V93" s="8">
        <f>'S20'!L70</f>
        <v>0.95742708346072913</v>
      </c>
      <c r="W93" s="8">
        <f>'S21'!L70</f>
        <v>1.0317916776005209</v>
      </c>
      <c r="X93" s="8">
        <f>'S22'!L70</f>
        <v>0.96698961142479167</v>
      </c>
      <c r="Y93" s="8">
        <f>'S23'!L70</f>
        <v>1.0158125124784376</v>
      </c>
      <c r="Z93" s="8">
        <f>'S24'!L70</f>
        <v>1.0441979148895832</v>
      </c>
      <c r="AA93" s="8">
        <f>'S25'!L70</f>
        <v>1.0082603858891668</v>
      </c>
      <c r="AB93" s="8">
        <f>'S26'!L70</f>
        <v>1.0544374356245831</v>
      </c>
      <c r="AC93" s="8">
        <f>'S27'!L70</f>
        <v>1.1273332972405208</v>
      </c>
      <c r="AD93" s="8">
        <f>'S28'!L70</f>
        <v>1.0898124981406252</v>
      </c>
      <c r="AE93" s="8">
        <f>'S29'!L70</f>
        <v>1.0792812282111459</v>
      </c>
      <c r="AF93" s="8">
        <f>'S30'!L70</f>
        <v>1.1207916944386458</v>
      </c>
      <c r="AG93" s="8">
        <f>'S31'!L70</f>
        <v>1.1022187532522916</v>
      </c>
      <c r="AH93" s="8">
        <f>'S32'!L70</f>
        <v>1.1525207882285415</v>
      </c>
      <c r="AI93" s="13"/>
      <c r="AJ93" s="9">
        <f t="shared" si="5"/>
        <v>0.60637353683920792</v>
      </c>
      <c r="AK93" s="8">
        <f t="shared" si="6"/>
        <v>0.99531090795469634</v>
      </c>
      <c r="AO93" s="4" t="s">
        <v>86</v>
      </c>
      <c r="AP93" s="8">
        <f>IF((C93=""),"",C93*Parameters!$C$5)</f>
        <v>8.2210253531297364E-2</v>
      </c>
      <c r="AQ93" s="8">
        <f>IF((D93=""),"",D93*Parameters!$C$5)</f>
        <v>0.11957673929515365</v>
      </c>
      <c r="AR93" s="8">
        <f>IF((E93=""),"",E93*Parameters!$C$5)</f>
        <v>0.16689296837621079</v>
      </c>
      <c r="AS93" s="8">
        <f>IF((F93=""),"",F93*Parameters!$C$5)</f>
        <v>0.21408961089174899</v>
      </c>
      <c r="AT93" s="8">
        <f>IF((G93=""),"",G93*Parameters!$C$5)</f>
        <v>0.26944146201397573</v>
      </c>
      <c r="AU93" s="8">
        <f>IF((H93=""),"",H93*Parameters!$C$5)</f>
        <v>0.34870062566861582</v>
      </c>
      <c r="AV93" s="8">
        <f>IF((I93=""),"",I93*Parameters!$C$5)</f>
        <v>0.50233387413071184</v>
      </c>
      <c r="AW93" s="8">
        <f>IF((J93=""),"",J93*Parameters!$C$5)</f>
        <v>0.66438158668728287</v>
      </c>
      <c r="AX93" s="8">
        <f>IF((K93=""),"",K93*Parameters!$C$5)</f>
        <v>0.79650023089071376</v>
      </c>
      <c r="AY93" s="8">
        <f>IF((L93=""),"",L93*Parameters!$C$5)</f>
        <v>1.1050627565954663</v>
      </c>
      <c r="AZ93" s="8">
        <f>IF((M93=""),"",M93*Parameters!$C$5)</f>
        <v>1.4007444868683894</v>
      </c>
      <c r="BA93" s="8">
        <f>IF((N93=""),"",N93*Parameters!$C$5)</f>
        <v>1.5308492894105661</v>
      </c>
      <c r="BC93" s="9">
        <f t="shared" si="7"/>
        <v>0.60637353683920814</v>
      </c>
      <c r="BD93" s="8">
        <f t="shared" si="8"/>
        <v>0.99531090795469634</v>
      </c>
    </row>
    <row r="94" spans="2:56" ht="15.75">
      <c r="B94" s="4" t="s">
        <v>98</v>
      </c>
      <c r="C94" s="8">
        <f>'S1'!L71</f>
        <v>4.4447909655312527E-2</v>
      </c>
      <c r="D94" s="8">
        <f>'S2'!L71</f>
        <v>6.0968751008020836E-2</v>
      </c>
      <c r="E94" s="8">
        <f>'S3'!L71</f>
        <v>8.4687490404166704E-2</v>
      </c>
      <c r="F94" s="8">
        <f>'S4'!L71</f>
        <v>0.10184375763416666</v>
      </c>
      <c r="G94" s="8">
        <f>'S5'!L71</f>
        <v>0.13926040613854165</v>
      </c>
      <c r="H94" s="8">
        <f>'S6'!L71</f>
        <v>0.19466668289729175</v>
      </c>
      <c r="I94" s="8">
        <f>'S7'!L71</f>
        <v>0.26042707147885419</v>
      </c>
      <c r="J94" s="8">
        <f>'S8'!L71</f>
        <v>0.3130833467241666</v>
      </c>
      <c r="K94" s="8">
        <f>'S9'!L71</f>
        <v>0.46010417087020833</v>
      </c>
      <c r="L94" s="8">
        <f>'S10'!L71</f>
        <v>0.55130206474718746</v>
      </c>
      <c r="M94" s="8">
        <f>'S11'!L71</f>
        <v>0.65927085504427074</v>
      </c>
      <c r="N94" s="8">
        <f>'S12'!L71</f>
        <v>0.77923954932708328</v>
      </c>
      <c r="O94" s="8">
        <f>'S13'!L71</f>
        <v>0.81341668771770836</v>
      </c>
      <c r="P94" s="8">
        <f>'S14'!L71</f>
        <v>0.8638645475940625</v>
      </c>
      <c r="Q94" s="8">
        <f>'S15'!L71</f>
        <v>0.88873959923260415</v>
      </c>
      <c r="R94" s="8">
        <f>'S16'!L71</f>
        <v>0.88093747926270827</v>
      </c>
      <c r="S94" s="8">
        <f>'S17'!L71</f>
        <v>0.93571872644072906</v>
      </c>
      <c r="T94" s="8">
        <f>'S18'!L71</f>
        <v>0.95288538915687504</v>
      </c>
      <c r="U94" s="8">
        <f>'S19'!L71</f>
        <v>0.93508330755489577</v>
      </c>
      <c r="V94" s="8">
        <f>'S20'!L71</f>
        <v>0.97692711551072908</v>
      </c>
      <c r="W94" s="8">
        <f>'S21'!L71</f>
        <v>1.0557916368505207</v>
      </c>
      <c r="X94" s="8">
        <f>'S22'!L71</f>
        <v>1.0859896141747916</v>
      </c>
      <c r="Y94" s="8">
        <f>'S23'!L71</f>
        <v>1.1213125102284378</v>
      </c>
      <c r="Z94" s="8">
        <f>'S24'!L71</f>
        <v>1.0146979370395834</v>
      </c>
      <c r="AA94" s="8">
        <f>'S25'!L71</f>
        <v>1.0282604264391666</v>
      </c>
      <c r="AB94" s="8">
        <f>'S26'!L71</f>
        <v>1.0004374900745834</v>
      </c>
      <c r="AC94" s="8">
        <f>'S27'!L71</f>
        <v>1.0628333229905209</v>
      </c>
      <c r="AD94" s="8">
        <f>'S28'!L71</f>
        <v>1.0648125219906253</v>
      </c>
      <c r="AE94" s="8">
        <f>'S29'!L71</f>
        <v>1.0877812976111458</v>
      </c>
      <c r="AF94" s="8">
        <f>'S30'!L71</f>
        <v>1.1352917163886458</v>
      </c>
      <c r="AG94" s="8">
        <f>'S31'!L71</f>
        <v>1.1432187022522917</v>
      </c>
      <c r="AH94" s="8">
        <f>'S32'!L71</f>
        <v>1.1965207879785416</v>
      </c>
      <c r="AI94" s="13"/>
      <c r="AJ94" s="9">
        <f t="shared" si="5"/>
        <v>0.5937682008592905</v>
      </c>
      <c r="AK94" s="8">
        <f t="shared" si="6"/>
        <v>0.99638728572011737</v>
      </c>
      <c r="AO94" s="4" t="s">
        <v>98</v>
      </c>
      <c r="AP94" s="8">
        <f>IF((C94=""),"",C94*Parameters!$C$5)</f>
        <v>8.5081507853567051E-2</v>
      </c>
      <c r="AQ94" s="8">
        <f>IF((D94=""),"",D94*Parameters!$C$5)</f>
        <v>0.1167054493211943</v>
      </c>
      <c r="AR94" s="8">
        <f>IF((E94=""),"",E94*Parameters!$C$5)</f>
        <v>0.16210749697336538</v>
      </c>
      <c r="AS94" s="8">
        <f>IF((F94=""),"",F94*Parameters!$C$5)</f>
        <v>0.19494776092248614</v>
      </c>
      <c r="AT94" s="8">
        <f>IF((G94=""),"",G94*Parameters!$C$5)</f>
        <v>0.2665701363787556</v>
      </c>
      <c r="AU94" s="8">
        <f>IF((H94=""),"",H94*Parameters!$C$5)</f>
        <v>0.37262798269241393</v>
      </c>
      <c r="AV94" s="8">
        <f>IF((I94=""),"",I94*Parameters!$C$5)</f>
        <v>0.49850551126336884</v>
      </c>
      <c r="AW94" s="8">
        <f>IF((J94=""),"",J94*Parameters!$C$5)</f>
        <v>0.59929934680177788</v>
      </c>
      <c r="AX94" s="8">
        <f>IF((K94=""),"",K94*Parameters!$C$5)</f>
        <v>0.88072435646416758</v>
      </c>
      <c r="AY94" s="8">
        <f>IF((L94=""),"",L94*Parameters!$C$5)</f>
        <v>1.0552939680453406</v>
      </c>
      <c r="AZ94" s="8">
        <f>IF((M94=""),"",M94*Parameters!$C$5)</f>
        <v>1.2619661726740563</v>
      </c>
      <c r="BA94" s="8">
        <f>IF((N94=""),"",N94*Parameters!$C$5)</f>
        <v>1.4916084097097257</v>
      </c>
      <c r="BC94" s="9">
        <f t="shared" si="7"/>
        <v>0.5937682008592905</v>
      </c>
      <c r="BD94" s="8">
        <f t="shared" si="8"/>
        <v>0.99638728572011737</v>
      </c>
    </row>
    <row r="95" spans="2:56" ht="15.75">
      <c r="B95" s="4" t="s">
        <v>110</v>
      </c>
      <c r="C95" s="8">
        <f>'S1'!L72</f>
        <v>4.3947919815312542E-2</v>
      </c>
      <c r="D95" s="8">
        <f>'S2'!L72</f>
        <v>5.8968754408020817E-2</v>
      </c>
      <c r="E95" s="8">
        <f>'S3'!L72</f>
        <v>8.3187502264166699E-2</v>
      </c>
      <c r="F95" s="8">
        <f>'S4'!L72</f>
        <v>0.10784376606916665</v>
      </c>
      <c r="G95" s="8">
        <f>'S5'!L72</f>
        <v>0.13376042479854172</v>
      </c>
      <c r="H95" s="8">
        <f>'S6'!L72</f>
        <v>0.1886666558372917</v>
      </c>
      <c r="I95" s="8">
        <f>'S7'!L72</f>
        <v>0.25992706301885415</v>
      </c>
      <c r="J95" s="8">
        <f>'S8'!L72</f>
        <v>0.32208335002416666</v>
      </c>
      <c r="K95" s="8">
        <f>'S9'!L72</f>
        <v>0.42660419982020831</v>
      </c>
      <c r="L95" s="8">
        <f>'S10'!L72</f>
        <v>0.57230204769718751</v>
      </c>
      <c r="M95" s="8">
        <f>'S11'!L72</f>
        <v>0.73077079879427109</v>
      </c>
      <c r="N95" s="8">
        <f>'S12'!L72</f>
        <v>0.78073957467708333</v>
      </c>
      <c r="O95" s="8">
        <f>'S13'!L72</f>
        <v>0.78791670306770833</v>
      </c>
      <c r="P95" s="8">
        <f>'S14'!L72</f>
        <v>0.81936461384406245</v>
      </c>
      <c r="Q95" s="8">
        <f>'S15'!L72</f>
        <v>0.87973959588260398</v>
      </c>
      <c r="R95" s="8">
        <f>'S16'!L72</f>
        <v>0.89093749956270829</v>
      </c>
      <c r="S95" s="8">
        <f>'S17'!L72</f>
        <v>0.85721873874072918</v>
      </c>
      <c r="T95" s="8">
        <f>'S18'!L72</f>
        <v>0.9123854486568751</v>
      </c>
      <c r="U95" s="8">
        <f>'S19'!L72</f>
        <v>0.97458330565489582</v>
      </c>
      <c r="V95" s="8">
        <f>'S20'!L72</f>
        <v>1.0469270338607291</v>
      </c>
      <c r="W95" s="8">
        <f>'S21'!L72</f>
        <v>0.97629163220052084</v>
      </c>
      <c r="X95" s="8">
        <f>'S22'!L72</f>
        <v>0.98398960117479173</v>
      </c>
      <c r="Y95" s="8">
        <f>'S23'!L72</f>
        <v>0.98481250927843755</v>
      </c>
      <c r="Z95" s="8">
        <f>'S24'!L72</f>
        <v>1.0201978811395835</v>
      </c>
      <c r="AA95" s="8">
        <f>'S25'!L72</f>
        <v>1.0562604533891666</v>
      </c>
      <c r="AB95" s="8">
        <f>'S26'!L72</f>
        <v>1.0559375355245832</v>
      </c>
      <c r="AC95" s="8">
        <f>'S27'!L72</f>
        <v>1.1083332736405209</v>
      </c>
      <c r="AD95" s="8">
        <f>'S28'!L72</f>
        <v>1.1533124554906249</v>
      </c>
      <c r="AE95" s="8">
        <f>'S29'!L72</f>
        <v>1.122281211061146</v>
      </c>
      <c r="AF95" s="8">
        <f>'S30'!L72</f>
        <v>1.1942916720386458</v>
      </c>
      <c r="AG95" s="8">
        <f>'S31'!L72</f>
        <v>1.2002187730522915</v>
      </c>
      <c r="AH95" s="8">
        <f>'S32'!L72</f>
        <v>1.2435208385285419</v>
      </c>
      <c r="AI95" s="13"/>
      <c r="AJ95" s="9">
        <f t="shared" si="5"/>
        <v>0.60112353511703231</v>
      </c>
      <c r="AK95" s="8">
        <f t="shared" si="6"/>
        <v>0.99732443453990616</v>
      </c>
      <c r="AO95" s="4" t="s">
        <v>110</v>
      </c>
      <c r="AP95" s="8">
        <f>IF((C95=""),"",C95*Parameters!$C$5)</f>
        <v>8.4124434960183458E-2</v>
      </c>
      <c r="AQ95" s="8">
        <f>IF((D95=""),"",D95*Parameters!$C$5)</f>
        <v>0.11287708646342218</v>
      </c>
      <c r="AR95" s="8">
        <f>IF((E95=""),"",E95*Parameters!$C$5)</f>
        <v>0.15923624265109571</v>
      </c>
      <c r="AS95" s="8">
        <f>IF((F95=""),"",F95*Parameters!$C$5)</f>
        <v>0.20643288516663391</v>
      </c>
      <c r="AT95" s="8">
        <f>IF((G95=""),"",G95*Parameters!$C$5)</f>
        <v>0.25604215634094191</v>
      </c>
      <c r="AU95" s="8">
        <f>IF((H95=""),"",H95*Parameters!$C$5)</f>
        <v>0.36114282279657628</v>
      </c>
      <c r="AV95" s="8">
        <f>IF((I95=""),"",I95*Parameters!$C$5)</f>
        <v>0.49754840272786638</v>
      </c>
      <c r="AW95" s="8">
        <f>IF((J95=""),"",J95*Parameters!$C$5)</f>
        <v>0.61652701526558751</v>
      </c>
      <c r="AX95" s="8">
        <f>IF((K95=""),"",K95*Parameters!$C$5)</f>
        <v>0.81659922499931414</v>
      </c>
      <c r="AY95" s="8">
        <f>IF((L95=""),"",L95*Parameters!$C$5)</f>
        <v>1.0954918137514917</v>
      </c>
      <c r="AZ95" s="8">
        <f>IF((M95=""),"",M95*Parameters!$C$5)</f>
        <v>1.3988302698356685</v>
      </c>
      <c r="BA95" s="8">
        <f>IF((N95=""),"",N95*Parameters!$C$5)</f>
        <v>1.4944797352588075</v>
      </c>
      <c r="BC95" s="9">
        <f t="shared" si="7"/>
        <v>0.60112353511703231</v>
      </c>
      <c r="BD95" s="8">
        <f t="shared" si="8"/>
        <v>0.99732443453990616</v>
      </c>
    </row>
    <row r="96" spans="2:56" ht="15.75">
      <c r="B96" s="4" t="s">
        <v>27</v>
      </c>
      <c r="C96" s="8">
        <f>'S1'!M65</f>
        <v>5.4479200253125179E-3</v>
      </c>
      <c r="D96" s="8">
        <f>'S2'!M65</f>
        <v>-5.3124696197916904E-4</v>
      </c>
      <c r="E96" s="8">
        <f>'S3'!M65</f>
        <v>1.6875010141666896E-3</v>
      </c>
      <c r="F96" s="8">
        <f>'S4'!M65</f>
        <v>-1.5625536083335723E-4</v>
      </c>
      <c r="G96" s="8">
        <f>'S5'!M65</f>
        <v>7.7604153185416996E-3</v>
      </c>
      <c r="H96" s="8">
        <f>'S6'!M65</f>
        <v>-3.3333975270829347E-4</v>
      </c>
      <c r="I96" s="8">
        <f>'S7'!M65</f>
        <v>2.4270813438541719E-3</v>
      </c>
      <c r="J96" s="8">
        <f>'S8'!M65</f>
        <v>2.0833348391666173E-3</v>
      </c>
      <c r="K96" s="8">
        <f>'S9'!M65</f>
        <v>2.1041665852083308E-3</v>
      </c>
      <c r="L96" s="8">
        <f>'S10'!M65</f>
        <v>3.0208805718752452E-4</v>
      </c>
      <c r="M96" s="8">
        <f>'S11'!M65</f>
        <v>3.2708332092709277E-3</v>
      </c>
      <c r="N96" s="8">
        <f>'S12'!M65</f>
        <v>3.23958229208339E-3</v>
      </c>
      <c r="O96" s="8">
        <f>'S13'!M65</f>
        <v>2.4166683827083618E-3</v>
      </c>
      <c r="P96" s="8">
        <f>'S14'!M65</f>
        <v>-2.1354155609375203E-3</v>
      </c>
      <c r="Q96" s="8">
        <f>'S15'!M65</f>
        <v>-7.6040780739587005E-4</v>
      </c>
      <c r="R96" s="8">
        <f>'S16'!M65</f>
        <v>-6.2495627291651867E-5</v>
      </c>
      <c r="S96" s="8">
        <f>'S17'!M65</f>
        <v>7.1875013572912649E-4</v>
      </c>
      <c r="T96" s="8">
        <f>'S18'!M65</f>
        <v>-3.6145785531249697E-3</v>
      </c>
      <c r="U96" s="8">
        <f>'S19'!M65</f>
        <v>-1.416675515104257E-3</v>
      </c>
      <c r="V96" s="8">
        <f>'S20'!M65</f>
        <v>1.9270767607291669E-3</v>
      </c>
      <c r="W96" s="8">
        <f>'S21'!M65</f>
        <v>8.2916747005208624E-3</v>
      </c>
      <c r="X96" s="8">
        <f>'S22'!M65</f>
        <v>-1.0104205752083789E-3</v>
      </c>
      <c r="Y96" s="8">
        <f>'S23'!M65</f>
        <v>3.3124908784375531E-3</v>
      </c>
      <c r="Z96" s="8">
        <f>'S24'!M65</f>
        <v>4.1979120595833641E-3</v>
      </c>
      <c r="AA96" s="8">
        <f>'S25'!M65</f>
        <v>1.7604099891667044E-3</v>
      </c>
      <c r="AB96" s="8">
        <f>'S26'!M65</f>
        <v>-1.0624943154166969E-3</v>
      </c>
      <c r="AC96" s="8">
        <f>'S27'!M65</f>
        <v>-1.6665939947920622E-4</v>
      </c>
      <c r="AD96" s="8">
        <f>'S28'!M65</f>
        <v>1.8125023556249398E-3</v>
      </c>
      <c r="AE96" s="8">
        <f>'S29'!M65</f>
        <v>8.7812492461458377E-3</v>
      </c>
      <c r="AF96" s="8">
        <f>'S30'!M65</f>
        <v>-2.0833841135416142E-4</v>
      </c>
      <c r="AG96" s="8">
        <f>'S31'!M65</f>
        <v>2.7187490672916925E-3</v>
      </c>
      <c r="AH96" s="8">
        <f>'S32'!M65</f>
        <v>2.0208333935416503E-3</v>
      </c>
      <c r="AI96" s="13"/>
      <c r="AJ96" s="9" t="e">
        <f t="shared" si="5"/>
        <v>#VALUE!</v>
      </c>
      <c r="AK96" s="8" t="e">
        <f t="shared" si="6"/>
        <v>#VALUE!</v>
      </c>
      <c r="AO96" s="4" t="s">
        <v>27</v>
      </c>
      <c r="AP96" s="8">
        <f>IF((C96=""),"",C96*Parameters!$C$5)</f>
        <v>1.0428325066662194E-2</v>
      </c>
      <c r="AQ96" s="8">
        <f>IF((D96=""),"",D96*Parameters!$C$5)</f>
        <v>-1.0169047975108088E-3</v>
      </c>
      <c r="AR96" s="8">
        <f>IF((E96=""),"",E96*Parameters!$C$5)</f>
        <v>3.2301885938648433E-3</v>
      </c>
      <c r="AS96" s="8">
        <f>IF((F96=""),"",F96*Parameters!$C$5)</f>
        <v>-2.9910161834385054E-4</v>
      </c>
      <c r="AT96" s="8">
        <f>IF((G96=""),"",G96*Parameters!$C$5)</f>
        <v>1.4854868136471088E-2</v>
      </c>
      <c r="AU96" s="8">
        <f>IF((H96=""),"",H96*Parameters!$C$5)</f>
        <v>-6.3807384886922314E-4</v>
      </c>
      <c r="AV96" s="8">
        <f>IF((I96=""),"",I96*Parameters!$C$5)</f>
        <v>4.6458819328007118E-3</v>
      </c>
      <c r="AW96" s="8">
        <f>IF((J96=""),"",J96*Parameters!$C$5)</f>
        <v>3.9878876386930072E-3</v>
      </c>
      <c r="AX96" s="8">
        <f>IF((K96=""),"",K96*Parameters!$C$5)</f>
        <v>4.0277634478862014E-3</v>
      </c>
      <c r="AY96" s="8">
        <f>IF((L96=""),"",L96*Parameters!$C$5)</f>
        <v>5.7825233198558748E-4</v>
      </c>
      <c r="AZ96" s="8">
        <f>IF((M96=""),"",M96*Parameters!$C$5)</f>
        <v>6.2609788298341436E-3</v>
      </c>
      <c r="BA96" s="8">
        <f>IF((N96=""),"",N96*Parameters!$C$5)</f>
        <v>6.2011588028240573E-3</v>
      </c>
      <c r="BC96" s="9" t="e">
        <f t="shared" si="7"/>
        <v>#VALUE!</v>
      </c>
      <c r="BD96" s="8" t="e">
        <f t="shared" si="8"/>
        <v>#VALUE!</v>
      </c>
    </row>
    <row r="97" spans="2:56" ht="15.75">
      <c r="B97" s="4" t="s">
        <v>39</v>
      </c>
      <c r="C97" s="8">
        <f>'S1'!M66</f>
        <v>3.9479132603125258E-3</v>
      </c>
      <c r="D97" s="8">
        <f>'S2'!M66</f>
        <v>4.9687530080208195E-3</v>
      </c>
      <c r="E97" s="8">
        <f>'S3'!M66</f>
        <v>1.6875010141666896E-3</v>
      </c>
      <c r="F97" s="8">
        <f>'S4'!M66</f>
        <v>2.8437581691666616E-3</v>
      </c>
      <c r="G97" s="8">
        <f>'S5'!M66</f>
        <v>2.6041874854169228E-4</v>
      </c>
      <c r="H97" s="8">
        <f>'S6'!M66</f>
        <v>3.6666720822917109E-3</v>
      </c>
      <c r="I97" s="8">
        <f>'S7'!M66</f>
        <v>2.9270898088541719E-3</v>
      </c>
      <c r="J97" s="8">
        <f>'S8'!M66</f>
        <v>3.5833416041666441E-3</v>
      </c>
      <c r="K97" s="8">
        <f>'S9'!M66</f>
        <v>1.6041581202083308E-3</v>
      </c>
      <c r="L97" s="8">
        <f>'S10'!M66</f>
        <v>2.8020744971875289E-3</v>
      </c>
      <c r="M97" s="8">
        <f>'S11'!M66</f>
        <v>2.7708247442709277E-3</v>
      </c>
      <c r="N97" s="8">
        <f>'S12'!M66</f>
        <v>4.7395890570833821E-3</v>
      </c>
      <c r="O97" s="8">
        <f>'S13'!M66</f>
        <v>1.4166700827083697E-3</v>
      </c>
      <c r="P97" s="8">
        <f>'S14'!M66</f>
        <v>1.3645878040624906E-3</v>
      </c>
      <c r="Q97" s="8">
        <f>'S15'!M66</f>
        <v>7.3958033260414224E-4</v>
      </c>
      <c r="R97" s="8">
        <f>'S16'!M66</f>
        <v>3.9374975827083381E-3</v>
      </c>
      <c r="S97" s="8">
        <f>'S17'!M66</f>
        <v>-1.2812464642708576E-3</v>
      </c>
      <c r="T97" s="8">
        <f>'S18'!M66</f>
        <v>2.3854112568750391E-3</v>
      </c>
      <c r="U97" s="8">
        <f>'S19'!M66</f>
        <v>1.0833295548957553E-3</v>
      </c>
      <c r="V97" s="8">
        <f>'S20'!M66</f>
        <v>3.4270835257291937E-3</v>
      </c>
      <c r="W97" s="8">
        <f>'S21'!M66</f>
        <v>1.2916679655208471E-3</v>
      </c>
      <c r="X97" s="8">
        <f>'S22'!M66</f>
        <v>2.989591254791632E-3</v>
      </c>
      <c r="Y97" s="8">
        <f>'S23'!M66</f>
        <v>1.8125027434375343E-3</v>
      </c>
      <c r="Z97" s="8">
        <f>'S24'!M66</f>
        <v>4.1979120595833641E-3</v>
      </c>
      <c r="AA97" s="8">
        <f>'S25'!M66</f>
        <v>-2.3958661083327976E-4</v>
      </c>
      <c r="AB97" s="8">
        <f>'S26'!M66</f>
        <v>9.3750228958331544E-4</v>
      </c>
      <c r="AC97" s="8">
        <f>'S27'!M66</f>
        <v>8.3333890052082055E-4</v>
      </c>
      <c r="AD97" s="8">
        <f>'S28'!M66</f>
        <v>2.3124921906249318E-3</v>
      </c>
      <c r="AE97" s="8">
        <f>'S29'!M66</f>
        <v>2.7812408111458492E-3</v>
      </c>
      <c r="AF97" s="8">
        <f>'S30'!M66</f>
        <v>1.7916581886458574E-3</v>
      </c>
      <c r="AG97" s="8">
        <f>'S31'!M66</f>
        <v>2.2187406022916925E-3</v>
      </c>
      <c r="AH97" s="8">
        <f>'S32'!M66</f>
        <v>3.5208401585416771E-3</v>
      </c>
      <c r="AI97" s="13"/>
      <c r="AJ97" s="9">
        <f t="shared" si="5"/>
        <v>-8.6883745381399341E-2</v>
      </c>
      <c r="AK97" s="8">
        <f t="shared" si="6"/>
        <v>1.150677351007379E-2</v>
      </c>
      <c r="AO97" s="4" t="s">
        <v>39</v>
      </c>
      <c r="AP97" s="8">
        <f>IF((C97=""),"",C97*Parameters!$C$5)</f>
        <v>7.5570350927028291E-3</v>
      </c>
      <c r="AQ97" s="8">
        <f>IF((D97=""),"",D97*Parameters!$C$5)</f>
        <v>9.511110901563629E-3</v>
      </c>
      <c r="AR97" s="8">
        <f>IF((E97=""),"",E97*Parameters!$C$5)</f>
        <v>3.2301885938648433E-3</v>
      </c>
      <c r="AS97" s="8">
        <f>IF((F97=""),"",F97*Parameters!$C$5)</f>
        <v>5.4434783295749462E-3</v>
      </c>
      <c r="AT97" s="8">
        <f>IF((G97=""),"",G97*Parameters!$C$5)</f>
        <v>4.9848957962453594E-4</v>
      </c>
      <c r="AU97" s="8">
        <f>IF((H97=""),"",H97*Parameters!$C$5)</f>
        <v>7.0186875375065089E-3</v>
      </c>
      <c r="AV97" s="8">
        <f>IF((I97=""),"",I97*Parameters!$C$5)</f>
        <v>5.6029904778740532E-3</v>
      </c>
      <c r="AW97" s="8">
        <f>IF((J97=""),"",J97*Parameters!$C$5)</f>
        <v>6.8591776126524394E-3</v>
      </c>
      <c r="AX97" s="8">
        <f>IF((K97=""),"",K97*Parameters!$C$5)</f>
        <v>3.0706549028128595E-3</v>
      </c>
      <c r="AY97" s="8">
        <f>IF((L97=""),"",L97*Parameters!$C$5)</f>
        <v>5.3636880831412943E-3</v>
      </c>
      <c r="AZ97" s="8">
        <f>IF((M97=""),"",M97*Parameters!$C$5)</f>
        <v>5.3038702847608022E-3</v>
      </c>
      <c r="BA97" s="8">
        <f>IF((N97=""),"",N97*Parameters!$C$5)</f>
        <v>9.0724487767834226E-3</v>
      </c>
      <c r="BC97" s="9">
        <f t="shared" si="7"/>
        <v>-8.6883745381399383E-2</v>
      </c>
      <c r="BD97" s="8">
        <f t="shared" si="8"/>
        <v>1.1506773510074212E-2</v>
      </c>
    </row>
    <row r="98" spans="2:56" ht="15.75">
      <c r="B98" s="4" t="s">
        <v>51</v>
      </c>
      <c r="C98" s="8">
        <f>'S1'!M67</f>
        <v>3.4479234203125403E-3</v>
      </c>
      <c r="D98" s="8">
        <f>'S2'!M67</f>
        <v>5.4687428430208462E-3</v>
      </c>
      <c r="E98" s="8">
        <f>'S3'!M67</f>
        <v>2.6874993141667164E-3</v>
      </c>
      <c r="F98" s="8">
        <f>'S4'!M67</f>
        <v>3.8437564691666537E-3</v>
      </c>
      <c r="G98" s="8">
        <f>'S5'!M67</f>
        <v>8.2604237835416996E-3</v>
      </c>
      <c r="H98" s="8">
        <f>'S6'!M67</f>
        <v>8.6666635872917341E-3</v>
      </c>
      <c r="I98" s="8">
        <f>'S7'!M67</f>
        <v>3.4270796488541574E-3</v>
      </c>
      <c r="J98" s="8">
        <f>'S8'!M67</f>
        <v>5.5833382091666217E-3</v>
      </c>
      <c r="K98" s="8">
        <f>'S9'!M67</f>
        <v>3.6041733502083576E-3</v>
      </c>
      <c r="L98" s="8">
        <f>'S10'!M67</f>
        <v>4.802089727187521E-3</v>
      </c>
      <c r="M98" s="8">
        <f>'S11'!M67</f>
        <v>2.7708247442709277E-3</v>
      </c>
      <c r="N98" s="8">
        <f>'S12'!M67</f>
        <v>5.7395873620833676E-3</v>
      </c>
      <c r="O98" s="8">
        <f>'S13'!M67</f>
        <v>4.1667177770838421E-4</v>
      </c>
      <c r="P98" s="8">
        <f>'S14'!M67</f>
        <v>4.364582709062495E-3</v>
      </c>
      <c r="Q98" s="8">
        <f>'S15'!M67</f>
        <v>1.7395786326041343E-3</v>
      </c>
      <c r="R98" s="8">
        <f>'S16'!M67</f>
        <v>2.9374992777083525E-3</v>
      </c>
      <c r="S98" s="8">
        <f>'S17'!M67</f>
        <v>1.7187484407291467E-3</v>
      </c>
      <c r="T98" s="8">
        <f>'S18'!M67</f>
        <v>3.8854180218750312E-3</v>
      </c>
      <c r="U98" s="8">
        <f>'S19'!M67</f>
        <v>1.0833295548957553E-3</v>
      </c>
      <c r="V98" s="8">
        <f>'S20'!M67</f>
        <v>3.9270919907291937E-3</v>
      </c>
      <c r="W98" s="8">
        <f>'S21'!M67</f>
        <v>3.2916645705208594E-3</v>
      </c>
      <c r="X98" s="8">
        <f>'S22'!M67</f>
        <v>5.9895861597916017E-3</v>
      </c>
      <c r="Y98" s="8">
        <f>'S23'!M67</f>
        <v>2.8125010434375264E-3</v>
      </c>
      <c r="Z98" s="8">
        <f>'S24'!M67</f>
        <v>6.1979086595833829E-3</v>
      </c>
      <c r="AA98" s="8">
        <f>'S25'!M67</f>
        <v>1.2604201541667123E-3</v>
      </c>
      <c r="AB98" s="8">
        <f>'S26'!M67</f>
        <v>5.937493794583304E-3</v>
      </c>
      <c r="AC98" s="8">
        <f>'S27'!M67</f>
        <v>1.8333372055208061E-3</v>
      </c>
      <c r="AD98" s="8">
        <f>'S28'!M67</f>
        <v>3.8124989556249586E-3</v>
      </c>
      <c r="AE98" s="8">
        <f>'S29'!M67</f>
        <v>1.2812526761458304E-3</v>
      </c>
      <c r="AF98" s="8">
        <f>'S30'!M67</f>
        <v>3.291664958645843E-3</v>
      </c>
      <c r="AG98" s="8">
        <f>'S31'!M67</f>
        <v>3.7187473722916781E-3</v>
      </c>
      <c r="AH98" s="8">
        <f>'S32'!M67</f>
        <v>4.5208384585416692E-3</v>
      </c>
      <c r="AI98" s="13"/>
      <c r="AJ98" s="9">
        <f t="shared" si="5"/>
        <v>0.13406160639721187</v>
      </c>
      <c r="AK98" s="8">
        <f t="shared" si="6"/>
        <v>0.13229657689782237</v>
      </c>
      <c r="AO98" s="4" t="s">
        <v>51</v>
      </c>
      <c r="AP98" s="8">
        <f>IF((C98=""),"",C98*Parameters!$C$5)</f>
        <v>6.5999621993192356E-3</v>
      </c>
      <c r="AQ98" s="8">
        <f>IF((D98=""),"",D98*Parameters!$C$5)</f>
        <v>1.0468183785376377E-2</v>
      </c>
      <c r="AR98" s="8">
        <f>IF((E98=""),"",E98*Parameters!$C$5)</f>
        <v>5.1443700227509336E-3</v>
      </c>
      <c r="AS98" s="8">
        <f>IF((F98=""),"",F98*Parameters!$C$5)</f>
        <v>7.3576597584609701E-3</v>
      </c>
      <c r="AT98" s="8">
        <f>IF((G98=""),"",G98*Parameters!$C$5)</f>
        <v>1.581197668154443E-2</v>
      </c>
      <c r="AU98" s="8">
        <f>IF((H98=""),"",H98*Parameters!$C$5)</f>
        <v>1.658959469150767E-2</v>
      </c>
      <c r="AV98" s="8">
        <f>IF((I98=""),"",I98*Parameters!$C$5)</f>
        <v>6.5600633712576467E-3</v>
      </c>
      <c r="AW98" s="8">
        <f>IF((J98=""),"",J98*Parameters!$C$5)</f>
        <v>1.0687540479995398E-2</v>
      </c>
      <c r="AX98" s="8">
        <f>IF((K98=""),"",K98*Parameters!$C$5)</f>
        <v>6.8990534218456327E-3</v>
      </c>
      <c r="AY98" s="8">
        <f>IF((L98=""),"",L98*Parameters!$C$5)</f>
        <v>9.192086602174002E-3</v>
      </c>
      <c r="AZ98" s="8">
        <f>IF((M98=""),"",M98*Parameters!$C$5)</f>
        <v>5.3038702847608022E-3</v>
      </c>
      <c r="BA98" s="8">
        <f>IF((N98=""),"",N98*Parameters!$C$5)</f>
        <v>1.0986630215240357E-2</v>
      </c>
      <c r="BC98" s="9">
        <f t="shared" si="7"/>
        <v>0.13406160639721193</v>
      </c>
      <c r="BD98" s="8">
        <f t="shared" si="8"/>
        <v>0.13229657689782234</v>
      </c>
    </row>
    <row r="99" spans="2:56" ht="15.75">
      <c r="B99" s="4" t="s">
        <v>63</v>
      </c>
      <c r="C99" s="8">
        <f>'S1'!M68</f>
        <v>9.4791835531252144E-4</v>
      </c>
      <c r="D99" s="8">
        <f>'S2'!M68</f>
        <v>4.9687530080208195E-3</v>
      </c>
      <c r="E99" s="8">
        <f>'S3'!M68</f>
        <v>1.6875010141666896E-3</v>
      </c>
      <c r="F99" s="8">
        <f>'S4'!M68</f>
        <v>4.3437463091666392E-3</v>
      </c>
      <c r="G99" s="8">
        <f>'S5'!M68</f>
        <v>7.6040858354168434E-4</v>
      </c>
      <c r="H99" s="8">
        <f>'S6'!M68</f>
        <v>3.1666636172917109E-3</v>
      </c>
      <c r="I99" s="8">
        <f>'S7'!M68</f>
        <v>4.4270779488541495E-3</v>
      </c>
      <c r="J99" s="8">
        <f>'S8'!M68</f>
        <v>4.0833314441666296E-3</v>
      </c>
      <c r="K99" s="8">
        <f>'S9'!M68</f>
        <v>1.6041581202083308E-3</v>
      </c>
      <c r="L99" s="8">
        <f>'S10'!M68</f>
        <v>5.3020795671875065E-3</v>
      </c>
      <c r="M99" s="8">
        <f>'S11'!M68</f>
        <v>4.7708399742709198E-3</v>
      </c>
      <c r="N99" s="8">
        <f>'S12'!M68</f>
        <v>3.23958229208339E-3</v>
      </c>
      <c r="O99" s="8">
        <f>'S13'!M68</f>
        <v>3.4166666827083886E-3</v>
      </c>
      <c r="P99" s="8">
        <f>'S14'!M68</f>
        <v>2.3645861090624762E-3</v>
      </c>
      <c r="Q99" s="8">
        <f>'S15'!M68</f>
        <v>1.7395786326041343E-3</v>
      </c>
      <c r="R99" s="8">
        <f>'S16'!M68</f>
        <v>3.4375077427083525E-3</v>
      </c>
      <c r="S99" s="8">
        <f>'S17'!M68</f>
        <v>-2.8124816427086557E-4</v>
      </c>
      <c r="T99" s="8">
        <f>'S18'!M68</f>
        <v>3.3854095568750311E-3</v>
      </c>
      <c r="U99" s="8">
        <f>'S19'!M68</f>
        <v>1.0833295548957553E-3</v>
      </c>
      <c r="V99" s="8">
        <f>'S20'!M68</f>
        <v>2.427085225729167E-3</v>
      </c>
      <c r="W99" s="8">
        <f>'S21'!M68</f>
        <v>1.7916578005208739E-3</v>
      </c>
      <c r="X99" s="8">
        <f>'S22'!M68</f>
        <v>3.4895810947916175E-3</v>
      </c>
      <c r="Y99" s="8">
        <f>'S23'!M68</f>
        <v>3.8124993434375531E-3</v>
      </c>
      <c r="Z99" s="8">
        <f>'S24'!M68</f>
        <v>4.1979120595833641E-3</v>
      </c>
      <c r="AA99" s="8">
        <f>'S25'!M68</f>
        <v>1.2604201541667123E-3</v>
      </c>
      <c r="AB99" s="8">
        <f>'S26'!M68</f>
        <v>4.4375056545833264E-3</v>
      </c>
      <c r="AC99" s="8">
        <f>'S27'!M68</f>
        <v>2.3333270405207981E-3</v>
      </c>
      <c r="AD99" s="8">
        <f>'S28'!M68</f>
        <v>2.8125006556249318E-3</v>
      </c>
      <c r="AE99" s="8">
        <f>'S29'!M68</f>
        <v>1.2812526761458304E-3</v>
      </c>
      <c r="AF99" s="8">
        <f>'S30'!M68</f>
        <v>2.7916751186458574E-3</v>
      </c>
      <c r="AG99" s="8">
        <f>'S31'!M68</f>
        <v>3.7187473722916781E-3</v>
      </c>
      <c r="AH99" s="8">
        <f>'S32'!M68</f>
        <v>4.5208384585416692E-3</v>
      </c>
      <c r="AI99" s="13"/>
      <c r="AJ99" s="9">
        <f t="shared" si="5"/>
        <v>0.24325436646700233</v>
      </c>
      <c r="AK99" s="8">
        <f t="shared" si="6"/>
        <v>0.14387372397586468</v>
      </c>
      <c r="AO99" s="4" t="s">
        <v>63</v>
      </c>
      <c r="AP99" s="8">
        <f>IF((C99=""),"",C99*Parameters!$C$5)</f>
        <v>1.8144907964737801E-3</v>
      </c>
      <c r="AQ99" s="8">
        <f>IF((D99=""),"",D99*Parameters!$C$5)</f>
        <v>9.511110901563629E-3</v>
      </c>
      <c r="AR99" s="8">
        <f>IF((E99=""),"",E99*Parameters!$C$5)</f>
        <v>3.2301885938648433E-3</v>
      </c>
      <c r="AS99" s="8">
        <f>IF((F99=""),"",F99*Parameters!$C$5)</f>
        <v>8.3147326518445627E-3</v>
      </c>
      <c r="AT99" s="8">
        <f>IF((G99=""),"",G99*Parameters!$C$5)</f>
        <v>1.4555624634372179E-3</v>
      </c>
      <c r="AU99" s="8">
        <f>IF((H99=""),"",H99*Parameters!$C$5)</f>
        <v>6.0615789924331667E-3</v>
      </c>
      <c r="AV99" s="8">
        <f>IF((I99=""),"",I99*Parameters!$C$5)</f>
        <v>8.4742448001436706E-3</v>
      </c>
      <c r="AW99" s="8">
        <f>IF((J99=""),"",J99*Parameters!$C$5)</f>
        <v>7.8162505060360328E-3</v>
      </c>
      <c r="AX99" s="8">
        <f>IF((K99=""),"",K99*Parameters!$C$5)</f>
        <v>3.0706549028128595E-3</v>
      </c>
      <c r="AY99" s="8">
        <f>IF((L99=""),"",L99*Parameters!$C$5)</f>
        <v>1.0149159495557595E-2</v>
      </c>
      <c r="AZ99" s="8">
        <f>IF((M99=""),"",M99*Parameters!$C$5)</f>
        <v>9.1322688037935081E-3</v>
      </c>
      <c r="BA99" s="8">
        <f>IF((N99=""),"",N99*Parameters!$C$5)</f>
        <v>6.2011588028240573E-3</v>
      </c>
      <c r="BC99" s="9">
        <f t="shared" si="7"/>
        <v>0.2432543664670021</v>
      </c>
      <c r="BD99" s="8">
        <f t="shared" si="8"/>
        <v>0.1438737239758644</v>
      </c>
    </row>
    <row r="100" spans="2:56" ht="15.75">
      <c r="B100" s="4" t="s">
        <v>75</v>
      </c>
      <c r="C100" s="8">
        <f>'S1'!M69</f>
        <v>2.4479251203125482E-3</v>
      </c>
      <c r="D100" s="8">
        <f>'S2'!M69</f>
        <v>2.9687564030208419E-3</v>
      </c>
      <c r="E100" s="8">
        <f>'S3'!M69</f>
        <v>5.187504384166694E-3</v>
      </c>
      <c r="F100" s="8">
        <f>'S4'!M69</f>
        <v>4.3437463091666392E-3</v>
      </c>
      <c r="G100" s="8">
        <f>'S5'!M69</f>
        <v>7.6040858354168434E-4</v>
      </c>
      <c r="H100" s="8">
        <f>'S6'!M69</f>
        <v>6.6665854729173329E-4</v>
      </c>
      <c r="I100" s="8">
        <f>'S7'!M69</f>
        <v>2.9270898088541719E-3</v>
      </c>
      <c r="J100" s="8">
        <f>'S8'!M69</f>
        <v>4.0833314441666296E-3</v>
      </c>
      <c r="K100" s="8">
        <f>'S9'!M69</f>
        <v>3.6041733502083576E-3</v>
      </c>
      <c r="L100" s="8">
        <f>'S10'!M69</f>
        <v>2.3020846621875021E-3</v>
      </c>
      <c r="M100" s="8">
        <f>'S11'!M69</f>
        <v>2.270834909270901E-3</v>
      </c>
      <c r="N100" s="8">
        <f>'S12'!M69</f>
        <v>4.7395890570833821E-3</v>
      </c>
      <c r="O100" s="8">
        <f>'S13'!M69</f>
        <v>9.1666161770836974E-4</v>
      </c>
      <c r="P100" s="8">
        <f>'S14'!M69</f>
        <v>2.3645861090624762E-3</v>
      </c>
      <c r="Q100" s="8">
        <f>'S15'!M69</f>
        <v>2.2395870976041343E-3</v>
      </c>
      <c r="R100" s="8">
        <f>'S16'!M69</f>
        <v>4.9374958827083301E-3</v>
      </c>
      <c r="S100" s="8">
        <f>'S17'!M69</f>
        <v>2.7187467407291388E-3</v>
      </c>
      <c r="T100" s="8">
        <f>'S18'!M69</f>
        <v>3.3854095568750311E-3</v>
      </c>
      <c r="U100" s="8">
        <f>'S19'!M69</f>
        <v>1.5833380148957618E-3</v>
      </c>
      <c r="V100" s="8">
        <f>'S20'!M69</f>
        <v>3.9270919907291937E-3</v>
      </c>
      <c r="W100" s="8">
        <f>'S21'!M69</f>
        <v>2.7916747305208739E-3</v>
      </c>
      <c r="X100" s="8">
        <f>'S22'!M69</f>
        <v>2.989591254791632E-3</v>
      </c>
      <c r="Y100" s="8">
        <f>'S23'!M69</f>
        <v>2.3124925784375264E-3</v>
      </c>
      <c r="Z100" s="8">
        <f>'S24'!M69</f>
        <v>3.6979222195833786E-3</v>
      </c>
      <c r="AA100" s="8">
        <f>'S25'!M69</f>
        <v>1.2604201541667123E-3</v>
      </c>
      <c r="AB100" s="8">
        <f>'S26'!M69</f>
        <v>3.4375073545833343E-3</v>
      </c>
      <c r="AC100" s="8">
        <f>'S27'!M69</f>
        <v>1.8333372055208061E-3</v>
      </c>
      <c r="AD100" s="8">
        <f>'S28'!M69</f>
        <v>4.3125074206249586E-3</v>
      </c>
      <c r="AE100" s="8">
        <f>'S29'!M69</f>
        <v>1.7812425111458224E-3</v>
      </c>
      <c r="AF100" s="8">
        <f>'S30'!M69</f>
        <v>2.7916751186458574E-3</v>
      </c>
      <c r="AG100" s="8">
        <f>'S31'!M69</f>
        <v>3.2187575322916925E-3</v>
      </c>
      <c r="AH100" s="8">
        <f>'S32'!M69</f>
        <v>5.0208282985416547E-3</v>
      </c>
      <c r="AI100" s="13"/>
      <c r="AJ100" s="9">
        <f t="shared" si="5"/>
        <v>-0.11254870116047072</v>
      </c>
      <c r="AK100" s="8">
        <f t="shared" si="6"/>
        <v>2.8187449555418461E-2</v>
      </c>
      <c r="AO100" s="4" t="s">
        <v>75</v>
      </c>
      <c r="AP100" s="8">
        <f>IF((C100=""),"",C100*Parameters!$C$5)</f>
        <v>4.6857807704332117E-3</v>
      </c>
      <c r="AQ100" s="8">
        <f>IF((D100=""),"",D100*Parameters!$C$5)</f>
        <v>5.6827480342206702E-3</v>
      </c>
      <c r="AR100" s="8">
        <f>IF((E100=""),"",E100*Parameters!$C$5)</f>
        <v>9.9298414351672339E-3</v>
      </c>
      <c r="AS100" s="8">
        <f>IF((F100=""),"",F100*Parameters!$C$5)</f>
        <v>8.3147326518445627E-3</v>
      </c>
      <c r="AT100" s="8">
        <f>IF((G100=""),"",G100*Parameters!$C$5)</f>
        <v>1.4555624634372179E-3</v>
      </c>
      <c r="AU100" s="8">
        <f>IF((H100=""),"",H100*Parameters!$C$5)</f>
        <v>1.2761075800168671E-3</v>
      </c>
      <c r="AV100" s="8">
        <f>IF((I100=""),"",I100*Parameters!$C$5)</f>
        <v>5.6029904778740532E-3</v>
      </c>
      <c r="AW100" s="8">
        <f>IF((J100=""),"",J100*Parameters!$C$5)</f>
        <v>7.8162505060360328E-3</v>
      </c>
      <c r="AX100" s="8">
        <f>IF((K100=""),"",K100*Parameters!$C$5)</f>
        <v>6.8990534218456327E-3</v>
      </c>
      <c r="AY100" s="8">
        <f>IF((L100=""),"",L100*Parameters!$C$5)</f>
        <v>4.4066151993285459E-3</v>
      </c>
      <c r="AZ100" s="8">
        <f>IF((M100=""),"",M100*Parameters!$C$5)</f>
        <v>4.3467974009480537E-3</v>
      </c>
      <c r="BA100" s="8">
        <f>IF((N100=""),"",N100*Parameters!$C$5)</f>
        <v>9.0724487767834226E-3</v>
      </c>
      <c r="BC100" s="9">
        <f t="shared" si="7"/>
        <v>-0.11254870116047085</v>
      </c>
      <c r="BD100" s="8">
        <f t="shared" si="8"/>
        <v>2.8187449555418857E-2</v>
      </c>
    </row>
    <row r="101" spans="2:56" ht="15.75">
      <c r="B101" s="4" t="s">
        <v>87</v>
      </c>
      <c r="C101" s="8">
        <f>'S1'!M70</f>
        <v>3.4479234203125403E-3</v>
      </c>
      <c r="D101" s="8">
        <f>'S2'!M70</f>
        <v>4.4687445430208195E-3</v>
      </c>
      <c r="E101" s="8">
        <f>'S3'!M70</f>
        <v>5.187504384166694E-3</v>
      </c>
      <c r="F101" s="8">
        <f>'S4'!M70</f>
        <v>5.8437530741666313E-3</v>
      </c>
      <c r="G101" s="8">
        <f>'S5'!M70</f>
        <v>4.2604119535416887E-3</v>
      </c>
      <c r="H101" s="8">
        <f>'S6'!M70</f>
        <v>8.6666635872917341E-3</v>
      </c>
      <c r="I101" s="8">
        <f>'S7'!M70</f>
        <v>3.927088108854164E-3</v>
      </c>
      <c r="J101" s="8">
        <f>'S8'!M70</f>
        <v>8.0833246491666261E-3</v>
      </c>
      <c r="K101" s="8">
        <f>'S9'!M70</f>
        <v>3.6041733502083576E-3</v>
      </c>
      <c r="L101" s="8">
        <f>'S10'!M70</f>
        <v>5.8020880321875065E-3</v>
      </c>
      <c r="M101" s="8">
        <f>'S11'!M70</f>
        <v>3.7708416742709278E-3</v>
      </c>
      <c r="N101" s="8">
        <f>'S12'!M70</f>
        <v>4.2395805970833755E-3</v>
      </c>
      <c r="O101" s="8">
        <f>'S13'!M70</f>
        <v>1.4166700827083697E-3</v>
      </c>
      <c r="P101" s="8">
        <f>'S14'!M70</f>
        <v>7.3645776140624647E-3</v>
      </c>
      <c r="Q101" s="8">
        <f>'S15'!M70</f>
        <v>2.7395769326041264E-3</v>
      </c>
      <c r="R101" s="8">
        <f>'S16'!M70</f>
        <v>8.437499247708341E-3</v>
      </c>
      <c r="S101" s="8">
        <f>'S17'!M70</f>
        <v>7.1875013572912649E-4</v>
      </c>
      <c r="T101" s="8">
        <f>'S18'!M70</f>
        <v>4.3854078568750579E-3</v>
      </c>
      <c r="U101" s="8">
        <f>'S19'!M70</f>
        <v>1.5833380148957618E-3</v>
      </c>
      <c r="V101" s="8">
        <f>'S20'!M70</f>
        <v>5.4270801307291713E-3</v>
      </c>
      <c r="W101" s="8">
        <f>'S21'!M70</f>
        <v>4.2916628705208515E-3</v>
      </c>
      <c r="X101" s="8">
        <f>'S22'!M70</f>
        <v>6.4895759947916284E-3</v>
      </c>
      <c r="Y101" s="8">
        <f>'S23'!M70</f>
        <v>8.3125010134375496E-3</v>
      </c>
      <c r="Z101" s="8">
        <f>'S24'!M70</f>
        <v>6.697917124583383E-3</v>
      </c>
      <c r="AA101" s="8">
        <f>'S25'!M70</f>
        <v>2.7604082891667311E-3</v>
      </c>
      <c r="AB101" s="8">
        <f>'S26'!M70</f>
        <v>5.937493794583304E-3</v>
      </c>
      <c r="AC101" s="8">
        <f>'S27'!M70</f>
        <v>3.8333338055208249E-3</v>
      </c>
      <c r="AD101" s="8">
        <f>'S28'!M70</f>
        <v>6.3125040256249362E-3</v>
      </c>
      <c r="AE101" s="8">
        <f>'S29'!M70</f>
        <v>4.2812475811458348E-3</v>
      </c>
      <c r="AF101" s="8">
        <f>'S30'!M70</f>
        <v>7.2916581636458394E-3</v>
      </c>
      <c r="AG101" s="8">
        <f>'S31'!M70</f>
        <v>4.2187558322916846E-3</v>
      </c>
      <c r="AH101" s="8">
        <f>'S32'!M70</f>
        <v>4.5208384585416692E-3</v>
      </c>
      <c r="AI101" s="13"/>
      <c r="AJ101" s="9">
        <f t="shared" si="5"/>
        <v>0.16335303191993672</v>
      </c>
      <c r="AK101" s="8">
        <f>INDEX(LINEST(LN(C101:J101),$C$7:$J$7,TRUE,TRUE),3)</f>
        <v>0.32559954926883766</v>
      </c>
      <c r="AO101" s="4" t="s">
        <v>87</v>
      </c>
      <c r="AP101" s="8">
        <f>IF((C101=""),"",C101*Parameters!$C$5)</f>
        <v>6.5999621993192356E-3</v>
      </c>
      <c r="AQ101" s="8">
        <f>IF((D101=""),"",D101*Parameters!$C$5)</f>
        <v>8.5540023564902867E-3</v>
      </c>
      <c r="AR101" s="8">
        <f>IF((E101=""),"",E101*Parameters!$C$5)</f>
        <v>9.9298414351672339E-3</v>
      </c>
      <c r="AS101" s="8">
        <f>IF((F101=""),"",F101*Parameters!$C$5)</f>
        <v>1.1186022625803928E-2</v>
      </c>
      <c r="AT101" s="8">
        <f>IF((G101=""),"",G101*Parameters!$C$5)</f>
        <v>8.1552153047396089E-3</v>
      </c>
      <c r="AU101" s="8">
        <f>IF((H101=""),"",H101*Parameters!$C$5)</f>
        <v>1.658959469150767E-2</v>
      </c>
      <c r="AV101" s="8">
        <f>IF((I101=""),"",I101*Parameters!$C$5)</f>
        <v>7.5171719067600772E-3</v>
      </c>
      <c r="AW101" s="8">
        <f>IF((J101=""),"",J101*Parameters!$C$5)</f>
        <v>1.5472976231151105E-2</v>
      </c>
      <c r="AX101" s="8">
        <f>IF((K101=""),"",K101*Parameters!$C$5)</f>
        <v>6.8990534218456327E-3</v>
      </c>
      <c r="AY101" s="8">
        <f>IF((L101=""),"",L101*Parameters!$C$5)</f>
        <v>1.1106268040630935E-2</v>
      </c>
      <c r="AZ101" s="8">
        <f>IF((M101=""),"",M101*Parameters!$C$5)</f>
        <v>7.218087374907485E-3</v>
      </c>
      <c r="BA101" s="8">
        <f>IF((N101=""),"",N101*Parameters!$C$5)</f>
        <v>8.1153402412809921E-3</v>
      </c>
      <c r="BC101" s="9">
        <f t="shared" si="7"/>
        <v>0.16335303191993661</v>
      </c>
      <c r="BD101" s="8">
        <f t="shared" si="8"/>
        <v>0.325599549268838</v>
      </c>
    </row>
    <row r="102" spans="2:56" ht="15.75">
      <c r="B102" s="4" t="s">
        <v>99</v>
      </c>
      <c r="C102" s="8">
        <f>'S1'!M71</f>
        <v>3.9479132603125258E-3</v>
      </c>
      <c r="D102" s="8">
        <f>'S2'!M71</f>
        <v>5.4687428430208462E-3</v>
      </c>
      <c r="E102" s="8">
        <f>'S3'!M71</f>
        <v>4.1875060791667085E-3</v>
      </c>
      <c r="F102" s="8">
        <f>'S4'!M71</f>
        <v>5.8437530741666313E-3</v>
      </c>
      <c r="G102" s="8">
        <f>'S5'!M71</f>
        <v>2.2604153485417111E-3</v>
      </c>
      <c r="H102" s="8">
        <f>'S6'!M71</f>
        <v>6.1666585222917153E-3</v>
      </c>
      <c r="I102" s="8">
        <f>'S7'!M71</f>
        <v>6.4270745488541683E-3</v>
      </c>
      <c r="J102" s="8">
        <f>'S8'!M71</f>
        <v>6.0833280441666138E-3</v>
      </c>
      <c r="K102" s="8">
        <f>'S9'!M71</f>
        <v>4.6041716502083496E-3</v>
      </c>
      <c r="L102" s="8">
        <f>'S10'!M71</f>
        <v>4.802089727187521E-3</v>
      </c>
      <c r="M102" s="8">
        <f>'S11'!M71</f>
        <v>4.2708315142709133E-3</v>
      </c>
      <c r="N102" s="8">
        <f>'S12'!M71</f>
        <v>5.7395873620833676E-3</v>
      </c>
      <c r="O102" s="8">
        <f>'S13'!M71</f>
        <v>1.9166599177083618E-3</v>
      </c>
      <c r="P102" s="8">
        <f>'S14'!M71</f>
        <v>8.8645843790624915E-3</v>
      </c>
      <c r="Q102" s="8">
        <f>'S15'!M71</f>
        <v>2.2395870976041343E-3</v>
      </c>
      <c r="R102" s="8">
        <f>'S16'!M71</f>
        <v>4.9374958827083301E-3</v>
      </c>
      <c r="S102" s="8">
        <f>'S17'!M71</f>
        <v>3.7187450407291309E-3</v>
      </c>
      <c r="T102" s="8">
        <f>'S18'!M71</f>
        <v>5.8854146268750435E-3</v>
      </c>
      <c r="U102" s="8">
        <f>'S19'!M71</f>
        <v>1.0833295548957553E-3</v>
      </c>
      <c r="V102" s="8">
        <f>'S20'!M71</f>
        <v>5.4270801307291713E-3</v>
      </c>
      <c r="W102" s="8">
        <f>'S21'!M71</f>
        <v>3.791673030520866E-3</v>
      </c>
      <c r="X102" s="8">
        <f>'S22'!M71</f>
        <v>6.9895844597916285E-3</v>
      </c>
      <c r="Y102" s="8">
        <f>'S23'!M71</f>
        <v>5.3125061084375452E-3</v>
      </c>
      <c r="Z102" s="8">
        <f>'S24'!M71</f>
        <v>5.6979188245833562E-3</v>
      </c>
      <c r="AA102" s="8">
        <f>'S25'!M71</f>
        <v>3.2604167541667312E-3</v>
      </c>
      <c r="AB102" s="8">
        <f>'S26'!M71</f>
        <v>7.9374903995833163E-3</v>
      </c>
      <c r="AC102" s="8">
        <f>'S27'!M71</f>
        <v>1.3333287405208061E-3</v>
      </c>
      <c r="AD102" s="8">
        <f>'S28'!M71</f>
        <v>5.3125057206249507E-3</v>
      </c>
      <c r="AE102" s="8">
        <f>'S29'!M71</f>
        <v>2.7812408111458492E-3</v>
      </c>
      <c r="AF102" s="8">
        <f>'S30'!M71</f>
        <v>7.7916666236458459E-3</v>
      </c>
      <c r="AG102" s="8">
        <f>'S31'!M71</f>
        <v>5.2187541372916701E-3</v>
      </c>
      <c r="AH102" s="8">
        <f>'S32'!M71</f>
        <v>8.0208232035416591E-3</v>
      </c>
      <c r="AI102" s="13"/>
      <c r="AJ102" s="9">
        <f t="shared" si="5"/>
        <v>0.1003589751304181</v>
      </c>
      <c r="AK102" s="8">
        <f t="shared" si="6"/>
        <v>0.10839584089855178</v>
      </c>
      <c r="AO102" s="4" t="s">
        <v>99</v>
      </c>
      <c r="AP102" s="8">
        <f>IF((C102=""),"",C102*Parameters!$C$5)</f>
        <v>7.5570350927028291E-3</v>
      </c>
      <c r="AQ102" s="8">
        <f>IF((D102=""),"",D102*Parameters!$C$5)</f>
        <v>1.0468183785376377E-2</v>
      </c>
      <c r="AR102" s="8">
        <f>IF((E102=""),"",E102*Parameters!$C$5)</f>
        <v>8.015659996710299E-3</v>
      </c>
      <c r="AS102" s="8">
        <f>IF((F102=""),"",F102*Parameters!$C$5)</f>
        <v>1.1186022625803928E-2</v>
      </c>
      <c r="AT102" s="8">
        <f>IF((G102=""),"",G102*Parameters!$C$5)</f>
        <v>4.3268524373966501E-3</v>
      </c>
      <c r="AU102" s="8">
        <f>IF((H102=""),"",H102*Parameters!$C$5)</f>
        <v>1.1804123288662215E-2</v>
      </c>
      <c r="AV102" s="8">
        <f>IF((I102=""),"",I102*Parameters!$C$5)</f>
        <v>1.2302607657915784E-2</v>
      </c>
      <c r="AW102" s="8">
        <f>IF((J102=""),"",J102*Parameters!$C$5)</f>
        <v>1.1644613363808079E-2</v>
      </c>
      <c r="AX102" s="8">
        <f>IF((K102=""),"",K102*Parameters!$C$5)</f>
        <v>8.8132348507316566E-3</v>
      </c>
      <c r="AY102" s="8">
        <f>IF((L102=""),"",L102*Parameters!$C$5)</f>
        <v>9.192086602174002E-3</v>
      </c>
      <c r="AZ102" s="8">
        <f>IF((M102=""),"",M102*Parameters!$C$5)</f>
        <v>8.1751602682910776E-3</v>
      </c>
      <c r="BA102" s="8">
        <f>IF((N102=""),"",N102*Parameters!$C$5)</f>
        <v>1.0986630215240357E-2</v>
      </c>
      <c r="BC102" s="9">
        <f t="shared" si="7"/>
        <v>0.10035897513041808</v>
      </c>
      <c r="BD102" s="8">
        <f t="shared" si="8"/>
        <v>0.1083958408985515</v>
      </c>
    </row>
    <row r="103" spans="2:56" ht="15.75">
      <c r="B103" s="4" t="s">
        <v>111</v>
      </c>
      <c r="C103" s="8">
        <f>'S1'!M72</f>
        <v>1.9479166553125482E-3</v>
      </c>
      <c r="D103" s="8">
        <f>'S2'!M72</f>
        <v>3.4687462430208274E-3</v>
      </c>
      <c r="E103" s="8">
        <f>'S3'!M72</f>
        <v>4.687495919166694E-3</v>
      </c>
      <c r="F103" s="8">
        <f>'S4'!M72</f>
        <v>6.8437513741666581E-3</v>
      </c>
      <c r="G103" s="8">
        <f>'S5'!M72</f>
        <v>3.2604136535416967E-3</v>
      </c>
      <c r="H103" s="8">
        <f>'S6'!M72</f>
        <v>6.6666669822917218E-3</v>
      </c>
      <c r="I103" s="8">
        <f>'S7'!M72</f>
        <v>3.4270796488541574E-3</v>
      </c>
      <c r="J103" s="8">
        <f>'S8'!M72</f>
        <v>6.0833280441666138E-3</v>
      </c>
      <c r="K103" s="8">
        <f>'S9'!M72</f>
        <v>4.1041631902083431E-3</v>
      </c>
      <c r="L103" s="8">
        <f>'S10'!M72</f>
        <v>5.8020880321875065E-3</v>
      </c>
      <c r="M103" s="8">
        <f>'S11'!M72</f>
        <v>2.270834909270901E-3</v>
      </c>
      <c r="N103" s="8">
        <f>'S12'!M72</f>
        <v>5.7395873620833676E-3</v>
      </c>
      <c r="O103" s="8">
        <f>'S13'!M72</f>
        <v>2.4166683827083618E-3</v>
      </c>
      <c r="P103" s="8">
        <f>'S14'!M72</f>
        <v>4.864591174062495E-3</v>
      </c>
      <c r="Q103" s="8">
        <f>'S15'!M72</f>
        <v>5.2395820026041387E-3</v>
      </c>
      <c r="R103" s="8">
        <f>'S16'!M72</f>
        <v>1.3437490757708323E-2</v>
      </c>
      <c r="S103" s="8">
        <f>'S17'!M72</f>
        <v>7.1875013572912649E-4</v>
      </c>
      <c r="T103" s="8">
        <f>'S18'!M72</f>
        <v>3.3854095568750311E-3</v>
      </c>
      <c r="U103" s="8">
        <f>'S19'!M72</f>
        <v>2.5833363198957474E-3</v>
      </c>
      <c r="V103" s="8">
        <f>'S20'!M72</f>
        <v>4.9270902907291858E-3</v>
      </c>
      <c r="W103" s="8">
        <f>'S21'!M72</f>
        <v>2.2916662655208739E-3</v>
      </c>
      <c r="X103" s="8">
        <f>'S22'!M72</f>
        <v>7.489574299791614E-3</v>
      </c>
      <c r="Y103" s="8">
        <f>'S23'!M72</f>
        <v>3.8124993434375531E-3</v>
      </c>
      <c r="Z103" s="8">
        <f>'S24'!M72</f>
        <v>3.6979222195833786E-3</v>
      </c>
      <c r="AA103" s="8">
        <f>'S25'!M72</f>
        <v>2.7604082891667311E-3</v>
      </c>
      <c r="AB103" s="8">
        <f>'S26'!M72</f>
        <v>4.9374954945833119E-3</v>
      </c>
      <c r="AC103" s="8">
        <f>'S27'!M72</f>
        <v>4.8333321105208105E-3</v>
      </c>
      <c r="AD103" s="8">
        <f>'S28'!M72</f>
        <v>1.0312497230624933E-2</v>
      </c>
      <c r="AE103" s="8">
        <f>'S29'!M72</f>
        <v>2.7812408111458492E-3</v>
      </c>
      <c r="AF103" s="8">
        <f>'S30'!M72</f>
        <v>5.2916615586458271E-3</v>
      </c>
      <c r="AG103" s="8">
        <f>'S31'!M72</f>
        <v>2.7187490672916925E-3</v>
      </c>
      <c r="AH103" s="8">
        <f>'S32'!M72</f>
        <v>5.0208282985416547E-3</v>
      </c>
      <c r="AI103" s="13"/>
      <c r="AJ103" s="9">
        <f>INDEX(LINEST(LN(C103:J103),$C$7:$J$7),1)</f>
        <v>0.20519094219586412</v>
      </c>
      <c r="AK103" s="8">
        <f t="shared" si="6"/>
        <v>0.30027855362158518</v>
      </c>
      <c r="AO103" s="4" t="s">
        <v>111</v>
      </c>
      <c r="AP103" s="8">
        <f>IF((C103=""),"",C103*Parameters!$C$5)</f>
        <v>3.7286722253598702E-3</v>
      </c>
      <c r="AQ103" s="8">
        <f>IF((D103=""),"",D103*Parameters!$C$5)</f>
        <v>6.6398209276042636E-3</v>
      </c>
      <c r="AR103" s="8">
        <f>IF((E103=""),"",E103*Parameters!$C$5)</f>
        <v>8.9727328900938916E-3</v>
      </c>
      <c r="AS103" s="8">
        <f>IF((F103=""),"",F103*Parameters!$C$5)</f>
        <v>1.3100204054690019E-2</v>
      </c>
      <c r="AT103" s="8">
        <f>IF((G103=""),"",G103*Parameters!$C$5)</f>
        <v>6.2410338758535841E-3</v>
      </c>
      <c r="AU103" s="8">
        <f>IF((H103=""),"",H103*Parameters!$C$5)</f>
        <v>1.2761231824164646E-2</v>
      </c>
      <c r="AV103" s="8">
        <f>IF((I103=""),"",I103*Parameters!$C$5)</f>
        <v>6.5600633712576467E-3</v>
      </c>
      <c r="AW103" s="8">
        <f>IF((J103=""),"",J103*Parameters!$C$5)</f>
        <v>1.1644613363808079E-2</v>
      </c>
      <c r="AX103" s="8">
        <f>IF((K103=""),"",K103*Parameters!$C$5)</f>
        <v>7.8561263152292261E-3</v>
      </c>
      <c r="AY103" s="8">
        <f>IF((L103=""),"",L103*Parameters!$C$5)</f>
        <v>1.1106268040630935E-2</v>
      </c>
      <c r="AZ103" s="8">
        <f>IF((M103=""),"",M103*Parameters!$C$5)</f>
        <v>4.3467974009480537E-3</v>
      </c>
      <c r="BA103" s="8">
        <f>IF((N103=""),"",N103*Parameters!$C$5)</f>
        <v>1.0986630215240357E-2</v>
      </c>
      <c r="BC103" s="9">
        <f>INDEX(LINEST(LN(AP103:AW103),$AP$7:$AW$7),1)</f>
        <v>0.20519094219586395</v>
      </c>
      <c r="BD103" s="8">
        <f>INDEX(LINEST(LN(AP103:AW103),$AP$7:$AW$7,TRUE,TRUE),3)</f>
        <v>0.3002785536215854</v>
      </c>
    </row>
    <row r="106" spans="2:56">
      <c r="F106" s="20" t="s">
        <v>150</v>
      </c>
      <c r="AS106" s="20" t="s">
        <v>151</v>
      </c>
    </row>
    <row r="128" spans="4:54" ht="15" hidden="1" customHeight="1">
      <c r="D128" s="5">
        <v>1</v>
      </c>
      <c r="E128" s="5">
        <v>2</v>
      </c>
      <c r="F128" s="5">
        <v>3</v>
      </c>
      <c r="G128" s="5">
        <v>4</v>
      </c>
      <c r="H128" s="5">
        <v>5</v>
      </c>
      <c r="I128" s="5">
        <v>6</v>
      </c>
      <c r="J128" s="5">
        <v>7</v>
      </c>
      <c r="K128" s="5">
        <v>8</v>
      </c>
      <c r="L128" s="5">
        <v>9</v>
      </c>
      <c r="M128" s="5">
        <v>10</v>
      </c>
      <c r="N128" s="5">
        <v>11</v>
      </c>
      <c r="AI128" s="5">
        <v>12</v>
      </c>
      <c r="AQ128" s="5">
        <v>1</v>
      </c>
      <c r="AR128" s="5">
        <v>2</v>
      </c>
      <c r="AS128" s="5">
        <v>3</v>
      </c>
      <c r="AT128" s="5">
        <v>4</v>
      </c>
      <c r="AU128" s="5">
        <v>5</v>
      </c>
      <c r="AV128" s="5">
        <v>6</v>
      </c>
      <c r="AW128" s="5">
        <v>7</v>
      </c>
      <c r="AX128" s="5">
        <v>8</v>
      </c>
      <c r="AY128" s="5">
        <v>9</v>
      </c>
      <c r="AZ128" s="5">
        <v>10</v>
      </c>
      <c r="BA128" s="5">
        <v>11</v>
      </c>
      <c r="BB128" s="5">
        <v>12</v>
      </c>
    </row>
    <row r="129" spans="3:57" hidden="1">
      <c r="C129" s="5" t="s">
        <v>3</v>
      </c>
      <c r="D129" s="11" t="s">
        <v>16</v>
      </c>
      <c r="E129" s="11" t="s">
        <v>17</v>
      </c>
      <c r="F129" s="11" t="s">
        <v>18</v>
      </c>
      <c r="G129" s="11" t="s">
        <v>19</v>
      </c>
      <c r="H129" s="11" t="s">
        <v>20</v>
      </c>
      <c r="I129" s="11" t="s">
        <v>21</v>
      </c>
      <c r="J129" s="11" t="s">
        <v>22</v>
      </c>
      <c r="K129" s="11" t="s">
        <v>23</v>
      </c>
      <c r="L129" s="11" t="s">
        <v>24</v>
      </c>
      <c r="M129" s="11" t="s">
        <v>25</v>
      </c>
      <c r="N129" s="11" t="s">
        <v>26</v>
      </c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 t="s">
        <v>27</v>
      </c>
      <c r="AJ129" s="14"/>
      <c r="AL129" s="14"/>
      <c r="AP129" s="5" t="s">
        <v>3</v>
      </c>
      <c r="AQ129" s="11" t="s">
        <v>16</v>
      </c>
      <c r="AR129" s="11" t="s">
        <v>17</v>
      </c>
      <c r="AS129" s="11" t="s">
        <v>18</v>
      </c>
      <c r="AT129" s="11" t="s">
        <v>19</v>
      </c>
      <c r="AU129" s="11" t="s">
        <v>20</v>
      </c>
      <c r="AV129" s="11" t="s">
        <v>21</v>
      </c>
      <c r="AW129" s="11" t="s">
        <v>22</v>
      </c>
      <c r="AX129" s="11" t="s">
        <v>23</v>
      </c>
      <c r="AY129" s="11" t="s">
        <v>24</v>
      </c>
      <c r="AZ129" s="11" t="s">
        <v>25</v>
      </c>
      <c r="BA129" s="11" t="s">
        <v>26</v>
      </c>
      <c r="BB129" s="11" t="s">
        <v>27</v>
      </c>
      <c r="BC129" s="14"/>
    </row>
    <row r="130" spans="3:57" hidden="1">
      <c r="C130" s="5" t="s">
        <v>135</v>
      </c>
      <c r="D130" s="11" t="s">
        <v>28</v>
      </c>
      <c r="E130" s="11" t="s">
        <v>29</v>
      </c>
      <c r="F130" s="11" t="s">
        <v>30</v>
      </c>
      <c r="G130" s="11" t="s">
        <v>31</v>
      </c>
      <c r="H130" s="11" t="s">
        <v>32</v>
      </c>
      <c r="I130" s="11" t="s">
        <v>33</v>
      </c>
      <c r="J130" s="11" t="s">
        <v>34</v>
      </c>
      <c r="K130" s="11" t="s">
        <v>35</v>
      </c>
      <c r="L130" s="11" t="s">
        <v>36</v>
      </c>
      <c r="M130" s="11" t="s">
        <v>37</v>
      </c>
      <c r="N130" s="11" t="s">
        <v>38</v>
      </c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 t="s">
        <v>39</v>
      </c>
      <c r="AJ130" s="14"/>
      <c r="AL130" s="14"/>
      <c r="AP130" s="5" t="s">
        <v>135</v>
      </c>
      <c r="AQ130" s="11" t="s">
        <v>28</v>
      </c>
      <c r="AR130" s="11" t="s">
        <v>29</v>
      </c>
      <c r="AS130" s="11" t="s">
        <v>30</v>
      </c>
      <c r="AT130" s="11" t="s">
        <v>31</v>
      </c>
      <c r="AU130" s="11" t="s">
        <v>32</v>
      </c>
      <c r="AV130" s="11" t="s">
        <v>33</v>
      </c>
      <c r="AW130" s="11" t="s">
        <v>34</v>
      </c>
      <c r="AX130" s="11" t="s">
        <v>35</v>
      </c>
      <c r="AY130" s="11" t="s">
        <v>36</v>
      </c>
      <c r="AZ130" s="11" t="s">
        <v>37</v>
      </c>
      <c r="BA130" s="11" t="s">
        <v>38</v>
      </c>
      <c r="BB130" s="11" t="s">
        <v>39</v>
      </c>
      <c r="BC130" s="14"/>
    </row>
    <row r="131" spans="3:57" hidden="1">
      <c r="C131" s="5" t="s">
        <v>4</v>
      </c>
      <c r="D131" s="11" t="s">
        <v>40</v>
      </c>
      <c r="E131" s="11" t="s">
        <v>41</v>
      </c>
      <c r="F131" s="11" t="s">
        <v>42</v>
      </c>
      <c r="G131" s="11" t="s">
        <v>43</v>
      </c>
      <c r="H131" s="11" t="s">
        <v>44</v>
      </c>
      <c r="I131" s="11" t="s">
        <v>45</v>
      </c>
      <c r="J131" s="11" t="s">
        <v>46</v>
      </c>
      <c r="K131" s="11" t="s">
        <v>47</v>
      </c>
      <c r="L131" s="11" t="s">
        <v>48</v>
      </c>
      <c r="M131" s="11" t="s">
        <v>49</v>
      </c>
      <c r="N131" s="11" t="s">
        <v>50</v>
      </c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 t="s">
        <v>51</v>
      </c>
      <c r="AJ131" s="14"/>
      <c r="AL131" s="14"/>
      <c r="AP131" s="5" t="s">
        <v>4</v>
      </c>
      <c r="AQ131" s="11" t="s">
        <v>40</v>
      </c>
      <c r="AR131" s="11" t="s">
        <v>41</v>
      </c>
      <c r="AS131" s="11" t="s">
        <v>42</v>
      </c>
      <c r="AT131" s="11" t="s">
        <v>43</v>
      </c>
      <c r="AU131" s="11" t="s">
        <v>44</v>
      </c>
      <c r="AV131" s="11" t="s">
        <v>45</v>
      </c>
      <c r="AW131" s="11" t="s">
        <v>46</v>
      </c>
      <c r="AX131" s="11" t="s">
        <v>47</v>
      </c>
      <c r="AY131" s="11" t="s">
        <v>48</v>
      </c>
      <c r="AZ131" s="11" t="s">
        <v>49</v>
      </c>
      <c r="BA131" s="11" t="s">
        <v>50</v>
      </c>
      <c r="BB131" s="11" t="s">
        <v>51</v>
      </c>
      <c r="BC131" s="14"/>
    </row>
    <row r="132" spans="3:57" hidden="1">
      <c r="C132" s="5" t="s">
        <v>136</v>
      </c>
      <c r="D132" s="11" t="s">
        <v>52</v>
      </c>
      <c r="E132" s="11" t="s">
        <v>53</v>
      </c>
      <c r="F132" s="11" t="s">
        <v>54</v>
      </c>
      <c r="G132" s="11" t="s">
        <v>55</v>
      </c>
      <c r="H132" s="11" t="s">
        <v>56</v>
      </c>
      <c r="I132" s="11" t="s">
        <v>57</v>
      </c>
      <c r="J132" s="11" t="s">
        <v>58</v>
      </c>
      <c r="K132" s="11" t="s">
        <v>59</v>
      </c>
      <c r="L132" s="11" t="s">
        <v>60</v>
      </c>
      <c r="M132" s="11" t="s">
        <v>61</v>
      </c>
      <c r="N132" s="11" t="s">
        <v>62</v>
      </c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 t="s">
        <v>63</v>
      </c>
      <c r="AJ132" s="14"/>
      <c r="AL132" s="14"/>
      <c r="AP132" s="5" t="s">
        <v>136</v>
      </c>
      <c r="AQ132" s="11" t="s">
        <v>52</v>
      </c>
      <c r="AR132" s="11" t="s">
        <v>53</v>
      </c>
      <c r="AS132" s="11" t="s">
        <v>54</v>
      </c>
      <c r="AT132" s="11" t="s">
        <v>55</v>
      </c>
      <c r="AU132" s="11" t="s">
        <v>56</v>
      </c>
      <c r="AV132" s="11" t="s">
        <v>57</v>
      </c>
      <c r="AW132" s="11" t="s">
        <v>58</v>
      </c>
      <c r="AX132" s="11" t="s">
        <v>59</v>
      </c>
      <c r="AY132" s="11" t="s">
        <v>60</v>
      </c>
      <c r="AZ132" s="11" t="s">
        <v>61</v>
      </c>
      <c r="BA132" s="11" t="s">
        <v>62</v>
      </c>
      <c r="BB132" s="11" t="s">
        <v>63</v>
      </c>
      <c r="BC132" s="14"/>
    </row>
    <row r="133" spans="3:57" hidden="1">
      <c r="C133" s="5" t="s">
        <v>5</v>
      </c>
      <c r="D133" s="11" t="s">
        <v>64</v>
      </c>
      <c r="E133" s="11" t="s">
        <v>65</v>
      </c>
      <c r="F133" s="11" t="s">
        <v>66</v>
      </c>
      <c r="G133" s="11" t="s">
        <v>67</v>
      </c>
      <c r="H133" s="11" t="s">
        <v>68</v>
      </c>
      <c r="I133" s="11" t="s">
        <v>69</v>
      </c>
      <c r="J133" s="11" t="s">
        <v>70</v>
      </c>
      <c r="K133" s="11" t="s">
        <v>71</v>
      </c>
      <c r="L133" s="11" t="s">
        <v>72</v>
      </c>
      <c r="M133" s="11" t="s">
        <v>73</v>
      </c>
      <c r="N133" s="11" t="s">
        <v>74</v>
      </c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 t="s">
        <v>75</v>
      </c>
      <c r="AJ133" s="14"/>
      <c r="AL133" s="14"/>
      <c r="AP133" s="5" t="s">
        <v>5</v>
      </c>
      <c r="AQ133" s="11" t="s">
        <v>64</v>
      </c>
      <c r="AR133" s="11" t="s">
        <v>65</v>
      </c>
      <c r="AS133" s="11" t="s">
        <v>66</v>
      </c>
      <c r="AT133" s="11" t="s">
        <v>67</v>
      </c>
      <c r="AU133" s="11" t="s">
        <v>68</v>
      </c>
      <c r="AV133" s="11" t="s">
        <v>69</v>
      </c>
      <c r="AW133" s="11" t="s">
        <v>70</v>
      </c>
      <c r="AX133" s="11" t="s">
        <v>71</v>
      </c>
      <c r="AY133" s="11" t="s">
        <v>72</v>
      </c>
      <c r="AZ133" s="11" t="s">
        <v>73</v>
      </c>
      <c r="BA133" s="11" t="s">
        <v>74</v>
      </c>
      <c r="BB133" s="11" t="s">
        <v>75</v>
      </c>
      <c r="BC133" s="14"/>
    </row>
    <row r="134" spans="3:57" hidden="1">
      <c r="C134" s="5" t="s">
        <v>137</v>
      </c>
      <c r="D134" s="11" t="s">
        <v>76</v>
      </c>
      <c r="E134" s="11" t="s">
        <v>77</v>
      </c>
      <c r="F134" s="11" t="s">
        <v>78</v>
      </c>
      <c r="G134" s="11" t="s">
        <v>79</v>
      </c>
      <c r="H134" s="11" t="s">
        <v>80</v>
      </c>
      <c r="I134" s="11" t="s">
        <v>81</v>
      </c>
      <c r="J134" s="11" t="s">
        <v>82</v>
      </c>
      <c r="K134" s="11" t="s">
        <v>83</v>
      </c>
      <c r="L134" s="11" t="s">
        <v>84</v>
      </c>
      <c r="M134" s="11" t="s">
        <v>85</v>
      </c>
      <c r="N134" s="11" t="s">
        <v>86</v>
      </c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 t="s">
        <v>87</v>
      </c>
      <c r="AJ134" s="14"/>
      <c r="AL134" s="14"/>
      <c r="AP134" s="5" t="s">
        <v>137</v>
      </c>
      <c r="AQ134" s="11" t="s">
        <v>76</v>
      </c>
      <c r="AR134" s="11" t="s">
        <v>77</v>
      </c>
      <c r="AS134" s="11" t="s">
        <v>78</v>
      </c>
      <c r="AT134" s="11" t="s">
        <v>79</v>
      </c>
      <c r="AU134" s="11" t="s">
        <v>80</v>
      </c>
      <c r="AV134" s="11" t="s">
        <v>81</v>
      </c>
      <c r="AW134" s="11" t="s">
        <v>82</v>
      </c>
      <c r="AX134" s="11" t="s">
        <v>83</v>
      </c>
      <c r="AY134" s="11" t="s">
        <v>84</v>
      </c>
      <c r="AZ134" s="11" t="s">
        <v>85</v>
      </c>
      <c r="BA134" s="11" t="s">
        <v>86</v>
      </c>
      <c r="BB134" s="11" t="s">
        <v>87</v>
      </c>
      <c r="BC134" s="14"/>
    </row>
    <row r="135" spans="3:57" hidden="1">
      <c r="C135" s="5" t="s">
        <v>6</v>
      </c>
      <c r="D135" s="11" t="s">
        <v>88</v>
      </c>
      <c r="E135" s="11" t="s">
        <v>89</v>
      </c>
      <c r="F135" s="11" t="s">
        <v>90</v>
      </c>
      <c r="G135" s="11" t="s">
        <v>91</v>
      </c>
      <c r="H135" s="11" t="s">
        <v>92</v>
      </c>
      <c r="I135" s="11" t="s">
        <v>93</v>
      </c>
      <c r="J135" s="11" t="s">
        <v>94</v>
      </c>
      <c r="K135" s="11" t="s">
        <v>95</v>
      </c>
      <c r="L135" s="11" t="s">
        <v>96</v>
      </c>
      <c r="M135" s="11" t="s">
        <v>97</v>
      </c>
      <c r="N135" s="11" t="s">
        <v>98</v>
      </c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 t="s">
        <v>99</v>
      </c>
      <c r="AJ135" s="14"/>
      <c r="AL135" s="14"/>
      <c r="AP135" s="5" t="s">
        <v>6</v>
      </c>
      <c r="AQ135" s="11" t="s">
        <v>88</v>
      </c>
      <c r="AR135" s="11" t="s">
        <v>89</v>
      </c>
      <c r="AS135" s="11" t="s">
        <v>90</v>
      </c>
      <c r="AT135" s="11" t="s">
        <v>91</v>
      </c>
      <c r="AU135" s="11" t="s">
        <v>92</v>
      </c>
      <c r="AV135" s="11" t="s">
        <v>93</v>
      </c>
      <c r="AW135" s="11" t="s">
        <v>94</v>
      </c>
      <c r="AX135" s="11" t="s">
        <v>95</v>
      </c>
      <c r="AY135" s="11" t="s">
        <v>96</v>
      </c>
      <c r="AZ135" s="11" t="s">
        <v>97</v>
      </c>
      <c r="BA135" s="11" t="s">
        <v>98</v>
      </c>
      <c r="BB135" s="11" t="s">
        <v>99</v>
      </c>
      <c r="BC135" s="14"/>
    </row>
    <row r="136" spans="3:57" hidden="1">
      <c r="C136" s="5" t="s">
        <v>138</v>
      </c>
      <c r="D136" s="11" t="s">
        <v>100</v>
      </c>
      <c r="E136" s="11" t="s">
        <v>101</v>
      </c>
      <c r="F136" s="11" t="s">
        <v>102</v>
      </c>
      <c r="G136" s="11" t="s">
        <v>103</v>
      </c>
      <c r="H136" s="11" t="s">
        <v>104</v>
      </c>
      <c r="I136" s="11" t="s">
        <v>105</v>
      </c>
      <c r="J136" s="11" t="s">
        <v>106</v>
      </c>
      <c r="K136" s="11" t="s">
        <v>107</v>
      </c>
      <c r="L136" s="11" t="s">
        <v>108</v>
      </c>
      <c r="M136" s="11" t="s">
        <v>109</v>
      </c>
      <c r="N136" s="11" t="s">
        <v>110</v>
      </c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 t="s">
        <v>111</v>
      </c>
      <c r="AJ136" s="14"/>
      <c r="AL136" s="14"/>
      <c r="AP136" s="5" t="s">
        <v>138</v>
      </c>
      <c r="AQ136" s="11" t="s">
        <v>100</v>
      </c>
      <c r="AR136" s="11" t="s">
        <v>101</v>
      </c>
      <c r="AS136" s="11" t="s">
        <v>102</v>
      </c>
      <c r="AT136" s="11" t="s">
        <v>103</v>
      </c>
      <c r="AU136" s="11" t="s">
        <v>104</v>
      </c>
      <c r="AV136" s="11" t="s">
        <v>105</v>
      </c>
      <c r="AW136" s="11" t="s">
        <v>106</v>
      </c>
      <c r="AX136" s="11" t="s">
        <v>107</v>
      </c>
      <c r="AY136" s="11" t="s">
        <v>108</v>
      </c>
      <c r="AZ136" s="11" t="s">
        <v>109</v>
      </c>
      <c r="BA136" s="11" t="s">
        <v>110</v>
      </c>
      <c r="BB136" s="11" t="s">
        <v>111</v>
      </c>
      <c r="BC136" s="14"/>
    </row>
    <row r="137" spans="3:57" hidden="1"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L137" s="14"/>
      <c r="AU137" s="14"/>
      <c r="AV137" s="14"/>
      <c r="AW137" s="14"/>
      <c r="AX137" s="14"/>
      <c r="AY137" s="14"/>
      <c r="AZ137" s="14"/>
      <c r="BA137" s="14"/>
      <c r="BB137" s="14"/>
      <c r="BC137" s="14"/>
    </row>
    <row r="138" spans="3:57" hidden="1"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L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</row>
    <row r="139" spans="3:57"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L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</row>
    <row r="140" spans="3:57">
      <c r="C140" s="20" t="s">
        <v>147</v>
      </c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L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</row>
    <row r="141" spans="3:57" ht="15.75" thickBot="1">
      <c r="D141" s="5">
        <v>1</v>
      </c>
      <c r="E141" s="5">
        <v>2</v>
      </c>
      <c r="F141" s="5">
        <v>3</v>
      </c>
      <c r="G141" s="5">
        <v>4</v>
      </c>
      <c r="H141" s="5">
        <v>5</v>
      </c>
      <c r="I141" s="5">
        <v>6</v>
      </c>
      <c r="J141" s="5">
        <v>7</v>
      </c>
      <c r="K141" s="5">
        <v>8</v>
      </c>
      <c r="L141" s="5">
        <v>9</v>
      </c>
      <c r="M141" s="5">
        <v>10</v>
      </c>
      <c r="N141" s="5">
        <v>11</v>
      </c>
      <c r="AI141" s="5">
        <v>12</v>
      </c>
      <c r="AQ141" s="5">
        <v>1</v>
      </c>
      <c r="AR141" s="5">
        <v>2</v>
      </c>
      <c r="AS141" s="5">
        <v>3</v>
      </c>
      <c r="AT141" s="5">
        <v>4</v>
      </c>
      <c r="AU141" s="5">
        <v>5</v>
      </c>
      <c r="AV141" s="5">
        <v>6</v>
      </c>
      <c r="AW141" s="5">
        <v>7</v>
      </c>
      <c r="AX141" s="5">
        <v>8</v>
      </c>
      <c r="AY141" s="5">
        <v>9</v>
      </c>
      <c r="AZ141" s="5">
        <v>10</v>
      </c>
      <c r="BA141" s="5">
        <v>11</v>
      </c>
      <c r="BB141" s="5">
        <v>12</v>
      </c>
    </row>
    <row r="142" spans="3:57">
      <c r="C142" s="5" t="s">
        <v>3</v>
      </c>
      <c r="D142" s="11">
        <f>VLOOKUP(D129,$B$8:$AK$103,15,FALSE)</f>
        <v>0.7513645803440625</v>
      </c>
      <c r="E142" s="11">
        <f t="shared" ref="E142:AI142" si="9">VLOOKUP(E129,$B$8:$AK$103,15,FALSE)</f>
        <v>-5.6354189309375247E-3</v>
      </c>
      <c r="F142" s="11">
        <f t="shared" si="9"/>
        <v>0.78236458359406247</v>
      </c>
      <c r="G142" s="11">
        <f t="shared" si="9"/>
        <v>-3.1354138609375123E-3</v>
      </c>
      <c r="H142" s="11">
        <f t="shared" si="9"/>
        <v>0.80736455974406252</v>
      </c>
      <c r="I142" s="11">
        <f t="shared" si="9"/>
        <v>-4.6354206259375044E-3</v>
      </c>
      <c r="J142" s="11">
        <f t="shared" si="9"/>
        <v>0.76536459384406241</v>
      </c>
      <c r="K142" s="11">
        <f t="shared" si="9"/>
        <v>-2.1354155609375203E-3</v>
      </c>
      <c r="L142" s="11">
        <f t="shared" si="9"/>
        <v>0.81486461219406237</v>
      </c>
      <c r="M142" s="11">
        <f t="shared" si="9"/>
        <v>-1.6354257259375282E-3</v>
      </c>
      <c r="N142" s="11">
        <f t="shared" si="9"/>
        <v>0.76586460229406239</v>
      </c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>
        <f t="shared" si="9"/>
        <v>-2.1354155609375203E-3</v>
      </c>
      <c r="AJ142" s="14"/>
      <c r="AK142" s="43" t="s">
        <v>146</v>
      </c>
      <c r="AL142" s="44"/>
      <c r="AP142" s="5" t="s">
        <v>3</v>
      </c>
      <c r="AQ142" s="11">
        <f>VLOOKUP(AQ129,$AO$8:$BD$103,15,FALSE)</f>
        <v>0.62222282364248394</v>
      </c>
      <c r="AR142" s="11" t="e">
        <f t="shared" ref="AR142:BB142" si="10">VLOOKUP(AR129,$AO$8:$BD$103,15,FALSE)</f>
        <v>#VALUE!</v>
      </c>
      <c r="AS142" s="11">
        <f t="shared" si="10"/>
        <v>0.66815121013132961</v>
      </c>
      <c r="AT142" s="11" t="e">
        <f t="shared" si="10"/>
        <v>#VALUE!</v>
      </c>
      <c r="AU142" s="11">
        <f t="shared" si="10"/>
        <v>0.63435991911711642</v>
      </c>
      <c r="AV142" s="11" t="e">
        <f t="shared" si="10"/>
        <v>#VALUE!</v>
      </c>
      <c r="AW142" s="11">
        <f t="shared" si="10"/>
        <v>0.63459527248357328</v>
      </c>
      <c r="AX142" s="11" t="e">
        <f t="shared" si="10"/>
        <v>#VALUE!</v>
      </c>
      <c r="AY142" s="11">
        <f t="shared" si="10"/>
        <v>0.6533279690367233</v>
      </c>
      <c r="AZ142" s="11" t="e">
        <f t="shared" si="10"/>
        <v>#VALUE!</v>
      </c>
      <c r="BA142" s="11">
        <f t="shared" si="10"/>
        <v>0.57058084027587885</v>
      </c>
      <c r="BB142" s="11" t="e">
        <f t="shared" si="10"/>
        <v>#VALUE!</v>
      </c>
      <c r="BC142" s="14"/>
      <c r="BD142" s="43" t="s">
        <v>146</v>
      </c>
      <c r="BE142" s="44"/>
    </row>
    <row r="143" spans="3:57">
      <c r="C143" s="5" t="s">
        <v>135</v>
      </c>
      <c r="D143" s="11">
        <f t="shared" ref="D143:AI143" si="11">VLOOKUP(D130,$B$8:$AK$103,15,FALSE)</f>
        <v>0.84636454934406247</v>
      </c>
      <c r="E143" s="11">
        <f t="shared" si="11"/>
        <v>-4.6354206259375044E-3</v>
      </c>
      <c r="F143" s="11">
        <f t="shared" si="11"/>
        <v>0.76736455319406249</v>
      </c>
      <c r="G143" s="11">
        <f t="shared" si="11"/>
        <v>-1.6354257259375282E-3</v>
      </c>
      <c r="H143" s="11">
        <f t="shared" si="11"/>
        <v>0.84236455614406247</v>
      </c>
      <c r="I143" s="11">
        <f t="shared" si="11"/>
        <v>-6.3540879593752819E-4</v>
      </c>
      <c r="J143" s="11">
        <f t="shared" si="11"/>
        <v>0.81686457154406245</v>
      </c>
      <c r="K143" s="11">
        <f t="shared" si="11"/>
        <v>3.6458950406246388E-4</v>
      </c>
      <c r="L143" s="11">
        <f t="shared" si="11"/>
        <v>0.79836455639406245</v>
      </c>
      <c r="M143" s="11">
        <f t="shared" si="11"/>
        <v>-1.3541896093753614E-4</v>
      </c>
      <c r="N143" s="11">
        <f t="shared" si="11"/>
        <v>0.75086457189406253</v>
      </c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>
        <f t="shared" si="11"/>
        <v>1.3645878040624906E-3</v>
      </c>
      <c r="AJ143" s="14"/>
      <c r="AK143" s="16" t="s">
        <v>141</v>
      </c>
      <c r="AL143" s="17">
        <v>0</v>
      </c>
      <c r="AP143" s="5" t="s">
        <v>135</v>
      </c>
      <c r="AQ143" s="11">
        <f t="shared" ref="AQ143:BB143" si="12">VLOOKUP(AQ130,$AO$8:$BD$103,15,FALSE)</f>
        <v>0.61587975874794099</v>
      </c>
      <c r="AR143" s="11" t="e">
        <f t="shared" si="12"/>
        <v>#VALUE!</v>
      </c>
      <c r="AS143" s="11">
        <f t="shared" si="12"/>
        <v>0.61468716345389185</v>
      </c>
      <c r="AT143" s="11" t="e">
        <f t="shared" si="12"/>
        <v>#VALUE!</v>
      </c>
      <c r="AU143" s="11">
        <f t="shared" si="12"/>
        <v>0.62564403167758353</v>
      </c>
      <c r="AV143" s="11" t="e">
        <f t="shared" si="12"/>
        <v>#VALUE!</v>
      </c>
      <c r="AW143" s="11">
        <f t="shared" si="12"/>
        <v>0.63602977621144741</v>
      </c>
      <c r="AX143" s="11" t="e">
        <f t="shared" si="12"/>
        <v>#VALUE!</v>
      </c>
      <c r="AY143" s="11">
        <f t="shared" si="12"/>
        <v>0.64020586493918819</v>
      </c>
      <c r="AZ143" s="11">
        <f t="shared" si="12"/>
        <v>-6.1113772946915258E-2</v>
      </c>
      <c r="BA143" s="11">
        <f t="shared" si="12"/>
        <v>0.66914096421755198</v>
      </c>
      <c r="BB143" s="11">
        <f t="shared" si="12"/>
        <v>-8.6883745381399383E-2</v>
      </c>
      <c r="BC143" s="14"/>
      <c r="BD143" s="16" t="s">
        <v>141</v>
      </c>
      <c r="BE143" s="17">
        <v>0</v>
      </c>
    </row>
    <row r="144" spans="3:57" ht="15.75" thickBot="1">
      <c r="C144" s="5" t="s">
        <v>4</v>
      </c>
      <c r="D144" s="11">
        <f t="shared" ref="D144:AI144" si="13">VLOOKUP(D131,$B$8:$AK$103,15,FALSE)</f>
        <v>0.85786459499406242</v>
      </c>
      <c r="E144" s="11">
        <f t="shared" si="13"/>
        <v>-2.1354155609375203E-3</v>
      </c>
      <c r="F144" s="11">
        <f t="shared" si="13"/>
        <v>0.8298645680940625</v>
      </c>
      <c r="G144" s="11">
        <f t="shared" si="13"/>
        <v>-6.3540879593752819E-4</v>
      </c>
      <c r="H144" s="11">
        <f t="shared" si="13"/>
        <v>0.78386460894406251</v>
      </c>
      <c r="I144" s="11">
        <f t="shared" si="13"/>
        <v>-1.3541896093753614E-4</v>
      </c>
      <c r="J144" s="11">
        <f t="shared" si="13"/>
        <v>0.78236458359406247</v>
      </c>
      <c r="K144" s="11">
        <f t="shared" si="13"/>
        <v>-6.3540879593752819E-4</v>
      </c>
      <c r="L144" s="11">
        <f t="shared" si="13"/>
        <v>0.60536456759406243</v>
      </c>
      <c r="M144" s="11">
        <f t="shared" si="13"/>
        <v>8.645793440624841E-4</v>
      </c>
      <c r="N144" s="11">
        <f t="shared" si="13"/>
        <v>0.82936455959406241</v>
      </c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>
        <f t="shared" si="13"/>
        <v>4.364582709062495E-3</v>
      </c>
      <c r="AJ144" s="14"/>
      <c r="AK144" s="18" t="s">
        <v>142</v>
      </c>
      <c r="AL144" s="19">
        <v>1</v>
      </c>
      <c r="AP144" s="5" t="s">
        <v>4</v>
      </c>
      <c r="AQ144" s="11">
        <f t="shared" ref="AQ144:BB144" si="14">VLOOKUP(AQ131,$AO$8:$BD$103,15,FALSE)</f>
        <v>0.62346409422421456</v>
      </c>
      <c r="AR144" s="11" t="e">
        <f t="shared" si="14"/>
        <v>#VALUE!</v>
      </c>
      <c r="AS144" s="11">
        <f t="shared" si="14"/>
        <v>0.61200279901477417</v>
      </c>
      <c r="AT144" s="11" t="e">
        <f t="shared" si="14"/>
        <v>#VALUE!</v>
      </c>
      <c r="AU144" s="11">
        <f t="shared" si="14"/>
        <v>0.64196736681102384</v>
      </c>
      <c r="AV144" s="11" t="e">
        <f t="shared" si="14"/>
        <v>#VALUE!</v>
      </c>
      <c r="AW144" s="11">
        <f t="shared" si="14"/>
        <v>0.70060400841475445</v>
      </c>
      <c r="AX144" s="11" t="e">
        <f t="shared" si="14"/>
        <v>#VALUE!</v>
      </c>
      <c r="AY144" s="11">
        <f t="shared" si="14"/>
        <v>0.63217176212473247</v>
      </c>
      <c r="AZ144" s="11" t="e">
        <f t="shared" si="14"/>
        <v>#VALUE!</v>
      </c>
      <c r="BA144" s="11">
        <f t="shared" si="14"/>
        <v>0.63168928384856549</v>
      </c>
      <c r="BB144" s="11">
        <f t="shared" si="14"/>
        <v>0.13406160639721193</v>
      </c>
      <c r="BC144" s="14"/>
      <c r="BD144" s="18" t="s">
        <v>142</v>
      </c>
      <c r="BE144" s="19">
        <v>1</v>
      </c>
    </row>
    <row r="145" spans="3:57">
      <c r="C145" s="5" t="s">
        <v>136</v>
      </c>
      <c r="D145" s="11">
        <f t="shared" ref="D145:AI145" si="15">VLOOKUP(D132,$B$8:$AK$103,15,FALSE)</f>
        <v>0.75986457524406248</v>
      </c>
      <c r="E145" s="11">
        <f t="shared" si="15"/>
        <v>-2.1354155609375203E-3</v>
      </c>
      <c r="F145" s="11">
        <f t="shared" si="15"/>
        <v>0.81436460374406239</v>
      </c>
      <c r="G145" s="11">
        <f t="shared" si="15"/>
        <v>-1.6354257259375282E-3</v>
      </c>
      <c r="H145" s="11">
        <f t="shared" si="15"/>
        <v>0.7328645651940624</v>
      </c>
      <c r="I145" s="11">
        <f t="shared" si="15"/>
        <v>-1.6354257259375282E-3</v>
      </c>
      <c r="J145" s="11">
        <f t="shared" si="15"/>
        <v>0.75886455829406241</v>
      </c>
      <c r="K145" s="11">
        <f t="shared" si="15"/>
        <v>-6.3540879593752819E-4</v>
      </c>
      <c r="L145" s="11">
        <f t="shared" si="15"/>
        <v>0.79636459704406248</v>
      </c>
      <c r="M145" s="11">
        <f t="shared" si="15"/>
        <v>3.6458950406246388E-4</v>
      </c>
      <c r="N145" s="11">
        <f t="shared" si="15"/>
        <v>0.79236460384406238</v>
      </c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>
        <f t="shared" si="15"/>
        <v>2.3645861090624762E-3</v>
      </c>
      <c r="AJ145" s="14"/>
      <c r="AL145" s="14"/>
      <c r="AP145" s="5" t="s">
        <v>136</v>
      </c>
      <c r="AQ145" s="11">
        <f t="shared" ref="AQ145:BB145" si="16">VLOOKUP(AQ132,$AO$8:$BD$103,15,FALSE)</f>
        <v>0.64192310635177141</v>
      </c>
      <c r="AR145" s="11" t="e">
        <f t="shared" si="16"/>
        <v>#VALUE!</v>
      </c>
      <c r="AS145" s="11">
        <f t="shared" si="16"/>
        <v>0.63841180662312003</v>
      </c>
      <c r="AT145" s="11" t="e">
        <f t="shared" si="16"/>
        <v>#VALUE!</v>
      </c>
      <c r="AU145" s="11">
        <f t="shared" si="16"/>
        <v>0.57907401955086946</v>
      </c>
      <c r="AV145" s="11" t="e">
        <f t="shared" si="16"/>
        <v>#VALUE!</v>
      </c>
      <c r="AW145" s="11">
        <f t="shared" si="16"/>
        <v>0.62352730739221118</v>
      </c>
      <c r="AX145" s="11" t="e">
        <f t="shared" si="16"/>
        <v>#VALUE!</v>
      </c>
      <c r="AY145" s="11">
        <f t="shared" si="16"/>
        <v>0.63365425817553844</v>
      </c>
      <c r="AZ145" s="11" t="e">
        <f t="shared" si="16"/>
        <v>#VALUE!</v>
      </c>
      <c r="BA145" s="11">
        <f t="shared" si="16"/>
        <v>0.61522046929150109</v>
      </c>
      <c r="BB145" s="11">
        <f t="shared" si="16"/>
        <v>0.2432543664670021</v>
      </c>
      <c r="BC145" s="14"/>
    </row>
    <row r="146" spans="3:57">
      <c r="C146" s="5" t="s">
        <v>5</v>
      </c>
      <c r="D146" s="11">
        <f t="shared" ref="D146:AI146" si="17">VLOOKUP(D133,$B$8:$AK$103,15,FALSE)</f>
        <v>0.83186460194406242</v>
      </c>
      <c r="E146" s="11">
        <f t="shared" si="17"/>
        <v>-2.1354155609375203E-3</v>
      </c>
      <c r="F146" s="11">
        <f t="shared" si="17"/>
        <v>0.79786454794406247</v>
      </c>
      <c r="G146" s="11">
        <f t="shared" si="17"/>
        <v>-1.6354257259375282E-3</v>
      </c>
      <c r="H146" s="11">
        <f t="shared" si="17"/>
        <v>0.83336455279406241</v>
      </c>
      <c r="I146" s="11">
        <f t="shared" si="17"/>
        <v>8.645793440624841E-4</v>
      </c>
      <c r="J146" s="11">
        <f t="shared" si="17"/>
        <v>0.79586458859406239</v>
      </c>
      <c r="K146" s="11">
        <f t="shared" si="17"/>
        <v>8.645793440624841E-4</v>
      </c>
      <c r="L146" s="11">
        <f t="shared" si="17"/>
        <v>0.84336457309406243</v>
      </c>
      <c r="M146" s="11">
        <f t="shared" si="17"/>
        <v>3.3645844090624683E-3</v>
      </c>
      <c r="N146" s="11">
        <f t="shared" si="17"/>
        <v>0.78936455304406239</v>
      </c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>
        <f t="shared" si="17"/>
        <v>2.3645861090624762E-3</v>
      </c>
      <c r="AJ146" s="14"/>
      <c r="AL146" s="14"/>
      <c r="AP146" s="5" t="s">
        <v>5</v>
      </c>
      <c r="AQ146" s="11">
        <f t="shared" ref="AQ146:BB146" si="18">VLOOKUP(AQ133,$AO$8:$BD$103,15,FALSE)</f>
        <v>0.63752993101069699</v>
      </c>
      <c r="AR146" s="11" t="e">
        <f t="shared" si="18"/>
        <v>#VALUE!</v>
      </c>
      <c r="AS146" s="11">
        <f t="shared" si="18"/>
        <v>0.65033574591969279</v>
      </c>
      <c r="AT146" s="11" t="e">
        <f t="shared" si="18"/>
        <v>#VALUE!</v>
      </c>
      <c r="AU146" s="11">
        <f t="shared" si="18"/>
        <v>0.66196856645191327</v>
      </c>
      <c r="AV146" s="11" t="e">
        <f t="shared" si="18"/>
        <v>#VALUE!</v>
      </c>
      <c r="AW146" s="11">
        <f t="shared" si="18"/>
        <v>0.60265653945089692</v>
      </c>
      <c r="AX146" s="11" t="e">
        <f t="shared" si="18"/>
        <v>#VALUE!</v>
      </c>
      <c r="AY146" s="11">
        <f t="shared" si="18"/>
        <v>0.60029756710301563</v>
      </c>
      <c r="AZ146" s="11">
        <f t="shared" si="18"/>
        <v>-0.17376156365643722</v>
      </c>
      <c r="BA146" s="11">
        <f t="shared" si="18"/>
        <v>0.57323454280200858</v>
      </c>
      <c r="BB146" s="11">
        <f t="shared" si="18"/>
        <v>-0.11254870116047085</v>
      </c>
      <c r="BC146" s="14"/>
    </row>
    <row r="147" spans="3:57">
      <c r="C147" s="5" t="s">
        <v>137</v>
      </c>
      <c r="D147" s="11">
        <f t="shared" ref="D147:AI147" si="19">VLOOKUP(D134,$B$8:$AK$103,15,FALSE)</f>
        <v>0.80136460719406255</v>
      </c>
      <c r="E147" s="11">
        <f t="shared" si="19"/>
        <v>-2.1354155609375203E-3</v>
      </c>
      <c r="F147" s="11">
        <f t="shared" si="19"/>
        <v>0.82436454949406235</v>
      </c>
      <c r="G147" s="11">
        <f t="shared" si="19"/>
        <v>8.645793440624841E-4</v>
      </c>
      <c r="H147" s="11">
        <f t="shared" si="19"/>
        <v>0.8323646103940624</v>
      </c>
      <c r="I147" s="11">
        <f t="shared" si="19"/>
        <v>-1.1354172609375282E-3</v>
      </c>
      <c r="J147" s="11">
        <f t="shared" si="19"/>
        <v>0.77486460564406245</v>
      </c>
      <c r="K147" s="11">
        <f t="shared" si="19"/>
        <v>1.3645878040624906E-3</v>
      </c>
      <c r="L147" s="11">
        <f t="shared" si="19"/>
        <v>0.76386456844406248</v>
      </c>
      <c r="M147" s="11">
        <f t="shared" si="19"/>
        <v>2.3645861090624762E-3</v>
      </c>
      <c r="N147" s="11">
        <f t="shared" si="19"/>
        <v>0.77986461574406241</v>
      </c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>
        <f t="shared" si="19"/>
        <v>7.3645776140624647E-3</v>
      </c>
      <c r="AJ147" s="14"/>
      <c r="AL147" s="14"/>
      <c r="AP147" s="5" t="s">
        <v>137</v>
      </c>
      <c r="AQ147" s="11">
        <f t="shared" ref="AQ147:BB147" si="20">VLOOKUP(AQ134,$AO$8:$BD$103,15,FALSE)</f>
        <v>0.62041767559180738</v>
      </c>
      <c r="AR147" s="11" t="e">
        <f t="shared" si="20"/>
        <v>#VALUE!</v>
      </c>
      <c r="AS147" s="11">
        <f t="shared" si="20"/>
        <v>0.59696676254571601</v>
      </c>
      <c r="AT147" s="11" t="e">
        <f t="shared" si="20"/>
        <v>#VALUE!</v>
      </c>
      <c r="AU147" s="11">
        <f t="shared" si="20"/>
        <v>0.62788922885615495</v>
      </c>
      <c r="AV147" s="11" t="e">
        <f t="shared" si="20"/>
        <v>#VALUE!</v>
      </c>
      <c r="AW147" s="11">
        <f t="shared" si="20"/>
        <v>0.64335576918085002</v>
      </c>
      <c r="AX147" s="11" t="e">
        <f t="shared" si="20"/>
        <v>#VALUE!</v>
      </c>
      <c r="AY147" s="11">
        <f t="shared" si="20"/>
        <v>0.61070353211693251</v>
      </c>
      <c r="AZ147" s="11">
        <f t="shared" si="20"/>
        <v>-5.109959348586867E-2</v>
      </c>
      <c r="BA147" s="11">
        <f t="shared" si="20"/>
        <v>0.60637353683920814</v>
      </c>
      <c r="BB147" s="11">
        <f t="shared" si="20"/>
        <v>0.16335303191993661</v>
      </c>
      <c r="BC147" s="14"/>
    </row>
    <row r="148" spans="3:57">
      <c r="C148" s="5" t="s">
        <v>6</v>
      </c>
      <c r="D148" s="11">
        <f t="shared" ref="D148:AI148" si="21">VLOOKUP(D135,$B$8:$AK$103,15,FALSE)</f>
        <v>0.80486459194406246</v>
      </c>
      <c r="E148" s="11">
        <f t="shared" si="21"/>
        <v>-2.6354240259375203E-3</v>
      </c>
      <c r="F148" s="11">
        <f t="shared" si="21"/>
        <v>0.77886459884406245</v>
      </c>
      <c r="G148" s="11">
        <f t="shared" si="21"/>
        <v>-1.3541896093753614E-4</v>
      </c>
      <c r="H148" s="11">
        <f t="shared" si="21"/>
        <v>0.79936457334406241</v>
      </c>
      <c r="I148" s="11">
        <f t="shared" si="21"/>
        <v>-6.3540879593752819E-4</v>
      </c>
      <c r="J148" s="11">
        <f t="shared" si="21"/>
        <v>0.77486460564406245</v>
      </c>
      <c r="K148" s="11">
        <f t="shared" si="21"/>
        <v>-6.3540879593752819E-4</v>
      </c>
      <c r="L148" s="11">
        <f t="shared" si="21"/>
        <v>0.78836461064406238</v>
      </c>
      <c r="M148" s="11">
        <f t="shared" si="21"/>
        <v>2.3645861090624762E-3</v>
      </c>
      <c r="N148" s="11">
        <f t="shared" si="21"/>
        <v>0.8638645475940625</v>
      </c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>
        <f t="shared" si="21"/>
        <v>8.8645843790624915E-3</v>
      </c>
      <c r="AJ148" s="14"/>
      <c r="AL148" s="14"/>
      <c r="AP148" s="5" t="s">
        <v>6</v>
      </c>
      <c r="AQ148" s="11">
        <f t="shared" ref="AQ148:BB148" si="22">VLOOKUP(AQ135,$AO$8:$BD$103,15,FALSE)</f>
        <v>0.62390653449617961</v>
      </c>
      <c r="AR148" s="11" t="e">
        <f t="shared" si="22"/>
        <v>#VALUE!</v>
      </c>
      <c r="AS148" s="11">
        <f t="shared" si="22"/>
        <v>0.6392732104229748</v>
      </c>
      <c r="AT148" s="11" t="e">
        <f t="shared" si="22"/>
        <v>#VALUE!</v>
      </c>
      <c r="AU148" s="11">
        <f t="shared" si="22"/>
        <v>0.60850133253179151</v>
      </c>
      <c r="AV148" s="11" t="e">
        <f t="shared" si="22"/>
        <v>#VALUE!</v>
      </c>
      <c r="AW148" s="11">
        <f t="shared" si="22"/>
        <v>0.62856642464838275</v>
      </c>
      <c r="AX148" s="11" t="e">
        <f t="shared" si="22"/>
        <v>#VALUE!</v>
      </c>
      <c r="AY148" s="11">
        <f t="shared" si="22"/>
        <v>0.6243349389793591</v>
      </c>
      <c r="AZ148" s="11">
        <f t="shared" si="22"/>
        <v>-0.14457917666146847</v>
      </c>
      <c r="BA148" s="11">
        <f t="shared" si="22"/>
        <v>0.5937682008592905</v>
      </c>
      <c r="BB148" s="11">
        <f t="shared" si="22"/>
        <v>0.10035897513041808</v>
      </c>
      <c r="BC148" s="14"/>
    </row>
    <row r="149" spans="3:57">
      <c r="C149" s="5" t="s">
        <v>138</v>
      </c>
      <c r="D149" s="11">
        <f t="shared" ref="D149:AI149" si="23">VLOOKUP(D136,$B$8:$AK$103,15,FALSE)</f>
        <v>0.76236461754406248</v>
      </c>
      <c r="E149" s="11">
        <f t="shared" si="23"/>
        <v>-1.3541896093753614E-4</v>
      </c>
      <c r="F149" s="11">
        <f t="shared" si="23"/>
        <v>0.8103646104940625</v>
      </c>
      <c r="G149" s="11">
        <f t="shared" si="23"/>
        <v>8.645793440624841E-4</v>
      </c>
      <c r="H149" s="11">
        <f t="shared" si="23"/>
        <v>0.8623645966940624</v>
      </c>
      <c r="I149" s="11">
        <f t="shared" si="23"/>
        <v>-1.6354257259375282E-3</v>
      </c>
      <c r="J149" s="11">
        <f t="shared" si="23"/>
        <v>0.86786461529406256</v>
      </c>
      <c r="K149" s="11">
        <f t="shared" si="23"/>
        <v>3.6458950406246388E-4</v>
      </c>
      <c r="L149" s="11">
        <f t="shared" si="23"/>
        <v>0.8598645543440625</v>
      </c>
      <c r="M149" s="11">
        <f t="shared" si="23"/>
        <v>2.3645861090624762E-3</v>
      </c>
      <c r="N149" s="11">
        <f t="shared" si="23"/>
        <v>0.81936461384406245</v>
      </c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>
        <f t="shared" si="23"/>
        <v>4.864591174062495E-3</v>
      </c>
      <c r="AJ149" s="14"/>
      <c r="AL149" s="14"/>
      <c r="AP149" s="5" t="s">
        <v>138</v>
      </c>
      <c r="AQ149" s="11">
        <f t="shared" ref="AQ149:BB149" si="24">VLOOKUP(AQ136,$AO$8:$BD$103,15,FALSE)</f>
        <v>0.61393464032270439</v>
      </c>
      <c r="AR149" s="11" t="e">
        <f t="shared" si="24"/>
        <v>#VALUE!</v>
      </c>
      <c r="AS149" s="11">
        <f t="shared" si="24"/>
        <v>0.64005362780661501</v>
      </c>
      <c r="AT149" s="11" t="e">
        <f t="shared" si="24"/>
        <v>#VALUE!</v>
      </c>
      <c r="AU149" s="11">
        <f t="shared" si="24"/>
        <v>0.63448215166239463</v>
      </c>
      <c r="AV149" s="11" t="e">
        <f t="shared" si="24"/>
        <v>#VALUE!</v>
      </c>
      <c r="AW149" s="11">
        <f t="shared" si="24"/>
        <v>0.56719096919282619</v>
      </c>
      <c r="AX149" s="11" t="e">
        <f t="shared" si="24"/>
        <v>#VALUE!</v>
      </c>
      <c r="AY149" s="11">
        <f t="shared" si="24"/>
        <v>0.65212832511649577</v>
      </c>
      <c r="AZ149" s="11">
        <f t="shared" si="24"/>
        <v>2.446727597741067E-2</v>
      </c>
      <c r="BA149" s="11">
        <f t="shared" si="24"/>
        <v>0.60112353511703231</v>
      </c>
      <c r="BB149" s="11">
        <f t="shared" si="24"/>
        <v>0.20519094219586395</v>
      </c>
      <c r="BC149" s="14"/>
    </row>
    <row r="152" spans="3:57">
      <c r="C152" s="20" t="s">
        <v>152</v>
      </c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L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</row>
    <row r="153" spans="3:57" ht="15.75" thickBot="1">
      <c r="D153" s="5">
        <v>1</v>
      </c>
      <c r="E153" s="5">
        <v>2</v>
      </c>
      <c r="F153" s="5">
        <v>3</v>
      </c>
      <c r="G153" s="5">
        <v>4</v>
      </c>
      <c r="H153" s="5">
        <v>5</v>
      </c>
      <c r="I153" s="5">
        <v>6</v>
      </c>
      <c r="J153" s="5">
        <v>7</v>
      </c>
      <c r="K153" s="5">
        <v>8</v>
      </c>
      <c r="L153" s="5">
        <v>9</v>
      </c>
      <c r="M153" s="5">
        <v>10</v>
      </c>
      <c r="N153" s="5">
        <v>11</v>
      </c>
      <c r="AI153" s="5">
        <v>12</v>
      </c>
      <c r="AQ153" s="5">
        <v>1</v>
      </c>
      <c r="AR153" s="5">
        <v>2</v>
      </c>
      <c r="AS153" s="5">
        <v>3</v>
      </c>
      <c r="AT153" s="5">
        <v>4</v>
      </c>
      <c r="AU153" s="5">
        <v>5</v>
      </c>
      <c r="AV153" s="5">
        <v>6</v>
      </c>
      <c r="AW153" s="5">
        <v>7</v>
      </c>
      <c r="AX153" s="5">
        <v>8</v>
      </c>
      <c r="AY153" s="5">
        <v>9</v>
      </c>
      <c r="AZ153" s="5">
        <v>10</v>
      </c>
      <c r="BA153" s="5">
        <v>11</v>
      </c>
      <c r="BB153" s="5">
        <v>12</v>
      </c>
    </row>
    <row r="154" spans="3:57">
      <c r="C154" s="5" t="s">
        <v>3</v>
      </c>
      <c r="D154" s="11">
        <f>VLOOKUP(D129,$B$8:$AK$103,16,FALSE)</f>
        <v>0.89573956873260419</v>
      </c>
      <c r="E154" s="11">
        <f t="shared" ref="E154:AI154" si="25">VLOOKUP(E129,$B$8:$AK$103,16,FALSE)</f>
        <v>-5.2604094773958665E-3</v>
      </c>
      <c r="F154" s="11">
        <f t="shared" si="25"/>
        <v>0.8167395725326041</v>
      </c>
      <c r="G154" s="11">
        <f t="shared" si="25"/>
        <v>-4.2604111773958744E-3</v>
      </c>
      <c r="H154" s="11">
        <f t="shared" si="25"/>
        <v>0.93573957528260421</v>
      </c>
      <c r="I154" s="11">
        <f t="shared" si="25"/>
        <v>-2.7604230373958621E-3</v>
      </c>
      <c r="J154" s="11">
        <f t="shared" si="25"/>
        <v>0.69373957658260399</v>
      </c>
      <c r="K154" s="11">
        <f t="shared" si="25"/>
        <v>-2.7604230373958621E-3</v>
      </c>
      <c r="L154" s="11">
        <f t="shared" si="25"/>
        <v>0.79473957263260431</v>
      </c>
      <c r="M154" s="11">
        <f t="shared" si="25"/>
        <v>7.3958033260414224E-4</v>
      </c>
      <c r="N154" s="11">
        <f t="shared" si="25"/>
        <v>0.7342395915826041</v>
      </c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>
        <f t="shared" si="25"/>
        <v>-7.6040780739587005E-4</v>
      </c>
      <c r="AJ154" s="14"/>
      <c r="AK154" s="43" t="s">
        <v>146</v>
      </c>
      <c r="AL154" s="44"/>
      <c r="AP154" s="5" t="s">
        <v>3</v>
      </c>
      <c r="AQ154" s="11">
        <f>VLOOKUP(AQ129,$AO$8:$BD$103,16,FALSE)</f>
        <v>0.99434036658346114</v>
      </c>
      <c r="AR154" s="11" t="e">
        <f t="shared" ref="AR154:BB154" si="26">VLOOKUP(AR129,$AO$8:$BD$103,16,FALSE)</f>
        <v>#VALUE!</v>
      </c>
      <c r="AS154" s="11">
        <f t="shared" si="26"/>
        <v>0.99003501439448016</v>
      </c>
      <c r="AT154" s="11" t="e">
        <f t="shared" si="26"/>
        <v>#VALUE!</v>
      </c>
      <c r="AU154" s="11">
        <f t="shared" si="26"/>
        <v>0.99444079749556247</v>
      </c>
      <c r="AV154" s="11" t="e">
        <f t="shared" si="26"/>
        <v>#VALUE!</v>
      </c>
      <c r="AW154" s="11">
        <f t="shared" si="26"/>
        <v>0.99905478066680131</v>
      </c>
      <c r="AX154" s="11" t="e">
        <f t="shared" si="26"/>
        <v>#VALUE!</v>
      </c>
      <c r="AY154" s="11">
        <f t="shared" si="26"/>
        <v>0.99461299801496494</v>
      </c>
      <c r="AZ154" s="11" t="e">
        <f t="shared" si="26"/>
        <v>#VALUE!</v>
      </c>
      <c r="BA154" s="11">
        <f t="shared" si="26"/>
        <v>0.96440801204066218</v>
      </c>
      <c r="BB154" s="11" t="e">
        <f t="shared" si="26"/>
        <v>#VALUE!</v>
      </c>
      <c r="BC154" s="14"/>
      <c r="BD154" s="43" t="s">
        <v>146</v>
      </c>
      <c r="BE154" s="44"/>
    </row>
    <row r="155" spans="3:57">
      <c r="C155" s="5" t="s">
        <v>135</v>
      </c>
      <c r="D155" s="11">
        <f t="shared" ref="D155:AI155" si="27">VLOOKUP(D130,$B$8:$AK$103,16,FALSE)</f>
        <v>0.8232396080326041</v>
      </c>
      <c r="E155" s="11">
        <f t="shared" si="27"/>
        <v>-3.7604213373958542E-3</v>
      </c>
      <c r="F155" s="11">
        <f t="shared" si="27"/>
        <v>0.82473955893260431</v>
      </c>
      <c r="G155" s="11">
        <f t="shared" si="27"/>
        <v>-2.2604145723958621E-3</v>
      </c>
      <c r="H155" s="11">
        <f t="shared" si="27"/>
        <v>0.85223957743260415</v>
      </c>
      <c r="I155" s="11">
        <f t="shared" si="27"/>
        <v>-1.2604162723958701E-3</v>
      </c>
      <c r="J155" s="11">
        <f t="shared" si="27"/>
        <v>0.88173955523260406</v>
      </c>
      <c r="K155" s="11">
        <f t="shared" si="27"/>
        <v>7.3958033260414224E-4</v>
      </c>
      <c r="L155" s="11">
        <f t="shared" si="27"/>
        <v>0.87873957898260413</v>
      </c>
      <c r="M155" s="11">
        <f t="shared" si="27"/>
        <v>-7.6040780739587005E-4</v>
      </c>
      <c r="N155" s="11">
        <f t="shared" si="27"/>
        <v>0.89323960088260401</v>
      </c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>
        <f t="shared" si="27"/>
        <v>7.3958033260414224E-4</v>
      </c>
      <c r="AJ155" s="14"/>
      <c r="AK155" s="16" t="s">
        <v>148</v>
      </c>
      <c r="AL155" s="17">
        <v>0</v>
      </c>
      <c r="AP155" s="5" t="s">
        <v>135</v>
      </c>
      <c r="AQ155" s="11">
        <f t="shared" ref="AQ155:BB155" si="28">VLOOKUP(AQ130,$AO$8:$BD$103,16,FALSE)</f>
        <v>0.99729264976299647</v>
      </c>
      <c r="AR155" s="11" t="e">
        <f t="shared" si="28"/>
        <v>#VALUE!</v>
      </c>
      <c r="AS155" s="11">
        <f t="shared" si="28"/>
        <v>0.99205158979201236</v>
      </c>
      <c r="AT155" s="11" t="e">
        <f t="shared" si="28"/>
        <v>#VALUE!</v>
      </c>
      <c r="AU155" s="11">
        <f t="shared" si="28"/>
        <v>0.99747910357843983</v>
      </c>
      <c r="AV155" s="11" t="e">
        <f t="shared" si="28"/>
        <v>#VALUE!</v>
      </c>
      <c r="AW155" s="11">
        <f t="shared" si="28"/>
        <v>0.99670018241685243</v>
      </c>
      <c r="AX155" s="11" t="e">
        <f t="shared" si="28"/>
        <v>#VALUE!</v>
      </c>
      <c r="AY155" s="11">
        <f t="shared" si="28"/>
        <v>0.99815919843744494</v>
      </c>
      <c r="AZ155" s="11">
        <f t="shared" si="28"/>
        <v>0.21673679212505581</v>
      </c>
      <c r="BA155" s="11">
        <f t="shared" si="28"/>
        <v>0.99291713056407971</v>
      </c>
      <c r="BB155" s="11">
        <f t="shared" si="28"/>
        <v>1.1506773510074212E-2</v>
      </c>
      <c r="BC155" s="14"/>
      <c r="BD155" s="16" t="s">
        <v>148</v>
      </c>
      <c r="BE155" s="17">
        <v>0</v>
      </c>
    </row>
    <row r="156" spans="3:57" ht="15.75" thickBot="1">
      <c r="C156" s="5" t="s">
        <v>4</v>
      </c>
      <c r="D156" s="11">
        <f t="shared" ref="D156:AI156" si="29">VLOOKUP(D131,$B$8:$AK$103,16,FALSE)</f>
        <v>0.87773956203260428</v>
      </c>
      <c r="E156" s="11">
        <f t="shared" si="29"/>
        <v>-1.2604162723958701E-3</v>
      </c>
      <c r="F156" s="11">
        <f t="shared" si="29"/>
        <v>0.826739592782604</v>
      </c>
      <c r="G156" s="11">
        <f t="shared" si="29"/>
        <v>-1.7604247373958701E-3</v>
      </c>
      <c r="H156" s="11">
        <f t="shared" si="29"/>
        <v>0.81223957083260412</v>
      </c>
      <c r="I156" s="11">
        <f t="shared" si="29"/>
        <v>-7.6040780739587005E-4</v>
      </c>
      <c r="J156" s="11">
        <f t="shared" si="29"/>
        <v>0.84023959778260404</v>
      </c>
      <c r="K156" s="11">
        <f t="shared" si="29"/>
        <v>7.3958033260414224E-4</v>
      </c>
      <c r="L156" s="11">
        <f t="shared" si="29"/>
        <v>0.83423957073260424</v>
      </c>
      <c r="M156" s="11">
        <f t="shared" si="29"/>
        <v>1.7395786326041343E-3</v>
      </c>
      <c r="N156" s="11">
        <f t="shared" si="29"/>
        <v>0.77173955583260401</v>
      </c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>
        <f t="shared" si="29"/>
        <v>1.7395786326041343E-3</v>
      </c>
      <c r="AJ156" s="14"/>
      <c r="AK156" s="18" t="s">
        <v>149</v>
      </c>
      <c r="AL156" s="19">
        <v>1</v>
      </c>
      <c r="AP156" s="5" t="s">
        <v>4</v>
      </c>
      <c r="AQ156" s="11">
        <f t="shared" ref="AQ156:BB156" si="30">VLOOKUP(AQ131,$AO$8:$BD$103,16,FALSE)</f>
        <v>0.99861024725879599</v>
      </c>
      <c r="AR156" s="11" t="e">
        <f t="shared" si="30"/>
        <v>#VALUE!</v>
      </c>
      <c r="AS156" s="11">
        <f t="shared" si="30"/>
        <v>0.98984452071001872</v>
      </c>
      <c r="AT156" s="11" t="e">
        <f t="shared" si="30"/>
        <v>#VALUE!</v>
      </c>
      <c r="AU156" s="11">
        <f t="shared" si="30"/>
        <v>0.99752708283326041</v>
      </c>
      <c r="AV156" s="11" t="e">
        <f t="shared" si="30"/>
        <v>#VALUE!</v>
      </c>
      <c r="AW156" s="11">
        <f t="shared" si="30"/>
        <v>0.98177057163118553</v>
      </c>
      <c r="AX156" s="11" t="e">
        <f t="shared" si="30"/>
        <v>#VALUE!</v>
      </c>
      <c r="AY156" s="11">
        <f t="shared" si="30"/>
        <v>0.99332931060849528</v>
      </c>
      <c r="AZ156" s="11" t="e">
        <f t="shared" si="30"/>
        <v>#VALUE!</v>
      </c>
      <c r="BA156" s="11">
        <f t="shared" si="30"/>
        <v>0.99782066164544203</v>
      </c>
      <c r="BB156" s="11">
        <f t="shared" si="30"/>
        <v>0.13229657689782234</v>
      </c>
      <c r="BC156" s="14"/>
      <c r="BD156" s="18" t="s">
        <v>149</v>
      </c>
      <c r="BE156" s="19">
        <v>1</v>
      </c>
    </row>
    <row r="157" spans="3:57">
      <c r="C157" s="5" t="s">
        <v>136</v>
      </c>
      <c r="D157" s="11">
        <f t="shared" ref="D157:AI157" si="31">VLOOKUP(D132,$B$8:$AK$103,16,FALSE)</f>
        <v>0.84473959948260402</v>
      </c>
      <c r="E157" s="11">
        <f t="shared" si="31"/>
        <v>2.3959049260412202E-4</v>
      </c>
      <c r="F157" s="11">
        <f t="shared" si="31"/>
        <v>0.83973958933260406</v>
      </c>
      <c r="G157" s="11">
        <f t="shared" si="31"/>
        <v>-2.6041797239587799E-4</v>
      </c>
      <c r="H157" s="11">
        <f t="shared" si="31"/>
        <v>0.79823955738260421</v>
      </c>
      <c r="I157" s="11">
        <f t="shared" si="31"/>
        <v>2.3959049260412202E-4</v>
      </c>
      <c r="J157" s="11">
        <f t="shared" si="31"/>
        <v>0.83023957753260413</v>
      </c>
      <c r="K157" s="11">
        <f t="shared" si="31"/>
        <v>-7.6040780739587005E-4</v>
      </c>
      <c r="L157" s="11">
        <f t="shared" si="31"/>
        <v>0.91023959063260418</v>
      </c>
      <c r="M157" s="11">
        <f t="shared" si="31"/>
        <v>-2.6041797239587799E-4</v>
      </c>
      <c r="N157" s="11">
        <f t="shared" si="31"/>
        <v>0.84373958253260417</v>
      </c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>
        <f t="shared" si="31"/>
        <v>1.7395786326041343E-3</v>
      </c>
      <c r="AJ157" s="14"/>
      <c r="AL157" s="14"/>
      <c r="AP157" s="5" t="s">
        <v>136</v>
      </c>
      <c r="AQ157" s="11">
        <f t="shared" ref="AQ157:BB157" si="32">VLOOKUP(AQ132,$AO$8:$BD$103,16,FALSE)</f>
        <v>0.99727634130569165</v>
      </c>
      <c r="AR157" s="11" t="e">
        <f t="shared" si="32"/>
        <v>#VALUE!</v>
      </c>
      <c r="AS157" s="11">
        <f t="shared" si="32"/>
        <v>0.99718973446484371</v>
      </c>
      <c r="AT157" s="11" t="e">
        <f t="shared" si="32"/>
        <v>#VALUE!</v>
      </c>
      <c r="AU157" s="11">
        <f t="shared" si="32"/>
        <v>0.99413856334078499</v>
      </c>
      <c r="AV157" s="11" t="e">
        <f t="shared" si="32"/>
        <v>#VALUE!</v>
      </c>
      <c r="AW157" s="11">
        <f t="shared" si="32"/>
        <v>0.99600206948461367</v>
      </c>
      <c r="AX157" s="11" t="e">
        <f t="shared" si="32"/>
        <v>#VALUE!</v>
      </c>
      <c r="AY157" s="11">
        <f t="shared" si="32"/>
        <v>0.99683226887669973</v>
      </c>
      <c r="AZ157" s="11" t="e">
        <f t="shared" si="32"/>
        <v>#VALUE!</v>
      </c>
      <c r="BA157" s="11">
        <f t="shared" si="32"/>
        <v>0.99136427311009312</v>
      </c>
      <c r="BB157" s="11">
        <f t="shared" si="32"/>
        <v>0.1438737239758644</v>
      </c>
      <c r="BC157" s="14"/>
    </row>
    <row r="158" spans="3:57">
      <c r="C158" s="5" t="s">
        <v>5</v>
      </c>
      <c r="D158" s="11">
        <f t="shared" ref="D158:AI158" si="33">VLOOKUP(D133,$B$8:$AK$103,16,FALSE)</f>
        <v>0.85223957743260415</v>
      </c>
      <c r="E158" s="11">
        <f t="shared" si="33"/>
        <v>-1.2604162723958701E-3</v>
      </c>
      <c r="F158" s="11">
        <f t="shared" si="33"/>
        <v>0.83373956228260404</v>
      </c>
      <c r="G158" s="11">
        <f t="shared" si="33"/>
        <v>7.3958033260414224E-4</v>
      </c>
      <c r="H158" s="11">
        <f t="shared" si="33"/>
        <v>0.85923954688260418</v>
      </c>
      <c r="I158" s="11">
        <f t="shared" si="33"/>
        <v>-2.6041797239587799E-4</v>
      </c>
      <c r="J158" s="11">
        <f t="shared" si="33"/>
        <v>0.8272396012326042</v>
      </c>
      <c r="K158" s="11">
        <f t="shared" si="33"/>
        <v>7.3958033260414224E-4</v>
      </c>
      <c r="L158" s="11">
        <f t="shared" si="33"/>
        <v>0.91173961603260412</v>
      </c>
      <c r="M158" s="11">
        <f t="shared" si="33"/>
        <v>7.3958033260414224E-4</v>
      </c>
      <c r="N158" s="11">
        <f t="shared" si="33"/>
        <v>0.651739610682604</v>
      </c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>
        <f t="shared" si="33"/>
        <v>2.2395870976041343E-3</v>
      </c>
      <c r="AJ158" s="14"/>
      <c r="AL158" s="14"/>
      <c r="AP158" s="5" t="s">
        <v>5</v>
      </c>
      <c r="AQ158" s="11">
        <f t="shared" ref="AQ158:BB158" si="34">VLOOKUP(AQ133,$AO$8:$BD$103,16,FALSE)</f>
        <v>0.99311838887674342</v>
      </c>
      <c r="AR158" s="11" t="e">
        <f t="shared" si="34"/>
        <v>#VALUE!</v>
      </c>
      <c r="AS158" s="11">
        <f t="shared" si="34"/>
        <v>0.99584250436838251</v>
      </c>
      <c r="AT158" s="11" t="e">
        <f t="shared" si="34"/>
        <v>#VALUE!</v>
      </c>
      <c r="AU158" s="11">
        <f t="shared" si="34"/>
        <v>0.99623816787290187</v>
      </c>
      <c r="AV158" s="11" t="e">
        <f t="shared" si="34"/>
        <v>#VALUE!</v>
      </c>
      <c r="AW158" s="11">
        <f t="shared" si="34"/>
        <v>0.99642134278061845</v>
      </c>
      <c r="AX158" s="11" t="e">
        <f t="shared" si="34"/>
        <v>#VALUE!</v>
      </c>
      <c r="AY158" s="11">
        <f t="shared" si="34"/>
        <v>0.99849387788855892</v>
      </c>
      <c r="AZ158" s="11">
        <f t="shared" si="34"/>
        <v>0.13115258807755392</v>
      </c>
      <c r="BA158" s="11">
        <f t="shared" si="34"/>
        <v>0.98624469846852514</v>
      </c>
      <c r="BB158" s="11">
        <f t="shared" si="34"/>
        <v>2.8187449555418857E-2</v>
      </c>
      <c r="BC158" s="14"/>
    </row>
    <row r="159" spans="3:57">
      <c r="C159" s="5" t="s">
        <v>137</v>
      </c>
      <c r="D159" s="11">
        <f t="shared" ref="D159:AI159" si="35">VLOOKUP(D134,$B$8:$AK$103,16,FALSE)</f>
        <v>0.86173958923260408</v>
      </c>
      <c r="E159" s="11">
        <f t="shared" si="35"/>
        <v>-1.7604247373958701E-3</v>
      </c>
      <c r="F159" s="11">
        <f t="shared" si="35"/>
        <v>0.82473955893260431</v>
      </c>
      <c r="G159" s="11">
        <f t="shared" si="35"/>
        <v>-2.6041797239587799E-4</v>
      </c>
      <c r="H159" s="11">
        <f t="shared" si="35"/>
        <v>0.82173958263260405</v>
      </c>
      <c r="I159" s="11">
        <f t="shared" si="35"/>
        <v>1.2395887926041488E-3</v>
      </c>
      <c r="J159" s="11">
        <f t="shared" si="35"/>
        <v>0.790239570982604</v>
      </c>
      <c r="K159" s="11">
        <f t="shared" si="35"/>
        <v>1.2395887926041488E-3</v>
      </c>
      <c r="L159" s="11">
        <f t="shared" si="35"/>
        <v>0.60823961938260418</v>
      </c>
      <c r="M159" s="11">
        <f t="shared" si="35"/>
        <v>3.7395752326041531E-3</v>
      </c>
      <c r="N159" s="11">
        <f t="shared" si="35"/>
        <v>0.83523958768260409</v>
      </c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>
        <f t="shared" si="35"/>
        <v>2.7395769326041264E-3</v>
      </c>
      <c r="AJ159" s="14"/>
      <c r="AL159" s="14"/>
      <c r="AP159" s="5" t="s">
        <v>137</v>
      </c>
      <c r="AQ159" s="11">
        <f t="shared" ref="AQ159:BB159" si="36">VLOOKUP(AQ134,$AO$8:$BD$103,16,FALSE)</f>
        <v>0.99531999674739458</v>
      </c>
      <c r="AR159" s="11" t="e">
        <f t="shared" si="36"/>
        <v>#VALUE!</v>
      </c>
      <c r="AS159" s="11">
        <f t="shared" si="36"/>
        <v>0.9972463573093393</v>
      </c>
      <c r="AT159" s="11" t="e">
        <f t="shared" si="36"/>
        <v>#VALUE!</v>
      </c>
      <c r="AU159" s="11">
        <f t="shared" si="36"/>
        <v>0.99828492687095827</v>
      </c>
      <c r="AV159" s="11" t="e">
        <f t="shared" si="36"/>
        <v>#VALUE!</v>
      </c>
      <c r="AW159" s="11">
        <f t="shared" si="36"/>
        <v>0.98215114056279418</v>
      </c>
      <c r="AX159" s="11" t="e">
        <f t="shared" si="36"/>
        <v>#VALUE!</v>
      </c>
      <c r="AY159" s="11">
        <f t="shared" si="36"/>
        <v>0.99728306314131887</v>
      </c>
      <c r="AZ159" s="11">
        <f t="shared" si="36"/>
        <v>4.9168445031257751E-2</v>
      </c>
      <c r="BA159" s="11">
        <f t="shared" si="36"/>
        <v>0.99531090795469634</v>
      </c>
      <c r="BB159" s="11">
        <f t="shared" si="36"/>
        <v>0.325599549268838</v>
      </c>
      <c r="BC159" s="14"/>
    </row>
    <row r="160" spans="3:57">
      <c r="C160" s="5" t="s">
        <v>6</v>
      </c>
      <c r="D160" s="11">
        <f t="shared" ref="D160:AI160" si="37">VLOOKUP(D135,$B$8:$AK$103,16,FALSE)</f>
        <v>0.90023957038260405</v>
      </c>
      <c r="E160" s="11">
        <f t="shared" si="37"/>
        <v>2.3959049260412202E-4</v>
      </c>
      <c r="F160" s="11">
        <f t="shared" si="37"/>
        <v>0.80373957598260404</v>
      </c>
      <c r="G160" s="11">
        <f t="shared" si="37"/>
        <v>-2.6041797239587799E-4</v>
      </c>
      <c r="H160" s="11">
        <f t="shared" si="37"/>
        <v>0.88223956368260414</v>
      </c>
      <c r="I160" s="11">
        <f t="shared" si="37"/>
        <v>2.3959049260412202E-4</v>
      </c>
      <c r="J160" s="11">
        <f t="shared" si="37"/>
        <v>0.83023957753260413</v>
      </c>
      <c r="K160" s="11">
        <f t="shared" si="37"/>
        <v>7.3958033260414224E-4</v>
      </c>
      <c r="L160" s="11">
        <f t="shared" si="37"/>
        <v>0.8392395808826042</v>
      </c>
      <c r="M160" s="11">
        <f t="shared" si="37"/>
        <v>1.7395786326041343E-3</v>
      </c>
      <c r="N160" s="11">
        <f t="shared" si="37"/>
        <v>0.88873959923260415</v>
      </c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>
        <f t="shared" si="37"/>
        <v>2.2395870976041343E-3</v>
      </c>
      <c r="AJ160" s="14"/>
      <c r="AL160" s="14"/>
      <c r="AP160" s="5" t="s">
        <v>6</v>
      </c>
      <c r="AQ160" s="11">
        <f t="shared" ref="AQ160:BB160" si="38">VLOOKUP(AQ135,$AO$8:$BD$103,16,FALSE)</f>
        <v>0.97790307346204275</v>
      </c>
      <c r="AR160" s="11" t="e">
        <f t="shared" si="38"/>
        <v>#VALUE!</v>
      </c>
      <c r="AS160" s="11">
        <f t="shared" si="38"/>
        <v>0.99632511273515589</v>
      </c>
      <c r="AT160" s="11" t="e">
        <f t="shared" si="38"/>
        <v>#VALUE!</v>
      </c>
      <c r="AU160" s="11">
        <f t="shared" si="38"/>
        <v>0.99855644080651607</v>
      </c>
      <c r="AV160" s="11" t="e">
        <f t="shared" si="38"/>
        <v>#VALUE!</v>
      </c>
      <c r="AW160" s="11">
        <f t="shared" si="38"/>
        <v>0.99895830210404879</v>
      </c>
      <c r="AX160" s="11" t="e">
        <f t="shared" si="38"/>
        <v>#VALUE!</v>
      </c>
      <c r="AY160" s="11">
        <f t="shared" si="38"/>
        <v>0.99682295458436876</v>
      </c>
      <c r="AZ160" s="11">
        <f t="shared" si="38"/>
        <v>0.23085391907121797</v>
      </c>
      <c r="BA160" s="11">
        <f t="shared" si="38"/>
        <v>0.99638728572011737</v>
      </c>
      <c r="BB160" s="11">
        <f t="shared" si="38"/>
        <v>0.1083958408985515</v>
      </c>
      <c r="BC160" s="14"/>
    </row>
    <row r="161" spans="3:55">
      <c r="C161" s="5" t="s">
        <v>138</v>
      </c>
      <c r="D161" s="11">
        <f t="shared" ref="D161:N161" si="39">VLOOKUP(D136,$B$8:$AK$103,16,FALSE)</f>
        <v>0.82973956908260427</v>
      </c>
      <c r="E161" s="11">
        <f t="shared" si="39"/>
        <v>-2.7604230373958621E-3</v>
      </c>
      <c r="F161" s="11">
        <f t="shared" si="39"/>
        <v>0.87723955358260408</v>
      </c>
      <c r="G161" s="11">
        <f t="shared" si="39"/>
        <v>-2.2604145723958621E-3</v>
      </c>
      <c r="H161" s="11">
        <f t="shared" si="39"/>
        <v>0.85673957908260401</v>
      </c>
      <c r="I161" s="11">
        <f t="shared" si="39"/>
        <v>1.2395887926041488E-3</v>
      </c>
      <c r="J161" s="11">
        <f t="shared" si="39"/>
        <v>0.90223960423260419</v>
      </c>
      <c r="K161" s="11">
        <f t="shared" si="39"/>
        <v>7.3958033260414224E-4</v>
      </c>
      <c r="L161" s="11">
        <f t="shared" si="39"/>
        <v>0.89573956873260419</v>
      </c>
      <c r="M161" s="11">
        <f t="shared" si="39"/>
        <v>3.2395853976041264E-3</v>
      </c>
      <c r="N161" s="11">
        <f t="shared" si="39"/>
        <v>0.87973959588260398</v>
      </c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>
        <f>VLOOKUP(AI136,$B$8:$AK$103,16,FALSE)</f>
        <v>5.2395820026041387E-3</v>
      </c>
      <c r="AJ161" s="14"/>
      <c r="AL161" s="14"/>
      <c r="AP161" s="5" t="s">
        <v>138</v>
      </c>
      <c r="AQ161" s="11">
        <f t="shared" ref="AQ161:BB161" si="40">VLOOKUP(AQ136,$AO$8:$BD$103,16,FALSE)</f>
        <v>0.99719603325839878</v>
      </c>
      <c r="AR161" s="11" t="e">
        <f t="shared" si="40"/>
        <v>#VALUE!</v>
      </c>
      <c r="AS161" s="11">
        <f t="shared" si="40"/>
        <v>0.99168545279967624</v>
      </c>
      <c r="AT161" s="11" t="e">
        <f t="shared" si="40"/>
        <v>#VALUE!</v>
      </c>
      <c r="AU161" s="11">
        <f t="shared" si="40"/>
        <v>0.99751029385541212</v>
      </c>
      <c r="AV161" s="11" t="e">
        <f t="shared" si="40"/>
        <v>#VALUE!</v>
      </c>
      <c r="AW161" s="11">
        <f t="shared" si="40"/>
        <v>0.91016896825086913</v>
      </c>
      <c r="AX161" s="11" t="e">
        <f t="shared" si="40"/>
        <v>#VALUE!</v>
      </c>
      <c r="AY161" s="11">
        <f t="shared" si="40"/>
        <v>0.99683665410367817</v>
      </c>
      <c r="AZ161" s="11">
        <f t="shared" si="40"/>
        <v>3.7402975742038573E-3</v>
      </c>
      <c r="BA161" s="11">
        <f t="shared" si="40"/>
        <v>0.99732443453990616</v>
      </c>
      <c r="BB161" s="11">
        <f t="shared" si="40"/>
        <v>0.3002785536215854</v>
      </c>
      <c r="BC161" s="14"/>
    </row>
  </sheetData>
  <autoFilter ref="A1:M103"/>
  <mergeCells count="7">
    <mergeCell ref="AK154:AL154"/>
    <mergeCell ref="BD154:BE154"/>
    <mergeCell ref="AO4:BF4"/>
    <mergeCell ref="B4:AM4"/>
    <mergeCell ref="AL11:AM11"/>
    <mergeCell ref="AK142:AL142"/>
    <mergeCell ref="BD142:BE142"/>
  </mergeCells>
  <conditionalFormatting sqref="D142:AI149 AL143:AL144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E143:BE144 AQ142:BB149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154:AI161 AL155:AL15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E155:BE156 AQ154:BB161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142:BB149 BE143:BE14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Q154:BB161 BE155:BE15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workbookViewId="0">
      <selection activeCell="C5" sqref="C5"/>
    </sheetView>
  </sheetViews>
  <sheetFormatPr defaultRowHeight="15"/>
  <sheetData>
    <row r="3" spans="2:6">
      <c r="B3" t="s">
        <v>128</v>
      </c>
    </row>
    <row r="5" spans="2:6">
      <c r="B5" t="s">
        <v>126</v>
      </c>
      <c r="C5">
        <v>1.914184683</v>
      </c>
      <c r="D5" t="s">
        <v>127</v>
      </c>
      <c r="F5" s="1" t="s">
        <v>129</v>
      </c>
    </row>
  </sheetData>
  <sheetProtection password="DC2F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6" zoomScaleNormal="66" workbookViewId="0">
      <selection activeCell="P52" sqref="P52"/>
    </sheetView>
  </sheetViews>
  <sheetFormatPr defaultRowHeight="15"/>
  <cols>
    <col min="1" max="1" width="56.85546875" style="5" customWidth="1"/>
    <col min="2" max="2" width="22.85546875" style="5" customWidth="1"/>
    <col min="3" max="4" width="19.140625" style="5" customWidth="1"/>
    <col min="5" max="5" width="81.140625" style="5" customWidth="1"/>
    <col min="6" max="8" width="19.140625" style="5" customWidth="1"/>
    <col min="9" max="9" width="38.28515625" style="5" customWidth="1"/>
    <col min="10" max="10" width="19.140625" style="5" customWidth="1"/>
    <col min="11" max="11" width="18.7109375" style="5" customWidth="1"/>
    <col min="12" max="13" width="19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762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220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763</v>
      </c>
    </row>
    <row r="27" spans="1:19">
      <c r="B27" s="5" t="s">
        <v>224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135</v>
      </c>
      <c r="B29" s="5" t="s">
        <v>422</v>
      </c>
      <c r="C29" s="5" t="s">
        <v>320</v>
      </c>
      <c r="D29" s="5" t="s">
        <v>328</v>
      </c>
      <c r="E29" s="5" t="s">
        <v>310</v>
      </c>
      <c r="F29" s="5" t="s">
        <v>332</v>
      </c>
      <c r="G29" s="5" t="s">
        <v>311</v>
      </c>
      <c r="H29" s="5" t="s">
        <v>324</v>
      </c>
      <c r="I29" s="5" t="s">
        <v>320</v>
      </c>
      <c r="J29" s="5" t="s">
        <v>421</v>
      </c>
      <c r="K29" s="5" t="s">
        <v>236</v>
      </c>
      <c r="L29" s="5" t="s">
        <v>764</v>
      </c>
      <c r="M29" s="5" t="s">
        <v>233</v>
      </c>
    </row>
    <row r="30" spans="1:19">
      <c r="A30" s="5" t="s">
        <v>136</v>
      </c>
      <c r="B30" s="5" t="s">
        <v>358</v>
      </c>
      <c r="C30" s="5" t="s">
        <v>268</v>
      </c>
      <c r="D30" s="5" t="s">
        <v>358</v>
      </c>
      <c r="E30" s="5" t="s">
        <v>231</v>
      </c>
      <c r="F30" s="5" t="s">
        <v>342</v>
      </c>
      <c r="G30" s="5" t="s">
        <v>268</v>
      </c>
      <c r="H30" s="5" t="s">
        <v>765</v>
      </c>
      <c r="I30" s="5" t="s">
        <v>230</v>
      </c>
      <c r="J30" s="5" t="s">
        <v>423</v>
      </c>
      <c r="K30" s="5" t="s">
        <v>227</v>
      </c>
      <c r="L30" s="5" t="s">
        <v>425</v>
      </c>
      <c r="M30" s="5" t="s">
        <v>243</v>
      </c>
    </row>
    <row r="31" spans="1:19">
      <c r="A31" s="5" t="s">
        <v>137</v>
      </c>
      <c r="B31" s="5" t="s">
        <v>765</v>
      </c>
      <c r="C31" s="5" t="s">
        <v>229</v>
      </c>
      <c r="D31" s="5" t="s">
        <v>339</v>
      </c>
      <c r="E31" s="5" t="s">
        <v>237</v>
      </c>
      <c r="F31" s="5" t="s">
        <v>358</v>
      </c>
      <c r="G31" s="5" t="s">
        <v>233</v>
      </c>
      <c r="H31" s="5" t="s">
        <v>759</v>
      </c>
      <c r="I31" s="5" t="s">
        <v>230</v>
      </c>
      <c r="J31" s="5" t="s">
        <v>337</v>
      </c>
      <c r="K31" s="5" t="s">
        <v>233</v>
      </c>
      <c r="L31" s="5" t="s">
        <v>766</v>
      </c>
      <c r="M31" s="5" t="s">
        <v>242</v>
      </c>
    </row>
    <row r="32" spans="1:19">
      <c r="A32" s="5" t="s">
        <v>138</v>
      </c>
      <c r="B32" s="5" t="s">
        <v>767</v>
      </c>
      <c r="C32" s="5" t="s">
        <v>230</v>
      </c>
      <c r="D32" s="5" t="s">
        <v>768</v>
      </c>
      <c r="E32" s="5" t="s">
        <v>237</v>
      </c>
      <c r="F32" s="5" t="s">
        <v>333</v>
      </c>
      <c r="G32" s="5" t="s">
        <v>233</v>
      </c>
      <c r="H32" s="5" t="s">
        <v>423</v>
      </c>
      <c r="I32" s="5" t="s">
        <v>243</v>
      </c>
      <c r="J32" s="5" t="s">
        <v>769</v>
      </c>
      <c r="K32" s="5" t="s">
        <v>242</v>
      </c>
      <c r="L32" s="5" t="s">
        <v>770</v>
      </c>
      <c r="M32" s="5" t="s">
        <v>241</v>
      </c>
    </row>
    <row r="33" spans="1:13">
      <c r="A33" s="5" t="s">
        <v>216</v>
      </c>
      <c r="B33" s="5" t="s">
        <v>771</v>
      </c>
      <c r="C33" s="5" t="s">
        <v>232</v>
      </c>
      <c r="D33" s="5" t="s">
        <v>358</v>
      </c>
      <c r="E33" s="5" t="s">
        <v>230</v>
      </c>
      <c r="F33" s="5" t="s">
        <v>337</v>
      </c>
      <c r="G33" s="5" t="s">
        <v>237</v>
      </c>
      <c r="H33" s="5" t="s">
        <v>419</v>
      </c>
      <c r="I33" s="5" t="s">
        <v>235</v>
      </c>
      <c r="J33" s="5" t="s">
        <v>765</v>
      </c>
      <c r="K33" s="5" t="s">
        <v>245</v>
      </c>
      <c r="L33" s="5" t="s">
        <v>768</v>
      </c>
      <c r="M33" s="5" t="s">
        <v>241</v>
      </c>
    </row>
    <row r="34" spans="1:13">
      <c r="A34" s="5" t="s">
        <v>217</v>
      </c>
      <c r="B34" s="5" t="s">
        <v>361</v>
      </c>
      <c r="C34" s="5" t="s">
        <v>232</v>
      </c>
      <c r="D34" s="5" t="s">
        <v>769</v>
      </c>
      <c r="E34" s="5" t="s">
        <v>235</v>
      </c>
      <c r="F34" s="5" t="s">
        <v>419</v>
      </c>
      <c r="G34" s="5" t="s">
        <v>230</v>
      </c>
      <c r="H34" s="5" t="s">
        <v>340</v>
      </c>
      <c r="I34" s="5" t="s">
        <v>233</v>
      </c>
      <c r="J34" s="5" t="s">
        <v>337</v>
      </c>
      <c r="K34" s="5" t="s">
        <v>243</v>
      </c>
      <c r="L34" s="5" t="s">
        <v>335</v>
      </c>
      <c r="M34" s="5" t="s">
        <v>240</v>
      </c>
    </row>
    <row r="35" spans="1:13">
      <c r="A35" s="5" t="s">
        <v>218</v>
      </c>
      <c r="B35" s="5" t="s">
        <v>756</v>
      </c>
      <c r="C35" s="5" t="s">
        <v>235</v>
      </c>
      <c r="D35" s="5" t="s">
        <v>765</v>
      </c>
      <c r="E35" s="5" t="s">
        <v>232</v>
      </c>
      <c r="F35" s="5" t="s">
        <v>771</v>
      </c>
      <c r="G35" s="5" t="s">
        <v>229</v>
      </c>
      <c r="H35" s="5" t="s">
        <v>338</v>
      </c>
      <c r="I35" s="5" t="s">
        <v>237</v>
      </c>
      <c r="J35" s="5" t="s">
        <v>341</v>
      </c>
      <c r="K35" s="5" t="s">
        <v>227</v>
      </c>
      <c r="L35" s="5" t="s">
        <v>765</v>
      </c>
      <c r="M35" s="5" t="s">
        <v>240</v>
      </c>
    </row>
    <row r="36" spans="1:13">
      <c r="A36" s="5" t="s">
        <v>219</v>
      </c>
      <c r="B36" s="5" t="s">
        <v>772</v>
      </c>
      <c r="C36" s="5" t="s">
        <v>230</v>
      </c>
      <c r="D36" s="5" t="s">
        <v>344</v>
      </c>
      <c r="E36" s="5" t="s">
        <v>237</v>
      </c>
      <c r="F36" s="5" t="s">
        <v>336</v>
      </c>
      <c r="G36" s="5" t="s">
        <v>237</v>
      </c>
      <c r="H36" s="5" t="s">
        <v>337</v>
      </c>
      <c r="I36" s="5" t="s">
        <v>237</v>
      </c>
      <c r="J36" s="5" t="s">
        <v>773</v>
      </c>
      <c r="K36" s="5" t="s">
        <v>243</v>
      </c>
      <c r="L36" s="5" t="s">
        <v>424</v>
      </c>
      <c r="M36" s="5" t="s">
        <v>246</v>
      </c>
    </row>
    <row r="40" spans="1:13">
      <c r="A40" s="5" t="s">
        <v>202</v>
      </c>
      <c r="B40" s="5" t="s">
        <v>774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('S3'!B46+('S4'!B25-'S3'!B25)*24)</f>
        <v>1.4224999998696148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4.1131250172166671E-2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0,058400001377</v>
      </c>
      <c r="C55" s="15" t="str">
        <f t="shared" ref="C55:L55" si="0">C29</f>
        <v>0,039999999106</v>
      </c>
      <c r="D55" s="15" t="str">
        <f t="shared" si="0"/>
        <v>0,056600000709</v>
      </c>
      <c r="E55" s="15" t="str">
        <f t="shared" si="0"/>
        <v>0,039799999446</v>
      </c>
      <c r="F55" s="15" t="str">
        <f t="shared" si="0"/>
        <v>0,058600001037</v>
      </c>
      <c r="G55" s="15" t="str">
        <f t="shared" si="0"/>
        <v>0,040100000799</v>
      </c>
      <c r="H55" s="15" t="str">
        <f t="shared" si="0"/>
        <v>0,058800000697</v>
      </c>
      <c r="I55" s="15" t="str">
        <f t="shared" si="0"/>
        <v>0,039999999106</v>
      </c>
      <c r="J55" s="15" t="str">
        <f t="shared" si="0"/>
        <v>0,059799998999</v>
      </c>
      <c r="K55" s="15" t="str">
        <f t="shared" si="0"/>
        <v>0,04149999842</v>
      </c>
      <c r="L55" s="15" t="str">
        <f t="shared" si="0"/>
        <v>0,062100000679</v>
      </c>
      <c r="M55" s="15" t="str">
        <f>M29</f>
        <v>0,0410999991</v>
      </c>
    </row>
    <row r="56" spans="1:19">
      <c r="A56" s="21" t="s">
        <v>4</v>
      </c>
      <c r="B56" s="15" t="str">
        <f t="shared" ref="B56:M56" si="1">B30</f>
        <v>0,059200000018</v>
      </c>
      <c r="C56" s="15" t="str">
        <f t="shared" si="1"/>
        <v>0,040399998426</v>
      </c>
      <c r="D56" s="15" t="str">
        <f t="shared" si="1"/>
        <v>0,059200000018</v>
      </c>
      <c r="E56" s="15" t="str">
        <f t="shared" si="1"/>
        <v>0,040600001812</v>
      </c>
      <c r="F56" s="15" t="str">
        <f t="shared" si="1"/>
        <v>0,059399999678</v>
      </c>
      <c r="G56" s="15" t="str">
        <f t="shared" si="1"/>
        <v>0,040399998426</v>
      </c>
      <c r="H56" s="15" t="str">
        <f t="shared" si="1"/>
        <v>0,061500001699</v>
      </c>
      <c r="I56" s="15" t="str">
        <f t="shared" si="1"/>
        <v>0,04089999944</v>
      </c>
      <c r="J56" s="15" t="str">
        <f t="shared" si="1"/>
        <v>0,058899998665</v>
      </c>
      <c r="K56" s="15" t="str">
        <f t="shared" si="1"/>
        <v>0,041600000113</v>
      </c>
      <c r="L56" s="15" t="str">
        <f t="shared" si="1"/>
        <v>0,061599999666</v>
      </c>
      <c r="M56" s="15" t="str">
        <f t="shared" si="1"/>
        <v>0,041700001806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ref="B57:M57" si="2">B31</f>
        <v>0,061500001699</v>
      </c>
      <c r="C57" s="15" t="str">
        <f t="shared" si="2"/>
        <v>0,040699999779</v>
      </c>
      <c r="D57" s="15" t="str">
        <f t="shared" si="2"/>
        <v>0,059999998659</v>
      </c>
      <c r="E57" s="15" t="str">
        <f t="shared" si="2"/>
        <v>0,040800001472</v>
      </c>
      <c r="F57" s="15" t="str">
        <f t="shared" si="2"/>
        <v>0,059200000018</v>
      </c>
      <c r="G57" s="15" t="str">
        <f t="shared" si="2"/>
        <v>0,0410999991</v>
      </c>
      <c r="H57" s="15" t="str">
        <f t="shared" si="2"/>
        <v>0,058699999005</v>
      </c>
      <c r="I57" s="15" t="str">
        <f t="shared" si="2"/>
        <v>0,04089999944</v>
      </c>
      <c r="J57" s="15" t="str">
        <f t="shared" si="2"/>
        <v>0,060199998319</v>
      </c>
      <c r="K57" s="15" t="str">
        <f t="shared" si="2"/>
        <v>0,0410999991</v>
      </c>
      <c r="L57" s="15" t="str">
        <f t="shared" si="2"/>
        <v>0,063100002706</v>
      </c>
      <c r="M57" s="15" t="str">
        <f t="shared" si="2"/>
        <v>0,041900001466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ref="B58:M58" si="3">B32</f>
        <v>0,061700001359</v>
      </c>
      <c r="C58" s="15" t="str">
        <f t="shared" si="3"/>
        <v>0,04089999944</v>
      </c>
      <c r="D58" s="15" t="str">
        <f t="shared" si="3"/>
        <v>0,060699999332</v>
      </c>
      <c r="E58" s="15" t="str">
        <f t="shared" si="3"/>
        <v>0,040800001472</v>
      </c>
      <c r="F58" s="15" t="str">
        <f t="shared" si="3"/>
        <v>0,059099998325</v>
      </c>
      <c r="G58" s="15" t="str">
        <f t="shared" si="3"/>
        <v>0,0410999991</v>
      </c>
      <c r="H58" s="15" t="str">
        <f t="shared" si="3"/>
        <v>0,058899998665</v>
      </c>
      <c r="I58" s="15" t="str">
        <f t="shared" si="3"/>
        <v>0,041700001806</v>
      </c>
      <c r="J58" s="15" t="str">
        <f t="shared" si="3"/>
        <v>0,061400000006</v>
      </c>
      <c r="K58" s="15" t="str">
        <f t="shared" si="3"/>
        <v>0,041900001466</v>
      </c>
      <c r="L58" s="15" t="str">
        <f t="shared" si="3"/>
        <v>0,062199998647</v>
      </c>
      <c r="M58" s="15" t="str">
        <f t="shared" si="3"/>
        <v>0,041999999434</v>
      </c>
      <c r="O58" s="5" t="s">
        <v>11</v>
      </c>
    </row>
    <row r="59" spans="1:19">
      <c r="A59" s="21" t="s">
        <v>7</v>
      </c>
      <c r="B59" s="15" t="str">
        <f t="shared" ref="B59:M59" si="4">B33</f>
        <v>0,059700001031</v>
      </c>
      <c r="C59" s="15" t="str">
        <f t="shared" si="4"/>
        <v>0,041000001132</v>
      </c>
      <c r="D59" s="15" t="str">
        <f t="shared" si="4"/>
        <v>0,059200000018</v>
      </c>
      <c r="E59" s="15" t="str">
        <f t="shared" si="4"/>
        <v>0,04089999944</v>
      </c>
      <c r="F59" s="15" t="str">
        <f t="shared" si="4"/>
        <v>0,060199998319</v>
      </c>
      <c r="G59" s="15" t="str">
        <f t="shared" si="4"/>
        <v>0,040800001472</v>
      </c>
      <c r="H59" s="15" t="str">
        <f t="shared" si="4"/>
        <v>0,059000000358</v>
      </c>
      <c r="I59" s="15" t="str">
        <f t="shared" si="4"/>
        <v>0,04129999876</v>
      </c>
      <c r="J59" s="15" t="str">
        <f t="shared" si="4"/>
        <v>0,061500001699</v>
      </c>
      <c r="K59" s="15" t="str">
        <f t="shared" si="4"/>
        <v>0,041799999774</v>
      </c>
      <c r="L59" s="15" t="str">
        <f t="shared" si="4"/>
        <v>0,060699999332</v>
      </c>
      <c r="M59" s="15" t="str">
        <f t="shared" si="4"/>
        <v>0,041999999434</v>
      </c>
    </row>
    <row r="60" spans="1:19">
      <c r="A60" s="21" t="s">
        <v>8</v>
      </c>
      <c r="B60" s="15" t="str">
        <f t="shared" ref="B60:M60" si="5">B34</f>
        <v>0,061999998987</v>
      </c>
      <c r="C60" s="15" t="str">
        <f t="shared" si="5"/>
        <v>0,041000001132</v>
      </c>
      <c r="D60" s="15" t="str">
        <f t="shared" si="5"/>
        <v>0,061400000006</v>
      </c>
      <c r="E60" s="15" t="str">
        <f t="shared" si="5"/>
        <v>0,04129999876</v>
      </c>
      <c r="F60" s="15" t="str">
        <f t="shared" si="5"/>
        <v>0,059000000358</v>
      </c>
      <c r="G60" s="15" t="str">
        <f t="shared" si="5"/>
        <v>0,04089999944</v>
      </c>
      <c r="H60" s="15" t="str">
        <f t="shared" si="5"/>
        <v>0,060400001705</v>
      </c>
      <c r="I60" s="15" t="str">
        <f t="shared" si="5"/>
        <v>0,0410999991</v>
      </c>
      <c r="J60" s="15" t="str">
        <f t="shared" si="5"/>
        <v>0,060199998319</v>
      </c>
      <c r="K60" s="15" t="str">
        <f t="shared" si="5"/>
        <v>0,041700001806</v>
      </c>
      <c r="L60" s="15" t="str">
        <f t="shared" si="5"/>
        <v>0,063500002027</v>
      </c>
      <c r="M60" s="15" t="str">
        <f t="shared" si="5"/>
        <v>0,042300000787</v>
      </c>
    </row>
    <row r="61" spans="1:19">
      <c r="A61" s="21" t="s">
        <v>9</v>
      </c>
      <c r="B61" s="15" t="str">
        <f t="shared" ref="B61:M61" si="6">B35</f>
        <v>0,057700000703</v>
      </c>
      <c r="C61" s="15" t="str">
        <f t="shared" si="6"/>
        <v>0,04129999876</v>
      </c>
      <c r="D61" s="15" t="str">
        <f t="shared" si="6"/>
        <v>0,061500001699</v>
      </c>
      <c r="E61" s="15" t="str">
        <f t="shared" si="6"/>
        <v>0,041000001132</v>
      </c>
      <c r="F61" s="15" t="str">
        <f t="shared" si="6"/>
        <v>0,059700001031</v>
      </c>
      <c r="G61" s="15" t="str">
        <f t="shared" si="6"/>
        <v>0,040699999779</v>
      </c>
      <c r="H61" s="15" t="str">
        <f t="shared" si="6"/>
        <v>0,060499999672</v>
      </c>
      <c r="I61" s="15" t="str">
        <f t="shared" si="6"/>
        <v>0,040800001472</v>
      </c>
      <c r="J61" s="15" t="str">
        <f t="shared" si="6"/>
        <v>0,060800001025</v>
      </c>
      <c r="K61" s="15" t="str">
        <f t="shared" si="6"/>
        <v>0,041600000113</v>
      </c>
      <c r="L61" s="15" t="str">
        <f t="shared" si="6"/>
        <v>0,061500001699</v>
      </c>
      <c r="M61" s="15" t="str">
        <f t="shared" si="6"/>
        <v>0,042300000787</v>
      </c>
    </row>
    <row r="62" spans="1:19">
      <c r="A62" s="21" t="s">
        <v>10</v>
      </c>
      <c r="B62" s="15" t="str">
        <f>B36</f>
        <v>0,061799999326</v>
      </c>
      <c r="C62" s="15" t="str">
        <f t="shared" ref="C62:M62" si="7">C36</f>
        <v>0,04089999944</v>
      </c>
      <c r="D62" s="15" t="str">
        <f t="shared" si="7"/>
        <v>0,060899998993</v>
      </c>
      <c r="E62" s="15" t="str">
        <f t="shared" si="7"/>
        <v>0,040800001472</v>
      </c>
      <c r="F62" s="15" t="str">
        <f t="shared" si="7"/>
        <v>0,060100000352</v>
      </c>
      <c r="G62" s="15" t="str">
        <f t="shared" si="7"/>
        <v>0,040800001472</v>
      </c>
      <c r="H62" s="15" t="str">
        <f t="shared" si="7"/>
        <v>0,060199998319</v>
      </c>
      <c r="I62" s="15" t="str">
        <f t="shared" si="7"/>
        <v>0,040800001472</v>
      </c>
      <c r="J62" s="15" t="str">
        <f t="shared" si="7"/>
        <v>0,059900000691</v>
      </c>
      <c r="K62" s="15" t="str">
        <f t="shared" si="7"/>
        <v>0,041700001806</v>
      </c>
      <c r="L62" s="15" t="str">
        <f t="shared" si="7"/>
        <v>0,062700003386</v>
      </c>
      <c r="M62" s="15" t="str">
        <f t="shared" si="7"/>
        <v>0,042500000447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65" si="8">IF(ISBLANK(B55),"",(B55-$P$51)*$B$47)</f>
        <v>8.6343756024166649E-2</v>
      </c>
      <c r="C65" s="10">
        <f t="shared" si="8"/>
        <v>-5.6562553308333458E-3</v>
      </c>
      <c r="D65" s="10">
        <f t="shared" si="8"/>
        <v>7.7343752684166656E-2</v>
      </c>
      <c r="E65" s="10">
        <f t="shared" si="8"/>
        <v>-6.6562536308333378E-3</v>
      </c>
      <c r="F65" s="10">
        <f t="shared" si="8"/>
        <v>8.7343754324166634E-2</v>
      </c>
      <c r="G65" s="10">
        <f t="shared" si="8"/>
        <v>-5.1562468658333457E-3</v>
      </c>
      <c r="H65" s="10">
        <f t="shared" si="8"/>
        <v>8.8343752624166633E-2</v>
      </c>
      <c r="I65" s="10">
        <f t="shared" si="8"/>
        <v>-5.6562553308333458E-3</v>
      </c>
      <c r="J65" s="10">
        <f t="shared" si="8"/>
        <v>9.3343744134166656E-2</v>
      </c>
      <c r="K65" s="10">
        <f t="shared" si="8"/>
        <v>1.8437412391666616E-3</v>
      </c>
      <c r="L65" s="10">
        <f t="shared" si="8"/>
        <v>0.10484375253416664</v>
      </c>
      <c r="M65" s="10">
        <f t="shared" si="8"/>
        <v>-1.5625536083335723E-4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9">IF(ISBLANK(B56),"",(B56-$P$51)*$B$47)</f>
        <v>9.0343749229166645E-2</v>
      </c>
      <c r="C66" s="10">
        <f t="shared" si="9"/>
        <v>-3.6562587308333616E-3</v>
      </c>
      <c r="D66" s="10">
        <f t="shared" si="9"/>
        <v>9.0343749229166645E-2</v>
      </c>
      <c r="E66" s="10">
        <f t="shared" si="9"/>
        <v>-2.6562418008333616E-3</v>
      </c>
      <c r="F66" s="10">
        <f t="shared" si="9"/>
        <v>9.134374752916663E-2</v>
      </c>
      <c r="G66" s="10">
        <f t="shared" si="9"/>
        <v>-3.6562587308333616E-3</v>
      </c>
      <c r="H66" s="10">
        <f t="shared" si="9"/>
        <v>0.10184375763416666</v>
      </c>
      <c r="I66" s="10">
        <f t="shared" si="9"/>
        <v>-1.1562536608333493E-3</v>
      </c>
      <c r="J66" s="10">
        <f t="shared" si="9"/>
        <v>8.8843742464166653E-2</v>
      </c>
      <c r="K66" s="10">
        <f t="shared" si="9"/>
        <v>2.3437497041666616E-3</v>
      </c>
      <c r="L66" s="10">
        <f t="shared" si="9"/>
        <v>0.10234374746916665</v>
      </c>
      <c r="M66" s="10">
        <f t="shared" si="9"/>
        <v>2.8437581691666616E-3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10">IF(ISBLANK(B57),"",(B57-$P$51)*$B$47)</f>
        <v>0.10184375763416666</v>
      </c>
      <c r="C67" s="10">
        <f t="shared" si="10"/>
        <v>-2.1562519658333695E-3</v>
      </c>
      <c r="D67" s="10">
        <f t="shared" si="10"/>
        <v>9.4343742434166641E-2</v>
      </c>
      <c r="E67" s="10">
        <f t="shared" si="10"/>
        <v>-1.6562435008333695E-3</v>
      </c>
      <c r="F67" s="10">
        <f t="shared" si="10"/>
        <v>9.0343749229166645E-2</v>
      </c>
      <c r="G67" s="10">
        <f t="shared" si="10"/>
        <v>-1.5625536083335723E-4</v>
      </c>
      <c r="H67" s="10">
        <f t="shared" si="10"/>
        <v>8.7843744164166654E-2</v>
      </c>
      <c r="I67" s="10">
        <f t="shared" si="10"/>
        <v>-1.1562536608333493E-3</v>
      </c>
      <c r="J67" s="10">
        <f t="shared" si="10"/>
        <v>9.5343740734166627E-2</v>
      </c>
      <c r="K67" s="10">
        <f t="shared" si="10"/>
        <v>-1.5625536083335723E-4</v>
      </c>
      <c r="L67" s="10">
        <f t="shared" si="10"/>
        <v>0.10984376266916662</v>
      </c>
      <c r="M67" s="10">
        <f t="shared" si="10"/>
        <v>3.8437564691666537E-3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11">IF(ISBLANK(B58),"",(B58-$P$51)*$B$47)</f>
        <v>0.10284375593416664</v>
      </c>
      <c r="C68" s="10">
        <f t="shared" si="11"/>
        <v>-1.1562536608333493E-3</v>
      </c>
      <c r="D68" s="10">
        <f t="shared" si="11"/>
        <v>9.7843745799166659E-2</v>
      </c>
      <c r="E68" s="10">
        <f t="shared" si="11"/>
        <v>-1.6562435008333695E-3</v>
      </c>
      <c r="F68" s="10">
        <f t="shared" si="11"/>
        <v>8.9843740764166652E-2</v>
      </c>
      <c r="G68" s="10">
        <f t="shared" si="11"/>
        <v>-1.5625536083335723E-4</v>
      </c>
      <c r="H68" s="10">
        <f t="shared" si="11"/>
        <v>8.8843742464166653E-2</v>
      </c>
      <c r="I68" s="10">
        <f t="shared" si="11"/>
        <v>2.8437581691666616E-3</v>
      </c>
      <c r="J68" s="10">
        <f t="shared" si="11"/>
        <v>0.10134374916916666</v>
      </c>
      <c r="K68" s="10">
        <f t="shared" si="11"/>
        <v>3.8437564691666537E-3</v>
      </c>
      <c r="L68" s="10">
        <f t="shared" si="11"/>
        <v>0.10534374237416666</v>
      </c>
      <c r="M68" s="10">
        <f t="shared" si="11"/>
        <v>4.3437463091666392E-3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12">IF(ISBLANK(B59),"",(B59-$P$51)*$B$47)</f>
        <v>9.2843754294166636E-2</v>
      </c>
      <c r="C69" s="10">
        <f t="shared" si="12"/>
        <v>-6.5624520083334276E-4</v>
      </c>
      <c r="D69" s="10">
        <f t="shared" si="12"/>
        <v>9.0343749229166645E-2</v>
      </c>
      <c r="E69" s="10">
        <f t="shared" si="12"/>
        <v>-1.1562536608333493E-3</v>
      </c>
      <c r="F69" s="10">
        <f t="shared" si="12"/>
        <v>9.5343740734166627E-2</v>
      </c>
      <c r="G69" s="10">
        <f t="shared" si="12"/>
        <v>-1.6562435008333695E-3</v>
      </c>
      <c r="H69" s="10">
        <f t="shared" si="12"/>
        <v>8.934375092916666E-2</v>
      </c>
      <c r="I69" s="10">
        <f t="shared" si="12"/>
        <v>8.4374293916663484E-4</v>
      </c>
      <c r="J69" s="10">
        <f t="shared" si="12"/>
        <v>0.10184375763416666</v>
      </c>
      <c r="K69" s="10">
        <f t="shared" si="12"/>
        <v>3.3437480091666472E-3</v>
      </c>
      <c r="L69" s="10">
        <f t="shared" si="12"/>
        <v>9.7843745799166659E-2</v>
      </c>
      <c r="M69" s="10">
        <f t="shared" si="12"/>
        <v>4.3437463091666392E-3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3">IF(ISBLANK(B60),"",(B60-$P$51)*$B$47)</f>
        <v>0.10434374407416666</v>
      </c>
      <c r="C70" s="10">
        <f t="shared" si="13"/>
        <v>-6.5624520083334276E-4</v>
      </c>
      <c r="D70" s="10">
        <f t="shared" si="13"/>
        <v>0.10134374916916666</v>
      </c>
      <c r="E70" s="10">
        <f t="shared" si="13"/>
        <v>8.4374293916663484E-4</v>
      </c>
      <c r="F70" s="10">
        <f t="shared" si="13"/>
        <v>8.934375092916666E-2</v>
      </c>
      <c r="G70" s="10">
        <f t="shared" si="13"/>
        <v>-1.1562536608333493E-3</v>
      </c>
      <c r="H70" s="10">
        <f t="shared" si="13"/>
        <v>9.634375766416664E-2</v>
      </c>
      <c r="I70" s="10">
        <f t="shared" si="13"/>
        <v>-1.5625536083335723E-4</v>
      </c>
      <c r="J70" s="10">
        <f t="shared" si="13"/>
        <v>9.5343740734166627E-2</v>
      </c>
      <c r="K70" s="10">
        <f t="shared" si="13"/>
        <v>2.8437581691666616E-3</v>
      </c>
      <c r="L70" s="10">
        <f t="shared" si="13"/>
        <v>0.11184375927416665</v>
      </c>
      <c r="M70" s="10">
        <f t="shared" si="13"/>
        <v>5.8437530741666313E-3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4">IF(ISBLANK(B61),"",(B61-$P$51)*$B$47)</f>
        <v>8.2843752654166644E-2</v>
      </c>
      <c r="C71" s="10">
        <f t="shared" si="14"/>
        <v>8.4374293916663484E-4</v>
      </c>
      <c r="D71" s="10">
        <f t="shared" si="14"/>
        <v>0.10184375763416666</v>
      </c>
      <c r="E71" s="10">
        <f t="shared" si="14"/>
        <v>-6.5624520083334276E-4</v>
      </c>
      <c r="F71" s="10">
        <f t="shared" si="14"/>
        <v>9.2843754294166636E-2</v>
      </c>
      <c r="G71" s="10">
        <f t="shared" si="14"/>
        <v>-2.1562519658333695E-3</v>
      </c>
      <c r="H71" s="10">
        <f t="shared" si="14"/>
        <v>9.684374749916666E-2</v>
      </c>
      <c r="I71" s="10">
        <f t="shared" si="14"/>
        <v>-1.6562435008333695E-3</v>
      </c>
      <c r="J71" s="10">
        <f t="shared" si="14"/>
        <v>9.8343754264166652E-2</v>
      </c>
      <c r="K71" s="10">
        <f t="shared" si="14"/>
        <v>2.3437497041666616E-3</v>
      </c>
      <c r="L71" s="10">
        <f t="shared" si="14"/>
        <v>0.10184375763416666</v>
      </c>
      <c r="M71" s="10">
        <f t="shared" si="14"/>
        <v>5.8437530741666313E-3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5">IF(ISBLANK(B62),"",(B62-$P$51)*$B$47)</f>
        <v>0.10334374576916663</v>
      </c>
      <c r="C72" s="10">
        <f t="shared" si="15"/>
        <v>-1.1562536608333493E-3</v>
      </c>
      <c r="D72" s="10">
        <f t="shared" si="15"/>
        <v>9.8843744104166631E-2</v>
      </c>
      <c r="E72" s="10">
        <f t="shared" si="15"/>
        <v>-1.6562435008333695E-3</v>
      </c>
      <c r="F72" s="10">
        <f t="shared" si="15"/>
        <v>9.4843750899166634E-2</v>
      </c>
      <c r="G72" s="10">
        <f t="shared" si="15"/>
        <v>-1.6562435008333695E-3</v>
      </c>
      <c r="H72" s="10">
        <f t="shared" si="15"/>
        <v>9.5343740734166627E-2</v>
      </c>
      <c r="I72" s="10">
        <f t="shared" si="15"/>
        <v>-1.6562435008333695E-3</v>
      </c>
      <c r="J72" s="10">
        <f t="shared" si="15"/>
        <v>9.3843752594166663E-2</v>
      </c>
      <c r="K72" s="10">
        <f t="shared" si="15"/>
        <v>2.8437581691666616E-3</v>
      </c>
      <c r="L72" s="10">
        <f t="shared" si="15"/>
        <v>0.10784376606916665</v>
      </c>
      <c r="M72" s="10">
        <f t="shared" si="15"/>
        <v>6.8437513741666581E-3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16">IF(ISBLANK(B65),"",B65)</f>
        <v>8.6343756024166649E-2</v>
      </c>
      <c r="C77" s="10">
        <f t="shared" si="16"/>
        <v>-5.6562553308333458E-3</v>
      </c>
      <c r="D77" s="10">
        <f t="shared" si="16"/>
        <v>7.7343752684166656E-2</v>
      </c>
      <c r="E77" s="10">
        <f t="shared" si="16"/>
        <v>-6.6562536308333378E-3</v>
      </c>
      <c r="F77" s="10">
        <f t="shared" si="16"/>
        <v>8.7343754324166634E-2</v>
      </c>
      <c r="G77" s="10">
        <f t="shared" si="16"/>
        <v>-5.1562468658333457E-3</v>
      </c>
      <c r="H77" s="10">
        <f t="shared" si="16"/>
        <v>8.8343752624166633E-2</v>
      </c>
      <c r="I77" s="10">
        <f t="shared" si="16"/>
        <v>-5.6562553308333458E-3</v>
      </c>
      <c r="J77" s="10">
        <f t="shared" si="16"/>
        <v>9.3343744134166656E-2</v>
      </c>
      <c r="K77" s="10">
        <f t="shared" si="16"/>
        <v>1.8437412391666616E-3</v>
      </c>
      <c r="L77" s="10">
        <f t="shared" si="16"/>
        <v>0.10484375253416664</v>
      </c>
      <c r="M77" s="10">
        <f t="shared" si="16"/>
        <v>-1.5625536083335723E-4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16"/>
        <v>9.0343749229166645E-2</v>
      </c>
      <c r="C78" s="10">
        <f t="shared" si="16"/>
        <v>-3.6562587308333616E-3</v>
      </c>
      <c r="D78" s="10">
        <f t="shared" si="16"/>
        <v>9.0343749229166645E-2</v>
      </c>
      <c r="E78" s="10">
        <f t="shared" si="16"/>
        <v>-2.6562418008333616E-3</v>
      </c>
      <c r="F78" s="10">
        <f t="shared" si="16"/>
        <v>9.134374752916663E-2</v>
      </c>
      <c r="G78" s="10">
        <f t="shared" si="16"/>
        <v>-3.6562587308333616E-3</v>
      </c>
      <c r="H78" s="10">
        <f t="shared" si="16"/>
        <v>0.10184375763416666</v>
      </c>
      <c r="I78" s="10">
        <f t="shared" si="16"/>
        <v>-1.1562536608333493E-3</v>
      </c>
      <c r="J78" s="10">
        <f t="shared" si="16"/>
        <v>8.8843742464166653E-2</v>
      </c>
      <c r="K78" s="10">
        <f t="shared" si="16"/>
        <v>2.3437497041666616E-3</v>
      </c>
      <c r="L78" s="10">
        <f t="shared" si="16"/>
        <v>0.10234374746916665</v>
      </c>
      <c r="M78" s="10">
        <f t="shared" si="16"/>
        <v>2.8437581691666616E-3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16"/>
        <v>0.10184375763416666</v>
      </c>
      <c r="C79" s="10">
        <f t="shared" si="16"/>
        <v>-2.1562519658333695E-3</v>
      </c>
      <c r="D79" s="10">
        <f t="shared" si="16"/>
        <v>9.4343742434166641E-2</v>
      </c>
      <c r="E79" s="10">
        <f t="shared" si="16"/>
        <v>-1.6562435008333695E-3</v>
      </c>
      <c r="F79" s="10">
        <f t="shared" si="16"/>
        <v>9.0343749229166645E-2</v>
      </c>
      <c r="G79" s="10">
        <f t="shared" si="16"/>
        <v>-1.5625536083335723E-4</v>
      </c>
      <c r="H79" s="10">
        <f t="shared" si="16"/>
        <v>8.7843744164166654E-2</v>
      </c>
      <c r="I79" s="10">
        <f t="shared" si="16"/>
        <v>-1.1562536608333493E-3</v>
      </c>
      <c r="J79" s="10">
        <f t="shared" si="16"/>
        <v>9.5343740734166627E-2</v>
      </c>
      <c r="K79" s="10">
        <f t="shared" si="16"/>
        <v>-1.5625536083335723E-4</v>
      </c>
      <c r="L79" s="10">
        <f t="shared" si="16"/>
        <v>0.10984376266916662</v>
      </c>
      <c r="M79" s="10">
        <f t="shared" si="16"/>
        <v>3.8437564691666537E-3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16"/>
        <v>0.10284375593416664</v>
      </c>
      <c r="C80" s="10">
        <f t="shared" si="16"/>
        <v>-1.1562536608333493E-3</v>
      </c>
      <c r="D80" s="10">
        <f t="shared" si="16"/>
        <v>9.7843745799166659E-2</v>
      </c>
      <c r="E80" s="10">
        <f t="shared" si="16"/>
        <v>-1.6562435008333695E-3</v>
      </c>
      <c r="F80" s="10">
        <f t="shared" si="16"/>
        <v>8.9843740764166652E-2</v>
      </c>
      <c r="G80" s="10">
        <f t="shared" si="16"/>
        <v>-1.5625536083335723E-4</v>
      </c>
      <c r="H80" s="10">
        <f t="shared" si="16"/>
        <v>8.8843742464166653E-2</v>
      </c>
      <c r="I80" s="10">
        <f t="shared" si="16"/>
        <v>2.8437581691666616E-3</v>
      </c>
      <c r="J80" s="10">
        <f t="shared" si="16"/>
        <v>0.10134374916916666</v>
      </c>
      <c r="K80" s="10">
        <f t="shared" si="16"/>
        <v>3.8437564691666537E-3</v>
      </c>
      <c r="L80" s="10">
        <f t="shared" si="16"/>
        <v>0.10534374237416666</v>
      </c>
      <c r="M80" s="10">
        <f t="shared" si="16"/>
        <v>4.3437463091666392E-3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16"/>
        <v>9.2843754294166636E-2</v>
      </c>
      <c r="C81" s="10">
        <f t="shared" si="16"/>
        <v>-6.5624520083334276E-4</v>
      </c>
      <c r="D81" s="10">
        <f t="shared" si="16"/>
        <v>9.0343749229166645E-2</v>
      </c>
      <c r="E81" s="10">
        <f t="shared" si="16"/>
        <v>-1.1562536608333493E-3</v>
      </c>
      <c r="F81" s="10">
        <f t="shared" si="16"/>
        <v>9.5343740734166627E-2</v>
      </c>
      <c r="G81" s="10">
        <f t="shared" si="16"/>
        <v>-1.6562435008333695E-3</v>
      </c>
      <c r="H81" s="10">
        <f t="shared" si="16"/>
        <v>8.934375092916666E-2</v>
      </c>
      <c r="I81" s="10">
        <f t="shared" si="16"/>
        <v>8.4374293916663484E-4</v>
      </c>
      <c r="J81" s="10">
        <f t="shared" si="16"/>
        <v>0.10184375763416666</v>
      </c>
      <c r="K81" s="10">
        <f t="shared" si="16"/>
        <v>3.3437480091666472E-3</v>
      </c>
      <c r="L81" s="10">
        <f t="shared" si="16"/>
        <v>9.7843745799166659E-2</v>
      </c>
      <c r="M81" s="10">
        <f t="shared" si="16"/>
        <v>4.3437463091666392E-3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16"/>
        <v>0.10434374407416666</v>
      </c>
      <c r="C82" s="10">
        <f t="shared" si="16"/>
        <v>-6.5624520083334276E-4</v>
      </c>
      <c r="D82" s="10">
        <f t="shared" si="16"/>
        <v>0.10134374916916666</v>
      </c>
      <c r="E82" s="10">
        <f t="shared" si="16"/>
        <v>8.4374293916663484E-4</v>
      </c>
      <c r="F82" s="10">
        <f t="shared" si="16"/>
        <v>8.934375092916666E-2</v>
      </c>
      <c r="G82" s="10">
        <f t="shared" si="16"/>
        <v>-1.1562536608333493E-3</v>
      </c>
      <c r="H82" s="10">
        <f t="shared" si="16"/>
        <v>9.634375766416664E-2</v>
      </c>
      <c r="I82" s="10">
        <f t="shared" si="16"/>
        <v>-1.5625536083335723E-4</v>
      </c>
      <c r="J82" s="10">
        <f t="shared" si="16"/>
        <v>9.5343740734166627E-2</v>
      </c>
      <c r="K82" s="10">
        <f t="shared" si="16"/>
        <v>2.8437581691666616E-3</v>
      </c>
      <c r="L82" s="10">
        <f t="shared" si="16"/>
        <v>0.11184375927416665</v>
      </c>
      <c r="M82" s="10">
        <f t="shared" si="16"/>
        <v>5.8437530741666313E-3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16"/>
        <v>8.2843752654166644E-2</v>
      </c>
      <c r="C83" s="10">
        <f t="shared" si="16"/>
        <v>8.4374293916663484E-4</v>
      </c>
      <c r="D83" s="10">
        <f t="shared" si="16"/>
        <v>0.10184375763416666</v>
      </c>
      <c r="E83" s="10">
        <f t="shared" si="16"/>
        <v>-6.5624520083334276E-4</v>
      </c>
      <c r="F83" s="10">
        <f t="shared" si="16"/>
        <v>9.2843754294166636E-2</v>
      </c>
      <c r="G83" s="10">
        <f t="shared" si="16"/>
        <v>-2.1562519658333695E-3</v>
      </c>
      <c r="H83" s="10">
        <f t="shared" si="16"/>
        <v>9.684374749916666E-2</v>
      </c>
      <c r="I83" s="10">
        <f t="shared" si="16"/>
        <v>-1.6562435008333695E-3</v>
      </c>
      <c r="J83" s="10">
        <f t="shared" si="16"/>
        <v>9.8343754264166652E-2</v>
      </c>
      <c r="K83" s="10">
        <f t="shared" si="16"/>
        <v>2.3437497041666616E-3</v>
      </c>
      <c r="L83" s="10">
        <f t="shared" si="16"/>
        <v>0.10184375763416666</v>
      </c>
      <c r="M83" s="10">
        <f t="shared" si="16"/>
        <v>5.8437530741666313E-3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16"/>
        <v>0.10334374576916663</v>
      </c>
      <c r="C84" s="10">
        <f t="shared" si="16"/>
        <v>-1.1562536608333493E-3</v>
      </c>
      <c r="D84" s="10">
        <f t="shared" si="16"/>
        <v>9.8843744104166631E-2</v>
      </c>
      <c r="E84" s="10">
        <f t="shared" si="16"/>
        <v>-1.6562435008333695E-3</v>
      </c>
      <c r="F84" s="10">
        <f t="shared" si="16"/>
        <v>9.4843750899166634E-2</v>
      </c>
      <c r="G84" s="10">
        <f t="shared" si="16"/>
        <v>-1.6562435008333695E-3</v>
      </c>
      <c r="H84" s="10">
        <f t="shared" si="16"/>
        <v>9.5343740734166627E-2</v>
      </c>
      <c r="I84" s="10">
        <f t="shared" si="16"/>
        <v>-1.6562435008333695E-3</v>
      </c>
      <c r="J84" s="10">
        <f t="shared" si="16"/>
        <v>9.3843752594166663E-2</v>
      </c>
      <c r="K84" s="10">
        <f t="shared" si="16"/>
        <v>2.8437581691666616E-3</v>
      </c>
      <c r="L84" s="10">
        <f t="shared" si="16"/>
        <v>0.10784376606916665</v>
      </c>
      <c r="M84" s="10">
        <f t="shared" si="16"/>
        <v>6.8437513741666581E-3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9" zoomScaleNormal="69" workbookViewId="0">
      <selection activeCell="P58" sqref="P58"/>
    </sheetView>
  </sheetViews>
  <sheetFormatPr defaultRowHeight="15"/>
  <cols>
    <col min="1" max="1" width="54.42578125" style="5" customWidth="1"/>
    <col min="2" max="2" width="21.85546875" style="5" customWidth="1"/>
    <col min="3" max="3" width="18" style="5" customWidth="1"/>
    <col min="4" max="4" width="18.42578125" style="5" customWidth="1"/>
    <col min="5" max="5" width="81.140625" style="5" customWidth="1"/>
    <col min="6" max="8" width="18.42578125" style="5" customWidth="1"/>
    <col min="9" max="9" width="36.5703125" style="5" bestFit="1" customWidth="1"/>
    <col min="10" max="12" width="18.42578125" style="5" customWidth="1"/>
    <col min="13" max="13" width="18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775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189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776</v>
      </c>
    </row>
    <row r="27" spans="1:19">
      <c r="B27" s="5" t="s">
        <v>224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3</v>
      </c>
      <c r="B29" s="5" t="s">
        <v>350</v>
      </c>
      <c r="C29" s="5" t="s">
        <v>304</v>
      </c>
      <c r="D29" s="5" t="s">
        <v>346</v>
      </c>
      <c r="E29" s="5" t="s">
        <v>304</v>
      </c>
      <c r="F29" s="5" t="s">
        <v>777</v>
      </c>
      <c r="G29" s="5" t="s">
        <v>268</v>
      </c>
      <c r="H29" s="5" t="s">
        <v>778</v>
      </c>
      <c r="I29" s="5" t="s">
        <v>231</v>
      </c>
      <c r="J29" s="5" t="s">
        <v>431</v>
      </c>
      <c r="K29" s="5" t="s">
        <v>243</v>
      </c>
      <c r="L29" s="5" t="s">
        <v>779</v>
      </c>
      <c r="M29" s="5" t="s">
        <v>780</v>
      </c>
    </row>
    <row r="30" spans="1:19">
      <c r="A30" s="5" t="s">
        <v>4</v>
      </c>
      <c r="B30" s="5" t="s">
        <v>356</v>
      </c>
      <c r="C30" s="5" t="s">
        <v>228</v>
      </c>
      <c r="D30" s="5" t="s">
        <v>347</v>
      </c>
      <c r="E30" s="5" t="s">
        <v>268</v>
      </c>
      <c r="F30" s="5" t="s">
        <v>781</v>
      </c>
      <c r="G30" s="5" t="s">
        <v>228</v>
      </c>
      <c r="H30" s="5" t="s">
        <v>357</v>
      </c>
      <c r="I30" s="5" t="s">
        <v>234</v>
      </c>
      <c r="J30" s="5" t="s">
        <v>778</v>
      </c>
      <c r="K30" s="5" t="s">
        <v>245</v>
      </c>
      <c r="L30" s="5" t="s">
        <v>782</v>
      </c>
      <c r="M30" s="5" t="s">
        <v>234</v>
      </c>
    </row>
    <row r="31" spans="1:19">
      <c r="A31" s="5" t="s">
        <v>5</v>
      </c>
      <c r="B31" s="5" t="s">
        <v>429</v>
      </c>
      <c r="C31" s="5" t="s">
        <v>232</v>
      </c>
      <c r="D31" s="5" t="s">
        <v>427</v>
      </c>
      <c r="E31" s="5" t="s">
        <v>229</v>
      </c>
      <c r="F31" s="5" t="s">
        <v>783</v>
      </c>
      <c r="G31" s="5" t="s">
        <v>232</v>
      </c>
      <c r="H31" s="5" t="s">
        <v>784</v>
      </c>
      <c r="I31" s="5" t="s">
        <v>233</v>
      </c>
      <c r="J31" s="5" t="s">
        <v>432</v>
      </c>
      <c r="K31" s="5" t="s">
        <v>244</v>
      </c>
      <c r="L31" s="5" t="s">
        <v>785</v>
      </c>
      <c r="M31" s="5" t="s">
        <v>786</v>
      </c>
    </row>
    <row r="32" spans="1:19">
      <c r="A32" s="5" t="s">
        <v>6</v>
      </c>
      <c r="B32" s="5" t="s">
        <v>787</v>
      </c>
      <c r="C32" s="5" t="s">
        <v>232</v>
      </c>
      <c r="D32" s="5" t="s">
        <v>429</v>
      </c>
      <c r="E32" s="5" t="s">
        <v>237</v>
      </c>
      <c r="F32" s="5" t="s">
        <v>788</v>
      </c>
      <c r="G32" s="5" t="s">
        <v>228</v>
      </c>
      <c r="H32" s="5" t="s">
        <v>352</v>
      </c>
      <c r="I32" s="5" t="s">
        <v>237</v>
      </c>
      <c r="J32" s="5" t="s">
        <v>431</v>
      </c>
      <c r="K32" s="5" t="s">
        <v>236</v>
      </c>
      <c r="L32" s="5" t="s">
        <v>354</v>
      </c>
      <c r="M32" s="5" t="s">
        <v>235</v>
      </c>
    </row>
    <row r="33" spans="1:13">
      <c r="A33" s="5" t="s">
        <v>7</v>
      </c>
      <c r="B33" s="5" t="s">
        <v>428</v>
      </c>
      <c r="C33" s="5" t="s">
        <v>237</v>
      </c>
      <c r="D33" s="5" t="s">
        <v>779</v>
      </c>
      <c r="E33" s="5" t="s">
        <v>232</v>
      </c>
      <c r="F33" s="5" t="s">
        <v>354</v>
      </c>
      <c r="G33" s="5" t="s">
        <v>231</v>
      </c>
      <c r="H33" s="5" t="s">
        <v>351</v>
      </c>
      <c r="I33" s="5" t="s">
        <v>234</v>
      </c>
      <c r="J33" s="5" t="s">
        <v>426</v>
      </c>
      <c r="K33" s="5" t="s">
        <v>227</v>
      </c>
      <c r="L33" s="5" t="s">
        <v>789</v>
      </c>
      <c r="M33" s="5" t="s">
        <v>235</v>
      </c>
    </row>
    <row r="34" spans="1:13">
      <c r="A34" s="5" t="s">
        <v>8</v>
      </c>
      <c r="B34" s="5" t="s">
        <v>359</v>
      </c>
      <c r="C34" s="5" t="s">
        <v>232</v>
      </c>
      <c r="D34" s="5" t="s">
        <v>355</v>
      </c>
      <c r="E34" s="5" t="s">
        <v>237</v>
      </c>
      <c r="F34" s="5" t="s">
        <v>348</v>
      </c>
      <c r="G34" s="5" t="s">
        <v>231</v>
      </c>
      <c r="H34" s="5" t="s">
        <v>356</v>
      </c>
      <c r="I34" s="5" t="s">
        <v>238</v>
      </c>
      <c r="J34" s="5" t="s">
        <v>430</v>
      </c>
      <c r="K34" s="5" t="s">
        <v>239</v>
      </c>
      <c r="L34" s="5" t="s">
        <v>790</v>
      </c>
      <c r="M34" s="5" t="s">
        <v>241</v>
      </c>
    </row>
    <row r="35" spans="1:13">
      <c r="A35" s="5" t="s">
        <v>9</v>
      </c>
      <c r="B35" s="5" t="s">
        <v>791</v>
      </c>
      <c r="C35" s="5" t="s">
        <v>237</v>
      </c>
      <c r="D35" s="5" t="s">
        <v>430</v>
      </c>
      <c r="E35" s="5" t="s">
        <v>237</v>
      </c>
      <c r="F35" s="5" t="s">
        <v>788</v>
      </c>
      <c r="G35" s="5" t="s">
        <v>235</v>
      </c>
      <c r="H35" s="5" t="s">
        <v>351</v>
      </c>
      <c r="I35" s="5" t="s">
        <v>237</v>
      </c>
      <c r="J35" s="5" t="s">
        <v>353</v>
      </c>
      <c r="K35" s="5" t="s">
        <v>241</v>
      </c>
      <c r="L35" s="5" t="s">
        <v>359</v>
      </c>
      <c r="M35" s="5" t="s">
        <v>227</v>
      </c>
    </row>
    <row r="36" spans="1:13">
      <c r="A36" s="5" t="s">
        <v>10</v>
      </c>
      <c r="B36" s="5" t="s">
        <v>432</v>
      </c>
      <c r="C36" s="5" t="s">
        <v>235</v>
      </c>
      <c r="D36" s="5" t="s">
        <v>427</v>
      </c>
      <c r="E36" s="5" t="s">
        <v>228</v>
      </c>
      <c r="F36" s="5" t="s">
        <v>346</v>
      </c>
      <c r="G36" s="5" t="s">
        <v>230</v>
      </c>
      <c r="H36" s="5" t="s">
        <v>430</v>
      </c>
      <c r="I36" s="5" t="s">
        <v>230</v>
      </c>
      <c r="J36" s="5" t="s">
        <v>348</v>
      </c>
      <c r="K36" s="5" t="s">
        <v>246</v>
      </c>
      <c r="L36" s="5" t="s">
        <v>792</v>
      </c>
      <c r="M36" s="5" t="s">
        <v>245</v>
      </c>
    </row>
    <row r="40" spans="1:13">
      <c r="A40" s="5" t="s">
        <v>202</v>
      </c>
      <c r="B40" s="5" t="s">
        <v>793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('S4'!B46+('S5'!B25-'S4'!B25)*24)</f>
        <v>1.9108333333279006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4.1147917043291661E-2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0,064499996603</v>
      </c>
      <c r="C55" s="15" t="str">
        <f t="shared" ref="C55:M55" si="0">C29</f>
        <v>0,039900001138</v>
      </c>
      <c r="D55" s="15" t="str">
        <f t="shared" si="0"/>
        <v>0,067599996924</v>
      </c>
      <c r="E55" s="15" t="str">
        <f t="shared" si="0"/>
        <v>0,039900001138</v>
      </c>
      <c r="F55" s="15" t="str">
        <f t="shared" si="0"/>
        <v>0,06440000236</v>
      </c>
      <c r="G55" s="15" t="str">
        <f t="shared" si="0"/>
        <v>0,040399998426</v>
      </c>
      <c r="H55" s="15" t="str">
        <f t="shared" si="0"/>
        <v>0,065600000322</v>
      </c>
      <c r="I55" s="15" t="str">
        <f t="shared" si="0"/>
        <v>0,040600001812</v>
      </c>
      <c r="J55" s="15" t="str">
        <f t="shared" si="0"/>
        <v>0,067299999297</v>
      </c>
      <c r="K55" s="15" t="str">
        <f t="shared" si="0"/>
        <v>0,041700001806</v>
      </c>
      <c r="L55" s="15" t="str">
        <f t="shared" si="0"/>
        <v>0,068599998951</v>
      </c>
      <c r="M55" s="15" t="str">
        <f t="shared" si="0"/>
        <v>0,042700000107</v>
      </c>
    </row>
    <row r="56" spans="1:19">
      <c r="A56" s="21" t="s">
        <v>4</v>
      </c>
      <c r="B56" s="15" t="str">
        <f t="shared" ref="B56:M56" si="1">B30</f>
        <v>0,068300001323</v>
      </c>
      <c r="C56" s="15" t="str">
        <f t="shared" si="1"/>
        <v>0,040500000119</v>
      </c>
      <c r="D56" s="15" t="str">
        <f t="shared" si="1"/>
        <v>0,066799998283</v>
      </c>
      <c r="E56" s="15" t="str">
        <f t="shared" si="1"/>
        <v>0,040399998426</v>
      </c>
      <c r="F56" s="15" t="str">
        <f t="shared" si="1"/>
        <v>0,064099997282</v>
      </c>
      <c r="G56" s="15" t="str">
        <f t="shared" si="1"/>
        <v>0,040500000119</v>
      </c>
      <c r="H56" s="15" t="str">
        <f t="shared" si="1"/>
        <v>0,065399996936</v>
      </c>
      <c r="I56" s="15" t="str">
        <f t="shared" si="1"/>
        <v>0,041200000793</v>
      </c>
      <c r="J56" s="15" t="str">
        <f t="shared" si="1"/>
        <v>0,065600000322</v>
      </c>
      <c r="K56" s="15" t="str">
        <f t="shared" si="1"/>
        <v>0,041799999774</v>
      </c>
      <c r="L56" s="15" t="str">
        <f t="shared" si="1"/>
        <v>0,070600003004</v>
      </c>
      <c r="M56" s="15" t="str">
        <f t="shared" si="1"/>
        <v>0,041200000793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ref="B57:M57" si="2">B31</f>
        <v>0,068400003016</v>
      </c>
      <c r="C57" s="15" t="str">
        <f t="shared" si="2"/>
        <v>0,041000001132</v>
      </c>
      <c r="D57" s="15" t="str">
        <f t="shared" si="2"/>
        <v>0,067000001669</v>
      </c>
      <c r="E57" s="15" t="str">
        <f t="shared" si="2"/>
        <v>0,040699999779</v>
      </c>
      <c r="F57" s="15" t="str">
        <f t="shared" si="2"/>
        <v>0,064699999988</v>
      </c>
      <c r="G57" s="15" t="str">
        <f t="shared" si="2"/>
        <v>0,041000001132</v>
      </c>
      <c r="H57" s="15" t="str">
        <f t="shared" si="2"/>
        <v>0,067100003362</v>
      </c>
      <c r="I57" s="15" t="str">
        <f t="shared" si="2"/>
        <v>0,0410999991</v>
      </c>
      <c r="J57" s="15" t="str">
        <f t="shared" si="2"/>
        <v>0,067500002682</v>
      </c>
      <c r="K57" s="15" t="str">
        <f t="shared" si="2"/>
        <v>0,042100001127</v>
      </c>
      <c r="L57" s="15" t="str">
        <f t="shared" si="2"/>
        <v>0,068800002337</v>
      </c>
      <c r="M57" s="15" t="str">
        <f t="shared" si="2"/>
        <v>0,0428000018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ref="B58:L58" si="3">B32</f>
        <v>0,068499997258</v>
      </c>
      <c r="C58" s="15" t="str">
        <f t="shared" si="3"/>
        <v>0,041000001132</v>
      </c>
      <c r="D58" s="15" t="str">
        <f t="shared" si="3"/>
        <v>0,068400003016</v>
      </c>
      <c r="E58" s="15" t="str">
        <f t="shared" si="3"/>
        <v>0,040800001472</v>
      </c>
      <c r="F58" s="15" t="str">
        <f t="shared" si="3"/>
        <v>0,065700002015</v>
      </c>
      <c r="G58" s="15" t="str">
        <f t="shared" si="3"/>
        <v>0,040500000119</v>
      </c>
      <c r="H58" s="15" t="str">
        <f t="shared" si="3"/>
        <v>0,065200001001</v>
      </c>
      <c r="I58" s="15" t="str">
        <f t="shared" si="3"/>
        <v>0,040800001472</v>
      </c>
      <c r="J58" s="15" t="str">
        <f t="shared" si="3"/>
        <v>0,067299999297</v>
      </c>
      <c r="K58" s="15" t="str">
        <f t="shared" si="3"/>
        <v>0,04149999842</v>
      </c>
      <c r="L58" s="15" t="str">
        <f t="shared" si="3"/>
        <v>0,06629999727</v>
      </c>
      <c r="M58" s="15" t="str">
        <f>M32</f>
        <v>0,04129999876</v>
      </c>
      <c r="O58" s="5" t="s">
        <v>11</v>
      </c>
    </row>
    <row r="59" spans="1:19">
      <c r="A59" s="21" t="s">
        <v>7</v>
      </c>
      <c r="B59" s="15" t="str">
        <f t="shared" ref="B59:M59" si="4">B33</f>
        <v>0,066200003028</v>
      </c>
      <c r="C59" s="15" t="str">
        <f t="shared" si="4"/>
        <v>0,040800001472</v>
      </c>
      <c r="D59" s="15" t="str">
        <f t="shared" si="4"/>
        <v>0,068599998951</v>
      </c>
      <c r="E59" s="15" t="str">
        <f t="shared" si="4"/>
        <v>0,041000001132</v>
      </c>
      <c r="F59" s="15" t="str">
        <f t="shared" si="4"/>
        <v>0,06629999727</v>
      </c>
      <c r="G59" s="15" t="str">
        <f t="shared" si="4"/>
        <v>0,040600001812</v>
      </c>
      <c r="H59" s="15" t="str">
        <f t="shared" si="4"/>
        <v>0,066699996591</v>
      </c>
      <c r="I59" s="15" t="str">
        <f t="shared" si="4"/>
        <v>0,041200000793</v>
      </c>
      <c r="J59" s="15" t="str">
        <f t="shared" si="4"/>
        <v>0,066500000656</v>
      </c>
      <c r="K59" s="15" t="str">
        <f t="shared" si="4"/>
        <v>0,041600000113</v>
      </c>
      <c r="L59" s="15" t="str">
        <f t="shared" si="4"/>
        <v>0,069600000978</v>
      </c>
      <c r="M59" s="15" t="str">
        <f t="shared" si="4"/>
        <v>0,04129999876</v>
      </c>
    </row>
    <row r="60" spans="1:19">
      <c r="A60" s="21" t="s">
        <v>8</v>
      </c>
      <c r="B60" s="15" t="str">
        <f t="shared" ref="B60:M60" si="5">B34</f>
        <v>0,068999998271</v>
      </c>
      <c r="C60" s="15" t="str">
        <f t="shared" si="5"/>
        <v>0,041000001132</v>
      </c>
      <c r="D60" s="15" t="str">
        <f t="shared" si="5"/>
        <v>0,066899999976</v>
      </c>
      <c r="E60" s="15" t="str">
        <f t="shared" si="5"/>
        <v>0,040800001472</v>
      </c>
      <c r="F60" s="15" t="str">
        <f t="shared" si="5"/>
        <v>0,065999999642</v>
      </c>
      <c r="G60" s="15" t="str">
        <f t="shared" si="5"/>
        <v>0,040600001812</v>
      </c>
      <c r="H60" s="15" t="str">
        <f t="shared" si="5"/>
        <v>0,068300001323</v>
      </c>
      <c r="I60" s="15" t="str">
        <f t="shared" si="5"/>
        <v>0,041400000453</v>
      </c>
      <c r="J60" s="15" t="str">
        <f t="shared" si="5"/>
        <v>0,067400000989</v>
      </c>
      <c r="K60" s="15" t="str">
        <f t="shared" si="5"/>
        <v>0,042199999094</v>
      </c>
      <c r="L60" s="15" t="str">
        <f t="shared" si="5"/>
        <v>0,06930000335</v>
      </c>
      <c r="M60" s="15" t="str">
        <f t="shared" si="5"/>
        <v>0,041999999434</v>
      </c>
    </row>
    <row r="61" spans="1:19">
      <c r="A61" s="21" t="s">
        <v>9</v>
      </c>
      <c r="B61" s="15" t="str">
        <f>B35</f>
        <v>0,06970000267</v>
      </c>
      <c r="C61" s="15" t="str">
        <f t="shared" ref="C61:M61" si="6">C35</f>
        <v>0,040800001472</v>
      </c>
      <c r="D61" s="15" t="str">
        <f t="shared" si="6"/>
        <v>0,067400000989</v>
      </c>
      <c r="E61" s="15" t="str">
        <f t="shared" si="6"/>
        <v>0,040800001472</v>
      </c>
      <c r="F61" s="15" t="str">
        <f t="shared" si="6"/>
        <v>0,065700002015</v>
      </c>
      <c r="G61" s="15" t="str">
        <f t="shared" si="6"/>
        <v>0,04129999876</v>
      </c>
      <c r="H61" s="15" t="str">
        <f t="shared" si="6"/>
        <v>0,066699996591</v>
      </c>
      <c r="I61" s="15" t="str">
        <f t="shared" si="6"/>
        <v>0,040800001472</v>
      </c>
      <c r="J61" s="15" t="str">
        <f t="shared" si="6"/>
        <v>0,066100001335</v>
      </c>
      <c r="K61" s="15" t="str">
        <f t="shared" si="6"/>
        <v>0,041999999434</v>
      </c>
      <c r="L61" s="15" t="str">
        <f t="shared" si="6"/>
        <v>0,068999998271</v>
      </c>
      <c r="M61" s="15" t="str">
        <f t="shared" si="6"/>
        <v>0,041600000113</v>
      </c>
    </row>
    <row r="62" spans="1:19">
      <c r="A62" s="21" t="s">
        <v>10</v>
      </c>
      <c r="B62" s="15" t="str">
        <f t="shared" ref="B62:M62" si="7">B36</f>
        <v>0,067500002682</v>
      </c>
      <c r="C62" s="15" t="str">
        <f t="shared" si="7"/>
        <v>0,04129999876</v>
      </c>
      <c r="D62" s="15" t="str">
        <f t="shared" si="7"/>
        <v>0,067000001669</v>
      </c>
      <c r="E62" s="15" t="str">
        <f t="shared" si="7"/>
        <v>0,040500000119</v>
      </c>
      <c r="F62" s="15" t="str">
        <f t="shared" si="7"/>
        <v>0,067599996924</v>
      </c>
      <c r="G62" s="15" t="str">
        <f t="shared" si="7"/>
        <v>0,04089999944</v>
      </c>
      <c r="H62" s="15" t="str">
        <f t="shared" si="7"/>
        <v>0,067400000989</v>
      </c>
      <c r="I62" s="15" t="str">
        <f>I36</f>
        <v>0,04089999944</v>
      </c>
      <c r="J62" s="15" t="str">
        <f t="shared" si="7"/>
        <v>0,065999999642</v>
      </c>
      <c r="K62" s="15" t="str">
        <f t="shared" si="7"/>
        <v>0,042500000447</v>
      </c>
      <c r="L62" s="15" t="str">
        <f t="shared" si="7"/>
        <v>0,067900002003</v>
      </c>
      <c r="M62" s="15" t="str">
        <f t="shared" si="7"/>
        <v>0,041799999774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65" si="8">IF(ISBLANK(B55),"",(B55-$P$51)*$B$47)</f>
        <v>0.11676039779854169</v>
      </c>
      <c r="C65" s="10">
        <f t="shared" si="8"/>
        <v>-6.2395795264583165E-3</v>
      </c>
      <c r="D65" s="10">
        <f t="shared" si="8"/>
        <v>0.13226039940354167</v>
      </c>
      <c r="E65" s="10">
        <f t="shared" si="8"/>
        <v>-6.2395795264583165E-3</v>
      </c>
      <c r="F65" s="10">
        <f t="shared" si="8"/>
        <v>0.11626042658354169</v>
      </c>
      <c r="G65" s="10">
        <f t="shared" si="8"/>
        <v>-3.7395930864583121E-3</v>
      </c>
      <c r="H65" s="10">
        <f t="shared" si="8"/>
        <v>0.12226041639354171</v>
      </c>
      <c r="I65" s="10">
        <f t="shared" si="8"/>
        <v>-2.7395761564583121E-3</v>
      </c>
      <c r="J65" s="10">
        <f t="shared" si="8"/>
        <v>0.13076041126854165</v>
      </c>
      <c r="K65" s="10">
        <f t="shared" si="8"/>
        <v>2.7604238135417111E-3</v>
      </c>
      <c r="L65" s="10">
        <f t="shared" si="8"/>
        <v>0.13726040953854168</v>
      </c>
      <c r="M65" s="10">
        <f t="shared" si="8"/>
        <v>7.7604153185416996E-3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9">IF(ISBLANK(B56),"",(B56-$P$51)*$B$47)</f>
        <v>0.13576042139854169</v>
      </c>
      <c r="C66" s="10">
        <f t="shared" si="9"/>
        <v>-3.2395846214583121E-3</v>
      </c>
      <c r="D66" s="10">
        <f t="shared" si="9"/>
        <v>0.12826040619854168</v>
      </c>
      <c r="E66" s="10">
        <f t="shared" si="9"/>
        <v>-3.7395930864583121E-3</v>
      </c>
      <c r="F66" s="10">
        <f t="shared" si="9"/>
        <v>0.11476040119354169</v>
      </c>
      <c r="G66" s="10">
        <f t="shared" si="9"/>
        <v>-3.2395846214583121E-3</v>
      </c>
      <c r="H66" s="10">
        <f t="shared" si="9"/>
        <v>0.1212603994635417</v>
      </c>
      <c r="I66" s="10">
        <f t="shared" si="9"/>
        <v>2.6041874854169228E-4</v>
      </c>
      <c r="J66" s="10">
        <f t="shared" si="9"/>
        <v>0.12226041639354171</v>
      </c>
      <c r="K66" s="10">
        <f t="shared" si="9"/>
        <v>3.2604136535416967E-3</v>
      </c>
      <c r="L66" s="10">
        <f t="shared" si="9"/>
        <v>0.1472604298035417</v>
      </c>
      <c r="M66" s="10">
        <f t="shared" si="9"/>
        <v>2.6041874854169228E-4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10">IF(ISBLANK(B57),"",(B57-$P$51)*$B$47)</f>
        <v>0.13626042986354167</v>
      </c>
      <c r="C67" s="10">
        <f t="shared" si="10"/>
        <v>-7.3957955645829326E-4</v>
      </c>
      <c r="D67" s="10">
        <f t="shared" si="10"/>
        <v>0.12926042312854169</v>
      </c>
      <c r="E67" s="10">
        <f t="shared" si="10"/>
        <v>-2.23958632145832E-3</v>
      </c>
      <c r="F67" s="10">
        <f t="shared" si="10"/>
        <v>0.11776041472354168</v>
      </c>
      <c r="G67" s="10">
        <f t="shared" si="10"/>
        <v>-7.3957955645829326E-4</v>
      </c>
      <c r="H67" s="10">
        <f t="shared" si="10"/>
        <v>0.12976043159354173</v>
      </c>
      <c r="I67" s="10">
        <f t="shared" si="10"/>
        <v>-2.3958971645830773E-4</v>
      </c>
      <c r="J67" s="10">
        <f t="shared" si="10"/>
        <v>0.1317604281935417</v>
      </c>
      <c r="K67" s="10">
        <f t="shared" si="10"/>
        <v>4.7604204185416887E-3</v>
      </c>
      <c r="L67" s="10">
        <f t="shared" si="10"/>
        <v>0.13826042646854167</v>
      </c>
      <c r="M67" s="10">
        <f t="shared" si="10"/>
        <v>8.2604237835416996E-3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11">IF(ISBLANK(B58),"",(B58-$P$51)*$B$47)</f>
        <v>0.1367604010735417</v>
      </c>
      <c r="C68" s="10">
        <f t="shared" si="11"/>
        <v>-7.3957955645829326E-4</v>
      </c>
      <c r="D68" s="10">
        <f t="shared" si="11"/>
        <v>0.13626042986354167</v>
      </c>
      <c r="E68" s="10">
        <f t="shared" si="11"/>
        <v>-1.73957785645832E-3</v>
      </c>
      <c r="F68" s="10">
        <f t="shared" si="11"/>
        <v>0.12276042485854166</v>
      </c>
      <c r="G68" s="10">
        <f t="shared" si="11"/>
        <v>-3.2395846214583121E-3</v>
      </c>
      <c r="H68" s="10">
        <f t="shared" si="11"/>
        <v>0.12026041978854168</v>
      </c>
      <c r="I68" s="10">
        <f t="shared" si="11"/>
        <v>-1.73957785645832E-3</v>
      </c>
      <c r="J68" s="10">
        <f t="shared" si="11"/>
        <v>0.13076041126854165</v>
      </c>
      <c r="K68" s="10">
        <f t="shared" si="11"/>
        <v>1.7604068835417111E-3</v>
      </c>
      <c r="L68" s="10">
        <f t="shared" si="11"/>
        <v>0.12576040113354167</v>
      </c>
      <c r="M68" s="10">
        <f t="shared" si="11"/>
        <v>7.6040858354168434E-4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12">IF(ISBLANK(B59),"",(B59-$P$51)*$B$47)</f>
        <v>0.12526042992354169</v>
      </c>
      <c r="C69" s="10">
        <f t="shared" si="12"/>
        <v>-1.73957785645832E-3</v>
      </c>
      <c r="D69" s="10">
        <f t="shared" si="12"/>
        <v>0.13726040953854168</v>
      </c>
      <c r="E69" s="10">
        <f t="shared" si="12"/>
        <v>-7.3957955645829326E-4</v>
      </c>
      <c r="F69" s="10">
        <f t="shared" si="12"/>
        <v>0.12576040113354167</v>
      </c>
      <c r="G69" s="10">
        <f t="shared" si="12"/>
        <v>-2.7395761564583121E-3</v>
      </c>
      <c r="H69" s="10">
        <f t="shared" si="12"/>
        <v>0.12776039773854167</v>
      </c>
      <c r="I69" s="10">
        <f t="shared" si="12"/>
        <v>2.6041874854169228E-4</v>
      </c>
      <c r="J69" s="10">
        <f t="shared" si="12"/>
        <v>0.12676041806354166</v>
      </c>
      <c r="K69" s="10">
        <f t="shared" si="12"/>
        <v>2.2604153485417111E-3</v>
      </c>
      <c r="L69" s="10">
        <f t="shared" si="12"/>
        <v>0.14226041967354167</v>
      </c>
      <c r="M69" s="10">
        <f t="shared" si="12"/>
        <v>7.6040858354168434E-4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3">IF(ISBLANK(B60),"",(B60-$P$51)*$B$47)</f>
        <v>0.13926040613854165</v>
      </c>
      <c r="C70" s="10">
        <f t="shared" si="13"/>
        <v>-7.3957955645829326E-4</v>
      </c>
      <c r="D70" s="10">
        <f t="shared" si="13"/>
        <v>0.12876041466354171</v>
      </c>
      <c r="E70" s="10">
        <f t="shared" si="13"/>
        <v>-1.73957785645832E-3</v>
      </c>
      <c r="F70" s="10">
        <f t="shared" si="13"/>
        <v>0.12426041299354168</v>
      </c>
      <c r="G70" s="10">
        <f t="shared" si="13"/>
        <v>-2.7395761564583121E-3</v>
      </c>
      <c r="H70" s="10">
        <f t="shared" si="13"/>
        <v>0.13576042139854169</v>
      </c>
      <c r="I70" s="10">
        <f t="shared" si="13"/>
        <v>1.2604170485416843E-3</v>
      </c>
      <c r="J70" s="10">
        <f t="shared" si="13"/>
        <v>0.13126041972854166</v>
      </c>
      <c r="K70" s="10">
        <f t="shared" si="13"/>
        <v>5.2604102535416808E-3</v>
      </c>
      <c r="L70" s="10">
        <f t="shared" si="13"/>
        <v>0.1407604315335417</v>
      </c>
      <c r="M70" s="10">
        <f t="shared" si="13"/>
        <v>4.2604119535416887E-3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4">IF(ISBLANK(B61),"",(B61-$P$51)*$B$47)</f>
        <v>0.14276042813354167</v>
      </c>
      <c r="C71" s="10">
        <f t="shared" si="14"/>
        <v>-1.73957785645832E-3</v>
      </c>
      <c r="D71" s="10">
        <f t="shared" si="14"/>
        <v>0.13126041972854166</v>
      </c>
      <c r="E71" s="10">
        <f t="shared" si="14"/>
        <v>-1.73957785645832E-3</v>
      </c>
      <c r="F71" s="10">
        <f t="shared" si="14"/>
        <v>0.12276042485854166</v>
      </c>
      <c r="G71" s="10">
        <f t="shared" si="14"/>
        <v>7.6040858354168434E-4</v>
      </c>
      <c r="H71" s="10">
        <f t="shared" si="14"/>
        <v>0.12776039773854167</v>
      </c>
      <c r="I71" s="10">
        <f t="shared" si="14"/>
        <v>-1.73957785645832E-3</v>
      </c>
      <c r="J71" s="10">
        <f t="shared" si="14"/>
        <v>0.12476042145854171</v>
      </c>
      <c r="K71" s="10">
        <f t="shared" si="14"/>
        <v>4.2604119535416887E-3</v>
      </c>
      <c r="L71" s="10">
        <f t="shared" si="14"/>
        <v>0.13926040613854165</v>
      </c>
      <c r="M71" s="10">
        <f t="shared" si="14"/>
        <v>2.2604153485417111E-3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5">IF(ISBLANK(B62),"",(B62-$P$51)*$B$47)</f>
        <v>0.1317604281935417</v>
      </c>
      <c r="C72" s="10">
        <f t="shared" si="15"/>
        <v>7.6040858354168434E-4</v>
      </c>
      <c r="D72" s="10">
        <f t="shared" si="15"/>
        <v>0.12926042312854169</v>
      </c>
      <c r="E72" s="10">
        <f t="shared" si="15"/>
        <v>-3.2395846214583121E-3</v>
      </c>
      <c r="F72" s="10">
        <f t="shared" si="15"/>
        <v>0.13226039940354167</v>
      </c>
      <c r="G72" s="10">
        <f t="shared" si="15"/>
        <v>-1.2395880164582998E-3</v>
      </c>
      <c r="H72" s="10">
        <f t="shared" si="15"/>
        <v>0.13126041972854166</v>
      </c>
      <c r="I72" s="10">
        <f t="shared" si="15"/>
        <v>-1.2395880164582998E-3</v>
      </c>
      <c r="J72" s="10">
        <f t="shared" si="15"/>
        <v>0.12426041299354168</v>
      </c>
      <c r="K72" s="10">
        <f t="shared" si="15"/>
        <v>6.7604170185417076E-3</v>
      </c>
      <c r="L72" s="10">
        <f t="shared" si="15"/>
        <v>0.13376042479854172</v>
      </c>
      <c r="M72" s="10">
        <f t="shared" si="15"/>
        <v>3.2604136535416967E-3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16">IF(ISBLANK(B65),"",B65)</f>
        <v>0.11676039779854169</v>
      </c>
      <c r="C77" s="10">
        <f t="shared" si="16"/>
        <v>-6.2395795264583165E-3</v>
      </c>
      <c r="D77" s="10">
        <f t="shared" si="16"/>
        <v>0.13226039940354167</v>
      </c>
      <c r="E77" s="10">
        <f t="shared" si="16"/>
        <v>-6.2395795264583165E-3</v>
      </c>
      <c r="F77" s="10">
        <f t="shared" si="16"/>
        <v>0.11626042658354169</v>
      </c>
      <c r="G77" s="10">
        <f t="shared" si="16"/>
        <v>-3.7395930864583121E-3</v>
      </c>
      <c r="H77" s="10">
        <f t="shared" si="16"/>
        <v>0.12226041639354171</v>
      </c>
      <c r="I77" s="10">
        <f t="shared" si="16"/>
        <v>-2.7395761564583121E-3</v>
      </c>
      <c r="J77" s="10">
        <f t="shared" si="16"/>
        <v>0.13076041126854165</v>
      </c>
      <c r="K77" s="10">
        <f t="shared" si="16"/>
        <v>2.7604238135417111E-3</v>
      </c>
      <c r="L77" s="10">
        <f t="shared" si="16"/>
        <v>0.13726040953854168</v>
      </c>
      <c r="M77" s="10">
        <f t="shared" si="16"/>
        <v>7.7604153185416996E-3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16"/>
        <v>0.13576042139854169</v>
      </c>
      <c r="C78" s="10">
        <f t="shared" si="16"/>
        <v>-3.2395846214583121E-3</v>
      </c>
      <c r="D78" s="10">
        <f t="shared" si="16"/>
        <v>0.12826040619854168</v>
      </c>
      <c r="E78" s="10">
        <f t="shared" si="16"/>
        <v>-3.7395930864583121E-3</v>
      </c>
      <c r="F78" s="10">
        <f t="shared" si="16"/>
        <v>0.11476040119354169</v>
      </c>
      <c r="G78" s="10">
        <f t="shared" si="16"/>
        <v>-3.2395846214583121E-3</v>
      </c>
      <c r="H78" s="10">
        <f t="shared" si="16"/>
        <v>0.1212603994635417</v>
      </c>
      <c r="I78" s="10">
        <f t="shared" si="16"/>
        <v>2.6041874854169228E-4</v>
      </c>
      <c r="J78" s="10">
        <f t="shared" si="16"/>
        <v>0.12226041639354171</v>
      </c>
      <c r="K78" s="10">
        <f t="shared" si="16"/>
        <v>3.2604136535416967E-3</v>
      </c>
      <c r="L78" s="10">
        <f t="shared" si="16"/>
        <v>0.1472604298035417</v>
      </c>
      <c r="M78" s="10">
        <f t="shared" si="16"/>
        <v>2.6041874854169228E-4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16"/>
        <v>0.13626042986354167</v>
      </c>
      <c r="C79" s="10">
        <f t="shared" si="16"/>
        <v>-7.3957955645829326E-4</v>
      </c>
      <c r="D79" s="10">
        <f t="shared" si="16"/>
        <v>0.12926042312854169</v>
      </c>
      <c r="E79" s="10">
        <f t="shared" si="16"/>
        <v>-2.23958632145832E-3</v>
      </c>
      <c r="F79" s="10">
        <f t="shared" si="16"/>
        <v>0.11776041472354168</v>
      </c>
      <c r="G79" s="10">
        <f t="shared" si="16"/>
        <v>-7.3957955645829326E-4</v>
      </c>
      <c r="H79" s="10">
        <f t="shared" si="16"/>
        <v>0.12976043159354173</v>
      </c>
      <c r="I79" s="10">
        <f t="shared" si="16"/>
        <v>-2.3958971645830773E-4</v>
      </c>
      <c r="J79" s="10">
        <f t="shared" si="16"/>
        <v>0.1317604281935417</v>
      </c>
      <c r="K79" s="10">
        <f t="shared" si="16"/>
        <v>4.7604204185416887E-3</v>
      </c>
      <c r="L79" s="10">
        <f t="shared" si="16"/>
        <v>0.13826042646854167</v>
      </c>
      <c r="M79" s="10">
        <f t="shared" si="16"/>
        <v>8.2604237835416996E-3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16"/>
        <v>0.1367604010735417</v>
      </c>
      <c r="C80" s="10">
        <f t="shared" si="16"/>
        <v>-7.3957955645829326E-4</v>
      </c>
      <c r="D80" s="10">
        <f t="shared" si="16"/>
        <v>0.13626042986354167</v>
      </c>
      <c r="E80" s="10">
        <f t="shared" si="16"/>
        <v>-1.73957785645832E-3</v>
      </c>
      <c r="F80" s="10">
        <f t="shared" si="16"/>
        <v>0.12276042485854166</v>
      </c>
      <c r="G80" s="10">
        <f t="shared" si="16"/>
        <v>-3.2395846214583121E-3</v>
      </c>
      <c r="H80" s="10">
        <f t="shared" si="16"/>
        <v>0.12026041978854168</v>
      </c>
      <c r="I80" s="10">
        <f t="shared" si="16"/>
        <v>-1.73957785645832E-3</v>
      </c>
      <c r="J80" s="10">
        <f t="shared" si="16"/>
        <v>0.13076041126854165</v>
      </c>
      <c r="K80" s="10">
        <f t="shared" si="16"/>
        <v>1.7604068835417111E-3</v>
      </c>
      <c r="L80" s="10">
        <f t="shared" si="16"/>
        <v>0.12576040113354167</v>
      </c>
      <c r="M80" s="10">
        <f t="shared" si="16"/>
        <v>7.6040858354168434E-4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16"/>
        <v>0.12526042992354169</v>
      </c>
      <c r="C81" s="10">
        <f t="shared" si="16"/>
        <v>-1.73957785645832E-3</v>
      </c>
      <c r="D81" s="10">
        <f t="shared" si="16"/>
        <v>0.13726040953854168</v>
      </c>
      <c r="E81" s="10">
        <f t="shared" si="16"/>
        <v>-7.3957955645829326E-4</v>
      </c>
      <c r="F81" s="10">
        <f t="shared" si="16"/>
        <v>0.12576040113354167</v>
      </c>
      <c r="G81" s="10">
        <f t="shared" si="16"/>
        <v>-2.7395761564583121E-3</v>
      </c>
      <c r="H81" s="10">
        <f t="shared" si="16"/>
        <v>0.12776039773854167</v>
      </c>
      <c r="I81" s="10">
        <f t="shared" si="16"/>
        <v>2.6041874854169228E-4</v>
      </c>
      <c r="J81" s="10">
        <f t="shared" si="16"/>
        <v>0.12676041806354166</v>
      </c>
      <c r="K81" s="10">
        <f t="shared" si="16"/>
        <v>2.2604153485417111E-3</v>
      </c>
      <c r="L81" s="10">
        <f t="shared" si="16"/>
        <v>0.14226041967354167</v>
      </c>
      <c r="M81" s="10">
        <f t="shared" si="16"/>
        <v>7.6040858354168434E-4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16"/>
        <v>0.13926040613854165</v>
      </c>
      <c r="C82" s="10">
        <f t="shared" si="16"/>
        <v>-7.3957955645829326E-4</v>
      </c>
      <c r="D82" s="10">
        <f t="shared" si="16"/>
        <v>0.12876041466354171</v>
      </c>
      <c r="E82" s="10">
        <f t="shared" si="16"/>
        <v>-1.73957785645832E-3</v>
      </c>
      <c r="F82" s="10">
        <f t="shared" si="16"/>
        <v>0.12426041299354168</v>
      </c>
      <c r="G82" s="10">
        <f t="shared" si="16"/>
        <v>-2.7395761564583121E-3</v>
      </c>
      <c r="H82" s="10">
        <f t="shared" si="16"/>
        <v>0.13576042139854169</v>
      </c>
      <c r="I82" s="10">
        <f t="shared" si="16"/>
        <v>1.2604170485416843E-3</v>
      </c>
      <c r="J82" s="10">
        <f t="shared" si="16"/>
        <v>0.13126041972854166</v>
      </c>
      <c r="K82" s="10">
        <f t="shared" si="16"/>
        <v>5.2604102535416808E-3</v>
      </c>
      <c r="L82" s="10">
        <f t="shared" si="16"/>
        <v>0.1407604315335417</v>
      </c>
      <c r="M82" s="10">
        <f t="shared" si="16"/>
        <v>4.2604119535416887E-3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16"/>
        <v>0.14276042813354167</v>
      </c>
      <c r="C83" s="10">
        <f t="shared" si="16"/>
        <v>-1.73957785645832E-3</v>
      </c>
      <c r="D83" s="10">
        <f t="shared" si="16"/>
        <v>0.13126041972854166</v>
      </c>
      <c r="E83" s="10">
        <f t="shared" si="16"/>
        <v>-1.73957785645832E-3</v>
      </c>
      <c r="F83" s="10">
        <f t="shared" si="16"/>
        <v>0.12276042485854166</v>
      </c>
      <c r="G83" s="10">
        <f t="shared" si="16"/>
        <v>7.6040858354168434E-4</v>
      </c>
      <c r="H83" s="10">
        <f t="shared" si="16"/>
        <v>0.12776039773854167</v>
      </c>
      <c r="I83" s="10">
        <f t="shared" si="16"/>
        <v>-1.73957785645832E-3</v>
      </c>
      <c r="J83" s="10">
        <f t="shared" si="16"/>
        <v>0.12476042145854171</v>
      </c>
      <c r="K83" s="10">
        <f t="shared" si="16"/>
        <v>4.2604119535416887E-3</v>
      </c>
      <c r="L83" s="10">
        <f t="shared" si="16"/>
        <v>0.13926040613854165</v>
      </c>
      <c r="M83" s="10">
        <f t="shared" si="16"/>
        <v>2.2604153485417111E-3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16"/>
        <v>0.1317604281935417</v>
      </c>
      <c r="C84" s="10">
        <f t="shared" si="16"/>
        <v>7.6040858354168434E-4</v>
      </c>
      <c r="D84" s="10">
        <f t="shared" si="16"/>
        <v>0.12926042312854169</v>
      </c>
      <c r="E84" s="10">
        <f t="shared" si="16"/>
        <v>-3.2395846214583121E-3</v>
      </c>
      <c r="F84" s="10">
        <f t="shared" si="16"/>
        <v>0.13226039940354167</v>
      </c>
      <c r="G84" s="10">
        <f t="shared" si="16"/>
        <v>-1.2395880164582998E-3</v>
      </c>
      <c r="H84" s="10">
        <f t="shared" si="16"/>
        <v>0.13126041972854166</v>
      </c>
      <c r="I84" s="10">
        <f t="shared" si="16"/>
        <v>-1.2395880164582998E-3</v>
      </c>
      <c r="J84" s="10">
        <f t="shared" si="16"/>
        <v>0.12426041299354168</v>
      </c>
      <c r="K84" s="10">
        <f t="shared" si="16"/>
        <v>6.7604170185417076E-3</v>
      </c>
      <c r="L84" s="10">
        <f t="shared" si="16"/>
        <v>0.13376042479854172</v>
      </c>
      <c r="M84" s="10">
        <f t="shared" si="16"/>
        <v>3.2604136535416967E-3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zoomScale="62" zoomScaleNormal="62" workbookViewId="0">
      <selection activeCell="P52" sqref="P52"/>
    </sheetView>
  </sheetViews>
  <sheetFormatPr defaultRowHeight="15"/>
  <cols>
    <col min="1" max="1" width="52.7109375" style="5" customWidth="1"/>
    <col min="2" max="2" width="21.5703125" style="5" customWidth="1"/>
    <col min="3" max="4" width="17.140625" style="5" customWidth="1"/>
    <col min="5" max="5" width="81.140625" style="5" customWidth="1"/>
    <col min="6" max="6" width="17.140625" style="5" customWidth="1"/>
    <col min="7" max="7" width="16.7109375" style="5" customWidth="1"/>
    <col min="8" max="8" width="17.140625" style="5" customWidth="1"/>
    <col min="9" max="9" width="36.7109375" style="5" bestFit="1" customWidth="1"/>
    <col min="10" max="13" width="17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794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203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795</v>
      </c>
    </row>
    <row r="27" spans="1:19">
      <c r="B27" s="5" t="s">
        <v>224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3</v>
      </c>
      <c r="B29" s="5" t="s">
        <v>364</v>
      </c>
      <c r="C29" s="5" t="s">
        <v>320</v>
      </c>
      <c r="D29" s="5" t="s">
        <v>796</v>
      </c>
      <c r="E29" s="5" t="s">
        <v>334</v>
      </c>
      <c r="F29" s="5" t="s">
        <v>434</v>
      </c>
      <c r="G29" s="5" t="s">
        <v>334</v>
      </c>
      <c r="H29" s="5" t="s">
        <v>437</v>
      </c>
      <c r="I29" s="5" t="s">
        <v>228</v>
      </c>
      <c r="J29" s="5" t="s">
        <v>441</v>
      </c>
      <c r="K29" s="5" t="s">
        <v>242</v>
      </c>
      <c r="L29" s="5" t="s">
        <v>257</v>
      </c>
      <c r="M29" s="5" t="s">
        <v>235</v>
      </c>
    </row>
    <row r="30" spans="1:19">
      <c r="A30" s="5" t="s">
        <v>4</v>
      </c>
      <c r="B30" s="5" t="s">
        <v>441</v>
      </c>
      <c r="C30" s="5" t="s">
        <v>229</v>
      </c>
      <c r="D30" s="5" t="s">
        <v>797</v>
      </c>
      <c r="E30" s="5" t="s">
        <v>231</v>
      </c>
      <c r="F30" s="5" t="s">
        <v>798</v>
      </c>
      <c r="G30" s="5" t="s">
        <v>232</v>
      </c>
      <c r="H30" s="5" t="s">
        <v>799</v>
      </c>
      <c r="I30" s="5" t="s">
        <v>234</v>
      </c>
      <c r="J30" s="5" t="s">
        <v>433</v>
      </c>
      <c r="K30" s="5" t="s">
        <v>245</v>
      </c>
      <c r="L30" s="5" t="s">
        <v>800</v>
      </c>
      <c r="M30" s="5" t="s">
        <v>244</v>
      </c>
    </row>
    <row r="31" spans="1:19">
      <c r="A31" s="5" t="s">
        <v>5</v>
      </c>
      <c r="B31" s="5" t="s">
        <v>801</v>
      </c>
      <c r="C31" s="5" t="s">
        <v>233</v>
      </c>
      <c r="D31" s="5" t="s">
        <v>802</v>
      </c>
      <c r="E31" s="5" t="s">
        <v>235</v>
      </c>
      <c r="F31" s="5" t="s">
        <v>803</v>
      </c>
      <c r="G31" s="5" t="s">
        <v>232</v>
      </c>
      <c r="H31" s="5" t="s">
        <v>363</v>
      </c>
      <c r="I31" s="5" t="s">
        <v>235</v>
      </c>
      <c r="J31" s="5" t="s">
        <v>436</v>
      </c>
      <c r="K31" s="5" t="s">
        <v>804</v>
      </c>
      <c r="L31" s="5" t="s">
        <v>805</v>
      </c>
      <c r="M31" s="5" t="s">
        <v>806</v>
      </c>
    </row>
    <row r="32" spans="1:19">
      <c r="A32" s="5" t="s">
        <v>6</v>
      </c>
      <c r="B32" s="5" t="s">
        <v>807</v>
      </c>
      <c r="C32" s="5" t="s">
        <v>237</v>
      </c>
      <c r="D32" s="5" t="s">
        <v>362</v>
      </c>
      <c r="E32" s="5" t="s">
        <v>232</v>
      </c>
      <c r="F32" s="5" t="s">
        <v>349</v>
      </c>
      <c r="G32" s="5" t="s">
        <v>232</v>
      </c>
      <c r="H32" s="5" t="s">
        <v>443</v>
      </c>
      <c r="I32" s="5" t="s">
        <v>245</v>
      </c>
      <c r="J32" s="5" t="s">
        <v>808</v>
      </c>
      <c r="K32" s="5" t="s">
        <v>246</v>
      </c>
      <c r="L32" s="5" t="s">
        <v>809</v>
      </c>
      <c r="M32" s="5" t="s">
        <v>241</v>
      </c>
    </row>
    <row r="33" spans="1:13">
      <c r="A33" s="5" t="s">
        <v>7</v>
      </c>
      <c r="B33" s="5" t="s">
        <v>810</v>
      </c>
      <c r="C33" s="5" t="s">
        <v>232</v>
      </c>
      <c r="D33" s="5" t="s">
        <v>436</v>
      </c>
      <c r="E33" s="5" t="s">
        <v>230</v>
      </c>
      <c r="F33" s="5" t="s">
        <v>434</v>
      </c>
      <c r="G33" s="5" t="s">
        <v>232</v>
      </c>
      <c r="H33" s="5" t="s">
        <v>360</v>
      </c>
      <c r="I33" s="5" t="s">
        <v>235</v>
      </c>
      <c r="J33" s="5" t="s">
        <v>363</v>
      </c>
      <c r="K33" s="5" t="s">
        <v>236</v>
      </c>
      <c r="L33" s="5" t="s">
        <v>811</v>
      </c>
      <c r="M33" s="5" t="s">
        <v>236</v>
      </c>
    </row>
    <row r="34" spans="1:13">
      <c r="A34" s="5" t="s">
        <v>8</v>
      </c>
      <c r="B34" s="5" t="s">
        <v>812</v>
      </c>
      <c r="C34" s="5" t="s">
        <v>229</v>
      </c>
      <c r="D34" s="5" t="s">
        <v>813</v>
      </c>
      <c r="E34" s="5" t="s">
        <v>233</v>
      </c>
      <c r="F34" s="5" t="s">
        <v>799</v>
      </c>
      <c r="G34" s="5" t="s">
        <v>232</v>
      </c>
      <c r="H34" s="5" t="s">
        <v>814</v>
      </c>
      <c r="I34" s="5" t="s">
        <v>230</v>
      </c>
      <c r="J34" s="5" t="s">
        <v>439</v>
      </c>
      <c r="K34" s="5" t="s">
        <v>239</v>
      </c>
      <c r="L34" s="5" t="s">
        <v>807</v>
      </c>
      <c r="M34" s="5" t="s">
        <v>806</v>
      </c>
    </row>
    <row r="35" spans="1:13">
      <c r="A35" s="5" t="s">
        <v>9</v>
      </c>
      <c r="B35" s="5" t="s">
        <v>812</v>
      </c>
      <c r="C35" s="5" t="s">
        <v>232</v>
      </c>
      <c r="D35" s="5" t="s">
        <v>438</v>
      </c>
      <c r="E35" s="5" t="s">
        <v>230</v>
      </c>
      <c r="F35" s="5" t="s">
        <v>435</v>
      </c>
      <c r="G35" s="5" t="s">
        <v>232</v>
      </c>
      <c r="H35" s="5" t="s">
        <v>433</v>
      </c>
      <c r="I35" s="5" t="s">
        <v>234</v>
      </c>
      <c r="J35" s="5" t="s">
        <v>803</v>
      </c>
      <c r="K35" s="5" t="s">
        <v>243</v>
      </c>
      <c r="L35" s="5" t="s">
        <v>815</v>
      </c>
      <c r="M35" s="5" t="s">
        <v>247</v>
      </c>
    </row>
    <row r="36" spans="1:13">
      <c r="A36" s="5" t="s">
        <v>10</v>
      </c>
      <c r="B36" s="5" t="s">
        <v>808</v>
      </c>
      <c r="C36" s="5" t="s">
        <v>234</v>
      </c>
      <c r="D36" s="5" t="s">
        <v>360</v>
      </c>
      <c r="E36" s="5" t="s">
        <v>232</v>
      </c>
      <c r="F36" s="5" t="s">
        <v>442</v>
      </c>
      <c r="G36" s="5" t="s">
        <v>230</v>
      </c>
      <c r="H36" s="5" t="s">
        <v>802</v>
      </c>
      <c r="I36" s="5" t="s">
        <v>233</v>
      </c>
      <c r="J36" s="5" t="s">
        <v>441</v>
      </c>
      <c r="K36" s="5" t="s">
        <v>243</v>
      </c>
      <c r="L36" s="5" t="s">
        <v>816</v>
      </c>
      <c r="M36" s="5" t="s">
        <v>780</v>
      </c>
    </row>
    <row r="40" spans="1:13">
      <c r="A40" s="5" t="s">
        <v>202</v>
      </c>
      <c r="B40" s="5" t="s">
        <v>817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('S5'!B46+('S6'!B25-'S5'!B25)*24)</f>
        <v>2.3813888888689689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4.1366666710541657E-2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0,074400000274</v>
      </c>
      <c r="C55" s="15" t="str">
        <f t="shared" ref="C55:M55" si="0">C29</f>
        <v>0,039999999106</v>
      </c>
      <c r="D55" s="15" t="str">
        <f t="shared" si="0"/>
        <v>0,074100002646</v>
      </c>
      <c r="E55" s="15" t="str">
        <f t="shared" si="0"/>
        <v>0,040199998766</v>
      </c>
      <c r="F55" s="15" t="str">
        <f t="shared" si="0"/>
        <v>0,075900003314</v>
      </c>
      <c r="G55" s="15" t="str">
        <f t="shared" si="0"/>
        <v>0,040199998766</v>
      </c>
      <c r="H55" s="15" t="str">
        <f t="shared" si="0"/>
        <v>0,07460000366</v>
      </c>
      <c r="I55" s="15" t="str">
        <f t="shared" si="0"/>
        <v>0,040500000119</v>
      </c>
      <c r="J55" s="15" t="str">
        <f t="shared" si="0"/>
        <v>0,076399996877</v>
      </c>
      <c r="K55" s="15" t="str">
        <f t="shared" si="0"/>
        <v>0,041900001466</v>
      </c>
      <c r="L55" s="15" t="str">
        <f t="shared" si="0"/>
        <v>0,079199999571</v>
      </c>
      <c r="M55" s="15" t="str">
        <f t="shared" si="0"/>
        <v>0,04129999876</v>
      </c>
    </row>
    <row r="56" spans="1:19">
      <c r="A56" s="21" t="s">
        <v>4</v>
      </c>
      <c r="B56" s="15" t="str">
        <f t="shared" ref="B56:L56" si="1">B30</f>
        <v>0,076399996877</v>
      </c>
      <c r="C56" s="15" t="str">
        <f t="shared" si="1"/>
        <v>0,040699999779</v>
      </c>
      <c r="D56" s="15" t="str">
        <f t="shared" si="1"/>
        <v>0,072599999607</v>
      </c>
      <c r="E56" s="15" t="str">
        <f t="shared" si="1"/>
        <v>0,040600001812</v>
      </c>
      <c r="F56" s="15" t="str">
        <f t="shared" si="1"/>
        <v>0,073399998248</v>
      </c>
      <c r="G56" s="15" t="str">
        <f t="shared" si="1"/>
        <v>0,041000001132</v>
      </c>
      <c r="H56" s="15" t="str">
        <f t="shared" si="1"/>
        <v>0,075300000608</v>
      </c>
      <c r="I56" s="15" t="str">
        <f t="shared" si="1"/>
        <v>0,041200000793</v>
      </c>
      <c r="J56" s="15" t="str">
        <f t="shared" si="1"/>
        <v>0,075800001621</v>
      </c>
      <c r="K56" s="15" t="str">
        <f t="shared" si="1"/>
        <v>0,041799999774</v>
      </c>
      <c r="L56" s="15" t="str">
        <f t="shared" si="1"/>
        <v>0,086000002921</v>
      </c>
      <c r="M56" s="15" t="str">
        <f>M30</f>
        <v>0,042100001127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ref="B57:M57" si="2">B31</f>
        <v>0,078000001609</v>
      </c>
      <c r="C57" s="15" t="str">
        <f t="shared" si="2"/>
        <v>0,0410999991</v>
      </c>
      <c r="D57" s="15" t="str">
        <f t="shared" si="2"/>
        <v>0,075400002301</v>
      </c>
      <c r="E57" s="15" t="str">
        <f t="shared" si="2"/>
        <v>0,04129999876</v>
      </c>
      <c r="F57" s="15" t="str">
        <f t="shared" si="2"/>
        <v>0,076499998569</v>
      </c>
      <c r="G57" s="15" t="str">
        <f t="shared" si="2"/>
        <v>0,041000001132</v>
      </c>
      <c r="H57" s="15" t="str">
        <f t="shared" si="2"/>
        <v>0,075499996543</v>
      </c>
      <c r="I57" s="15" t="str">
        <f t="shared" si="2"/>
        <v>0,04129999876</v>
      </c>
      <c r="J57" s="15" t="str">
        <f t="shared" si="2"/>
        <v>0,07689999789</v>
      </c>
      <c r="K57" s="15" t="str">
        <f t="shared" si="2"/>
        <v>0,043999999762</v>
      </c>
      <c r="L57" s="15" t="str">
        <f t="shared" si="2"/>
        <v>0,082000002265</v>
      </c>
      <c r="M57" s="15" t="str">
        <f t="shared" si="2"/>
        <v>0,043099999428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>B32</f>
        <v>0,077799998224</v>
      </c>
      <c r="C58" s="15" t="str">
        <f t="shared" ref="C58:M58" si="3">C32</f>
        <v>0,040800001472</v>
      </c>
      <c r="D58" s="15" t="str">
        <f t="shared" si="3"/>
        <v>0,076800003648</v>
      </c>
      <c r="E58" s="15" t="str">
        <f t="shared" si="3"/>
        <v>0,041000001132</v>
      </c>
      <c r="F58" s="15" t="str">
        <f t="shared" si="3"/>
        <v>0,072800002992</v>
      </c>
      <c r="G58" s="15" t="str">
        <f t="shared" si="3"/>
        <v>0,041000001132</v>
      </c>
      <c r="H58" s="15" t="str">
        <f t="shared" si="3"/>
        <v>0,076300002635</v>
      </c>
      <c r="I58" s="15" t="str">
        <f t="shared" si="3"/>
        <v>0,041799999774</v>
      </c>
      <c r="J58" s="15" t="str">
        <f t="shared" si="3"/>
        <v>0,076999999583</v>
      </c>
      <c r="K58" s="15" t="str">
        <f t="shared" si="3"/>
        <v>0,042500000447</v>
      </c>
      <c r="L58" s="15" t="str">
        <f t="shared" si="3"/>
        <v>0,078500002623</v>
      </c>
      <c r="M58" s="15" t="str">
        <f t="shared" si="3"/>
        <v>0,041999999434</v>
      </c>
      <c r="O58" s="5" t="s">
        <v>11</v>
      </c>
    </row>
    <row r="59" spans="1:19">
      <c r="A59" s="21" t="s">
        <v>7</v>
      </c>
      <c r="B59" s="15" t="str">
        <f t="shared" ref="B59:M59" si="4">B33</f>
        <v>0,080499999225</v>
      </c>
      <c r="C59" s="15" t="str">
        <f t="shared" si="4"/>
        <v>0,041000001132</v>
      </c>
      <c r="D59" s="15" t="str">
        <f t="shared" si="4"/>
        <v>0,07689999789</v>
      </c>
      <c r="E59" s="15" t="str">
        <f t="shared" si="4"/>
        <v>0,04089999944</v>
      </c>
      <c r="F59" s="15" t="str">
        <f t="shared" si="4"/>
        <v>0,075900003314</v>
      </c>
      <c r="G59" s="15" t="str">
        <f t="shared" si="4"/>
        <v>0,041000001132</v>
      </c>
      <c r="H59" s="15" t="str">
        <f t="shared" si="4"/>
        <v>0,075099997222</v>
      </c>
      <c r="I59" s="15" t="str">
        <f t="shared" si="4"/>
        <v>0,04129999876</v>
      </c>
      <c r="J59" s="15" t="str">
        <f t="shared" si="4"/>
        <v>0,075499996543</v>
      </c>
      <c r="K59" s="15" t="str">
        <f t="shared" si="4"/>
        <v>0,04149999842</v>
      </c>
      <c r="L59" s="15" t="str">
        <f t="shared" si="4"/>
        <v>0,07840000093</v>
      </c>
      <c r="M59" s="15" t="str">
        <f t="shared" si="4"/>
        <v>0,04149999842</v>
      </c>
    </row>
    <row r="60" spans="1:19">
      <c r="A60" s="21" t="s">
        <v>8</v>
      </c>
      <c r="B60" s="15" t="str">
        <f t="shared" ref="B60:M60" si="5">B34</f>
        <v>0,080099999905</v>
      </c>
      <c r="C60" s="15" t="str">
        <f t="shared" si="5"/>
        <v>0,040699999779</v>
      </c>
      <c r="D60" s="15" t="str">
        <f t="shared" si="5"/>
        <v>0,079800002277</v>
      </c>
      <c r="E60" s="15" t="str">
        <f t="shared" si="5"/>
        <v>0,0410999991</v>
      </c>
      <c r="F60" s="15" t="str">
        <f t="shared" si="5"/>
        <v>0,075300000608</v>
      </c>
      <c r="G60" s="15" t="str">
        <f t="shared" si="5"/>
        <v>0,041000001132</v>
      </c>
      <c r="H60" s="15" t="str">
        <f t="shared" si="5"/>
        <v>0,074000000954</v>
      </c>
      <c r="I60" s="15" t="str">
        <f t="shared" si="5"/>
        <v>0,04089999944</v>
      </c>
      <c r="J60" s="15" t="str">
        <f t="shared" si="5"/>
        <v>0,075999997556</v>
      </c>
      <c r="K60" s="15" t="str">
        <f t="shared" si="5"/>
        <v>0,042199999094</v>
      </c>
      <c r="L60" s="15" t="str">
        <f t="shared" si="5"/>
        <v>0,077799998224</v>
      </c>
      <c r="M60" s="15" t="str">
        <f t="shared" si="5"/>
        <v>0,043099999428</v>
      </c>
    </row>
    <row r="61" spans="1:19">
      <c r="A61" s="21" t="s">
        <v>9</v>
      </c>
      <c r="B61" s="15" t="str">
        <f t="shared" ref="B61:M61" si="6">B35</f>
        <v>0,080099999905</v>
      </c>
      <c r="C61" s="15" t="str">
        <f t="shared" si="6"/>
        <v>0,041000001132</v>
      </c>
      <c r="D61" s="15" t="str">
        <f t="shared" si="6"/>
        <v>0,077699996531</v>
      </c>
      <c r="E61" s="15" t="str">
        <f t="shared" si="6"/>
        <v>0,04089999944</v>
      </c>
      <c r="F61" s="15" t="str">
        <f t="shared" si="6"/>
        <v>0,074500001967</v>
      </c>
      <c r="G61" s="15" t="str">
        <f t="shared" si="6"/>
        <v>0,041000001132</v>
      </c>
      <c r="H61" s="15" t="str">
        <f t="shared" si="6"/>
        <v>0,075800001621</v>
      </c>
      <c r="I61" s="15" t="str">
        <f t="shared" si="6"/>
        <v>0,041200000793</v>
      </c>
      <c r="J61" s="15" t="str">
        <f t="shared" si="6"/>
        <v>0,076499998569</v>
      </c>
      <c r="K61" s="15" t="str">
        <f t="shared" si="6"/>
        <v>0,041700001806</v>
      </c>
      <c r="L61" s="15" t="str">
        <f t="shared" si="6"/>
        <v>0,08030000329</v>
      </c>
      <c r="M61" s="15" t="str">
        <f t="shared" si="6"/>
        <v>0,042599998415</v>
      </c>
    </row>
    <row r="62" spans="1:19">
      <c r="A62" s="21" t="s">
        <v>10</v>
      </c>
      <c r="B62" s="15" t="str">
        <f t="shared" ref="B62:L62" si="7">B36</f>
        <v>0,076999999583</v>
      </c>
      <c r="C62" s="15" t="str">
        <f t="shared" si="7"/>
        <v>0,041200000793</v>
      </c>
      <c r="D62" s="15" t="str">
        <f t="shared" si="7"/>
        <v>0,075099997222</v>
      </c>
      <c r="E62" s="15" t="str">
        <f t="shared" si="7"/>
        <v>0,041000001132</v>
      </c>
      <c r="F62" s="15" t="str">
        <f t="shared" si="7"/>
        <v>0,076099999249</v>
      </c>
      <c r="G62" s="15" t="str">
        <f t="shared" si="7"/>
        <v>0,04089999944</v>
      </c>
      <c r="H62" s="15" t="str">
        <f t="shared" si="7"/>
        <v>0,075400002301</v>
      </c>
      <c r="I62" s="15" t="str">
        <f t="shared" si="7"/>
        <v>0,0410999991</v>
      </c>
      <c r="J62" s="15" t="str">
        <f t="shared" si="7"/>
        <v>0,076399996877</v>
      </c>
      <c r="K62" s="15" t="str">
        <f t="shared" si="7"/>
        <v>0,041700001806</v>
      </c>
      <c r="L62" s="15" t="str">
        <f t="shared" si="7"/>
        <v>0,079099997878</v>
      </c>
      <c r="M62" s="15" t="str">
        <f>M36</f>
        <v>0,042700000107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65" si="8">IF(ISBLANK(B55),"",(B55-$P$51)*$B$47)</f>
        <v>0.1651666678172917</v>
      </c>
      <c r="C65" s="10">
        <f t="shared" si="8"/>
        <v>-6.8333380227082741E-3</v>
      </c>
      <c r="D65" s="10">
        <f t="shared" si="8"/>
        <v>0.16366667967729173</v>
      </c>
      <c r="E65" s="10">
        <f t="shared" si="8"/>
        <v>-5.833339722708282E-3</v>
      </c>
      <c r="F65" s="10">
        <f t="shared" si="8"/>
        <v>0.17266668301729171</v>
      </c>
      <c r="G65" s="10">
        <f t="shared" si="8"/>
        <v>-5.833339722708282E-3</v>
      </c>
      <c r="H65" s="10">
        <f t="shared" si="8"/>
        <v>0.16616668474729171</v>
      </c>
      <c r="I65" s="10">
        <f t="shared" si="8"/>
        <v>-4.3333329577082899E-3</v>
      </c>
      <c r="J65" s="10">
        <f t="shared" si="8"/>
        <v>0.17516665083229171</v>
      </c>
      <c r="K65" s="10">
        <f t="shared" si="8"/>
        <v>2.6666737772917254E-3</v>
      </c>
      <c r="L65" s="10">
        <f t="shared" si="8"/>
        <v>0.18916666430229173</v>
      </c>
      <c r="M65" s="10">
        <f t="shared" si="8"/>
        <v>-3.3333975270829347E-4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9">IF(ISBLANK(B56),"",(B56-$P$51)*$B$47)</f>
        <v>0.17516665083229171</v>
      </c>
      <c r="C66" s="10">
        <f t="shared" si="9"/>
        <v>-3.3333346577082978E-3</v>
      </c>
      <c r="D66" s="10">
        <f t="shared" si="9"/>
        <v>0.15616666448229174</v>
      </c>
      <c r="E66" s="10">
        <f t="shared" si="9"/>
        <v>-3.8333244927082899E-3</v>
      </c>
      <c r="F66" s="10">
        <f t="shared" si="9"/>
        <v>0.16016665768729174</v>
      </c>
      <c r="G66" s="10">
        <f t="shared" si="9"/>
        <v>-1.8333278927082711E-3</v>
      </c>
      <c r="H66" s="10">
        <f t="shared" si="9"/>
        <v>0.16966666948729173</v>
      </c>
      <c r="I66" s="10">
        <f t="shared" si="9"/>
        <v>-8.3332958770828552E-4</v>
      </c>
      <c r="J66" s="10">
        <f t="shared" si="9"/>
        <v>0.17216667455229168</v>
      </c>
      <c r="K66" s="10">
        <f t="shared" si="9"/>
        <v>2.1666653172917189E-3</v>
      </c>
      <c r="L66" s="10">
        <f t="shared" si="9"/>
        <v>0.22316668105229173</v>
      </c>
      <c r="M66" s="10">
        <f t="shared" si="9"/>
        <v>3.6666720822917109E-3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10">IF(ISBLANK(B57),"",(B57-$P$51)*$B$47)</f>
        <v>0.18316667449229174</v>
      </c>
      <c r="C67" s="10">
        <f t="shared" si="10"/>
        <v>-1.3333380527082855E-3</v>
      </c>
      <c r="D67" s="10">
        <f t="shared" si="10"/>
        <v>0.17016667795229171</v>
      </c>
      <c r="E67" s="10">
        <f t="shared" si="10"/>
        <v>-3.3333975270829347E-4</v>
      </c>
      <c r="F67" s="10">
        <f t="shared" si="10"/>
        <v>0.17566665929229172</v>
      </c>
      <c r="G67" s="10">
        <f t="shared" si="10"/>
        <v>-1.8333278927082711E-3</v>
      </c>
      <c r="H67" s="10">
        <f t="shared" si="10"/>
        <v>0.17066664916229174</v>
      </c>
      <c r="I67" s="10">
        <f t="shared" si="10"/>
        <v>-3.3333975270829347E-4</v>
      </c>
      <c r="J67" s="10">
        <f t="shared" si="10"/>
        <v>0.17766665589729172</v>
      </c>
      <c r="K67" s="10">
        <f t="shared" si="10"/>
        <v>1.3166665257291731E-2</v>
      </c>
      <c r="L67" s="10">
        <f t="shared" si="10"/>
        <v>0.20316667777229169</v>
      </c>
      <c r="M67" s="10">
        <f t="shared" si="10"/>
        <v>8.6666635872917341E-3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11">IF(ISBLANK(B58),"",(B58-$P$51)*$B$47)</f>
        <v>0.1821666575672917</v>
      </c>
      <c r="C68" s="10">
        <f t="shared" si="11"/>
        <v>-2.8333261927082978E-3</v>
      </c>
      <c r="D68" s="10">
        <f t="shared" si="11"/>
        <v>0.17716668468729174</v>
      </c>
      <c r="E68" s="10">
        <f t="shared" si="11"/>
        <v>-1.8333278927082711E-3</v>
      </c>
      <c r="F68" s="10">
        <f t="shared" si="11"/>
        <v>0.1571666814072917</v>
      </c>
      <c r="G68" s="10">
        <f t="shared" si="11"/>
        <v>-1.8333278927082711E-3</v>
      </c>
      <c r="H68" s="10">
        <f t="shared" si="11"/>
        <v>0.17466667962229174</v>
      </c>
      <c r="I68" s="10">
        <f t="shared" si="11"/>
        <v>2.1666653172917189E-3</v>
      </c>
      <c r="J68" s="10">
        <f t="shared" si="11"/>
        <v>0.1781666643622917</v>
      </c>
      <c r="K68" s="10">
        <f t="shared" si="11"/>
        <v>5.6666686822917298E-3</v>
      </c>
      <c r="L68" s="10">
        <f t="shared" si="11"/>
        <v>0.18566667956229171</v>
      </c>
      <c r="M68" s="10">
        <f t="shared" si="11"/>
        <v>3.1666636172917109E-3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12">IF(ISBLANK(B59),"",(B59-$P$51)*$B$47)</f>
        <v>0.19566666257229168</v>
      </c>
      <c r="C69" s="10">
        <f t="shared" si="12"/>
        <v>-1.8333278927082711E-3</v>
      </c>
      <c r="D69" s="10">
        <f t="shared" si="12"/>
        <v>0.17766665589729172</v>
      </c>
      <c r="E69" s="10">
        <f t="shared" si="12"/>
        <v>-2.3333363527082776E-3</v>
      </c>
      <c r="F69" s="10">
        <f t="shared" si="12"/>
        <v>0.17266668301729171</v>
      </c>
      <c r="G69" s="10">
        <f t="shared" si="12"/>
        <v>-1.8333278927082711E-3</v>
      </c>
      <c r="H69" s="10">
        <f t="shared" si="12"/>
        <v>0.16866665255729174</v>
      </c>
      <c r="I69" s="10">
        <f t="shared" si="12"/>
        <v>-3.3333975270829347E-4</v>
      </c>
      <c r="J69" s="10">
        <f t="shared" si="12"/>
        <v>0.17066664916229174</v>
      </c>
      <c r="K69" s="10">
        <f t="shared" si="12"/>
        <v>6.6665854729173329E-4</v>
      </c>
      <c r="L69" s="10">
        <f t="shared" si="12"/>
        <v>0.18516667109729174</v>
      </c>
      <c r="M69" s="10">
        <f t="shared" si="12"/>
        <v>6.6665854729173329E-4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3">IF(ISBLANK(B60),"",(B60-$P$51)*$B$47)</f>
        <v>0.19366666597229171</v>
      </c>
      <c r="C70" s="10">
        <f t="shared" si="13"/>
        <v>-3.3333346577082978E-3</v>
      </c>
      <c r="D70" s="10">
        <f t="shared" si="13"/>
        <v>0.19216667783229172</v>
      </c>
      <c r="E70" s="10">
        <f t="shared" si="13"/>
        <v>-1.3333380527082855E-3</v>
      </c>
      <c r="F70" s="10">
        <f t="shared" si="13"/>
        <v>0.16966666948729173</v>
      </c>
      <c r="G70" s="10">
        <f t="shared" si="13"/>
        <v>-1.8333278927082711E-3</v>
      </c>
      <c r="H70" s="10">
        <f t="shared" si="13"/>
        <v>0.16316667121729173</v>
      </c>
      <c r="I70" s="10">
        <f t="shared" si="13"/>
        <v>-2.3333363527082776E-3</v>
      </c>
      <c r="J70" s="10">
        <f t="shared" si="13"/>
        <v>0.17316665422729169</v>
      </c>
      <c r="K70" s="10">
        <f t="shared" si="13"/>
        <v>4.166661917291703E-3</v>
      </c>
      <c r="L70" s="10">
        <f t="shared" si="13"/>
        <v>0.1821666575672917</v>
      </c>
      <c r="M70" s="10">
        <f t="shared" si="13"/>
        <v>8.6666635872917341E-3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4">IF(ISBLANK(B61),"",(B61-$P$51)*$B$47)</f>
        <v>0.19366666597229171</v>
      </c>
      <c r="C71" s="10">
        <f t="shared" si="14"/>
        <v>-1.8333278927082711E-3</v>
      </c>
      <c r="D71" s="10">
        <f t="shared" si="14"/>
        <v>0.18166664910229172</v>
      </c>
      <c r="E71" s="10">
        <f t="shared" si="14"/>
        <v>-2.3333363527082776E-3</v>
      </c>
      <c r="F71" s="10">
        <f t="shared" si="14"/>
        <v>0.16566667628229173</v>
      </c>
      <c r="G71" s="10">
        <f t="shared" si="14"/>
        <v>-1.8333278927082711E-3</v>
      </c>
      <c r="H71" s="10">
        <f t="shared" si="14"/>
        <v>0.17216667455229168</v>
      </c>
      <c r="I71" s="10">
        <f t="shared" si="14"/>
        <v>-8.3332958770828552E-4</v>
      </c>
      <c r="J71" s="10">
        <f t="shared" si="14"/>
        <v>0.17566665929229172</v>
      </c>
      <c r="K71" s="10">
        <f t="shared" si="14"/>
        <v>1.6666754772917333E-3</v>
      </c>
      <c r="L71" s="10">
        <f t="shared" si="14"/>
        <v>0.19466668289729175</v>
      </c>
      <c r="M71" s="10">
        <f t="shared" si="14"/>
        <v>6.1666585222917153E-3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5">IF(ISBLANK(B62),"",(B62-$P$51)*$B$47)</f>
        <v>0.1781666643622917</v>
      </c>
      <c r="C72" s="10">
        <f t="shared" si="15"/>
        <v>-8.3332958770828552E-4</v>
      </c>
      <c r="D72" s="10">
        <f t="shared" si="15"/>
        <v>0.16866665255729174</v>
      </c>
      <c r="E72" s="10">
        <f t="shared" si="15"/>
        <v>-1.8333278927082711E-3</v>
      </c>
      <c r="F72" s="10">
        <f t="shared" si="15"/>
        <v>0.17366666269229172</v>
      </c>
      <c r="G72" s="10">
        <f t="shared" si="15"/>
        <v>-2.3333363527082776E-3</v>
      </c>
      <c r="H72" s="10">
        <f t="shared" si="15"/>
        <v>0.17016667795229171</v>
      </c>
      <c r="I72" s="10">
        <f t="shared" si="15"/>
        <v>-1.3333380527082855E-3</v>
      </c>
      <c r="J72" s="10">
        <f t="shared" si="15"/>
        <v>0.17516665083229171</v>
      </c>
      <c r="K72" s="10">
        <f t="shared" si="15"/>
        <v>1.6666754772917333E-3</v>
      </c>
      <c r="L72" s="10">
        <f t="shared" si="15"/>
        <v>0.1886666558372917</v>
      </c>
      <c r="M72" s="10">
        <f t="shared" si="15"/>
        <v>6.6666669822917218E-3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16">IF(ISBLANK(B65),"",B65)</f>
        <v>0.1651666678172917</v>
      </c>
      <c r="C77" s="10">
        <f t="shared" si="16"/>
        <v>-6.8333380227082741E-3</v>
      </c>
      <c r="D77" s="10">
        <f t="shared" si="16"/>
        <v>0.16366667967729173</v>
      </c>
      <c r="E77" s="10">
        <f t="shared" si="16"/>
        <v>-5.833339722708282E-3</v>
      </c>
      <c r="F77" s="10">
        <f t="shared" si="16"/>
        <v>0.17266668301729171</v>
      </c>
      <c r="G77" s="10">
        <f t="shared" si="16"/>
        <v>-5.833339722708282E-3</v>
      </c>
      <c r="H77" s="10">
        <f t="shared" si="16"/>
        <v>0.16616668474729171</v>
      </c>
      <c r="I77" s="10">
        <f t="shared" si="16"/>
        <v>-4.3333329577082899E-3</v>
      </c>
      <c r="J77" s="10">
        <f t="shared" si="16"/>
        <v>0.17516665083229171</v>
      </c>
      <c r="K77" s="10">
        <f t="shared" si="16"/>
        <v>2.6666737772917254E-3</v>
      </c>
      <c r="L77" s="10">
        <f t="shared" si="16"/>
        <v>0.18916666430229173</v>
      </c>
      <c r="M77" s="10">
        <f t="shared" si="16"/>
        <v>-3.3333975270829347E-4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16"/>
        <v>0.17516665083229171</v>
      </c>
      <c r="C78" s="10">
        <f t="shared" si="16"/>
        <v>-3.3333346577082978E-3</v>
      </c>
      <c r="D78" s="10">
        <f t="shared" si="16"/>
        <v>0.15616666448229174</v>
      </c>
      <c r="E78" s="10">
        <f t="shared" si="16"/>
        <v>-3.8333244927082899E-3</v>
      </c>
      <c r="F78" s="10">
        <f t="shared" si="16"/>
        <v>0.16016665768729174</v>
      </c>
      <c r="G78" s="10">
        <f t="shared" si="16"/>
        <v>-1.8333278927082711E-3</v>
      </c>
      <c r="H78" s="10">
        <f t="shared" si="16"/>
        <v>0.16966666948729173</v>
      </c>
      <c r="I78" s="10">
        <f t="shared" si="16"/>
        <v>-8.3332958770828552E-4</v>
      </c>
      <c r="J78" s="10">
        <f t="shared" si="16"/>
        <v>0.17216667455229168</v>
      </c>
      <c r="K78" s="10">
        <f t="shared" si="16"/>
        <v>2.1666653172917189E-3</v>
      </c>
      <c r="L78" s="10">
        <f t="shared" si="16"/>
        <v>0.22316668105229173</v>
      </c>
      <c r="M78" s="10">
        <f t="shared" si="16"/>
        <v>3.6666720822917109E-3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16"/>
        <v>0.18316667449229174</v>
      </c>
      <c r="C79" s="10">
        <f t="shared" si="16"/>
        <v>-1.3333380527082855E-3</v>
      </c>
      <c r="D79" s="10">
        <f t="shared" si="16"/>
        <v>0.17016667795229171</v>
      </c>
      <c r="E79" s="10">
        <f t="shared" si="16"/>
        <v>-3.3333975270829347E-4</v>
      </c>
      <c r="F79" s="10">
        <f t="shared" si="16"/>
        <v>0.17566665929229172</v>
      </c>
      <c r="G79" s="10">
        <f t="shared" si="16"/>
        <v>-1.8333278927082711E-3</v>
      </c>
      <c r="H79" s="10">
        <f t="shared" si="16"/>
        <v>0.17066664916229174</v>
      </c>
      <c r="I79" s="10">
        <f t="shared" si="16"/>
        <v>-3.3333975270829347E-4</v>
      </c>
      <c r="J79" s="10">
        <f t="shared" si="16"/>
        <v>0.17766665589729172</v>
      </c>
      <c r="K79" s="10">
        <f t="shared" si="16"/>
        <v>1.3166665257291731E-2</v>
      </c>
      <c r="L79" s="10">
        <f t="shared" si="16"/>
        <v>0.20316667777229169</v>
      </c>
      <c r="M79" s="10">
        <f t="shared" si="16"/>
        <v>8.6666635872917341E-3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16"/>
        <v>0.1821666575672917</v>
      </c>
      <c r="C80" s="10">
        <f t="shared" si="16"/>
        <v>-2.8333261927082978E-3</v>
      </c>
      <c r="D80" s="10">
        <f t="shared" si="16"/>
        <v>0.17716668468729174</v>
      </c>
      <c r="E80" s="10">
        <f t="shared" si="16"/>
        <v>-1.8333278927082711E-3</v>
      </c>
      <c r="F80" s="10">
        <f t="shared" si="16"/>
        <v>0.1571666814072917</v>
      </c>
      <c r="G80" s="10">
        <f t="shared" si="16"/>
        <v>-1.8333278927082711E-3</v>
      </c>
      <c r="H80" s="10">
        <f t="shared" si="16"/>
        <v>0.17466667962229174</v>
      </c>
      <c r="I80" s="10">
        <f t="shared" si="16"/>
        <v>2.1666653172917189E-3</v>
      </c>
      <c r="J80" s="10">
        <f t="shared" si="16"/>
        <v>0.1781666643622917</v>
      </c>
      <c r="K80" s="10">
        <f t="shared" si="16"/>
        <v>5.6666686822917298E-3</v>
      </c>
      <c r="L80" s="10">
        <f t="shared" si="16"/>
        <v>0.18566667956229171</v>
      </c>
      <c r="M80" s="10">
        <f t="shared" si="16"/>
        <v>3.1666636172917109E-3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16"/>
        <v>0.19566666257229168</v>
      </c>
      <c r="C81" s="10">
        <f t="shared" si="16"/>
        <v>-1.8333278927082711E-3</v>
      </c>
      <c r="D81" s="10">
        <f t="shared" si="16"/>
        <v>0.17766665589729172</v>
      </c>
      <c r="E81" s="10">
        <f t="shared" si="16"/>
        <v>-2.3333363527082776E-3</v>
      </c>
      <c r="F81" s="10">
        <f t="shared" si="16"/>
        <v>0.17266668301729171</v>
      </c>
      <c r="G81" s="10">
        <f t="shared" si="16"/>
        <v>-1.8333278927082711E-3</v>
      </c>
      <c r="H81" s="10">
        <f t="shared" si="16"/>
        <v>0.16866665255729174</v>
      </c>
      <c r="I81" s="10">
        <f t="shared" si="16"/>
        <v>-3.3333975270829347E-4</v>
      </c>
      <c r="J81" s="10">
        <f t="shared" si="16"/>
        <v>0.17066664916229174</v>
      </c>
      <c r="K81" s="10">
        <f t="shared" si="16"/>
        <v>6.6665854729173329E-4</v>
      </c>
      <c r="L81" s="10">
        <f t="shared" si="16"/>
        <v>0.18516667109729174</v>
      </c>
      <c r="M81" s="10">
        <f t="shared" si="16"/>
        <v>6.6665854729173329E-4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16"/>
        <v>0.19366666597229171</v>
      </c>
      <c r="C82" s="10">
        <f t="shared" si="16"/>
        <v>-3.3333346577082978E-3</v>
      </c>
      <c r="D82" s="10">
        <f t="shared" si="16"/>
        <v>0.19216667783229172</v>
      </c>
      <c r="E82" s="10">
        <f t="shared" si="16"/>
        <v>-1.3333380527082855E-3</v>
      </c>
      <c r="F82" s="10">
        <f t="shared" si="16"/>
        <v>0.16966666948729173</v>
      </c>
      <c r="G82" s="10">
        <f t="shared" si="16"/>
        <v>-1.8333278927082711E-3</v>
      </c>
      <c r="H82" s="10">
        <f t="shared" si="16"/>
        <v>0.16316667121729173</v>
      </c>
      <c r="I82" s="10">
        <f t="shared" si="16"/>
        <v>-2.3333363527082776E-3</v>
      </c>
      <c r="J82" s="10">
        <f t="shared" si="16"/>
        <v>0.17316665422729169</v>
      </c>
      <c r="K82" s="10">
        <f t="shared" si="16"/>
        <v>4.166661917291703E-3</v>
      </c>
      <c r="L82" s="10">
        <f t="shared" si="16"/>
        <v>0.1821666575672917</v>
      </c>
      <c r="M82" s="10">
        <f t="shared" si="16"/>
        <v>8.6666635872917341E-3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16"/>
        <v>0.19366666597229171</v>
      </c>
      <c r="C83" s="10">
        <f t="shared" si="16"/>
        <v>-1.8333278927082711E-3</v>
      </c>
      <c r="D83" s="10">
        <f t="shared" si="16"/>
        <v>0.18166664910229172</v>
      </c>
      <c r="E83" s="10">
        <f t="shared" si="16"/>
        <v>-2.3333363527082776E-3</v>
      </c>
      <c r="F83" s="10">
        <f t="shared" si="16"/>
        <v>0.16566667628229173</v>
      </c>
      <c r="G83" s="10">
        <f t="shared" si="16"/>
        <v>-1.8333278927082711E-3</v>
      </c>
      <c r="H83" s="10">
        <f t="shared" si="16"/>
        <v>0.17216667455229168</v>
      </c>
      <c r="I83" s="10">
        <f t="shared" si="16"/>
        <v>-8.3332958770828552E-4</v>
      </c>
      <c r="J83" s="10">
        <f t="shared" si="16"/>
        <v>0.17566665929229172</v>
      </c>
      <c r="K83" s="10">
        <f t="shared" si="16"/>
        <v>1.6666754772917333E-3</v>
      </c>
      <c r="L83" s="10">
        <f t="shared" si="16"/>
        <v>0.19466668289729175</v>
      </c>
      <c r="M83" s="10">
        <f t="shared" si="16"/>
        <v>6.1666585222917153E-3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16"/>
        <v>0.1781666643622917</v>
      </c>
      <c r="C84" s="10">
        <f t="shared" si="16"/>
        <v>-8.3332958770828552E-4</v>
      </c>
      <c r="D84" s="10">
        <f t="shared" si="16"/>
        <v>0.16866665255729174</v>
      </c>
      <c r="E84" s="10">
        <f t="shared" si="16"/>
        <v>-1.8333278927082711E-3</v>
      </c>
      <c r="F84" s="10">
        <f t="shared" si="16"/>
        <v>0.17366666269229172</v>
      </c>
      <c r="G84" s="10">
        <f t="shared" si="16"/>
        <v>-2.3333363527082776E-3</v>
      </c>
      <c r="H84" s="10">
        <f t="shared" si="16"/>
        <v>0.17016667795229171</v>
      </c>
      <c r="I84" s="10">
        <f t="shared" si="16"/>
        <v>-1.3333380527082855E-3</v>
      </c>
      <c r="J84" s="10">
        <f t="shared" si="16"/>
        <v>0.17516665083229171</v>
      </c>
      <c r="K84" s="10">
        <f t="shared" si="16"/>
        <v>1.6666754772917333E-3</v>
      </c>
      <c r="L84" s="10">
        <f t="shared" si="16"/>
        <v>0.1886666558372917</v>
      </c>
      <c r="M84" s="10">
        <f t="shared" si="16"/>
        <v>6.6666669822917218E-3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40" zoomScale="64" zoomScaleNormal="64" workbookViewId="0">
      <selection activeCell="P52" sqref="P52"/>
    </sheetView>
  </sheetViews>
  <sheetFormatPr defaultRowHeight="15"/>
  <cols>
    <col min="1" max="1" width="51" style="5" customWidth="1"/>
    <col min="2" max="2" width="20.85546875" style="5" customWidth="1"/>
    <col min="3" max="4" width="16.7109375" style="5" customWidth="1"/>
    <col min="5" max="5" width="81.140625" style="5" customWidth="1"/>
    <col min="6" max="6" width="16.7109375" style="5" customWidth="1"/>
    <col min="7" max="7" width="16.28515625" style="5" customWidth="1"/>
    <col min="8" max="8" width="16.7109375" style="5" customWidth="1"/>
    <col min="9" max="9" width="35.5703125" style="5" bestFit="1" customWidth="1"/>
    <col min="10" max="10" width="16.7109375" style="5" customWidth="1"/>
    <col min="11" max="11" width="16.28515625" style="5" customWidth="1"/>
    <col min="12" max="13" width="16.710937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818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215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819</v>
      </c>
    </row>
    <row r="27" spans="1:19">
      <c r="B27" s="5" t="s">
        <v>224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135</v>
      </c>
      <c r="B29" s="5" t="s">
        <v>820</v>
      </c>
      <c r="C29" s="5" t="s">
        <v>320</v>
      </c>
      <c r="D29" s="5" t="s">
        <v>448</v>
      </c>
      <c r="E29" s="5" t="s">
        <v>320</v>
      </c>
      <c r="F29" s="5" t="s">
        <v>805</v>
      </c>
      <c r="G29" s="5" t="s">
        <v>320</v>
      </c>
      <c r="H29" s="5" t="s">
        <v>821</v>
      </c>
      <c r="I29" s="5" t="s">
        <v>334</v>
      </c>
      <c r="J29" s="5" t="s">
        <v>822</v>
      </c>
      <c r="K29" s="5" t="s">
        <v>238</v>
      </c>
      <c r="L29" s="5" t="s">
        <v>446</v>
      </c>
      <c r="M29" s="5" t="s">
        <v>227</v>
      </c>
    </row>
    <row r="30" spans="1:19">
      <c r="A30" s="5" t="s">
        <v>136</v>
      </c>
      <c r="B30" s="5" t="s">
        <v>823</v>
      </c>
      <c r="C30" s="5" t="s">
        <v>231</v>
      </c>
      <c r="D30" s="5" t="s">
        <v>824</v>
      </c>
      <c r="E30" s="5" t="s">
        <v>228</v>
      </c>
      <c r="F30" s="5" t="s">
        <v>825</v>
      </c>
      <c r="G30" s="5" t="s">
        <v>231</v>
      </c>
      <c r="H30" s="5" t="s">
        <v>826</v>
      </c>
      <c r="I30" s="5" t="s">
        <v>229</v>
      </c>
      <c r="J30" s="5" t="s">
        <v>827</v>
      </c>
      <c r="K30" s="5" t="s">
        <v>227</v>
      </c>
      <c r="L30" s="5" t="s">
        <v>828</v>
      </c>
      <c r="M30" s="5" t="s">
        <v>243</v>
      </c>
    </row>
    <row r="31" spans="1:19">
      <c r="A31" s="5" t="s">
        <v>137</v>
      </c>
      <c r="B31" s="5" t="s">
        <v>365</v>
      </c>
      <c r="C31" s="5" t="s">
        <v>237</v>
      </c>
      <c r="D31" s="5" t="s">
        <v>822</v>
      </c>
      <c r="E31" s="5" t="s">
        <v>268</v>
      </c>
      <c r="F31" s="5" t="s">
        <v>829</v>
      </c>
      <c r="G31" s="5" t="s">
        <v>231</v>
      </c>
      <c r="H31" s="5" t="s">
        <v>830</v>
      </c>
      <c r="I31" s="5" t="s">
        <v>232</v>
      </c>
      <c r="J31" s="5" t="s">
        <v>829</v>
      </c>
      <c r="K31" s="5" t="s">
        <v>244</v>
      </c>
      <c r="L31" s="5" t="s">
        <v>831</v>
      </c>
      <c r="M31" s="5" t="s">
        <v>245</v>
      </c>
    </row>
    <row r="32" spans="1:19">
      <c r="A32" s="5" t="s">
        <v>138</v>
      </c>
      <c r="B32" s="5" t="s">
        <v>832</v>
      </c>
      <c r="C32" s="5" t="s">
        <v>232</v>
      </c>
      <c r="D32" s="5" t="s">
        <v>833</v>
      </c>
      <c r="E32" s="5" t="s">
        <v>237</v>
      </c>
      <c r="F32" s="5" t="s">
        <v>451</v>
      </c>
      <c r="G32" s="5" t="s">
        <v>238</v>
      </c>
      <c r="H32" s="5" t="s">
        <v>450</v>
      </c>
      <c r="I32" s="5" t="s">
        <v>237</v>
      </c>
      <c r="J32" s="5" t="s">
        <v>834</v>
      </c>
      <c r="K32" s="5" t="s">
        <v>238</v>
      </c>
      <c r="L32" s="5" t="s">
        <v>366</v>
      </c>
      <c r="M32" s="5" t="s">
        <v>241</v>
      </c>
    </row>
    <row r="33" spans="1:13">
      <c r="A33" s="5" t="s">
        <v>216</v>
      </c>
      <c r="B33" s="5" t="s">
        <v>835</v>
      </c>
      <c r="C33" s="5" t="s">
        <v>231</v>
      </c>
      <c r="D33" s="5" t="s">
        <v>449</v>
      </c>
      <c r="E33" s="5" t="s">
        <v>232</v>
      </c>
      <c r="F33" s="5" t="s">
        <v>836</v>
      </c>
      <c r="G33" s="5" t="s">
        <v>237</v>
      </c>
      <c r="H33" s="5" t="s">
        <v>440</v>
      </c>
      <c r="I33" s="5" t="s">
        <v>233</v>
      </c>
      <c r="J33" s="5" t="s">
        <v>447</v>
      </c>
      <c r="K33" s="5" t="s">
        <v>243</v>
      </c>
      <c r="L33" s="5" t="s">
        <v>837</v>
      </c>
      <c r="M33" s="5" t="s">
        <v>243</v>
      </c>
    </row>
    <row r="34" spans="1:13">
      <c r="A34" s="5" t="s">
        <v>217</v>
      </c>
      <c r="B34" s="5" t="s">
        <v>452</v>
      </c>
      <c r="C34" s="5" t="s">
        <v>230</v>
      </c>
      <c r="D34" s="5" t="s">
        <v>827</v>
      </c>
      <c r="E34" s="5" t="s">
        <v>233</v>
      </c>
      <c r="F34" s="5" t="s">
        <v>444</v>
      </c>
      <c r="G34" s="5" t="s">
        <v>233</v>
      </c>
      <c r="H34" s="5" t="s">
        <v>444</v>
      </c>
      <c r="I34" s="5" t="s">
        <v>232</v>
      </c>
      <c r="J34" s="5" t="s">
        <v>838</v>
      </c>
      <c r="K34" s="5" t="s">
        <v>242</v>
      </c>
      <c r="L34" s="5" t="s">
        <v>839</v>
      </c>
      <c r="M34" s="5" t="s">
        <v>242</v>
      </c>
    </row>
    <row r="35" spans="1:13">
      <c r="A35" s="5" t="s">
        <v>218</v>
      </c>
      <c r="B35" s="5" t="s">
        <v>840</v>
      </c>
      <c r="C35" s="5" t="s">
        <v>233</v>
      </c>
      <c r="D35" s="5" t="s">
        <v>841</v>
      </c>
      <c r="E35" s="5" t="s">
        <v>229</v>
      </c>
      <c r="F35" s="5" t="s">
        <v>842</v>
      </c>
      <c r="G35" s="5" t="s">
        <v>232</v>
      </c>
      <c r="H35" s="5" t="s">
        <v>822</v>
      </c>
      <c r="I35" s="5" t="s">
        <v>232</v>
      </c>
      <c r="J35" s="5" t="s">
        <v>843</v>
      </c>
      <c r="K35" s="5" t="s">
        <v>243</v>
      </c>
      <c r="L35" s="5" t="s">
        <v>835</v>
      </c>
      <c r="M35" s="5" t="s">
        <v>418</v>
      </c>
    </row>
    <row r="36" spans="1:13">
      <c r="A36" s="5" t="s">
        <v>219</v>
      </c>
      <c r="B36" s="5" t="s">
        <v>844</v>
      </c>
      <c r="C36" s="5" t="s">
        <v>229</v>
      </c>
      <c r="D36" s="5" t="s">
        <v>845</v>
      </c>
      <c r="E36" s="5" t="s">
        <v>231</v>
      </c>
      <c r="F36" s="5" t="s">
        <v>820</v>
      </c>
      <c r="G36" s="5" t="s">
        <v>238</v>
      </c>
      <c r="H36" s="5" t="s">
        <v>846</v>
      </c>
      <c r="I36" s="5" t="s">
        <v>234</v>
      </c>
      <c r="J36" s="5" t="s">
        <v>452</v>
      </c>
      <c r="K36" s="5" t="s">
        <v>244</v>
      </c>
      <c r="L36" s="5" t="s">
        <v>445</v>
      </c>
      <c r="M36" s="5" t="s">
        <v>245</v>
      </c>
    </row>
    <row r="40" spans="1:13">
      <c r="A40" s="5" t="s">
        <v>202</v>
      </c>
      <c r="B40" s="5" t="s">
        <v>847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('S6'!B46+('S7'!B25-'S6'!B25)*24)</f>
        <v>2.8524999999208376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4.1114583844229169E-2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0,08789999783</v>
      </c>
      <c r="C55" s="15" t="str">
        <f t="shared" ref="C55:L55" si="0">C29</f>
        <v>0,039999999106</v>
      </c>
      <c r="D55" s="15" t="str">
        <f t="shared" si="0"/>
        <v>0,086199998856</v>
      </c>
      <c r="E55" s="15" t="str">
        <f>E29</f>
        <v>0,039999999106</v>
      </c>
      <c r="F55" s="15" t="str">
        <f t="shared" si="0"/>
        <v>0,082000002265</v>
      </c>
      <c r="G55" s="15" t="str">
        <f t="shared" si="0"/>
        <v>0,039999999106</v>
      </c>
      <c r="H55" s="15" t="str">
        <f t="shared" si="0"/>
        <v>0,0856000036</v>
      </c>
      <c r="I55" s="15" t="str">
        <f t="shared" si="0"/>
        <v>0,040199998766</v>
      </c>
      <c r="J55" s="15" t="str">
        <f t="shared" si="0"/>
        <v>0,086800001562</v>
      </c>
      <c r="K55" s="15" t="str">
        <f t="shared" si="0"/>
        <v>0,041400000453</v>
      </c>
      <c r="L55" s="15" t="str">
        <f t="shared" si="0"/>
        <v>0,089599996805</v>
      </c>
      <c r="M55" s="15" t="str">
        <f>M29</f>
        <v>0,041600000113</v>
      </c>
    </row>
    <row r="56" spans="1:19">
      <c r="A56" s="21" t="s">
        <v>4</v>
      </c>
      <c r="B56" s="15" t="str">
        <f t="shared" ref="B56:M56" si="1">B30</f>
        <v>0,087700001895</v>
      </c>
      <c r="C56" s="15" t="str">
        <f t="shared" si="1"/>
        <v>0,040600001812</v>
      </c>
      <c r="D56" s="15" t="str">
        <f t="shared" si="1"/>
        <v>0,079999998212</v>
      </c>
      <c r="E56" s="15" t="str">
        <f t="shared" si="1"/>
        <v>0,040500000119</v>
      </c>
      <c r="F56" s="15" t="str">
        <f t="shared" si="1"/>
        <v>0,085299998522</v>
      </c>
      <c r="G56" s="15" t="str">
        <f t="shared" si="1"/>
        <v>0,040600001812</v>
      </c>
      <c r="H56" s="15" t="str">
        <f t="shared" si="1"/>
        <v>0,088399998844</v>
      </c>
      <c r="I56" s="15" t="str">
        <f t="shared" si="1"/>
        <v>0,040699999779</v>
      </c>
      <c r="J56" s="15" t="str">
        <f t="shared" si="1"/>
        <v>0,087999999523</v>
      </c>
      <c r="K56" s="15" t="str">
        <f t="shared" si="1"/>
        <v>0,041600000113</v>
      </c>
      <c r="L56" s="15" t="str">
        <f t="shared" si="1"/>
        <v>0,09279999882</v>
      </c>
      <c r="M56" s="15" t="str">
        <f t="shared" si="1"/>
        <v>0,041700001806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ref="B57:L57" si="2">B31</f>
        <v>0,088500000536</v>
      </c>
      <c r="C57" s="15" t="str">
        <f t="shared" si="2"/>
        <v>0,040800001472</v>
      </c>
      <c r="D57" s="15" t="str">
        <f t="shared" si="2"/>
        <v>0,086800001562</v>
      </c>
      <c r="E57" s="15" t="str">
        <f t="shared" si="2"/>
        <v>0,040399998426</v>
      </c>
      <c r="F57" s="15" t="str">
        <f t="shared" si="2"/>
        <v>0,086300000548</v>
      </c>
      <c r="G57" s="15" t="str">
        <f t="shared" si="2"/>
        <v>0,040600001812</v>
      </c>
      <c r="H57" s="15" t="str">
        <f t="shared" si="2"/>
        <v>0,088899999857</v>
      </c>
      <c r="I57" s="15" t="str">
        <f t="shared" si="2"/>
        <v>0,041000001132</v>
      </c>
      <c r="J57" s="15" t="str">
        <f t="shared" si="2"/>
        <v>0,086300000548</v>
      </c>
      <c r="K57" s="15" t="str">
        <f t="shared" si="2"/>
        <v>0,042100001127</v>
      </c>
      <c r="L57" s="15" t="str">
        <f t="shared" si="2"/>
        <v>0,095899999142</v>
      </c>
      <c r="M57" s="15" t="str">
        <f>M31</f>
        <v>0,041799999774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ref="B58:M58" si="3">B32</f>
        <v>0,092000000179</v>
      </c>
      <c r="C58" s="15" t="str">
        <f t="shared" si="3"/>
        <v>0,041000001132</v>
      </c>
      <c r="D58" s="15" t="str">
        <f t="shared" si="3"/>
        <v>0,091700002551</v>
      </c>
      <c r="E58" s="15" t="str">
        <f t="shared" si="3"/>
        <v>0,040800001472</v>
      </c>
      <c r="F58" s="15" t="str">
        <f t="shared" si="3"/>
        <v>0,085500001907</v>
      </c>
      <c r="G58" s="15" t="str">
        <f t="shared" si="3"/>
        <v>0,041400000453</v>
      </c>
      <c r="H58" s="15" t="str">
        <f t="shared" si="3"/>
        <v>0,087600000203</v>
      </c>
      <c r="I58" s="15" t="str">
        <f t="shared" si="3"/>
        <v>0,040800001472</v>
      </c>
      <c r="J58" s="15" t="str">
        <f t="shared" si="3"/>
        <v>0,087300002575</v>
      </c>
      <c r="K58" s="15" t="str">
        <f t="shared" si="3"/>
        <v>0,041400000453</v>
      </c>
      <c r="L58" s="15" t="str">
        <f t="shared" si="3"/>
        <v>0,092699997127</v>
      </c>
      <c r="M58" s="15" t="str">
        <f t="shared" si="3"/>
        <v>0,041999999434</v>
      </c>
      <c r="O58" s="5" t="s">
        <v>11</v>
      </c>
    </row>
    <row r="59" spans="1:19">
      <c r="A59" s="21" t="s">
        <v>7</v>
      </c>
      <c r="B59" s="15" t="str">
        <f t="shared" ref="B59:M59" si="4">B33</f>
        <v>0,09319999814</v>
      </c>
      <c r="C59" s="15" t="str">
        <f t="shared" si="4"/>
        <v>0,040600001812</v>
      </c>
      <c r="D59" s="15" t="str">
        <f t="shared" si="4"/>
        <v>0,086499996483</v>
      </c>
      <c r="E59" s="15" t="str">
        <f t="shared" si="4"/>
        <v>0,041000001132</v>
      </c>
      <c r="F59" s="15" t="str">
        <f t="shared" si="4"/>
        <v>0,087800003588</v>
      </c>
      <c r="G59" s="15" t="str">
        <f t="shared" si="4"/>
        <v>0,040800001472</v>
      </c>
      <c r="H59" s="15" t="str">
        <f t="shared" si="4"/>
        <v>0,081100001931</v>
      </c>
      <c r="I59" s="15" t="str">
        <f t="shared" si="4"/>
        <v>0,0410999991</v>
      </c>
      <c r="J59" s="15" t="str">
        <f t="shared" si="4"/>
        <v>0,088299997151</v>
      </c>
      <c r="K59" s="15" t="str">
        <f t="shared" si="4"/>
        <v>0,041700001806</v>
      </c>
      <c r="L59" s="15" t="str">
        <f t="shared" si="4"/>
        <v>0,091899998486</v>
      </c>
      <c r="M59" s="15" t="str">
        <f t="shared" si="4"/>
        <v>0,041700001806</v>
      </c>
    </row>
    <row r="60" spans="1:19">
      <c r="A60" s="21" t="s">
        <v>8</v>
      </c>
      <c r="B60" s="15" t="str">
        <f t="shared" ref="B60:M60" si="5">B34</f>
        <v>0,091799996793</v>
      </c>
      <c r="C60" s="15" t="str">
        <f t="shared" si="5"/>
        <v>0,04089999944</v>
      </c>
      <c r="D60" s="15" t="str">
        <f t="shared" si="5"/>
        <v>0,087999999523</v>
      </c>
      <c r="E60" s="15" t="str">
        <f t="shared" si="5"/>
        <v>0,0410999991</v>
      </c>
      <c r="F60" s="15" t="str">
        <f t="shared" si="5"/>
        <v>0,088799998164</v>
      </c>
      <c r="G60" s="15" t="str">
        <f t="shared" si="5"/>
        <v>0,0410999991</v>
      </c>
      <c r="H60" s="15" t="str">
        <f t="shared" si="5"/>
        <v>0,088799998164</v>
      </c>
      <c r="I60" s="15" t="str">
        <f t="shared" si="5"/>
        <v>0,041000001132</v>
      </c>
      <c r="J60" s="15" t="str">
        <f t="shared" si="5"/>
        <v>0,086999997497</v>
      </c>
      <c r="K60" s="15" t="str">
        <f t="shared" si="5"/>
        <v>0,041900001466</v>
      </c>
      <c r="L60" s="15" t="str">
        <f t="shared" si="5"/>
        <v>0,093599997461</v>
      </c>
      <c r="M60" s="15" t="str">
        <f t="shared" si="5"/>
        <v>0,041900001466</v>
      </c>
    </row>
    <row r="61" spans="1:19">
      <c r="A61" s="21" t="s">
        <v>9</v>
      </c>
      <c r="B61" s="15" t="str">
        <f t="shared" ref="B61:M61" si="6">B35</f>
        <v>0,095299996436</v>
      </c>
      <c r="C61" s="15" t="str">
        <f t="shared" si="6"/>
        <v>0,0410999991</v>
      </c>
      <c r="D61" s="15" t="str">
        <f t="shared" si="6"/>
        <v>0,090199999511</v>
      </c>
      <c r="E61" s="15" t="str">
        <f t="shared" si="6"/>
        <v>0,040699999779</v>
      </c>
      <c r="F61" s="15" t="str">
        <f t="shared" si="6"/>
        <v>0,087399996817</v>
      </c>
      <c r="G61" s="15" t="str">
        <f t="shared" si="6"/>
        <v>0,041000001132</v>
      </c>
      <c r="H61" s="15" t="str">
        <f t="shared" si="6"/>
        <v>0,086800001562</v>
      </c>
      <c r="I61" s="15" t="str">
        <f t="shared" si="6"/>
        <v>0,041000001132</v>
      </c>
      <c r="J61" s="15" t="str">
        <f t="shared" si="6"/>
        <v>0,090599998832</v>
      </c>
      <c r="K61" s="15" t="str">
        <f t="shared" si="6"/>
        <v>0,041700001806</v>
      </c>
      <c r="L61" s="15" t="str">
        <f t="shared" si="6"/>
        <v>0,09319999814</v>
      </c>
      <c r="M61" s="15" t="str">
        <f t="shared" si="6"/>
        <v>0,042399998754</v>
      </c>
    </row>
    <row r="62" spans="1:19">
      <c r="A62" s="21" t="s">
        <v>10</v>
      </c>
      <c r="B62" s="15" t="str">
        <f>B36</f>
        <v>0,090099997818</v>
      </c>
      <c r="C62" s="15" t="str">
        <f t="shared" ref="C62:M62" si="7">C36</f>
        <v>0,040699999779</v>
      </c>
      <c r="D62" s="15" t="str">
        <f t="shared" si="7"/>
        <v>0,091499999166</v>
      </c>
      <c r="E62" s="15" t="str">
        <f t="shared" si="7"/>
        <v>0,040600001812</v>
      </c>
      <c r="F62" s="15" t="str">
        <f t="shared" si="7"/>
        <v>0,08789999783</v>
      </c>
      <c r="G62" s="15" t="str">
        <f t="shared" si="7"/>
        <v>0,041400000453</v>
      </c>
      <c r="H62" s="15" t="str">
        <f t="shared" si="7"/>
        <v>0,092100001872</v>
      </c>
      <c r="I62" s="15" t="str">
        <f>I36</f>
        <v>0,041200000793</v>
      </c>
      <c r="J62" s="15" t="str">
        <f t="shared" si="7"/>
        <v>0,091799996793</v>
      </c>
      <c r="K62" s="15" t="str">
        <f t="shared" si="7"/>
        <v>0,042100001127</v>
      </c>
      <c r="L62" s="15" t="str">
        <f t="shared" si="7"/>
        <v>0,093099996448</v>
      </c>
      <c r="M62" s="15" t="str">
        <f t="shared" si="7"/>
        <v>0,041799999774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65" si="8">IF(ISBLANK(B55),"",(B55-$P$51)*$B$47)</f>
        <v>0.2339270699288542</v>
      </c>
      <c r="C65" s="10">
        <f t="shared" si="8"/>
        <v>-5.5729236911458355E-3</v>
      </c>
      <c r="D65" s="10">
        <f t="shared" si="8"/>
        <v>0.22542707505885418</v>
      </c>
      <c r="E65" s="10">
        <f t="shared" si="8"/>
        <v>-5.5729236911458355E-3</v>
      </c>
      <c r="F65" s="10">
        <f t="shared" si="8"/>
        <v>0.20442709210385412</v>
      </c>
      <c r="G65" s="10">
        <f t="shared" si="8"/>
        <v>-5.5729236911458355E-3</v>
      </c>
      <c r="H65" s="10">
        <f t="shared" si="8"/>
        <v>0.22242709877885417</v>
      </c>
      <c r="I65" s="10">
        <f t="shared" si="8"/>
        <v>-4.5729253911458434E-3</v>
      </c>
      <c r="J65" s="10">
        <f t="shared" si="8"/>
        <v>0.22842708858885419</v>
      </c>
      <c r="K65" s="10">
        <f t="shared" si="8"/>
        <v>1.4270830438541451E-3</v>
      </c>
      <c r="L65" s="10">
        <f t="shared" si="8"/>
        <v>0.24242706480385415</v>
      </c>
      <c r="M65" s="10">
        <f t="shared" si="8"/>
        <v>2.4270813438541719E-3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9">IF(ISBLANK(B56),"",(B56-$P$51)*$B$47)</f>
        <v>0.23292709025385416</v>
      </c>
      <c r="C66" s="10">
        <f t="shared" si="9"/>
        <v>-2.5729101611458513E-3</v>
      </c>
      <c r="D66" s="10">
        <f t="shared" si="9"/>
        <v>0.19442707183885416</v>
      </c>
      <c r="E66" s="10">
        <f t="shared" si="9"/>
        <v>-3.0729186261458513E-3</v>
      </c>
      <c r="F66" s="10">
        <f t="shared" si="9"/>
        <v>0.22092707338885414</v>
      </c>
      <c r="G66" s="10">
        <f t="shared" si="9"/>
        <v>-2.5729101611458513E-3</v>
      </c>
      <c r="H66" s="10">
        <f t="shared" si="9"/>
        <v>0.23642707499885418</v>
      </c>
      <c r="I66" s="10">
        <f t="shared" si="9"/>
        <v>-2.0729203261458592E-3</v>
      </c>
      <c r="J66" s="10">
        <f t="shared" si="9"/>
        <v>0.23442707839385415</v>
      </c>
      <c r="K66" s="10">
        <f t="shared" si="9"/>
        <v>2.4270813438541719E-3</v>
      </c>
      <c r="L66" s="10">
        <f t="shared" si="9"/>
        <v>0.25842707487885413</v>
      </c>
      <c r="M66" s="10">
        <f t="shared" si="9"/>
        <v>2.9270898088541719E-3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10">IF(ISBLANK(B57),"",(B57-$P$51)*$B$47)</f>
        <v>0.23692708345885416</v>
      </c>
      <c r="C67" s="10">
        <f t="shared" si="10"/>
        <v>-1.5729118611458592E-3</v>
      </c>
      <c r="D67" s="10">
        <f t="shared" si="10"/>
        <v>0.22842708858885419</v>
      </c>
      <c r="E67" s="10">
        <f t="shared" si="10"/>
        <v>-3.5729270911458513E-3</v>
      </c>
      <c r="F67" s="10">
        <f t="shared" si="10"/>
        <v>0.22592708351885413</v>
      </c>
      <c r="G67" s="10">
        <f t="shared" si="10"/>
        <v>-2.5729101611458513E-3</v>
      </c>
      <c r="H67" s="10">
        <f t="shared" si="10"/>
        <v>0.23892708006385419</v>
      </c>
      <c r="I67" s="10">
        <f t="shared" si="10"/>
        <v>-5.7291356114583247E-4</v>
      </c>
      <c r="J67" s="10">
        <f t="shared" si="10"/>
        <v>0.22592708351885413</v>
      </c>
      <c r="K67" s="10">
        <f t="shared" si="10"/>
        <v>4.9270864138541495E-3</v>
      </c>
      <c r="L67" s="10">
        <f t="shared" si="10"/>
        <v>0.27392707648885412</v>
      </c>
      <c r="M67" s="10">
        <f t="shared" si="10"/>
        <v>3.4270796488541574E-3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11">IF(ISBLANK(B58),"",(B58-$P$51)*$B$47)</f>
        <v>0.25442708167385414</v>
      </c>
      <c r="C68" s="10">
        <f t="shared" si="11"/>
        <v>-5.7291356114583247E-4</v>
      </c>
      <c r="D68" s="10">
        <f t="shared" si="11"/>
        <v>0.25292709353385412</v>
      </c>
      <c r="E68" s="10">
        <f t="shared" si="11"/>
        <v>-1.5729118611458592E-3</v>
      </c>
      <c r="F68" s="10">
        <f t="shared" si="11"/>
        <v>0.22192709031385413</v>
      </c>
      <c r="G68" s="10">
        <f t="shared" si="11"/>
        <v>1.4270830438541451E-3</v>
      </c>
      <c r="H68" s="10">
        <f t="shared" si="11"/>
        <v>0.23242708179385418</v>
      </c>
      <c r="I68" s="10">
        <f t="shared" si="11"/>
        <v>-1.5729118611458592E-3</v>
      </c>
      <c r="J68" s="10">
        <f t="shared" si="11"/>
        <v>0.23092709365385411</v>
      </c>
      <c r="K68" s="10">
        <f t="shared" si="11"/>
        <v>1.4270830438541451E-3</v>
      </c>
      <c r="L68" s="10">
        <f t="shared" si="11"/>
        <v>0.25792706641385416</v>
      </c>
      <c r="M68" s="10">
        <f t="shared" si="11"/>
        <v>4.4270779488541495E-3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12">IF(ISBLANK(B59),"",(B59-$P$51)*$B$47)</f>
        <v>0.26042707147885419</v>
      </c>
      <c r="C69" s="10">
        <f t="shared" si="12"/>
        <v>-2.5729101611458513E-3</v>
      </c>
      <c r="D69" s="10">
        <f t="shared" si="12"/>
        <v>0.22692706319385414</v>
      </c>
      <c r="E69" s="10">
        <f t="shared" si="12"/>
        <v>-5.7291356114583247E-4</v>
      </c>
      <c r="F69" s="10">
        <f t="shared" si="12"/>
        <v>0.23342709871885414</v>
      </c>
      <c r="G69" s="10">
        <f t="shared" si="12"/>
        <v>-1.5729118611458592E-3</v>
      </c>
      <c r="H69" s="10">
        <f t="shared" si="12"/>
        <v>0.19992709043385418</v>
      </c>
      <c r="I69" s="10">
        <f t="shared" si="12"/>
        <v>-7.2923721145846943E-5</v>
      </c>
      <c r="J69" s="10">
        <f t="shared" si="12"/>
        <v>0.23592706653385415</v>
      </c>
      <c r="K69" s="10">
        <f t="shared" si="12"/>
        <v>2.9270898088541719E-3</v>
      </c>
      <c r="L69" s="10">
        <f t="shared" si="12"/>
        <v>0.25392707320885416</v>
      </c>
      <c r="M69" s="10">
        <f t="shared" si="12"/>
        <v>2.9270898088541719E-3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3">IF(ISBLANK(B60),"",(B60-$P$51)*$B$47)</f>
        <v>0.25342706474385412</v>
      </c>
      <c r="C70" s="10">
        <f t="shared" si="13"/>
        <v>-1.072922021145839E-3</v>
      </c>
      <c r="D70" s="10">
        <f t="shared" si="13"/>
        <v>0.23442707839385415</v>
      </c>
      <c r="E70" s="10">
        <f t="shared" si="13"/>
        <v>-7.2923721145846943E-5</v>
      </c>
      <c r="F70" s="10">
        <f t="shared" si="13"/>
        <v>0.23842707159885415</v>
      </c>
      <c r="G70" s="10">
        <f t="shared" si="13"/>
        <v>-7.2923721145846943E-5</v>
      </c>
      <c r="H70" s="10">
        <f t="shared" si="13"/>
        <v>0.23842707159885415</v>
      </c>
      <c r="I70" s="10">
        <f t="shared" si="13"/>
        <v>-5.7291356114583247E-4</v>
      </c>
      <c r="J70" s="10">
        <f t="shared" si="13"/>
        <v>0.22942706826385417</v>
      </c>
      <c r="K70" s="10">
        <f t="shared" si="13"/>
        <v>3.927088108854164E-3</v>
      </c>
      <c r="L70" s="10">
        <f t="shared" si="13"/>
        <v>0.26242706808385419</v>
      </c>
      <c r="M70" s="10">
        <f t="shared" si="13"/>
        <v>3.927088108854164E-3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4">IF(ISBLANK(B61),"",(B61-$P$51)*$B$47)</f>
        <v>0.27092706295885416</v>
      </c>
      <c r="C71" s="10">
        <f t="shared" si="14"/>
        <v>-7.2923721145846943E-5</v>
      </c>
      <c r="D71" s="10">
        <f t="shared" si="14"/>
        <v>0.24542707833385413</v>
      </c>
      <c r="E71" s="10">
        <f t="shared" si="14"/>
        <v>-2.0729203261458592E-3</v>
      </c>
      <c r="F71" s="10">
        <f t="shared" si="14"/>
        <v>0.23142706486385417</v>
      </c>
      <c r="G71" s="10">
        <f t="shared" si="14"/>
        <v>-5.7291356114583247E-4</v>
      </c>
      <c r="H71" s="10">
        <f t="shared" si="14"/>
        <v>0.22842708858885419</v>
      </c>
      <c r="I71" s="10">
        <f t="shared" si="14"/>
        <v>-5.7291356114583247E-4</v>
      </c>
      <c r="J71" s="10">
        <f t="shared" si="14"/>
        <v>0.24742707493885413</v>
      </c>
      <c r="K71" s="10">
        <f t="shared" si="14"/>
        <v>2.9270898088541719E-3</v>
      </c>
      <c r="L71" s="10">
        <f t="shared" si="14"/>
        <v>0.26042707147885419</v>
      </c>
      <c r="M71" s="10">
        <f t="shared" si="14"/>
        <v>6.4270745488541683E-3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5">IF(ISBLANK(B62),"",(B62-$P$51)*$B$47)</f>
        <v>0.24492706986885415</v>
      </c>
      <c r="C72" s="10">
        <f t="shared" si="15"/>
        <v>-2.0729203261458592E-3</v>
      </c>
      <c r="D72" s="10">
        <f t="shared" si="15"/>
        <v>0.25192707660885416</v>
      </c>
      <c r="E72" s="10">
        <f t="shared" si="15"/>
        <v>-2.5729101611458513E-3</v>
      </c>
      <c r="F72" s="10">
        <f t="shared" si="15"/>
        <v>0.2339270699288542</v>
      </c>
      <c r="G72" s="10">
        <f t="shared" si="15"/>
        <v>1.4270830438541451E-3</v>
      </c>
      <c r="H72" s="10">
        <f t="shared" si="15"/>
        <v>0.25492709013885417</v>
      </c>
      <c r="I72" s="10">
        <f t="shared" si="15"/>
        <v>4.2708474385415307E-4</v>
      </c>
      <c r="J72" s="10">
        <f t="shared" si="15"/>
        <v>0.25342706474385412</v>
      </c>
      <c r="K72" s="10">
        <f t="shared" si="15"/>
        <v>4.9270864138541495E-3</v>
      </c>
      <c r="L72" s="10">
        <f t="shared" si="15"/>
        <v>0.25992706301885415</v>
      </c>
      <c r="M72" s="10">
        <f t="shared" si="15"/>
        <v>3.4270796488541574E-3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16">IF(ISBLANK(B65),"",B65)</f>
        <v>0.2339270699288542</v>
      </c>
      <c r="C77" s="10">
        <f t="shared" si="16"/>
        <v>-5.5729236911458355E-3</v>
      </c>
      <c r="D77" s="10">
        <f t="shared" si="16"/>
        <v>0.22542707505885418</v>
      </c>
      <c r="E77" s="10">
        <f t="shared" si="16"/>
        <v>-5.5729236911458355E-3</v>
      </c>
      <c r="F77" s="10">
        <f t="shared" si="16"/>
        <v>0.20442709210385412</v>
      </c>
      <c r="G77" s="10">
        <f t="shared" si="16"/>
        <v>-5.5729236911458355E-3</v>
      </c>
      <c r="H77" s="10">
        <f t="shared" si="16"/>
        <v>0.22242709877885417</v>
      </c>
      <c r="I77" s="10">
        <f t="shared" si="16"/>
        <v>-4.5729253911458434E-3</v>
      </c>
      <c r="J77" s="10">
        <f t="shared" si="16"/>
        <v>0.22842708858885419</v>
      </c>
      <c r="K77" s="10">
        <f t="shared" si="16"/>
        <v>1.4270830438541451E-3</v>
      </c>
      <c r="L77" s="10">
        <f t="shared" si="16"/>
        <v>0.24242706480385415</v>
      </c>
      <c r="M77" s="10">
        <f t="shared" si="16"/>
        <v>2.4270813438541719E-3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16"/>
        <v>0.23292709025385416</v>
      </c>
      <c r="C78" s="10">
        <f t="shared" si="16"/>
        <v>-2.5729101611458513E-3</v>
      </c>
      <c r="D78" s="10">
        <f t="shared" si="16"/>
        <v>0.19442707183885416</v>
      </c>
      <c r="E78" s="10">
        <f t="shared" si="16"/>
        <v>-3.0729186261458513E-3</v>
      </c>
      <c r="F78" s="10">
        <f t="shared" si="16"/>
        <v>0.22092707338885414</v>
      </c>
      <c r="G78" s="10">
        <f t="shared" si="16"/>
        <v>-2.5729101611458513E-3</v>
      </c>
      <c r="H78" s="10">
        <f t="shared" si="16"/>
        <v>0.23642707499885418</v>
      </c>
      <c r="I78" s="10">
        <f t="shared" si="16"/>
        <v>-2.0729203261458592E-3</v>
      </c>
      <c r="J78" s="10">
        <f t="shared" si="16"/>
        <v>0.23442707839385415</v>
      </c>
      <c r="K78" s="10">
        <f t="shared" si="16"/>
        <v>2.4270813438541719E-3</v>
      </c>
      <c r="L78" s="10">
        <f t="shared" si="16"/>
        <v>0.25842707487885413</v>
      </c>
      <c r="M78" s="10">
        <f t="shared" si="16"/>
        <v>2.9270898088541719E-3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16"/>
        <v>0.23692708345885416</v>
      </c>
      <c r="C79" s="10">
        <f t="shared" si="16"/>
        <v>-1.5729118611458592E-3</v>
      </c>
      <c r="D79" s="10">
        <f t="shared" si="16"/>
        <v>0.22842708858885419</v>
      </c>
      <c r="E79" s="10">
        <f t="shared" si="16"/>
        <v>-3.5729270911458513E-3</v>
      </c>
      <c r="F79" s="10">
        <f t="shared" si="16"/>
        <v>0.22592708351885413</v>
      </c>
      <c r="G79" s="10">
        <f t="shared" si="16"/>
        <v>-2.5729101611458513E-3</v>
      </c>
      <c r="H79" s="10">
        <f t="shared" si="16"/>
        <v>0.23892708006385419</v>
      </c>
      <c r="I79" s="10">
        <f t="shared" si="16"/>
        <v>-5.7291356114583247E-4</v>
      </c>
      <c r="J79" s="10">
        <f t="shared" si="16"/>
        <v>0.22592708351885413</v>
      </c>
      <c r="K79" s="10">
        <f t="shared" si="16"/>
        <v>4.9270864138541495E-3</v>
      </c>
      <c r="L79" s="10">
        <f t="shared" si="16"/>
        <v>0.27392707648885412</v>
      </c>
      <c r="M79" s="10">
        <f t="shared" si="16"/>
        <v>3.4270796488541574E-3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16"/>
        <v>0.25442708167385414</v>
      </c>
      <c r="C80" s="10">
        <f t="shared" si="16"/>
        <v>-5.7291356114583247E-4</v>
      </c>
      <c r="D80" s="10">
        <f t="shared" si="16"/>
        <v>0.25292709353385412</v>
      </c>
      <c r="E80" s="10">
        <f t="shared" si="16"/>
        <v>-1.5729118611458592E-3</v>
      </c>
      <c r="F80" s="10">
        <f t="shared" si="16"/>
        <v>0.22192709031385413</v>
      </c>
      <c r="G80" s="10">
        <f t="shared" si="16"/>
        <v>1.4270830438541451E-3</v>
      </c>
      <c r="H80" s="10">
        <f t="shared" si="16"/>
        <v>0.23242708179385418</v>
      </c>
      <c r="I80" s="10">
        <f t="shared" si="16"/>
        <v>-1.5729118611458592E-3</v>
      </c>
      <c r="J80" s="10">
        <f t="shared" si="16"/>
        <v>0.23092709365385411</v>
      </c>
      <c r="K80" s="10">
        <f t="shared" si="16"/>
        <v>1.4270830438541451E-3</v>
      </c>
      <c r="L80" s="10">
        <f t="shared" si="16"/>
        <v>0.25792706641385416</v>
      </c>
      <c r="M80" s="10">
        <f t="shared" si="16"/>
        <v>4.4270779488541495E-3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16"/>
        <v>0.26042707147885419</v>
      </c>
      <c r="C81" s="10">
        <f t="shared" si="16"/>
        <v>-2.5729101611458513E-3</v>
      </c>
      <c r="D81" s="10">
        <f t="shared" si="16"/>
        <v>0.22692706319385414</v>
      </c>
      <c r="E81" s="10">
        <f t="shared" si="16"/>
        <v>-5.7291356114583247E-4</v>
      </c>
      <c r="F81" s="10">
        <f t="shared" si="16"/>
        <v>0.23342709871885414</v>
      </c>
      <c r="G81" s="10">
        <f t="shared" si="16"/>
        <v>-1.5729118611458592E-3</v>
      </c>
      <c r="H81" s="10">
        <f t="shared" si="16"/>
        <v>0.19992709043385418</v>
      </c>
      <c r="I81" s="10">
        <f t="shared" si="16"/>
        <v>-7.2923721145846943E-5</v>
      </c>
      <c r="J81" s="10">
        <f t="shared" si="16"/>
        <v>0.23592706653385415</v>
      </c>
      <c r="K81" s="10">
        <f t="shared" si="16"/>
        <v>2.9270898088541719E-3</v>
      </c>
      <c r="L81" s="10">
        <f t="shared" si="16"/>
        <v>0.25392707320885416</v>
      </c>
      <c r="M81" s="10">
        <f t="shared" si="16"/>
        <v>2.9270898088541719E-3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16"/>
        <v>0.25342706474385412</v>
      </c>
      <c r="C82" s="10">
        <f t="shared" si="16"/>
        <v>-1.072922021145839E-3</v>
      </c>
      <c r="D82" s="10">
        <f t="shared" si="16"/>
        <v>0.23442707839385415</v>
      </c>
      <c r="E82" s="10">
        <f t="shared" si="16"/>
        <v>-7.2923721145846943E-5</v>
      </c>
      <c r="F82" s="10">
        <f t="shared" si="16"/>
        <v>0.23842707159885415</v>
      </c>
      <c r="G82" s="10">
        <f t="shared" si="16"/>
        <v>-7.2923721145846943E-5</v>
      </c>
      <c r="H82" s="10">
        <f t="shared" si="16"/>
        <v>0.23842707159885415</v>
      </c>
      <c r="I82" s="10">
        <f t="shared" si="16"/>
        <v>-5.7291356114583247E-4</v>
      </c>
      <c r="J82" s="10">
        <f t="shared" si="16"/>
        <v>0.22942706826385417</v>
      </c>
      <c r="K82" s="10">
        <f t="shared" si="16"/>
        <v>3.927088108854164E-3</v>
      </c>
      <c r="L82" s="10">
        <f t="shared" si="16"/>
        <v>0.26242706808385419</v>
      </c>
      <c r="M82" s="10">
        <f t="shared" si="16"/>
        <v>3.927088108854164E-3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16"/>
        <v>0.27092706295885416</v>
      </c>
      <c r="C83" s="10">
        <f t="shared" si="16"/>
        <v>-7.2923721145846943E-5</v>
      </c>
      <c r="D83" s="10">
        <f t="shared" si="16"/>
        <v>0.24542707833385413</v>
      </c>
      <c r="E83" s="10">
        <f t="shared" si="16"/>
        <v>-2.0729203261458592E-3</v>
      </c>
      <c r="F83" s="10">
        <f t="shared" si="16"/>
        <v>0.23142706486385417</v>
      </c>
      <c r="G83" s="10">
        <f t="shared" si="16"/>
        <v>-5.7291356114583247E-4</v>
      </c>
      <c r="H83" s="10">
        <f t="shared" si="16"/>
        <v>0.22842708858885419</v>
      </c>
      <c r="I83" s="10">
        <f t="shared" si="16"/>
        <v>-5.7291356114583247E-4</v>
      </c>
      <c r="J83" s="10">
        <f t="shared" si="16"/>
        <v>0.24742707493885413</v>
      </c>
      <c r="K83" s="10">
        <f t="shared" si="16"/>
        <v>2.9270898088541719E-3</v>
      </c>
      <c r="L83" s="10">
        <f t="shared" si="16"/>
        <v>0.26042707147885419</v>
      </c>
      <c r="M83" s="10">
        <f t="shared" si="16"/>
        <v>6.4270745488541683E-3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16"/>
        <v>0.24492706986885415</v>
      </c>
      <c r="C84" s="10">
        <f t="shared" si="16"/>
        <v>-2.0729203261458592E-3</v>
      </c>
      <c r="D84" s="10">
        <f t="shared" si="16"/>
        <v>0.25192707660885416</v>
      </c>
      <c r="E84" s="10">
        <f t="shared" si="16"/>
        <v>-2.5729101611458513E-3</v>
      </c>
      <c r="F84" s="10">
        <f t="shared" si="16"/>
        <v>0.2339270699288542</v>
      </c>
      <c r="G84" s="10">
        <f t="shared" si="16"/>
        <v>1.4270830438541451E-3</v>
      </c>
      <c r="H84" s="10">
        <f t="shared" si="16"/>
        <v>0.25492709013885417</v>
      </c>
      <c r="I84" s="10">
        <f t="shared" si="16"/>
        <v>4.2708474385415307E-4</v>
      </c>
      <c r="J84" s="10">
        <f t="shared" si="16"/>
        <v>0.25342706474385412</v>
      </c>
      <c r="K84" s="10">
        <f t="shared" si="16"/>
        <v>4.9270864138541495E-3</v>
      </c>
      <c r="L84" s="10">
        <f t="shared" si="16"/>
        <v>0.25992706301885415</v>
      </c>
      <c r="M84" s="10">
        <f t="shared" si="16"/>
        <v>3.4270796488541574E-3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B1" zoomScale="68" zoomScaleNormal="68" workbookViewId="0">
      <selection activeCell="P52" sqref="P52"/>
    </sheetView>
  </sheetViews>
  <sheetFormatPr defaultRowHeight="15"/>
  <cols>
    <col min="1" max="1" width="55.140625" style="5" customWidth="1"/>
    <col min="2" max="2" width="22.140625" style="5" customWidth="1"/>
    <col min="3" max="3" width="18.5703125" style="5" customWidth="1"/>
    <col min="4" max="4" width="18.140625" style="5" customWidth="1"/>
    <col min="5" max="5" width="81.140625" style="5" customWidth="1"/>
    <col min="6" max="8" width="18.5703125" style="5" customWidth="1"/>
    <col min="9" max="9" width="37.140625" style="5" bestFit="1" customWidth="1"/>
    <col min="10" max="10" width="17" style="5" customWidth="1"/>
    <col min="11" max="11" width="18.140625" style="5" customWidth="1"/>
    <col min="12" max="12" width="17" style="5" customWidth="1"/>
    <col min="13" max="13" width="18.140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848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220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849</v>
      </c>
    </row>
    <row r="27" spans="1:19">
      <c r="B27" s="5" t="s">
        <v>224</v>
      </c>
    </row>
    <row r="28" spans="1:19">
      <c r="A28" s="5" t="s">
        <v>2</v>
      </c>
      <c r="B28" s="5" t="s">
        <v>204</v>
      </c>
      <c r="C28" s="5" t="s">
        <v>205</v>
      </c>
      <c r="D28" s="5" t="s">
        <v>206</v>
      </c>
      <c r="E28" s="5" t="s">
        <v>207</v>
      </c>
      <c r="F28" s="5" t="s">
        <v>208</v>
      </c>
      <c r="G28" s="5" t="s">
        <v>209</v>
      </c>
      <c r="H28" s="5" t="s">
        <v>210</v>
      </c>
      <c r="I28" s="5" t="s">
        <v>211</v>
      </c>
      <c r="J28" s="5" t="s">
        <v>212</v>
      </c>
      <c r="K28" s="5" t="s">
        <v>171</v>
      </c>
      <c r="L28" s="5" t="s">
        <v>213</v>
      </c>
      <c r="M28" s="5" t="s">
        <v>214</v>
      </c>
    </row>
    <row r="29" spans="1:19">
      <c r="A29" s="5" t="s">
        <v>135</v>
      </c>
      <c r="B29" s="5" t="s">
        <v>850</v>
      </c>
      <c r="C29" s="5" t="s">
        <v>310</v>
      </c>
      <c r="D29" s="5" t="s">
        <v>851</v>
      </c>
      <c r="E29" s="5" t="s">
        <v>310</v>
      </c>
      <c r="F29" s="5" t="s">
        <v>852</v>
      </c>
      <c r="G29" s="5" t="s">
        <v>310</v>
      </c>
      <c r="H29" s="5" t="s">
        <v>464</v>
      </c>
      <c r="I29" s="5" t="s">
        <v>310</v>
      </c>
      <c r="J29" s="5" t="s">
        <v>454</v>
      </c>
      <c r="K29" s="5" t="s">
        <v>230</v>
      </c>
      <c r="L29" s="5" t="s">
        <v>468</v>
      </c>
      <c r="M29" s="5" t="s">
        <v>238</v>
      </c>
    </row>
    <row r="30" spans="1:19">
      <c r="A30" s="5" t="s">
        <v>136</v>
      </c>
      <c r="B30" s="5" t="s">
        <v>453</v>
      </c>
      <c r="C30" s="5" t="s">
        <v>228</v>
      </c>
      <c r="D30" s="5" t="s">
        <v>454</v>
      </c>
      <c r="E30" s="5" t="s">
        <v>237</v>
      </c>
      <c r="F30" s="5" t="s">
        <v>459</v>
      </c>
      <c r="G30" s="5" t="s">
        <v>228</v>
      </c>
      <c r="H30" s="5" t="s">
        <v>853</v>
      </c>
      <c r="I30" s="5" t="s">
        <v>231</v>
      </c>
      <c r="J30" s="5" t="s">
        <v>455</v>
      </c>
      <c r="K30" s="5" t="s">
        <v>238</v>
      </c>
      <c r="L30" s="5" t="s">
        <v>854</v>
      </c>
      <c r="M30" s="5" t="s">
        <v>243</v>
      </c>
    </row>
    <row r="31" spans="1:19">
      <c r="A31" s="5" t="s">
        <v>137</v>
      </c>
      <c r="B31" s="5" t="s">
        <v>457</v>
      </c>
      <c r="C31" s="5" t="s">
        <v>237</v>
      </c>
      <c r="D31" s="5" t="s">
        <v>460</v>
      </c>
      <c r="E31" s="5" t="s">
        <v>229</v>
      </c>
      <c r="F31" s="5" t="s">
        <v>368</v>
      </c>
      <c r="G31" s="5" t="s">
        <v>228</v>
      </c>
      <c r="H31" s="5" t="s">
        <v>458</v>
      </c>
      <c r="I31" s="5" t="s">
        <v>237</v>
      </c>
      <c r="J31" s="5" t="s">
        <v>461</v>
      </c>
      <c r="K31" s="5" t="s">
        <v>241</v>
      </c>
      <c r="L31" s="5" t="s">
        <v>855</v>
      </c>
      <c r="M31" s="5" t="s">
        <v>244</v>
      </c>
    </row>
    <row r="32" spans="1:19">
      <c r="A32" s="5" t="s">
        <v>138</v>
      </c>
      <c r="B32" s="5" t="s">
        <v>854</v>
      </c>
      <c r="C32" s="5" t="s">
        <v>232</v>
      </c>
      <c r="D32" s="5" t="s">
        <v>462</v>
      </c>
      <c r="E32" s="5" t="s">
        <v>237</v>
      </c>
      <c r="F32" s="5" t="s">
        <v>856</v>
      </c>
      <c r="G32" s="5" t="s">
        <v>233</v>
      </c>
      <c r="H32" s="5" t="s">
        <v>857</v>
      </c>
      <c r="I32" s="5" t="s">
        <v>229</v>
      </c>
      <c r="J32" s="5" t="s">
        <v>858</v>
      </c>
      <c r="K32" s="5" t="s">
        <v>234</v>
      </c>
      <c r="L32" s="5" t="s">
        <v>859</v>
      </c>
      <c r="M32" s="5" t="s">
        <v>245</v>
      </c>
    </row>
    <row r="33" spans="1:13">
      <c r="A33" s="5" t="s">
        <v>216</v>
      </c>
      <c r="B33" s="5" t="s">
        <v>860</v>
      </c>
      <c r="C33" s="5" t="s">
        <v>229</v>
      </c>
      <c r="D33" s="5" t="s">
        <v>861</v>
      </c>
      <c r="E33" s="5" t="s">
        <v>268</v>
      </c>
      <c r="F33" s="5" t="s">
        <v>367</v>
      </c>
      <c r="G33" s="5" t="s">
        <v>231</v>
      </c>
      <c r="H33" s="5" t="s">
        <v>862</v>
      </c>
      <c r="I33" s="5" t="s">
        <v>231</v>
      </c>
      <c r="J33" s="5" t="s">
        <v>863</v>
      </c>
      <c r="K33" s="5" t="s">
        <v>236</v>
      </c>
      <c r="L33" s="5" t="s">
        <v>221</v>
      </c>
      <c r="M33" s="5" t="s">
        <v>245</v>
      </c>
    </row>
    <row r="34" spans="1:13">
      <c r="A34" s="5" t="s">
        <v>217</v>
      </c>
      <c r="B34" s="5" t="s">
        <v>469</v>
      </c>
      <c r="C34" s="5" t="s">
        <v>233</v>
      </c>
      <c r="D34" s="5" t="s">
        <v>456</v>
      </c>
      <c r="E34" s="5" t="s">
        <v>237</v>
      </c>
      <c r="F34" s="5" t="s">
        <v>864</v>
      </c>
      <c r="G34" s="5" t="s">
        <v>229</v>
      </c>
      <c r="H34" s="5" t="s">
        <v>865</v>
      </c>
      <c r="I34" s="5" t="s">
        <v>233</v>
      </c>
      <c r="J34" s="5" t="s">
        <v>866</v>
      </c>
      <c r="K34" s="5" t="s">
        <v>243</v>
      </c>
      <c r="L34" s="5" t="s">
        <v>867</v>
      </c>
      <c r="M34" s="5" t="s">
        <v>247</v>
      </c>
    </row>
    <row r="35" spans="1:13">
      <c r="A35" s="5" t="s">
        <v>218</v>
      </c>
      <c r="B35" s="5" t="s">
        <v>860</v>
      </c>
      <c r="C35" s="5" t="s">
        <v>230</v>
      </c>
      <c r="D35" s="5" t="s">
        <v>868</v>
      </c>
      <c r="E35" s="5" t="s">
        <v>237</v>
      </c>
      <c r="F35" s="5" t="s">
        <v>453</v>
      </c>
      <c r="G35" s="5" t="s">
        <v>230</v>
      </c>
      <c r="H35" s="5" t="s">
        <v>860</v>
      </c>
      <c r="I35" s="5" t="s">
        <v>228</v>
      </c>
      <c r="J35" s="5" t="s">
        <v>453</v>
      </c>
      <c r="K35" s="5" t="s">
        <v>238</v>
      </c>
      <c r="L35" s="5" t="s">
        <v>463</v>
      </c>
      <c r="M35" s="5" t="s">
        <v>239</v>
      </c>
    </row>
    <row r="36" spans="1:13">
      <c r="A36" s="5" t="s">
        <v>219</v>
      </c>
      <c r="B36" s="5" t="s">
        <v>869</v>
      </c>
      <c r="C36" s="5" t="s">
        <v>228</v>
      </c>
      <c r="D36" s="5" t="s">
        <v>870</v>
      </c>
      <c r="E36" s="5" t="s">
        <v>237</v>
      </c>
      <c r="F36" s="5" t="s">
        <v>871</v>
      </c>
      <c r="G36" s="5" t="s">
        <v>268</v>
      </c>
      <c r="H36" s="5" t="s">
        <v>461</v>
      </c>
      <c r="I36" s="5" t="s">
        <v>230</v>
      </c>
      <c r="J36" s="5" t="s">
        <v>861</v>
      </c>
      <c r="K36" s="5" t="s">
        <v>227</v>
      </c>
      <c r="L36" s="5" t="s">
        <v>872</v>
      </c>
      <c r="M36" s="5" t="s">
        <v>239</v>
      </c>
    </row>
    <row r="40" spans="1:13">
      <c r="A40" s="5" t="s">
        <v>202</v>
      </c>
      <c r="B40" s="5" t="s">
        <v>873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('S7'!B46+('S8'!B25-'S7'!B25)*24)</f>
        <v>3.3233333333046176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4.0983333485166674E-2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0,095499999821</v>
      </c>
      <c r="C55" s="15" t="str">
        <f t="shared" ref="C55:M55" si="0">C29</f>
        <v>0,039799999446</v>
      </c>
      <c r="D55" s="15" t="str">
        <f t="shared" si="0"/>
        <v>0,10809999704</v>
      </c>
      <c r="E55" s="15" t="str">
        <f t="shared" si="0"/>
        <v>0,039799999446</v>
      </c>
      <c r="F55" s="15" t="str">
        <f t="shared" si="0"/>
        <v>0,097000002861</v>
      </c>
      <c r="G55" s="15" t="str">
        <f t="shared" si="0"/>
        <v>0,039799999446</v>
      </c>
      <c r="H55" s="15" t="str">
        <f t="shared" si="0"/>
        <v>0,098899997771</v>
      </c>
      <c r="I55" s="15" t="str">
        <f t="shared" si="0"/>
        <v>0,039799999446</v>
      </c>
      <c r="J55" s="15" t="str">
        <f>J29</f>
        <v>0,10059999675</v>
      </c>
      <c r="K55" s="15" t="str">
        <f t="shared" si="0"/>
        <v>0,04089999944</v>
      </c>
      <c r="L55" s="15" t="str">
        <f t="shared" si="0"/>
        <v>0,1072999984</v>
      </c>
      <c r="M55" s="15" t="str">
        <f t="shared" si="0"/>
        <v>0,041400000453</v>
      </c>
    </row>
    <row r="56" spans="1:19">
      <c r="A56" s="21" t="s">
        <v>4</v>
      </c>
      <c r="B56" s="15" t="str">
        <f t="shared" ref="B56:M56" si="1">B30</f>
        <v>0,1005000025</v>
      </c>
      <c r="C56" s="15" t="str">
        <f t="shared" si="1"/>
        <v>0,040500000119</v>
      </c>
      <c r="D56" s="15" t="str">
        <f t="shared" si="1"/>
        <v>0,10059999675</v>
      </c>
      <c r="E56" s="15" t="str">
        <f t="shared" si="1"/>
        <v>0,040800001472</v>
      </c>
      <c r="F56" s="15" t="str">
        <f t="shared" si="1"/>
        <v>0,10000000149</v>
      </c>
      <c r="G56" s="15" t="str">
        <f t="shared" si="1"/>
        <v>0,040500000119</v>
      </c>
      <c r="H56" s="15" t="str">
        <f t="shared" si="1"/>
        <v>0,1018999964</v>
      </c>
      <c r="I56" s="15" t="str">
        <f t="shared" si="1"/>
        <v>0,040600001812</v>
      </c>
      <c r="J56" s="15" t="str">
        <f t="shared" si="1"/>
        <v>0,10239999741</v>
      </c>
      <c r="K56" s="15" t="str">
        <f t="shared" si="1"/>
        <v>0,041400000453</v>
      </c>
      <c r="L56" s="15" t="str">
        <f t="shared" si="1"/>
        <v>0,10920000076</v>
      </c>
      <c r="M56" s="15" t="str">
        <f t="shared" si="1"/>
        <v>0,041700001806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ref="B57:M57" si="2">B31</f>
        <v>0,10339999944</v>
      </c>
      <c r="C57" s="15" t="str">
        <f>C31</f>
        <v>0,040800001472</v>
      </c>
      <c r="D57" s="15" t="str">
        <f t="shared" si="2"/>
        <v>0,095200002193</v>
      </c>
      <c r="E57" s="15" t="str">
        <f t="shared" si="2"/>
        <v>0,040699999779</v>
      </c>
      <c r="F57" s="15" t="str">
        <f t="shared" si="2"/>
        <v>0,10350000113</v>
      </c>
      <c r="G57" s="15" t="str">
        <f t="shared" si="2"/>
        <v>0,040500000119</v>
      </c>
      <c r="H57" s="15" t="str">
        <f t="shared" si="2"/>
        <v>0,10329999775</v>
      </c>
      <c r="I57" s="15" t="str">
        <f t="shared" si="2"/>
        <v>0,040800001472</v>
      </c>
      <c r="J57" s="15" t="str">
        <f t="shared" si="2"/>
        <v>0,10029999912</v>
      </c>
      <c r="K57" s="15" t="str">
        <f t="shared" si="2"/>
        <v>0,041999999434</v>
      </c>
      <c r="L57" s="15" t="str">
        <f t="shared" si="2"/>
        <v>0,11119999737</v>
      </c>
      <c r="M57" s="15" t="str">
        <f t="shared" si="2"/>
        <v>0,042100001127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ref="B58:M58" si="3">B32</f>
        <v>0,10920000076</v>
      </c>
      <c r="C58" s="15" t="str">
        <f t="shared" si="3"/>
        <v>0,041000001132</v>
      </c>
      <c r="D58" s="15" t="str">
        <f t="shared" si="3"/>
        <v>0,10270000249</v>
      </c>
      <c r="E58" s="15" t="str">
        <f t="shared" si="3"/>
        <v>0,040800001472</v>
      </c>
      <c r="F58" s="15" t="str">
        <f t="shared" si="3"/>
        <v>0,098399996758</v>
      </c>
      <c r="G58" s="15" t="str">
        <f t="shared" si="3"/>
        <v>0,0410999991</v>
      </c>
      <c r="H58" s="15" t="str">
        <f t="shared" si="3"/>
        <v>0,098800003529</v>
      </c>
      <c r="I58" s="15" t="str">
        <f t="shared" si="3"/>
        <v>0,040699999779</v>
      </c>
      <c r="J58" s="15" t="str">
        <f t="shared" si="3"/>
        <v>0,10209999979</v>
      </c>
      <c r="K58" s="15" t="str">
        <f t="shared" si="3"/>
        <v>0,041200000793</v>
      </c>
      <c r="L58" s="15" t="str">
        <f t="shared" si="3"/>
        <v>0,10559999943</v>
      </c>
      <c r="M58" s="15" t="str">
        <f t="shared" si="3"/>
        <v>0,041799999774</v>
      </c>
      <c r="O58" s="5" t="s">
        <v>11</v>
      </c>
    </row>
    <row r="59" spans="1:19">
      <c r="A59" s="21" t="s">
        <v>7</v>
      </c>
      <c r="B59" s="15" t="str">
        <f t="shared" ref="B59:M59" si="4">B33</f>
        <v>0,1032000035</v>
      </c>
      <c r="C59" s="15" t="str">
        <f t="shared" si="4"/>
        <v>0,040699999779</v>
      </c>
      <c r="D59" s="15" t="str">
        <f t="shared" si="4"/>
        <v>0,10390000045</v>
      </c>
      <c r="E59" s="15" t="str">
        <f t="shared" si="4"/>
        <v>0,040399998426</v>
      </c>
      <c r="F59" s="15" t="str">
        <f t="shared" si="4"/>
        <v>0,10279999673</v>
      </c>
      <c r="G59" s="15" t="str">
        <f t="shared" si="4"/>
        <v>0,040600001812</v>
      </c>
      <c r="H59" s="15" t="str">
        <f t="shared" si="4"/>
        <v>0,097300000489</v>
      </c>
      <c r="I59" s="15" t="str">
        <f t="shared" si="4"/>
        <v>0,040600001812</v>
      </c>
      <c r="J59" s="15" t="str">
        <f t="shared" si="4"/>
        <v>0,10040000081</v>
      </c>
      <c r="K59" s="15" t="str">
        <f t="shared" si="4"/>
        <v>0,04149999842</v>
      </c>
      <c r="L59" s="15" t="str">
        <f t="shared" si="4"/>
        <v>0,10170000046</v>
      </c>
      <c r="M59" s="15" t="str">
        <f t="shared" si="4"/>
        <v>0,041799999774</v>
      </c>
    </row>
    <row r="60" spans="1:19">
      <c r="A60" s="21" t="s">
        <v>8</v>
      </c>
      <c r="B60" s="15" t="str">
        <f t="shared" ref="B60:M60" si="5">B34</f>
        <v>0,10980000347</v>
      </c>
      <c r="C60" s="15" t="str">
        <f t="shared" si="5"/>
        <v>0,0410999991</v>
      </c>
      <c r="D60" s="15" t="str">
        <f t="shared" si="5"/>
        <v>0,10119999945</v>
      </c>
      <c r="E60" s="15" t="str">
        <f t="shared" si="5"/>
        <v>0,040800001472</v>
      </c>
      <c r="F60" s="15" t="str">
        <f t="shared" si="5"/>
        <v>0,10100000352</v>
      </c>
      <c r="G60" s="15" t="str">
        <f t="shared" si="5"/>
        <v>0,040699999779</v>
      </c>
      <c r="H60" s="15" t="str">
        <f t="shared" si="5"/>
        <v>0,098300002515</v>
      </c>
      <c r="I60" s="15" t="str">
        <f t="shared" si="5"/>
        <v>0,0410999991</v>
      </c>
      <c r="J60" s="15" t="str">
        <f t="shared" si="5"/>
        <v>0,10180000216</v>
      </c>
      <c r="K60" s="15" t="str">
        <f t="shared" si="5"/>
        <v>0,041700001806</v>
      </c>
      <c r="L60" s="15" t="str">
        <f t="shared" si="5"/>
        <v>0,11039999872</v>
      </c>
      <c r="M60" s="15" t="str">
        <f t="shared" si="5"/>
        <v>0,042599998415</v>
      </c>
    </row>
    <row r="61" spans="1:19">
      <c r="A61" s="21" t="s">
        <v>9</v>
      </c>
      <c r="B61" s="15" t="str">
        <f t="shared" ref="B61:M61" si="6">B35</f>
        <v>0,1032000035</v>
      </c>
      <c r="C61" s="15" t="str">
        <f t="shared" si="6"/>
        <v>0,04089999944</v>
      </c>
      <c r="D61" s="15" t="str">
        <f t="shared" si="6"/>
        <v>0,10629999638</v>
      </c>
      <c r="E61" s="15" t="str">
        <f t="shared" si="6"/>
        <v>0,040800001472</v>
      </c>
      <c r="F61" s="15" t="str">
        <f t="shared" si="6"/>
        <v>0,1005000025</v>
      </c>
      <c r="G61" s="15" t="str">
        <f t="shared" si="6"/>
        <v>0,04089999944</v>
      </c>
      <c r="H61" s="15" t="str">
        <f t="shared" si="6"/>
        <v>0,1032000035</v>
      </c>
      <c r="I61" s="15" t="str">
        <f t="shared" si="6"/>
        <v>0,040500000119</v>
      </c>
      <c r="J61" s="15" t="str">
        <f t="shared" si="6"/>
        <v>0,1005000025</v>
      </c>
      <c r="K61" s="15" t="str">
        <f t="shared" si="6"/>
        <v>0,041400000453</v>
      </c>
      <c r="L61" s="15" t="str">
        <f t="shared" si="6"/>
        <v>0,10360000283</v>
      </c>
      <c r="M61" s="15" t="str">
        <f t="shared" si="6"/>
        <v>0,042199999094</v>
      </c>
    </row>
    <row r="62" spans="1:19">
      <c r="A62" s="21" t="s">
        <v>10</v>
      </c>
      <c r="B62" s="15" t="str">
        <f t="shared" ref="B62:L62" si="7">B36</f>
        <v>0,10520000011</v>
      </c>
      <c r="C62" s="15" t="str">
        <f t="shared" si="7"/>
        <v>0,040500000119</v>
      </c>
      <c r="D62" s="15" t="str">
        <f t="shared" si="7"/>
        <v>0,10419999808</v>
      </c>
      <c r="E62" s="15" t="str">
        <f t="shared" si="7"/>
        <v>0,040800001472</v>
      </c>
      <c r="F62" s="15" t="str">
        <f t="shared" si="7"/>
        <v>0,10570000112</v>
      </c>
      <c r="G62" s="15" t="str">
        <f t="shared" si="7"/>
        <v>0,040399998426</v>
      </c>
      <c r="H62" s="15" t="str">
        <f t="shared" si="7"/>
        <v>0,10029999912</v>
      </c>
      <c r="I62" s="15" t="str">
        <f t="shared" si="7"/>
        <v>0,04089999944</v>
      </c>
      <c r="J62" s="15" t="str">
        <f>J36</f>
        <v>0,10390000045</v>
      </c>
      <c r="K62" s="15" t="str">
        <f t="shared" si="7"/>
        <v>0,041600000113</v>
      </c>
      <c r="L62" s="15" t="str">
        <f t="shared" si="7"/>
        <v>0,10540000349</v>
      </c>
      <c r="M62" s="15" t="str">
        <f>M36</f>
        <v>0,042199999094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65" si="8">IF(ISBLANK(B55),"",(B55-$P$51)*$B$47)</f>
        <v>0.27258333167916665</v>
      </c>
      <c r="C65" s="10">
        <f t="shared" si="8"/>
        <v>-5.9166701958333554E-3</v>
      </c>
      <c r="D65" s="10">
        <f t="shared" si="8"/>
        <v>0.33558331777416672</v>
      </c>
      <c r="E65" s="10">
        <f t="shared" si="8"/>
        <v>-5.9166701958333554E-3</v>
      </c>
      <c r="F65" s="10">
        <f t="shared" si="8"/>
        <v>0.28008334687916658</v>
      </c>
      <c r="G65" s="10">
        <f t="shared" si="8"/>
        <v>-5.9166701958333554E-3</v>
      </c>
      <c r="H65" s="10">
        <f t="shared" si="8"/>
        <v>0.28958332142916665</v>
      </c>
      <c r="I65" s="10">
        <f t="shared" si="8"/>
        <v>-5.9166701958333554E-3</v>
      </c>
      <c r="J65" s="10">
        <f t="shared" si="8"/>
        <v>0.29808331632416663</v>
      </c>
      <c r="K65" s="10">
        <f t="shared" si="8"/>
        <v>-4.1667022583336683E-4</v>
      </c>
      <c r="L65" s="10">
        <f t="shared" si="8"/>
        <v>0.33158332457416662</v>
      </c>
      <c r="M65" s="10">
        <f t="shared" si="8"/>
        <v>2.0833348391666173E-3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9">IF(ISBLANK(B56),"",(B56-$P$51)*$B$47)</f>
        <v>0.29758334507416667</v>
      </c>
      <c r="C66" s="10">
        <f t="shared" si="9"/>
        <v>-2.4166668308333791E-3</v>
      </c>
      <c r="D66" s="10">
        <f t="shared" si="9"/>
        <v>0.29808331632416663</v>
      </c>
      <c r="E66" s="10">
        <f t="shared" si="9"/>
        <v>-9.1666006583338705E-4</v>
      </c>
      <c r="F66" s="10">
        <f t="shared" si="9"/>
        <v>0.29508334002416664</v>
      </c>
      <c r="G66" s="10">
        <f t="shared" si="9"/>
        <v>-2.4166668308333791E-3</v>
      </c>
      <c r="H66" s="10">
        <f t="shared" si="9"/>
        <v>0.3045833145741666</v>
      </c>
      <c r="I66" s="10">
        <f t="shared" si="9"/>
        <v>-1.9166583658333791E-3</v>
      </c>
      <c r="J66" s="10">
        <f t="shared" si="9"/>
        <v>0.30708331962416663</v>
      </c>
      <c r="K66" s="10">
        <f t="shared" si="9"/>
        <v>2.0833348391666173E-3</v>
      </c>
      <c r="L66" s="10">
        <f t="shared" si="9"/>
        <v>0.34108333637416666</v>
      </c>
      <c r="M66" s="10">
        <f t="shared" si="9"/>
        <v>3.5833416041666441E-3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10">IF(ISBLANK(B57),"",(B57-$P$51)*$B$47)</f>
        <v>0.31208332977416664</v>
      </c>
      <c r="C67" s="10">
        <f t="shared" si="10"/>
        <v>-9.1666006583338705E-4</v>
      </c>
      <c r="D67" s="10">
        <f t="shared" si="10"/>
        <v>0.27108334353916663</v>
      </c>
      <c r="E67" s="10">
        <f t="shared" si="10"/>
        <v>-1.4166685308333871E-3</v>
      </c>
      <c r="F67" s="10">
        <f t="shared" si="10"/>
        <v>0.31258333822416662</v>
      </c>
      <c r="G67" s="10">
        <f t="shared" si="10"/>
        <v>-2.4166668308333791E-3</v>
      </c>
      <c r="H67" s="10">
        <f t="shared" si="10"/>
        <v>0.31158332132416661</v>
      </c>
      <c r="I67" s="10">
        <f t="shared" si="10"/>
        <v>-9.1666006583338705E-4</v>
      </c>
      <c r="J67" s="10">
        <f t="shared" si="10"/>
        <v>0.2965833281741666</v>
      </c>
      <c r="K67" s="10">
        <f t="shared" si="10"/>
        <v>5.0833297441666217E-3</v>
      </c>
      <c r="L67" s="10">
        <f t="shared" si="10"/>
        <v>0.35108331942416665</v>
      </c>
      <c r="M67" s="10">
        <f t="shared" si="10"/>
        <v>5.5833382091666217E-3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11">IF(ISBLANK(B58),"",(B58-$P$51)*$B$47)</f>
        <v>0.34108333637416666</v>
      </c>
      <c r="C68" s="10">
        <f t="shared" si="11"/>
        <v>8.3338234166639713E-5</v>
      </c>
      <c r="D68" s="10">
        <f t="shared" si="11"/>
        <v>0.30858334502416662</v>
      </c>
      <c r="E68" s="10">
        <f t="shared" si="11"/>
        <v>-9.1666006583338705E-4</v>
      </c>
      <c r="F68" s="10">
        <f t="shared" si="11"/>
        <v>0.28708331636416662</v>
      </c>
      <c r="G68" s="10">
        <f t="shared" si="11"/>
        <v>5.8332807416662524E-4</v>
      </c>
      <c r="H68" s="10">
        <f t="shared" si="11"/>
        <v>0.28908335021916659</v>
      </c>
      <c r="I68" s="10">
        <f t="shared" si="11"/>
        <v>-1.4166685308333871E-3</v>
      </c>
      <c r="J68" s="10">
        <f t="shared" si="11"/>
        <v>0.30558333152416667</v>
      </c>
      <c r="K68" s="10">
        <f t="shared" si="11"/>
        <v>1.0833365391666253E-3</v>
      </c>
      <c r="L68" s="10">
        <f t="shared" si="11"/>
        <v>0.32308332972416653</v>
      </c>
      <c r="M68" s="10">
        <f t="shared" si="11"/>
        <v>4.0833314441666296E-3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12">IF(ISBLANK(B59),"",(B59-$P$51)*$B$47)</f>
        <v>0.3110833500741666</v>
      </c>
      <c r="C69" s="10">
        <f t="shared" si="12"/>
        <v>-1.4166685308333871E-3</v>
      </c>
      <c r="D69" s="10">
        <f t="shared" si="12"/>
        <v>0.31458333482416667</v>
      </c>
      <c r="E69" s="10">
        <f t="shared" si="12"/>
        <v>-2.9166752958333791E-3</v>
      </c>
      <c r="F69" s="10">
        <f t="shared" si="12"/>
        <v>0.30908331622416663</v>
      </c>
      <c r="G69" s="10">
        <f t="shared" si="12"/>
        <v>-1.9166583658333791E-3</v>
      </c>
      <c r="H69" s="10">
        <f t="shared" si="12"/>
        <v>0.28158333501916666</v>
      </c>
      <c r="I69" s="10">
        <f t="shared" si="12"/>
        <v>-1.9166583658333791E-3</v>
      </c>
      <c r="J69" s="10">
        <f t="shared" si="12"/>
        <v>0.29708333662416664</v>
      </c>
      <c r="K69" s="10">
        <f t="shared" si="12"/>
        <v>2.5833246741666441E-3</v>
      </c>
      <c r="L69" s="10">
        <f t="shared" si="12"/>
        <v>0.30358333487416661</v>
      </c>
      <c r="M69" s="10">
        <f t="shared" si="12"/>
        <v>4.0833314441666296E-3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3">IF(ISBLANK(B60),"",(B60-$P$51)*$B$47)</f>
        <v>0.34408334992416661</v>
      </c>
      <c r="C70" s="10">
        <f t="shared" si="13"/>
        <v>5.8332807416662524E-4</v>
      </c>
      <c r="D70" s="10">
        <f t="shared" si="13"/>
        <v>0.30108332982416658</v>
      </c>
      <c r="E70" s="10">
        <f t="shared" si="13"/>
        <v>-9.1666006583338705E-4</v>
      </c>
      <c r="F70" s="10">
        <f t="shared" si="13"/>
        <v>0.30008335017416665</v>
      </c>
      <c r="G70" s="10">
        <f t="shared" si="13"/>
        <v>-1.4166685308333871E-3</v>
      </c>
      <c r="H70" s="10">
        <f t="shared" si="13"/>
        <v>0.28658334514916661</v>
      </c>
      <c r="I70" s="10">
        <f t="shared" si="13"/>
        <v>5.8332807416662524E-4</v>
      </c>
      <c r="J70" s="10">
        <f t="shared" si="13"/>
        <v>0.30408334337416665</v>
      </c>
      <c r="K70" s="10">
        <f t="shared" si="13"/>
        <v>3.5833416041666441E-3</v>
      </c>
      <c r="L70" s="10">
        <f t="shared" si="13"/>
        <v>0.34708332617416671</v>
      </c>
      <c r="M70" s="10">
        <f t="shared" si="13"/>
        <v>8.0833246491666261E-3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4">IF(ISBLANK(B61),"",(B61-$P$51)*$B$47)</f>
        <v>0.3110833500741666</v>
      </c>
      <c r="C71" s="10">
        <f t="shared" si="14"/>
        <v>-4.1667022583336683E-4</v>
      </c>
      <c r="D71" s="10">
        <f t="shared" si="14"/>
        <v>0.32658331447416655</v>
      </c>
      <c r="E71" s="10">
        <f t="shared" si="14"/>
        <v>-9.1666006583338705E-4</v>
      </c>
      <c r="F71" s="10">
        <f t="shared" si="14"/>
        <v>0.29758334507416667</v>
      </c>
      <c r="G71" s="10">
        <f t="shared" si="14"/>
        <v>-4.1667022583336683E-4</v>
      </c>
      <c r="H71" s="10">
        <f t="shared" si="14"/>
        <v>0.3110833500741666</v>
      </c>
      <c r="I71" s="10">
        <f t="shared" si="14"/>
        <v>-2.4166668308333791E-3</v>
      </c>
      <c r="J71" s="10">
        <f t="shared" si="14"/>
        <v>0.29758334507416667</v>
      </c>
      <c r="K71" s="10">
        <f t="shared" si="14"/>
        <v>2.0833348391666173E-3</v>
      </c>
      <c r="L71" s="10">
        <f t="shared" si="14"/>
        <v>0.3130833467241666</v>
      </c>
      <c r="M71" s="10">
        <f t="shared" si="14"/>
        <v>6.0833280441666138E-3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5">IF(ISBLANK(B62),"",(B62-$P$51)*$B$47)</f>
        <v>0.32108333312416665</v>
      </c>
      <c r="C72" s="10">
        <f t="shared" si="15"/>
        <v>-2.4166668308333791E-3</v>
      </c>
      <c r="D72" s="10">
        <f t="shared" si="15"/>
        <v>0.31608332297416664</v>
      </c>
      <c r="E72" s="10">
        <f t="shared" si="15"/>
        <v>-9.1666006583338705E-4</v>
      </c>
      <c r="F72" s="10">
        <f t="shared" si="15"/>
        <v>0.32358333817416662</v>
      </c>
      <c r="G72" s="10">
        <f t="shared" si="15"/>
        <v>-2.9166752958333791E-3</v>
      </c>
      <c r="H72" s="10">
        <f t="shared" si="15"/>
        <v>0.2965833281741666</v>
      </c>
      <c r="I72" s="10">
        <f t="shared" si="15"/>
        <v>-4.1667022583336683E-4</v>
      </c>
      <c r="J72" s="10">
        <f t="shared" si="15"/>
        <v>0.31458333482416667</v>
      </c>
      <c r="K72" s="10">
        <f t="shared" si="15"/>
        <v>3.0833331391666441E-3</v>
      </c>
      <c r="L72" s="10">
        <f t="shared" si="15"/>
        <v>0.32208335002416666</v>
      </c>
      <c r="M72" s="10">
        <f t="shared" si="15"/>
        <v>6.0833280441666138E-3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16">IF(ISBLANK(B65),"",B65)</f>
        <v>0.27258333167916665</v>
      </c>
      <c r="C77" s="10">
        <f t="shared" si="16"/>
        <v>-5.9166701958333554E-3</v>
      </c>
      <c r="D77" s="10">
        <f t="shared" si="16"/>
        <v>0.33558331777416672</v>
      </c>
      <c r="E77" s="10">
        <f t="shared" si="16"/>
        <v>-5.9166701958333554E-3</v>
      </c>
      <c r="F77" s="10">
        <f t="shared" si="16"/>
        <v>0.28008334687916658</v>
      </c>
      <c r="G77" s="10">
        <f t="shared" si="16"/>
        <v>-5.9166701958333554E-3</v>
      </c>
      <c r="H77" s="10">
        <f t="shared" si="16"/>
        <v>0.28958332142916665</v>
      </c>
      <c r="I77" s="10">
        <f t="shared" si="16"/>
        <v>-5.9166701958333554E-3</v>
      </c>
      <c r="J77" s="10">
        <f t="shared" si="16"/>
        <v>0.29808331632416663</v>
      </c>
      <c r="K77" s="10">
        <f t="shared" si="16"/>
        <v>-4.1667022583336683E-4</v>
      </c>
      <c r="L77" s="10">
        <f t="shared" si="16"/>
        <v>0.33158332457416662</v>
      </c>
      <c r="M77" s="10">
        <f t="shared" si="16"/>
        <v>2.0833348391666173E-3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16"/>
        <v>0.29758334507416667</v>
      </c>
      <c r="C78" s="10">
        <f t="shared" si="16"/>
        <v>-2.4166668308333791E-3</v>
      </c>
      <c r="D78" s="10">
        <f t="shared" si="16"/>
        <v>0.29808331632416663</v>
      </c>
      <c r="E78" s="10">
        <f t="shared" si="16"/>
        <v>-9.1666006583338705E-4</v>
      </c>
      <c r="F78" s="10">
        <f t="shared" si="16"/>
        <v>0.29508334002416664</v>
      </c>
      <c r="G78" s="10">
        <f t="shared" si="16"/>
        <v>-2.4166668308333791E-3</v>
      </c>
      <c r="H78" s="10">
        <f t="shared" si="16"/>
        <v>0.3045833145741666</v>
      </c>
      <c r="I78" s="10">
        <f t="shared" si="16"/>
        <v>-1.9166583658333791E-3</v>
      </c>
      <c r="J78" s="10">
        <f t="shared" si="16"/>
        <v>0.30708331962416663</v>
      </c>
      <c r="K78" s="10">
        <f t="shared" si="16"/>
        <v>2.0833348391666173E-3</v>
      </c>
      <c r="L78" s="10">
        <f t="shared" si="16"/>
        <v>0.34108333637416666</v>
      </c>
      <c r="M78" s="10">
        <f t="shared" si="16"/>
        <v>3.5833416041666441E-3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16"/>
        <v>0.31208332977416664</v>
      </c>
      <c r="C79" s="10">
        <f t="shared" si="16"/>
        <v>-9.1666006583338705E-4</v>
      </c>
      <c r="D79" s="10">
        <f t="shared" si="16"/>
        <v>0.27108334353916663</v>
      </c>
      <c r="E79" s="10">
        <f t="shared" si="16"/>
        <v>-1.4166685308333871E-3</v>
      </c>
      <c r="F79" s="10">
        <f t="shared" si="16"/>
        <v>0.31258333822416662</v>
      </c>
      <c r="G79" s="10">
        <f t="shared" si="16"/>
        <v>-2.4166668308333791E-3</v>
      </c>
      <c r="H79" s="10">
        <f t="shared" si="16"/>
        <v>0.31158332132416661</v>
      </c>
      <c r="I79" s="10">
        <f t="shared" si="16"/>
        <v>-9.1666006583338705E-4</v>
      </c>
      <c r="J79" s="10">
        <f t="shared" si="16"/>
        <v>0.2965833281741666</v>
      </c>
      <c r="K79" s="10">
        <f t="shared" si="16"/>
        <v>5.0833297441666217E-3</v>
      </c>
      <c r="L79" s="10">
        <f t="shared" si="16"/>
        <v>0.35108331942416665</v>
      </c>
      <c r="M79" s="10">
        <f t="shared" si="16"/>
        <v>5.5833382091666217E-3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16"/>
        <v>0.34108333637416666</v>
      </c>
      <c r="C80" s="10">
        <f t="shared" si="16"/>
        <v>8.3338234166639713E-5</v>
      </c>
      <c r="D80" s="10">
        <f t="shared" si="16"/>
        <v>0.30858334502416662</v>
      </c>
      <c r="E80" s="10">
        <f t="shared" si="16"/>
        <v>-9.1666006583338705E-4</v>
      </c>
      <c r="F80" s="10">
        <f t="shared" si="16"/>
        <v>0.28708331636416662</v>
      </c>
      <c r="G80" s="10">
        <f t="shared" si="16"/>
        <v>5.8332807416662524E-4</v>
      </c>
      <c r="H80" s="10">
        <f t="shared" si="16"/>
        <v>0.28908335021916659</v>
      </c>
      <c r="I80" s="10">
        <f t="shared" si="16"/>
        <v>-1.4166685308333871E-3</v>
      </c>
      <c r="J80" s="10">
        <f t="shared" si="16"/>
        <v>0.30558333152416667</v>
      </c>
      <c r="K80" s="10">
        <f t="shared" si="16"/>
        <v>1.0833365391666253E-3</v>
      </c>
      <c r="L80" s="10">
        <f t="shared" si="16"/>
        <v>0.32308332972416653</v>
      </c>
      <c r="M80" s="10">
        <f t="shared" si="16"/>
        <v>4.0833314441666296E-3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16"/>
        <v>0.3110833500741666</v>
      </c>
      <c r="C81" s="10">
        <f t="shared" si="16"/>
        <v>-1.4166685308333871E-3</v>
      </c>
      <c r="D81" s="10">
        <f t="shared" si="16"/>
        <v>0.31458333482416667</v>
      </c>
      <c r="E81" s="10">
        <f t="shared" si="16"/>
        <v>-2.9166752958333791E-3</v>
      </c>
      <c r="F81" s="10">
        <f t="shared" si="16"/>
        <v>0.30908331622416663</v>
      </c>
      <c r="G81" s="10">
        <f t="shared" si="16"/>
        <v>-1.9166583658333791E-3</v>
      </c>
      <c r="H81" s="10">
        <f t="shared" si="16"/>
        <v>0.28158333501916666</v>
      </c>
      <c r="I81" s="10">
        <f t="shared" si="16"/>
        <v>-1.9166583658333791E-3</v>
      </c>
      <c r="J81" s="10">
        <f t="shared" si="16"/>
        <v>0.29708333662416664</v>
      </c>
      <c r="K81" s="10">
        <f t="shared" si="16"/>
        <v>2.5833246741666441E-3</v>
      </c>
      <c r="L81" s="10">
        <f t="shared" si="16"/>
        <v>0.30358333487416661</v>
      </c>
      <c r="M81" s="10">
        <f t="shared" si="16"/>
        <v>4.0833314441666296E-3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16"/>
        <v>0.34408334992416661</v>
      </c>
      <c r="C82" s="10">
        <f t="shared" si="16"/>
        <v>5.8332807416662524E-4</v>
      </c>
      <c r="D82" s="10">
        <f t="shared" si="16"/>
        <v>0.30108332982416658</v>
      </c>
      <c r="E82" s="10">
        <f t="shared" si="16"/>
        <v>-9.1666006583338705E-4</v>
      </c>
      <c r="F82" s="10">
        <f t="shared" si="16"/>
        <v>0.30008335017416665</v>
      </c>
      <c r="G82" s="10">
        <f t="shared" si="16"/>
        <v>-1.4166685308333871E-3</v>
      </c>
      <c r="H82" s="10">
        <f t="shared" si="16"/>
        <v>0.28658334514916661</v>
      </c>
      <c r="I82" s="10">
        <f t="shared" si="16"/>
        <v>5.8332807416662524E-4</v>
      </c>
      <c r="J82" s="10">
        <f t="shared" si="16"/>
        <v>0.30408334337416665</v>
      </c>
      <c r="K82" s="10">
        <f t="shared" si="16"/>
        <v>3.5833416041666441E-3</v>
      </c>
      <c r="L82" s="10">
        <f t="shared" si="16"/>
        <v>0.34708332617416671</v>
      </c>
      <c r="M82" s="10">
        <f t="shared" si="16"/>
        <v>8.0833246491666261E-3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16"/>
        <v>0.3110833500741666</v>
      </c>
      <c r="C83" s="10">
        <f t="shared" si="16"/>
        <v>-4.1667022583336683E-4</v>
      </c>
      <c r="D83" s="10">
        <f t="shared" si="16"/>
        <v>0.32658331447416655</v>
      </c>
      <c r="E83" s="10">
        <f t="shared" si="16"/>
        <v>-9.1666006583338705E-4</v>
      </c>
      <c r="F83" s="10">
        <f t="shared" si="16"/>
        <v>0.29758334507416667</v>
      </c>
      <c r="G83" s="10">
        <f t="shared" si="16"/>
        <v>-4.1667022583336683E-4</v>
      </c>
      <c r="H83" s="10">
        <f t="shared" si="16"/>
        <v>0.3110833500741666</v>
      </c>
      <c r="I83" s="10">
        <f t="shared" si="16"/>
        <v>-2.4166668308333791E-3</v>
      </c>
      <c r="J83" s="10">
        <f t="shared" si="16"/>
        <v>0.29758334507416667</v>
      </c>
      <c r="K83" s="10">
        <f t="shared" si="16"/>
        <v>2.0833348391666173E-3</v>
      </c>
      <c r="L83" s="10">
        <f t="shared" si="16"/>
        <v>0.3130833467241666</v>
      </c>
      <c r="M83" s="10">
        <f t="shared" si="16"/>
        <v>6.0833280441666138E-3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16"/>
        <v>0.32108333312416665</v>
      </c>
      <c r="C84" s="10">
        <f t="shared" si="16"/>
        <v>-2.4166668308333791E-3</v>
      </c>
      <c r="D84" s="10">
        <f t="shared" si="16"/>
        <v>0.31608332297416664</v>
      </c>
      <c r="E84" s="10">
        <f t="shared" si="16"/>
        <v>-9.1666006583338705E-4</v>
      </c>
      <c r="F84" s="10">
        <f t="shared" si="16"/>
        <v>0.32358333817416662</v>
      </c>
      <c r="G84" s="10">
        <f t="shared" si="16"/>
        <v>-2.9166752958333791E-3</v>
      </c>
      <c r="H84" s="10">
        <f t="shared" si="16"/>
        <v>0.2965833281741666</v>
      </c>
      <c r="I84" s="10">
        <f t="shared" si="16"/>
        <v>-4.1667022583336683E-4</v>
      </c>
      <c r="J84" s="10">
        <f t="shared" si="16"/>
        <v>0.31458333482416667</v>
      </c>
      <c r="K84" s="10">
        <f t="shared" si="16"/>
        <v>3.0833331391666441E-3</v>
      </c>
      <c r="L84" s="10">
        <f t="shared" si="16"/>
        <v>0.32208335002416666</v>
      </c>
      <c r="M84" s="10">
        <f t="shared" si="16"/>
        <v>6.0833280441666138E-3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"/>
  <sheetViews>
    <sheetView topLeftCell="A13" zoomScale="64" zoomScaleNormal="64" workbookViewId="0">
      <selection activeCell="P52" sqref="P52"/>
    </sheetView>
  </sheetViews>
  <sheetFormatPr defaultRowHeight="15"/>
  <cols>
    <col min="1" max="1" width="51" style="5" customWidth="1"/>
    <col min="2" max="2" width="20.85546875" style="5" customWidth="1"/>
    <col min="3" max="3" width="16.28515625" style="5" customWidth="1"/>
    <col min="4" max="4" width="15.140625" style="5" customWidth="1"/>
    <col min="5" max="5" width="81.140625" style="5" customWidth="1"/>
    <col min="6" max="6" width="15.140625" style="5" customWidth="1"/>
    <col min="7" max="7" width="16.7109375" style="5" customWidth="1"/>
    <col min="8" max="8" width="15.140625" style="5" customWidth="1"/>
    <col min="9" max="9" width="35.5703125" style="5" bestFit="1" customWidth="1"/>
    <col min="10" max="10" width="15.140625" style="5" customWidth="1"/>
    <col min="11" max="11" width="16.28515625" style="5" customWidth="1"/>
    <col min="12" max="12" width="15.140625" style="5" customWidth="1"/>
    <col min="13" max="13" width="16.28515625" style="5" customWidth="1"/>
    <col min="14" max="14" width="9.140625" style="5"/>
    <col min="15" max="15" width="29.28515625" style="5" bestFit="1" customWidth="1"/>
    <col min="16" max="16384" width="9.140625" style="5"/>
  </cols>
  <sheetData>
    <row r="1" spans="1:19">
      <c r="A1" s="5" t="s">
        <v>156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84</v>
      </c>
      <c r="J1" s="5" t="s">
        <v>85</v>
      </c>
      <c r="K1" s="5" t="s">
        <v>86</v>
      </c>
      <c r="L1" s="5" t="s">
        <v>87</v>
      </c>
      <c r="M1" s="5" t="s">
        <v>157</v>
      </c>
    </row>
    <row r="2" spans="1:19">
      <c r="A2" s="5" t="s">
        <v>158</v>
      </c>
      <c r="E2" s="5" t="s">
        <v>222</v>
      </c>
      <c r="I2" s="5" t="s">
        <v>159</v>
      </c>
    </row>
    <row r="3" spans="1:19">
      <c r="A3" s="5" t="s">
        <v>160</v>
      </c>
      <c r="E3" s="5" t="s">
        <v>161</v>
      </c>
    </row>
    <row r="5" spans="1:19">
      <c r="A5" s="5" t="s">
        <v>162</v>
      </c>
      <c r="B5" s="5" t="s">
        <v>548</v>
      </c>
    </row>
    <row r="6" spans="1:19">
      <c r="A6" s="5" t="s">
        <v>163</v>
      </c>
      <c r="B6" s="5" t="s">
        <v>874</v>
      </c>
    </row>
    <row r="9" spans="1:19">
      <c r="A9" s="5" t="s">
        <v>164</v>
      </c>
      <c r="E9" s="5" t="s">
        <v>165</v>
      </c>
    </row>
    <row r="10" spans="1:19">
      <c r="A10" s="42" t="s">
        <v>166</v>
      </c>
      <c r="B10" s="41"/>
      <c r="C10" s="41"/>
      <c r="D10" s="41"/>
      <c r="E10" s="41" t="s">
        <v>167</v>
      </c>
      <c r="F10" s="41"/>
      <c r="G10" s="41"/>
      <c r="H10" s="41"/>
      <c r="I10" s="41"/>
      <c r="J10" s="41"/>
      <c r="K10" s="41"/>
      <c r="L10" s="41"/>
      <c r="M10" s="41"/>
      <c r="N10" s="14"/>
      <c r="O10" s="14"/>
      <c r="P10" s="14"/>
      <c r="Q10" s="14"/>
      <c r="R10" s="14"/>
      <c r="S10" s="14"/>
    </row>
    <row r="11" spans="1:19">
      <c r="A11" s="42" t="s">
        <v>168</v>
      </c>
      <c r="B11" s="41"/>
      <c r="C11" s="41"/>
      <c r="D11" s="41"/>
      <c r="E11" s="41" t="s">
        <v>223</v>
      </c>
      <c r="F11" s="41"/>
      <c r="G11" s="41"/>
      <c r="H11" s="41"/>
      <c r="I11" s="41"/>
      <c r="J11" s="41"/>
      <c r="K11" s="41"/>
      <c r="L11" s="41"/>
      <c r="M11" s="41"/>
      <c r="N11" s="14"/>
      <c r="O11" s="14"/>
      <c r="P11" s="14"/>
      <c r="Q11" s="14"/>
      <c r="R11" s="14"/>
      <c r="S11" s="14"/>
    </row>
    <row r="12" spans="1:19">
      <c r="A12" s="42" t="s">
        <v>169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14"/>
      <c r="O12" s="14"/>
      <c r="P12" s="14"/>
      <c r="Q12" s="14"/>
      <c r="R12" s="14"/>
      <c r="S12" s="14"/>
    </row>
    <row r="13" spans="1:19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14"/>
      <c r="O13" s="14"/>
      <c r="P13" s="14"/>
      <c r="Q13" s="14"/>
      <c r="R13" s="14"/>
      <c r="S13" s="14"/>
    </row>
    <row r="14" spans="1:19">
      <c r="A14" s="42" t="s">
        <v>170</v>
      </c>
      <c r="B14" s="41"/>
      <c r="C14" s="41"/>
      <c r="D14" s="41"/>
      <c r="E14" s="41" t="s">
        <v>171</v>
      </c>
      <c r="F14" s="41" t="s">
        <v>172</v>
      </c>
      <c r="G14" s="41"/>
      <c r="H14" s="41"/>
      <c r="I14" s="41"/>
      <c r="J14" s="41"/>
      <c r="K14" s="41"/>
      <c r="L14" s="41"/>
      <c r="M14" s="41"/>
      <c r="N14" s="14"/>
      <c r="O14" s="14"/>
      <c r="P14" s="14"/>
      <c r="Q14" s="14"/>
      <c r="R14" s="14"/>
      <c r="S14" s="14"/>
    </row>
    <row r="15" spans="1:19">
      <c r="A15" s="42" t="s">
        <v>173</v>
      </c>
      <c r="B15" s="41"/>
      <c r="C15" s="41"/>
      <c r="D15" s="41"/>
      <c r="E15" s="41" t="s">
        <v>174</v>
      </c>
      <c r="F15" s="41" t="s">
        <v>175</v>
      </c>
      <c r="G15" s="41"/>
      <c r="H15" s="41"/>
      <c r="I15" s="41"/>
      <c r="J15" s="41"/>
      <c r="K15" s="41"/>
      <c r="L15" s="41"/>
      <c r="M15" s="41"/>
      <c r="N15" s="14"/>
      <c r="O15" s="14"/>
      <c r="P15" s="14"/>
      <c r="Q15" s="14"/>
      <c r="R15" s="14"/>
      <c r="S15" s="14"/>
    </row>
    <row r="16" spans="1:19">
      <c r="A16" s="42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14"/>
      <c r="O16" s="14"/>
      <c r="P16" s="14"/>
      <c r="Q16" s="14"/>
      <c r="R16" s="14"/>
      <c r="S16" s="14"/>
    </row>
    <row r="17" spans="1:19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14"/>
      <c r="O17" s="14"/>
      <c r="P17" s="14"/>
      <c r="Q17" s="14"/>
      <c r="R17" s="14"/>
      <c r="S17" s="14"/>
    </row>
    <row r="18" spans="1:19">
      <c r="A18" s="40" t="s">
        <v>176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14"/>
      <c r="O18" s="14"/>
      <c r="P18" s="14"/>
      <c r="Q18" s="14"/>
      <c r="R18" s="14"/>
      <c r="S18" s="14"/>
    </row>
    <row r="19" spans="1:19">
      <c r="A19" s="40" t="s">
        <v>177</v>
      </c>
      <c r="B19" s="40"/>
      <c r="C19" s="40"/>
      <c r="D19" s="40"/>
      <c r="E19" s="40" t="s">
        <v>178</v>
      </c>
      <c r="F19" s="40"/>
      <c r="G19" s="40"/>
      <c r="H19" s="40"/>
      <c r="I19" s="40"/>
      <c r="J19" s="40"/>
      <c r="K19" s="40"/>
      <c r="L19" s="40"/>
      <c r="M19" s="40"/>
      <c r="R19" s="14"/>
      <c r="S19" s="14"/>
    </row>
    <row r="20" spans="1:19">
      <c r="A20" s="40" t="s">
        <v>179</v>
      </c>
      <c r="B20" s="40"/>
      <c r="C20" s="40"/>
      <c r="D20" s="40"/>
      <c r="E20" s="40" t="s">
        <v>226</v>
      </c>
      <c r="F20" s="40" t="s">
        <v>180</v>
      </c>
      <c r="G20" s="40"/>
      <c r="H20" s="40"/>
      <c r="I20" s="40"/>
      <c r="J20" s="40"/>
      <c r="K20" s="40"/>
      <c r="L20" s="40"/>
      <c r="M20" s="40"/>
    </row>
    <row r="21" spans="1:19">
      <c r="A21" s="40" t="s">
        <v>181</v>
      </c>
      <c r="B21" s="40"/>
      <c r="C21" s="40"/>
      <c r="D21" s="40"/>
      <c r="E21" s="40" t="s">
        <v>182</v>
      </c>
      <c r="F21" s="40" t="s">
        <v>180</v>
      </c>
      <c r="G21" s="40"/>
      <c r="H21" s="40"/>
      <c r="I21" s="40"/>
      <c r="J21" s="40"/>
      <c r="K21" s="40"/>
      <c r="L21" s="40"/>
      <c r="M21" s="40"/>
    </row>
    <row r="22" spans="1:19">
      <c r="A22" s="40" t="s">
        <v>183</v>
      </c>
      <c r="B22" s="40"/>
      <c r="C22" s="40"/>
      <c r="D22" s="40"/>
      <c r="E22" s="40" t="s">
        <v>184</v>
      </c>
      <c r="F22" s="40"/>
      <c r="G22" s="40"/>
      <c r="H22" s="40"/>
      <c r="I22" s="40"/>
      <c r="J22" s="40"/>
      <c r="K22" s="40"/>
      <c r="L22" s="40"/>
      <c r="M22" s="40"/>
    </row>
    <row r="23" spans="1:19">
      <c r="A23" s="40" t="s">
        <v>185</v>
      </c>
      <c r="B23" s="40"/>
      <c r="C23" s="40"/>
      <c r="D23" s="40"/>
      <c r="E23" s="40" t="s">
        <v>186</v>
      </c>
      <c r="F23" s="40" t="s">
        <v>187</v>
      </c>
      <c r="G23" s="40"/>
      <c r="H23" s="40"/>
      <c r="I23" s="40"/>
      <c r="J23" s="40"/>
      <c r="K23" s="40"/>
      <c r="L23" s="40"/>
      <c r="M23" s="40"/>
    </row>
    <row r="24" spans="1:19">
      <c r="A24" s="40" t="s">
        <v>188</v>
      </c>
      <c r="B24" s="40"/>
      <c r="C24" s="40"/>
      <c r="D24" s="40"/>
      <c r="E24" s="40" t="s">
        <v>189</v>
      </c>
      <c r="F24" s="40"/>
      <c r="G24" s="40"/>
      <c r="H24" s="40"/>
      <c r="I24" s="40"/>
      <c r="J24" s="40"/>
      <c r="K24" s="40"/>
      <c r="L24" s="40"/>
      <c r="M24" s="40"/>
    </row>
    <row r="25" spans="1:19">
      <c r="A25" s="5" t="s">
        <v>190</v>
      </c>
      <c r="B25" s="5" t="s">
        <v>875</v>
      </c>
    </row>
    <row r="27" spans="1:19">
      <c r="B27" s="5" t="s">
        <v>225</v>
      </c>
    </row>
    <row r="28" spans="1:19">
      <c r="A28" s="5" t="s">
        <v>2</v>
      </c>
      <c r="B28" s="5" t="s">
        <v>174</v>
      </c>
      <c r="C28" s="5" t="s">
        <v>191</v>
      </c>
      <c r="D28" s="5" t="s">
        <v>192</v>
      </c>
      <c r="E28" s="5" t="s">
        <v>193</v>
      </c>
      <c r="F28" s="5" t="s">
        <v>194</v>
      </c>
      <c r="G28" s="5" t="s">
        <v>195</v>
      </c>
      <c r="H28" s="5" t="s">
        <v>196</v>
      </c>
      <c r="I28" s="5" t="s">
        <v>197</v>
      </c>
      <c r="J28" s="5" t="s">
        <v>198</v>
      </c>
      <c r="K28" s="5" t="s">
        <v>199</v>
      </c>
      <c r="L28" s="5" t="s">
        <v>200</v>
      </c>
      <c r="M28" s="5" t="s">
        <v>201</v>
      </c>
    </row>
    <row r="29" spans="1:19">
      <c r="A29" s="5" t="s">
        <v>3</v>
      </c>
      <c r="B29" s="5" t="s">
        <v>876</v>
      </c>
      <c r="C29" s="5" t="s">
        <v>304</v>
      </c>
      <c r="D29" s="5" t="s">
        <v>877</v>
      </c>
      <c r="E29" s="5" t="s">
        <v>310</v>
      </c>
      <c r="F29" s="5" t="s">
        <v>467</v>
      </c>
      <c r="G29" s="5" t="s">
        <v>228</v>
      </c>
      <c r="H29" s="5" t="s">
        <v>371</v>
      </c>
      <c r="I29" s="5" t="s">
        <v>231</v>
      </c>
      <c r="J29" s="5" t="s">
        <v>878</v>
      </c>
      <c r="K29" s="5" t="s">
        <v>238</v>
      </c>
      <c r="L29" s="5" t="s">
        <v>879</v>
      </c>
      <c r="M29" s="5" t="s">
        <v>238</v>
      </c>
    </row>
    <row r="30" spans="1:19">
      <c r="A30" s="5" t="s">
        <v>4</v>
      </c>
      <c r="B30" s="5" t="s">
        <v>466</v>
      </c>
      <c r="C30" s="5" t="s">
        <v>228</v>
      </c>
      <c r="D30" s="5" t="s">
        <v>880</v>
      </c>
      <c r="E30" s="5" t="s">
        <v>279</v>
      </c>
      <c r="F30" s="5" t="s">
        <v>881</v>
      </c>
      <c r="G30" s="5" t="s">
        <v>228</v>
      </c>
      <c r="H30" s="5" t="s">
        <v>882</v>
      </c>
      <c r="I30" s="5" t="s">
        <v>228</v>
      </c>
      <c r="J30" s="5" t="s">
        <v>883</v>
      </c>
      <c r="K30" s="5" t="s">
        <v>238</v>
      </c>
      <c r="L30" s="5" t="s">
        <v>884</v>
      </c>
      <c r="M30" s="5" t="s">
        <v>235</v>
      </c>
    </row>
    <row r="31" spans="1:19">
      <c r="A31" s="5" t="s">
        <v>5</v>
      </c>
      <c r="B31" s="5" t="s">
        <v>465</v>
      </c>
      <c r="C31" s="5" t="s">
        <v>237</v>
      </c>
      <c r="D31" s="5" t="s">
        <v>370</v>
      </c>
      <c r="E31" s="5" t="s">
        <v>268</v>
      </c>
      <c r="F31" s="5" t="s">
        <v>885</v>
      </c>
      <c r="G31" s="5" t="s">
        <v>237</v>
      </c>
      <c r="H31" s="5" t="s">
        <v>378</v>
      </c>
      <c r="I31" s="5" t="s">
        <v>230</v>
      </c>
      <c r="J31" s="5" t="s">
        <v>886</v>
      </c>
      <c r="K31" s="5" t="s">
        <v>227</v>
      </c>
      <c r="L31" s="5" t="s">
        <v>887</v>
      </c>
      <c r="M31" s="5" t="s">
        <v>243</v>
      </c>
    </row>
    <row r="32" spans="1:19">
      <c r="A32" s="5" t="s">
        <v>6</v>
      </c>
      <c r="B32" s="5" t="s">
        <v>888</v>
      </c>
      <c r="C32" s="5" t="s">
        <v>228</v>
      </c>
      <c r="D32" s="5" t="s">
        <v>889</v>
      </c>
      <c r="E32" s="5" t="s">
        <v>237</v>
      </c>
      <c r="F32" s="5" t="s">
        <v>890</v>
      </c>
      <c r="G32" s="5" t="s">
        <v>268</v>
      </c>
      <c r="H32" s="5" t="s">
        <v>891</v>
      </c>
      <c r="I32" s="5" t="s">
        <v>230</v>
      </c>
      <c r="J32" s="5" t="s">
        <v>892</v>
      </c>
      <c r="K32" s="5" t="s">
        <v>233</v>
      </c>
      <c r="L32" s="5" t="s">
        <v>893</v>
      </c>
      <c r="M32" s="5" t="s">
        <v>235</v>
      </c>
    </row>
    <row r="33" spans="1:13">
      <c r="A33" s="5" t="s">
        <v>7</v>
      </c>
      <c r="B33" s="5" t="s">
        <v>894</v>
      </c>
      <c r="C33" s="5" t="s">
        <v>231</v>
      </c>
      <c r="D33" s="5" t="s">
        <v>895</v>
      </c>
      <c r="E33" s="5" t="s">
        <v>231</v>
      </c>
      <c r="F33" s="5" t="s">
        <v>896</v>
      </c>
      <c r="G33" s="5" t="s">
        <v>232</v>
      </c>
      <c r="H33" s="5" t="s">
        <v>897</v>
      </c>
      <c r="I33" s="5" t="s">
        <v>233</v>
      </c>
      <c r="J33" s="5" t="s">
        <v>373</v>
      </c>
      <c r="K33" s="5" t="s">
        <v>243</v>
      </c>
      <c r="L33" s="5" t="s">
        <v>898</v>
      </c>
      <c r="M33" s="5" t="s">
        <v>243</v>
      </c>
    </row>
    <row r="34" spans="1:13">
      <c r="A34" s="5" t="s">
        <v>8</v>
      </c>
      <c r="B34" s="5" t="s">
        <v>899</v>
      </c>
      <c r="C34" s="5" t="s">
        <v>230</v>
      </c>
      <c r="D34" s="5" t="s">
        <v>373</v>
      </c>
      <c r="E34" s="5" t="s">
        <v>231</v>
      </c>
      <c r="F34" s="5" t="s">
        <v>900</v>
      </c>
      <c r="G34" s="5" t="s">
        <v>237</v>
      </c>
      <c r="H34" s="5" t="s">
        <v>901</v>
      </c>
      <c r="I34" s="5" t="s">
        <v>237</v>
      </c>
      <c r="J34" s="5" t="s">
        <v>902</v>
      </c>
      <c r="K34" s="5" t="s">
        <v>227</v>
      </c>
      <c r="L34" s="5" t="s">
        <v>369</v>
      </c>
      <c r="M34" s="5" t="s">
        <v>243</v>
      </c>
    </row>
    <row r="35" spans="1:13">
      <c r="A35" s="5" t="s">
        <v>9</v>
      </c>
      <c r="B35" s="5" t="s">
        <v>878</v>
      </c>
      <c r="C35" s="5" t="s">
        <v>232</v>
      </c>
      <c r="D35" s="5" t="s">
        <v>903</v>
      </c>
      <c r="E35" s="5" t="s">
        <v>230</v>
      </c>
      <c r="F35" s="5" t="s">
        <v>904</v>
      </c>
      <c r="G35" s="5" t="s">
        <v>234</v>
      </c>
      <c r="H35" s="5" t="s">
        <v>895</v>
      </c>
      <c r="I35" s="5" t="s">
        <v>232</v>
      </c>
      <c r="J35" s="5" t="s">
        <v>905</v>
      </c>
      <c r="K35" s="5" t="s">
        <v>242</v>
      </c>
      <c r="L35" s="5" t="s">
        <v>906</v>
      </c>
      <c r="M35" s="5" t="s">
        <v>242</v>
      </c>
    </row>
    <row r="36" spans="1:13">
      <c r="A36" s="5" t="s">
        <v>10</v>
      </c>
      <c r="B36" s="5" t="s">
        <v>897</v>
      </c>
      <c r="C36" s="5" t="s">
        <v>230</v>
      </c>
      <c r="D36" s="5" t="s">
        <v>372</v>
      </c>
      <c r="E36" s="5" t="s">
        <v>231</v>
      </c>
      <c r="F36" s="5" t="s">
        <v>896</v>
      </c>
      <c r="G36" s="5" t="s">
        <v>233</v>
      </c>
      <c r="H36" s="5" t="s">
        <v>882</v>
      </c>
      <c r="I36" s="5" t="s">
        <v>229</v>
      </c>
      <c r="J36" s="5" t="s">
        <v>907</v>
      </c>
      <c r="K36" s="5" t="s">
        <v>227</v>
      </c>
      <c r="L36" s="5" t="s">
        <v>908</v>
      </c>
      <c r="M36" s="5" t="s">
        <v>245</v>
      </c>
    </row>
    <row r="40" spans="1:13">
      <c r="A40" s="5" t="s">
        <v>202</v>
      </c>
      <c r="B40" s="5" t="s">
        <v>909</v>
      </c>
    </row>
    <row r="44" spans="1:13" ht="15.75" thickBot="1"/>
    <row r="45" spans="1:13">
      <c r="A45" s="30" t="s">
        <v>13</v>
      </c>
      <c r="B45" s="34"/>
    </row>
    <row r="46" spans="1:13">
      <c r="A46" s="35" t="s">
        <v>1</v>
      </c>
      <c r="B46" s="36">
        <f>('S8'!B46+('S9'!B25-'S8'!B25)*24)</f>
        <v>3.8122222220990807</v>
      </c>
    </row>
    <row r="47" spans="1:13" ht="15.75" thickBot="1">
      <c r="A47" s="37" t="s">
        <v>14</v>
      </c>
      <c r="B47" s="38">
        <v>5</v>
      </c>
    </row>
    <row r="49" spans="1:1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</row>
    <row r="50" spans="1:19" ht="15.75" thickBo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</row>
    <row r="51" spans="1:19" ht="1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14"/>
      <c r="O51" s="30" t="s">
        <v>0</v>
      </c>
      <c r="P51" s="31">
        <f>(C55+C56+C57+C58+C59+C60+C61+C62+E55+E56+E57+E58+E59+E60+E61+E62+G55+G56+G57+G58+G59+G60+G61+G62+I55+I56+I57+I58+I59+I60+I61+I62+K55+K56+K57+K58+K59+K60+K61+K62+M55+M56+M57+M58+M59+M60+M61+M62)/48</f>
        <v>4.0979167135958332E-2</v>
      </c>
      <c r="Q51" s="14"/>
      <c r="R51" s="14"/>
      <c r="S51" s="14"/>
    </row>
    <row r="52" spans="1:19" ht="15.75" thickBot="1">
      <c r="A52" s="42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14"/>
      <c r="O52" s="32" t="s">
        <v>15</v>
      </c>
      <c r="P52" s="33"/>
      <c r="Q52" s="14"/>
      <c r="R52" s="14"/>
      <c r="S52" s="14"/>
    </row>
    <row r="54" spans="1:19" ht="15" customHeight="1">
      <c r="A54" s="21" t="s">
        <v>2</v>
      </c>
      <c r="B54" s="21">
        <v>1</v>
      </c>
      <c r="C54" s="21">
        <v>2</v>
      </c>
      <c r="D54" s="21">
        <v>3</v>
      </c>
      <c r="E54" s="21">
        <v>4</v>
      </c>
      <c r="F54" s="21">
        <v>5</v>
      </c>
      <c r="G54" s="21">
        <v>6</v>
      </c>
      <c r="H54" s="21">
        <v>7</v>
      </c>
      <c r="I54" s="21">
        <v>8</v>
      </c>
      <c r="J54" s="21">
        <v>9</v>
      </c>
      <c r="K54" s="21">
        <v>10</v>
      </c>
      <c r="L54" s="21">
        <v>11</v>
      </c>
      <c r="M54" s="21">
        <v>12</v>
      </c>
    </row>
    <row r="55" spans="1:19">
      <c r="A55" s="21" t="s">
        <v>3</v>
      </c>
      <c r="B55" s="15" t="str">
        <f>B29</f>
        <v>0,11829999834</v>
      </c>
      <c r="C55" s="15" t="str">
        <f t="shared" ref="C55:L55" si="0">C29</f>
        <v>0,039900001138</v>
      </c>
      <c r="D55" s="15" t="str">
        <f t="shared" si="0"/>
        <v>0,12380000204</v>
      </c>
      <c r="E55" s="15" t="str">
        <f t="shared" si="0"/>
        <v>0,039799999446</v>
      </c>
      <c r="F55" s="15" t="str">
        <f t="shared" si="0"/>
        <v>0,11699999869</v>
      </c>
      <c r="G55" s="15" t="str">
        <f t="shared" si="0"/>
        <v>0,040500000119</v>
      </c>
      <c r="H55" s="15" t="str">
        <f t="shared" si="0"/>
        <v>0,11850000173</v>
      </c>
      <c r="I55" s="15" t="str">
        <f t="shared" si="0"/>
        <v>0,040600001812</v>
      </c>
      <c r="J55" s="15" t="str">
        <f t="shared" si="0"/>
        <v>0,12150000036</v>
      </c>
      <c r="K55" s="15" t="str">
        <f t="shared" si="0"/>
        <v>0,041400000453</v>
      </c>
      <c r="L55" s="15" t="str">
        <f t="shared" si="0"/>
        <v>0,12749999762</v>
      </c>
      <c r="M55" s="15" t="str">
        <f>M29</f>
        <v>0,041400000453</v>
      </c>
    </row>
    <row r="56" spans="1:19">
      <c r="A56" s="21" t="s">
        <v>4</v>
      </c>
      <c r="B56" s="15" t="str">
        <f t="shared" ref="B56:M56" si="1">B30</f>
        <v>0,12070000172</v>
      </c>
      <c r="C56" s="15" t="str">
        <f t="shared" si="1"/>
        <v>0,040500000119</v>
      </c>
      <c r="D56" s="15" t="str">
        <f t="shared" si="1"/>
        <v>0,12269999832</v>
      </c>
      <c r="E56" s="15" t="str">
        <f t="shared" si="1"/>
        <v>0,040300000459</v>
      </c>
      <c r="F56" s="15" t="str">
        <f t="shared" si="1"/>
        <v>0,12089999765</v>
      </c>
      <c r="G56" s="15" t="str">
        <f t="shared" si="1"/>
        <v>0,040500000119</v>
      </c>
      <c r="H56" s="15" t="str">
        <f t="shared" si="1"/>
        <v>0,11810000241</v>
      </c>
      <c r="I56" s="15" t="str">
        <f t="shared" si="1"/>
        <v>0,040500000119</v>
      </c>
      <c r="J56" s="15" t="str">
        <f t="shared" si="1"/>
        <v>0,12359999865</v>
      </c>
      <c r="K56" s="15" t="str">
        <f t="shared" si="1"/>
        <v>0,041400000453</v>
      </c>
      <c r="L56" s="15" t="str">
        <f t="shared" si="1"/>
        <v>0,13249999285</v>
      </c>
      <c r="M56" s="15" t="str">
        <f t="shared" si="1"/>
        <v>0,04129999876</v>
      </c>
      <c r="N56" s="14"/>
      <c r="O56" s="14"/>
      <c r="P56" s="14"/>
      <c r="Q56" s="14"/>
      <c r="R56" s="14"/>
      <c r="S56" s="14"/>
    </row>
    <row r="57" spans="1:19">
      <c r="A57" s="21" t="s">
        <v>5</v>
      </c>
      <c r="B57" s="15" t="str">
        <f t="shared" ref="B57:M57" si="2">B31</f>
        <v>0,12169999629</v>
      </c>
      <c r="C57" s="15" t="str">
        <f t="shared" si="2"/>
        <v>0,040800001472</v>
      </c>
      <c r="D57" s="15" t="str">
        <f t="shared" si="2"/>
        <v>0,12080000341</v>
      </c>
      <c r="E57" s="15" t="str">
        <f t="shared" si="2"/>
        <v>0,040399998426</v>
      </c>
      <c r="F57" s="15" t="str">
        <f t="shared" si="2"/>
        <v>0,12240000069</v>
      </c>
      <c r="G57" s="15" t="str">
        <f t="shared" si="2"/>
        <v>0,040800001472</v>
      </c>
      <c r="H57" s="15" t="str">
        <f t="shared" si="2"/>
        <v>0,12449999899</v>
      </c>
      <c r="I57" s="15" t="str">
        <f t="shared" si="2"/>
        <v>0,04089999944</v>
      </c>
      <c r="J57" s="15" t="str">
        <f t="shared" si="2"/>
        <v>0,12189999968</v>
      </c>
      <c r="K57" s="15" t="str">
        <f t="shared" si="2"/>
        <v>0,041600000113</v>
      </c>
      <c r="L57" s="15" t="str">
        <f t="shared" si="2"/>
        <v>0,12510000169</v>
      </c>
      <c r="M57" s="15" t="str">
        <f t="shared" si="2"/>
        <v>0,041700001806</v>
      </c>
      <c r="N57" s="14"/>
      <c r="O57" s="14"/>
      <c r="P57" s="14"/>
      <c r="Q57" s="14"/>
      <c r="R57" s="14"/>
      <c r="S57" s="14"/>
    </row>
    <row r="58" spans="1:19">
      <c r="A58" s="21" t="s">
        <v>6</v>
      </c>
      <c r="B58" s="15" t="str">
        <f t="shared" ref="B58:M58" si="3">B32</f>
        <v>0,12549999356</v>
      </c>
      <c r="C58" s="15" t="str">
        <f t="shared" si="3"/>
        <v>0,040500000119</v>
      </c>
      <c r="D58" s="15" t="str">
        <f t="shared" si="3"/>
        <v>0,12489999831</v>
      </c>
      <c r="E58" s="15" t="str">
        <f t="shared" si="3"/>
        <v>0,040800001472</v>
      </c>
      <c r="F58" s="15" t="str">
        <f t="shared" si="3"/>
        <v>0,12060000002</v>
      </c>
      <c r="G58" s="15" t="str">
        <f t="shared" si="3"/>
        <v>0,040399998426</v>
      </c>
      <c r="H58" s="15" t="str">
        <f t="shared" si="3"/>
        <v>0,11649999768</v>
      </c>
      <c r="I58" s="15" t="str">
        <f t="shared" si="3"/>
        <v>0,04089999944</v>
      </c>
      <c r="J58" s="15" t="str">
        <f t="shared" si="3"/>
        <v>0,12809999287</v>
      </c>
      <c r="K58" s="15" t="str">
        <f t="shared" si="3"/>
        <v>0,0410999991</v>
      </c>
      <c r="L58" s="15" t="str">
        <f t="shared" si="3"/>
        <v>0,12870000303</v>
      </c>
      <c r="M58" s="15" t="str">
        <f t="shared" si="3"/>
        <v>0,04129999876</v>
      </c>
      <c r="O58" s="5" t="s">
        <v>11</v>
      </c>
    </row>
    <row r="59" spans="1:19">
      <c r="A59" s="21" t="s">
        <v>7</v>
      </c>
      <c r="B59" s="15" t="str">
        <f t="shared" ref="B59:M59" si="4">B33</f>
        <v>0,11779999733</v>
      </c>
      <c r="C59" s="15" t="str">
        <f t="shared" si="4"/>
        <v>0,040600001812</v>
      </c>
      <c r="D59" s="15" t="str">
        <f t="shared" si="4"/>
        <v>0,12049999833</v>
      </c>
      <c r="E59" s="15" t="str">
        <f t="shared" si="4"/>
        <v>0,040600001812</v>
      </c>
      <c r="F59" s="15" t="str">
        <f t="shared" si="4"/>
        <v>0,12009999901</v>
      </c>
      <c r="G59" s="15" t="str">
        <f t="shared" si="4"/>
        <v>0,041000001132</v>
      </c>
      <c r="H59" s="15" t="str">
        <f t="shared" si="4"/>
        <v>0,12259999663</v>
      </c>
      <c r="I59" s="15" t="str">
        <f t="shared" si="4"/>
        <v>0,0410999991</v>
      </c>
      <c r="J59" s="15" t="str">
        <f t="shared" si="4"/>
        <v>0,12470000237</v>
      </c>
      <c r="K59" s="15" t="str">
        <f t="shared" si="4"/>
        <v>0,041700001806</v>
      </c>
      <c r="L59" s="15" t="str">
        <f t="shared" si="4"/>
        <v>0,13269999623</v>
      </c>
      <c r="M59" s="15" t="str">
        <f t="shared" si="4"/>
        <v>0,041700001806</v>
      </c>
    </row>
    <row r="60" spans="1:19">
      <c r="A60" s="21" t="s">
        <v>8</v>
      </c>
      <c r="B60" s="15" t="str">
        <f t="shared" ref="B60:M60" si="5">B34</f>
        <v>0,13230000436</v>
      </c>
      <c r="C60" s="15" t="str">
        <f>C34</f>
        <v>0,04089999944</v>
      </c>
      <c r="D60" s="15" t="str">
        <f t="shared" si="5"/>
        <v>0,12470000237</v>
      </c>
      <c r="E60" s="15" t="str">
        <f t="shared" si="5"/>
        <v>0,040600001812</v>
      </c>
      <c r="F60" s="15" t="str">
        <f t="shared" si="5"/>
        <v>0,12330000103</v>
      </c>
      <c r="G60" s="15" t="str">
        <f t="shared" si="5"/>
        <v>0,040800001472</v>
      </c>
      <c r="H60" s="15" t="str">
        <f t="shared" si="5"/>
        <v>0,12530000508</v>
      </c>
      <c r="I60" s="15" t="str">
        <f t="shared" si="5"/>
        <v>0,040800001472</v>
      </c>
      <c r="J60" s="15" t="str">
        <f t="shared" si="5"/>
        <v>0,12039999664</v>
      </c>
      <c r="K60" s="15" t="str">
        <f t="shared" si="5"/>
        <v>0,041600000113</v>
      </c>
      <c r="L60" s="15" t="str">
        <f t="shared" si="5"/>
        <v>0,12420000136</v>
      </c>
      <c r="M60" s="15" t="str">
        <f t="shared" si="5"/>
        <v>0,041700001806</v>
      </c>
    </row>
    <row r="61" spans="1:19">
      <c r="A61" s="21" t="s">
        <v>9</v>
      </c>
      <c r="B61" s="15" t="str">
        <f t="shared" ref="B61:M61" si="6">B35</f>
        <v>0,12150000036</v>
      </c>
      <c r="C61" s="15" t="str">
        <f t="shared" si="6"/>
        <v>0,041000001132</v>
      </c>
      <c r="D61" s="15" t="str">
        <f t="shared" si="6"/>
        <v>0,12370000035</v>
      </c>
      <c r="E61" s="15" t="str">
        <f t="shared" si="6"/>
        <v>0,04089999944</v>
      </c>
      <c r="F61" s="15" t="str">
        <f t="shared" si="6"/>
        <v>0,12700000405</v>
      </c>
      <c r="G61" s="15" t="str">
        <f t="shared" si="6"/>
        <v>0,041200000793</v>
      </c>
      <c r="H61" s="15" t="str">
        <f t="shared" si="6"/>
        <v>0,12049999833</v>
      </c>
      <c r="I61" s="15" t="str">
        <f t="shared" si="6"/>
        <v>0,041000001132</v>
      </c>
      <c r="J61" s="15" t="str">
        <f t="shared" si="6"/>
        <v>0,11140000075</v>
      </c>
      <c r="K61" s="15" t="str">
        <f t="shared" si="6"/>
        <v>0,041900001466</v>
      </c>
      <c r="L61" s="15" t="str">
        <f t="shared" si="6"/>
        <v>0,13300000131</v>
      </c>
      <c r="M61" s="15" t="str">
        <f t="shared" si="6"/>
        <v>0,041900001466</v>
      </c>
    </row>
    <row r="62" spans="1:19">
      <c r="A62" s="21" t="s">
        <v>10</v>
      </c>
      <c r="B62" s="15" t="str">
        <f>B36</f>
        <v>0,12259999663</v>
      </c>
      <c r="C62" s="15" t="str">
        <f t="shared" ref="C62:L62" si="7">C36</f>
        <v>0,04089999944</v>
      </c>
      <c r="D62" s="15" t="str">
        <f t="shared" si="7"/>
        <v>0,12319999933</v>
      </c>
      <c r="E62" s="15" t="str">
        <f t="shared" si="7"/>
        <v>0,040600001812</v>
      </c>
      <c r="F62" s="15" t="str">
        <f t="shared" si="7"/>
        <v>0,12009999901</v>
      </c>
      <c r="G62" s="15" t="str">
        <f>G36</f>
        <v>0,0410999991</v>
      </c>
      <c r="H62" s="15" t="str">
        <f t="shared" si="7"/>
        <v>0,11810000241</v>
      </c>
      <c r="I62" s="15" t="str">
        <f t="shared" si="7"/>
        <v>0,040699999779</v>
      </c>
      <c r="J62" s="15" t="str">
        <f t="shared" si="7"/>
        <v>0,12579999864</v>
      </c>
      <c r="K62" s="15" t="str">
        <f t="shared" si="7"/>
        <v>0,041600000113</v>
      </c>
      <c r="L62" s="15" t="str">
        <f t="shared" si="7"/>
        <v>0,1263000071</v>
      </c>
      <c r="M62" s="15" t="str">
        <f>M36</f>
        <v>0,041799999774</v>
      </c>
    </row>
    <row r="63" spans="1:19">
      <c r="R63" s="14"/>
      <c r="S63" s="14"/>
    </row>
    <row r="64" spans="1:19" ht="15" customHeight="1">
      <c r="A64" s="21" t="s">
        <v>2</v>
      </c>
      <c r="B64" s="21">
        <v>1</v>
      </c>
      <c r="C64" s="21">
        <v>2</v>
      </c>
      <c r="D64" s="21">
        <v>3</v>
      </c>
      <c r="E64" s="21">
        <v>4</v>
      </c>
      <c r="F64" s="21">
        <v>5</v>
      </c>
      <c r="G64" s="21">
        <v>6</v>
      </c>
      <c r="H64" s="21">
        <v>7</v>
      </c>
      <c r="I64" s="21">
        <v>8</v>
      </c>
      <c r="J64" s="21">
        <v>9</v>
      </c>
      <c r="K64" s="21">
        <v>10</v>
      </c>
      <c r="L64" s="21">
        <v>11</v>
      </c>
      <c r="M64" s="21">
        <v>12</v>
      </c>
      <c r="N64" s="14"/>
      <c r="O64" s="14"/>
      <c r="P64" s="14"/>
      <c r="Q64" s="14"/>
      <c r="R64" s="14"/>
      <c r="S64" s="14"/>
    </row>
    <row r="65" spans="1:19">
      <c r="A65" s="21" t="s">
        <v>3</v>
      </c>
      <c r="B65" s="10">
        <f t="shared" ref="B65:M65" si="8">IF(ISBLANK(B55),"",(B55-$P$51)*$B$47)</f>
        <v>0.38660415602020837</v>
      </c>
      <c r="C65" s="10">
        <f t="shared" si="8"/>
        <v>-5.3958299897916701E-3</v>
      </c>
      <c r="D65" s="10">
        <f t="shared" si="8"/>
        <v>0.41410417452020831</v>
      </c>
      <c r="E65" s="10">
        <f t="shared" si="8"/>
        <v>-5.8958384497916419E-3</v>
      </c>
      <c r="F65" s="10">
        <f t="shared" si="8"/>
        <v>0.38010415777020828</v>
      </c>
      <c r="G65" s="10">
        <f t="shared" si="8"/>
        <v>-2.3958350847916657E-3</v>
      </c>
      <c r="H65" s="10">
        <f t="shared" si="8"/>
        <v>0.38760417297020833</v>
      </c>
      <c r="I65" s="10">
        <f t="shared" si="8"/>
        <v>-1.8958266197916657E-3</v>
      </c>
      <c r="J65" s="10">
        <f t="shared" si="8"/>
        <v>0.40260416612020833</v>
      </c>
      <c r="K65" s="10">
        <f t="shared" si="8"/>
        <v>2.1041665852083308E-3</v>
      </c>
      <c r="L65" s="10">
        <f t="shared" si="8"/>
        <v>0.43260415242020833</v>
      </c>
      <c r="M65" s="10">
        <f t="shared" si="8"/>
        <v>2.1041665852083308E-3</v>
      </c>
      <c r="N65" s="14"/>
      <c r="O65" s="14"/>
      <c r="P65" s="14"/>
      <c r="Q65" s="14"/>
      <c r="R65" s="14"/>
      <c r="S65" s="14"/>
    </row>
    <row r="66" spans="1:19">
      <c r="A66" s="21" t="s">
        <v>4</v>
      </c>
      <c r="B66" s="10">
        <f t="shared" ref="B66:M66" si="9">IF(ISBLANK(B56),"",(B56-$P$51)*$B$47)</f>
        <v>0.39860417292020833</v>
      </c>
      <c r="C66" s="10">
        <f t="shared" si="9"/>
        <v>-2.3958350847916657E-3</v>
      </c>
      <c r="D66" s="10">
        <f t="shared" si="9"/>
        <v>0.40860415592020832</v>
      </c>
      <c r="E66" s="10">
        <f t="shared" si="9"/>
        <v>-3.3958333847916577E-3</v>
      </c>
      <c r="F66" s="10">
        <f t="shared" si="9"/>
        <v>0.39960415257020832</v>
      </c>
      <c r="G66" s="10">
        <f t="shared" si="9"/>
        <v>-2.3958350847916657E-3</v>
      </c>
      <c r="H66" s="10">
        <f t="shared" si="9"/>
        <v>0.38560417637020838</v>
      </c>
      <c r="I66" s="10">
        <f t="shared" si="9"/>
        <v>-2.3958350847916657E-3</v>
      </c>
      <c r="J66" s="10">
        <f t="shared" si="9"/>
        <v>0.41310415757020835</v>
      </c>
      <c r="K66" s="10">
        <f t="shared" si="9"/>
        <v>2.1041665852083308E-3</v>
      </c>
      <c r="L66" s="10">
        <f t="shared" si="9"/>
        <v>0.45760412857020827</v>
      </c>
      <c r="M66" s="10">
        <f t="shared" si="9"/>
        <v>1.6041581202083308E-3</v>
      </c>
      <c r="N66" s="14"/>
      <c r="O66" s="14"/>
      <c r="P66" s="14"/>
      <c r="Q66" s="14"/>
      <c r="R66" s="14"/>
      <c r="S66" s="14"/>
    </row>
    <row r="67" spans="1:19">
      <c r="A67" s="21" t="s">
        <v>5</v>
      </c>
      <c r="B67" s="10">
        <f t="shared" ref="B67:M67" si="10">IF(ISBLANK(B57),"",(B57-$P$51)*$B$47)</f>
        <v>0.40360414577020831</v>
      </c>
      <c r="C67" s="10">
        <f t="shared" si="10"/>
        <v>-8.958283197916736E-4</v>
      </c>
      <c r="D67" s="10">
        <f t="shared" si="10"/>
        <v>0.39910418137020831</v>
      </c>
      <c r="E67" s="10">
        <f t="shared" si="10"/>
        <v>-2.8958435497916657E-3</v>
      </c>
      <c r="F67" s="10">
        <f t="shared" si="10"/>
        <v>0.40710416777020836</v>
      </c>
      <c r="G67" s="10">
        <f t="shared" si="10"/>
        <v>-8.958283197916736E-4</v>
      </c>
      <c r="H67" s="10">
        <f t="shared" si="10"/>
        <v>0.41760415927020833</v>
      </c>
      <c r="I67" s="10">
        <f t="shared" si="10"/>
        <v>-3.9583847979165337E-4</v>
      </c>
      <c r="J67" s="10">
        <f t="shared" si="10"/>
        <v>0.40460416272020838</v>
      </c>
      <c r="K67" s="10">
        <f t="shared" si="10"/>
        <v>3.1041648852083575E-3</v>
      </c>
      <c r="L67" s="10">
        <f t="shared" si="10"/>
        <v>0.42060417277020823</v>
      </c>
      <c r="M67" s="10">
        <f t="shared" si="10"/>
        <v>3.6041733502083576E-3</v>
      </c>
      <c r="N67" s="14"/>
      <c r="O67" s="14"/>
      <c r="P67" s="14"/>
      <c r="Q67" s="14"/>
      <c r="R67" s="14"/>
      <c r="S67" s="14"/>
    </row>
    <row r="68" spans="1:19">
      <c r="A68" s="21" t="s">
        <v>6</v>
      </c>
      <c r="B68" s="10">
        <f t="shared" ref="B68:M68" si="11">IF(ISBLANK(B58),"",(B58-$P$51)*$B$47)</f>
        <v>0.42260413212020831</v>
      </c>
      <c r="C68" s="10">
        <f t="shared" si="11"/>
        <v>-2.3958350847916657E-3</v>
      </c>
      <c r="D68" s="10">
        <f t="shared" si="11"/>
        <v>0.41960415587020838</v>
      </c>
      <c r="E68" s="10">
        <f t="shared" si="11"/>
        <v>-8.958283197916736E-4</v>
      </c>
      <c r="F68" s="10">
        <f t="shared" si="11"/>
        <v>0.39810416442020835</v>
      </c>
      <c r="G68" s="10">
        <f t="shared" si="11"/>
        <v>-2.8958435497916657E-3</v>
      </c>
      <c r="H68" s="10">
        <f t="shared" si="11"/>
        <v>0.37760415272020831</v>
      </c>
      <c r="I68" s="10">
        <f t="shared" si="11"/>
        <v>-3.9583847979165337E-4</v>
      </c>
      <c r="J68" s="10">
        <f t="shared" si="11"/>
        <v>0.43560412867020837</v>
      </c>
      <c r="K68" s="10">
        <f t="shared" si="11"/>
        <v>6.0415982020833869E-4</v>
      </c>
      <c r="L68" s="10">
        <f t="shared" si="11"/>
        <v>0.43860417947020836</v>
      </c>
      <c r="M68" s="10">
        <f t="shared" si="11"/>
        <v>1.6041581202083308E-3</v>
      </c>
      <c r="N68" s="14"/>
      <c r="O68" s="14" t="s">
        <v>12</v>
      </c>
      <c r="P68" s="14"/>
      <c r="Q68" s="14"/>
      <c r="R68" s="14"/>
      <c r="S68" s="14"/>
    </row>
    <row r="69" spans="1:19">
      <c r="A69" s="21" t="s">
        <v>7</v>
      </c>
      <c r="B69" s="10">
        <f t="shared" ref="B69:M69" si="12">IF(ISBLANK(B59),"",(B59-$P$51)*$B$47)</f>
        <v>0.38410415097020839</v>
      </c>
      <c r="C69" s="10">
        <f t="shared" si="12"/>
        <v>-1.8958266197916657E-3</v>
      </c>
      <c r="D69" s="10">
        <f t="shared" si="12"/>
        <v>0.39760415597020826</v>
      </c>
      <c r="E69" s="10">
        <f t="shared" si="12"/>
        <v>-1.8958266197916657E-3</v>
      </c>
      <c r="F69" s="10">
        <f t="shared" si="12"/>
        <v>0.39560415937020837</v>
      </c>
      <c r="G69" s="10">
        <f t="shared" si="12"/>
        <v>1.0416998020835316E-4</v>
      </c>
      <c r="H69" s="10">
        <f t="shared" si="12"/>
        <v>0.4081041474702084</v>
      </c>
      <c r="I69" s="10">
        <f t="shared" si="12"/>
        <v>6.0415982020833869E-4</v>
      </c>
      <c r="J69" s="10">
        <f t="shared" si="12"/>
        <v>0.41860417617020834</v>
      </c>
      <c r="K69" s="10">
        <f t="shared" si="12"/>
        <v>3.6041733502083576E-3</v>
      </c>
      <c r="L69" s="10">
        <f t="shared" si="12"/>
        <v>0.45860414547020834</v>
      </c>
      <c r="M69" s="10">
        <f t="shared" si="12"/>
        <v>3.6041733502083576E-3</v>
      </c>
      <c r="N69" s="14"/>
      <c r="O69" s="14"/>
      <c r="P69" s="14"/>
      <c r="Q69" s="14"/>
      <c r="R69" s="14"/>
      <c r="S69" s="14"/>
    </row>
    <row r="70" spans="1:19">
      <c r="A70" s="21" t="s">
        <v>8</v>
      </c>
      <c r="B70" s="10">
        <f t="shared" ref="B70:M70" si="13">IF(ISBLANK(B60),"",(B60-$P$51)*$B$47)</f>
        <v>0.45660418612020831</v>
      </c>
      <c r="C70" s="10">
        <f t="shared" si="13"/>
        <v>-3.9583847979165337E-4</v>
      </c>
      <c r="D70" s="10">
        <f t="shared" si="13"/>
        <v>0.41860417617020834</v>
      </c>
      <c r="E70" s="10">
        <f t="shared" si="13"/>
        <v>-1.8958266197916657E-3</v>
      </c>
      <c r="F70" s="10">
        <f t="shared" si="13"/>
        <v>0.41160416947020828</v>
      </c>
      <c r="G70" s="10">
        <f t="shared" si="13"/>
        <v>-8.958283197916736E-4</v>
      </c>
      <c r="H70" s="10">
        <f t="shared" si="13"/>
        <v>0.4216041897202083</v>
      </c>
      <c r="I70" s="10">
        <f t="shared" si="13"/>
        <v>-8.958283197916736E-4</v>
      </c>
      <c r="J70" s="10">
        <f t="shared" si="13"/>
        <v>0.39710414752020834</v>
      </c>
      <c r="K70" s="10">
        <f t="shared" si="13"/>
        <v>3.1041648852083575E-3</v>
      </c>
      <c r="L70" s="10">
        <f t="shared" si="13"/>
        <v>0.41610417112020837</v>
      </c>
      <c r="M70" s="10">
        <f t="shared" si="13"/>
        <v>3.6041733502083576E-3</v>
      </c>
      <c r="N70" s="14"/>
      <c r="O70" s="14"/>
      <c r="P70" s="14"/>
      <c r="Q70" s="14"/>
      <c r="R70" s="14"/>
      <c r="S70" s="14"/>
    </row>
    <row r="71" spans="1:19">
      <c r="A71" s="21" t="s">
        <v>9</v>
      </c>
      <c r="B71" s="10">
        <f t="shared" ref="B71:M71" si="14">IF(ISBLANK(B61),"",(B61-$P$51)*$B$47)</f>
        <v>0.40260416612020833</v>
      </c>
      <c r="C71" s="10">
        <f t="shared" si="14"/>
        <v>1.0416998020835316E-4</v>
      </c>
      <c r="D71" s="10">
        <f t="shared" si="14"/>
        <v>0.41360416607020833</v>
      </c>
      <c r="E71" s="10">
        <f t="shared" si="14"/>
        <v>-3.9583847979165337E-4</v>
      </c>
      <c r="F71" s="10">
        <f t="shared" si="14"/>
        <v>0.43010418457020833</v>
      </c>
      <c r="G71" s="10">
        <f t="shared" si="14"/>
        <v>1.1041682852083387E-3</v>
      </c>
      <c r="H71" s="10">
        <f t="shared" si="14"/>
        <v>0.39760415597020826</v>
      </c>
      <c r="I71" s="10">
        <f t="shared" si="14"/>
        <v>1.0416998020835316E-4</v>
      </c>
      <c r="J71" s="10">
        <f t="shared" si="14"/>
        <v>0.35210416807020833</v>
      </c>
      <c r="K71" s="10">
        <f t="shared" si="14"/>
        <v>4.6041716502083496E-3</v>
      </c>
      <c r="L71" s="10">
        <f t="shared" si="14"/>
        <v>0.46010417087020833</v>
      </c>
      <c r="M71" s="10">
        <f t="shared" si="14"/>
        <v>4.6041716502083496E-3</v>
      </c>
      <c r="N71" s="14"/>
      <c r="O71" s="14"/>
      <c r="P71" s="14"/>
      <c r="Q71" s="14"/>
      <c r="R71" s="14"/>
      <c r="S71" s="14"/>
    </row>
    <row r="72" spans="1:19">
      <c r="A72" s="21" t="s">
        <v>10</v>
      </c>
      <c r="B72" s="10">
        <f t="shared" ref="B72:M72" si="15">IF(ISBLANK(B62),"",(B62-$P$51)*$B$47)</f>
        <v>0.4081041474702084</v>
      </c>
      <c r="C72" s="10">
        <f t="shared" si="15"/>
        <v>-3.9583847979165337E-4</v>
      </c>
      <c r="D72" s="10">
        <f t="shared" si="15"/>
        <v>0.4111041609702083</v>
      </c>
      <c r="E72" s="10">
        <f t="shared" si="15"/>
        <v>-1.8958266197916657E-3</v>
      </c>
      <c r="F72" s="10">
        <f t="shared" si="15"/>
        <v>0.39560415937020837</v>
      </c>
      <c r="G72" s="10">
        <f t="shared" si="15"/>
        <v>6.0415982020833869E-4</v>
      </c>
      <c r="H72" s="10">
        <f t="shared" si="15"/>
        <v>0.38560417637020838</v>
      </c>
      <c r="I72" s="10">
        <f t="shared" si="15"/>
        <v>-1.3958367847916736E-3</v>
      </c>
      <c r="J72" s="10">
        <f t="shared" si="15"/>
        <v>0.42410415752020825</v>
      </c>
      <c r="K72" s="10">
        <f t="shared" si="15"/>
        <v>3.1041648852083575E-3</v>
      </c>
      <c r="L72" s="10">
        <f t="shared" si="15"/>
        <v>0.42660419982020831</v>
      </c>
      <c r="M72" s="10">
        <f t="shared" si="15"/>
        <v>4.1041631902083431E-3</v>
      </c>
      <c r="N72" s="14"/>
      <c r="O72" s="14"/>
      <c r="P72" s="14"/>
      <c r="Q72" s="14"/>
      <c r="R72" s="14"/>
      <c r="S72" s="14"/>
    </row>
    <row r="73" spans="1:19" ht="15.75" thickBot="1">
      <c r="R73" s="14"/>
      <c r="S73" s="14"/>
    </row>
    <row r="74" spans="1:19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2"/>
    </row>
    <row r="75" spans="1:19" ht="15.75" thickBo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7"/>
    </row>
    <row r="76" spans="1:19" ht="15" customHeight="1">
      <c r="A76" s="21" t="s">
        <v>2</v>
      </c>
      <c r="B76" s="21">
        <v>1</v>
      </c>
      <c r="C76" s="21">
        <v>2</v>
      </c>
      <c r="D76" s="21">
        <v>3</v>
      </c>
      <c r="E76" s="21">
        <v>4</v>
      </c>
      <c r="F76" s="21">
        <v>5</v>
      </c>
      <c r="G76" s="21">
        <v>6</v>
      </c>
      <c r="H76" s="21">
        <v>7</v>
      </c>
      <c r="I76" s="21">
        <v>8</v>
      </c>
      <c r="J76" s="21">
        <v>9</v>
      </c>
      <c r="K76" s="21">
        <v>10</v>
      </c>
      <c r="L76" s="21">
        <v>11</v>
      </c>
      <c r="M76" s="21">
        <v>12</v>
      </c>
      <c r="N76" s="14"/>
      <c r="O76" s="43" t="s">
        <v>145</v>
      </c>
      <c r="P76" s="44"/>
      <c r="Q76" s="27"/>
      <c r="R76" s="17"/>
    </row>
    <row r="77" spans="1:19">
      <c r="A77" s="21" t="s">
        <v>3</v>
      </c>
      <c r="B77" s="10">
        <f t="shared" ref="B77:M84" si="16">IF(ISBLANK(B65),"",B65)</f>
        <v>0.38660415602020837</v>
      </c>
      <c r="C77" s="10">
        <f t="shared" si="16"/>
        <v>-5.3958299897916701E-3</v>
      </c>
      <c r="D77" s="10">
        <f t="shared" si="16"/>
        <v>0.41410417452020831</v>
      </c>
      <c r="E77" s="10">
        <f t="shared" si="16"/>
        <v>-5.8958384497916419E-3</v>
      </c>
      <c r="F77" s="10">
        <f t="shared" si="16"/>
        <v>0.38010415777020828</v>
      </c>
      <c r="G77" s="10">
        <f t="shared" si="16"/>
        <v>-2.3958350847916657E-3</v>
      </c>
      <c r="H77" s="10">
        <f t="shared" si="16"/>
        <v>0.38760417297020833</v>
      </c>
      <c r="I77" s="10">
        <f t="shared" si="16"/>
        <v>-1.8958266197916657E-3</v>
      </c>
      <c r="J77" s="10">
        <f t="shared" si="16"/>
        <v>0.40260416612020833</v>
      </c>
      <c r="K77" s="10">
        <f t="shared" si="16"/>
        <v>2.1041665852083308E-3</v>
      </c>
      <c r="L77" s="10">
        <f t="shared" si="16"/>
        <v>0.43260415242020833</v>
      </c>
      <c r="M77" s="10">
        <f t="shared" si="16"/>
        <v>2.1041665852083308E-3</v>
      </c>
      <c r="N77" s="14"/>
      <c r="O77" s="25" t="s">
        <v>139</v>
      </c>
      <c r="P77" s="28">
        <v>0</v>
      </c>
      <c r="Q77" s="14"/>
      <c r="R77" s="17"/>
    </row>
    <row r="78" spans="1:19" ht="15.75" thickBot="1">
      <c r="A78" s="21" t="s">
        <v>4</v>
      </c>
      <c r="B78" s="10">
        <f t="shared" si="16"/>
        <v>0.39860417292020833</v>
      </c>
      <c r="C78" s="10">
        <f t="shared" si="16"/>
        <v>-2.3958350847916657E-3</v>
      </c>
      <c r="D78" s="10">
        <f t="shared" si="16"/>
        <v>0.40860415592020832</v>
      </c>
      <c r="E78" s="10">
        <f t="shared" si="16"/>
        <v>-3.3958333847916577E-3</v>
      </c>
      <c r="F78" s="10">
        <f t="shared" si="16"/>
        <v>0.39960415257020832</v>
      </c>
      <c r="G78" s="10">
        <f t="shared" si="16"/>
        <v>-2.3958350847916657E-3</v>
      </c>
      <c r="H78" s="10">
        <f t="shared" si="16"/>
        <v>0.38560417637020838</v>
      </c>
      <c r="I78" s="10">
        <f t="shared" si="16"/>
        <v>-2.3958350847916657E-3</v>
      </c>
      <c r="J78" s="10">
        <f t="shared" si="16"/>
        <v>0.41310415757020835</v>
      </c>
      <c r="K78" s="10">
        <f t="shared" si="16"/>
        <v>2.1041665852083308E-3</v>
      </c>
      <c r="L78" s="10">
        <f t="shared" si="16"/>
        <v>0.45760412857020827</v>
      </c>
      <c r="M78" s="10">
        <f t="shared" si="16"/>
        <v>1.6041581202083308E-3</v>
      </c>
      <c r="N78" s="14"/>
      <c r="O78" s="26" t="s">
        <v>140</v>
      </c>
      <c r="P78" s="29">
        <v>1</v>
      </c>
      <c r="Q78" s="14"/>
      <c r="R78" s="17"/>
    </row>
    <row r="79" spans="1:19">
      <c r="A79" s="21" t="s">
        <v>5</v>
      </c>
      <c r="B79" s="10">
        <f t="shared" si="16"/>
        <v>0.40360414577020831</v>
      </c>
      <c r="C79" s="10">
        <f t="shared" si="16"/>
        <v>-8.958283197916736E-4</v>
      </c>
      <c r="D79" s="10">
        <f t="shared" si="16"/>
        <v>0.39910418137020831</v>
      </c>
      <c r="E79" s="10">
        <f t="shared" si="16"/>
        <v>-2.8958435497916657E-3</v>
      </c>
      <c r="F79" s="10">
        <f t="shared" si="16"/>
        <v>0.40710416777020836</v>
      </c>
      <c r="G79" s="10">
        <f t="shared" si="16"/>
        <v>-8.958283197916736E-4</v>
      </c>
      <c r="H79" s="10">
        <f t="shared" si="16"/>
        <v>0.41760415927020833</v>
      </c>
      <c r="I79" s="10">
        <f t="shared" si="16"/>
        <v>-3.9583847979165337E-4</v>
      </c>
      <c r="J79" s="10">
        <f t="shared" si="16"/>
        <v>0.40460416272020838</v>
      </c>
      <c r="K79" s="10">
        <f t="shared" si="16"/>
        <v>3.1041648852083575E-3</v>
      </c>
      <c r="L79" s="10">
        <f t="shared" si="16"/>
        <v>0.42060417277020823</v>
      </c>
      <c r="M79" s="10">
        <f t="shared" si="16"/>
        <v>3.6041733502083576E-3</v>
      </c>
      <c r="N79" s="14"/>
      <c r="O79" s="14"/>
      <c r="P79" s="14"/>
      <c r="Q79" s="14"/>
      <c r="R79" s="17"/>
    </row>
    <row r="80" spans="1:19">
      <c r="A80" s="21" t="s">
        <v>6</v>
      </c>
      <c r="B80" s="10">
        <f t="shared" si="16"/>
        <v>0.42260413212020831</v>
      </c>
      <c r="C80" s="10">
        <f t="shared" si="16"/>
        <v>-2.3958350847916657E-3</v>
      </c>
      <c r="D80" s="10">
        <f t="shared" si="16"/>
        <v>0.41960415587020838</v>
      </c>
      <c r="E80" s="10">
        <f t="shared" si="16"/>
        <v>-8.958283197916736E-4</v>
      </c>
      <c r="F80" s="10">
        <f t="shared" si="16"/>
        <v>0.39810416442020835</v>
      </c>
      <c r="G80" s="10">
        <f t="shared" si="16"/>
        <v>-2.8958435497916657E-3</v>
      </c>
      <c r="H80" s="10">
        <f t="shared" si="16"/>
        <v>0.37760415272020831</v>
      </c>
      <c r="I80" s="10">
        <f t="shared" si="16"/>
        <v>-3.9583847979165337E-4</v>
      </c>
      <c r="J80" s="10">
        <f t="shared" si="16"/>
        <v>0.43560412867020837</v>
      </c>
      <c r="K80" s="10">
        <f t="shared" si="16"/>
        <v>6.0415982020833869E-4</v>
      </c>
      <c r="L80" s="10">
        <f t="shared" si="16"/>
        <v>0.43860417947020836</v>
      </c>
      <c r="M80" s="10">
        <f t="shared" si="16"/>
        <v>1.6041581202083308E-3</v>
      </c>
      <c r="N80" s="14"/>
      <c r="O80" s="14"/>
      <c r="P80" s="14"/>
      <c r="Q80" s="14"/>
      <c r="R80" s="17"/>
    </row>
    <row r="81" spans="1:18">
      <c r="A81" s="21" t="s">
        <v>7</v>
      </c>
      <c r="B81" s="10">
        <f t="shared" si="16"/>
        <v>0.38410415097020839</v>
      </c>
      <c r="C81" s="10">
        <f t="shared" si="16"/>
        <v>-1.8958266197916657E-3</v>
      </c>
      <c r="D81" s="10">
        <f t="shared" si="16"/>
        <v>0.39760415597020826</v>
      </c>
      <c r="E81" s="10">
        <f t="shared" si="16"/>
        <v>-1.8958266197916657E-3</v>
      </c>
      <c r="F81" s="10">
        <f t="shared" si="16"/>
        <v>0.39560415937020837</v>
      </c>
      <c r="G81" s="10">
        <f t="shared" si="16"/>
        <v>1.0416998020835316E-4</v>
      </c>
      <c r="H81" s="10">
        <f t="shared" si="16"/>
        <v>0.4081041474702084</v>
      </c>
      <c r="I81" s="10">
        <f t="shared" si="16"/>
        <v>6.0415982020833869E-4</v>
      </c>
      <c r="J81" s="10">
        <f t="shared" si="16"/>
        <v>0.41860417617020834</v>
      </c>
      <c r="K81" s="10">
        <f t="shared" si="16"/>
        <v>3.6041733502083576E-3</v>
      </c>
      <c r="L81" s="10">
        <f t="shared" si="16"/>
        <v>0.45860414547020834</v>
      </c>
      <c r="M81" s="10">
        <f t="shared" si="16"/>
        <v>3.6041733502083576E-3</v>
      </c>
      <c r="N81" s="14"/>
      <c r="O81" s="14"/>
      <c r="P81" s="14"/>
      <c r="Q81" s="14"/>
      <c r="R81" s="17"/>
    </row>
    <row r="82" spans="1:18">
      <c r="A82" s="21" t="s">
        <v>8</v>
      </c>
      <c r="B82" s="10">
        <f t="shared" si="16"/>
        <v>0.45660418612020831</v>
      </c>
      <c r="C82" s="10">
        <f t="shared" si="16"/>
        <v>-3.9583847979165337E-4</v>
      </c>
      <c r="D82" s="10">
        <f t="shared" si="16"/>
        <v>0.41860417617020834</v>
      </c>
      <c r="E82" s="10">
        <f t="shared" si="16"/>
        <v>-1.8958266197916657E-3</v>
      </c>
      <c r="F82" s="10">
        <f t="shared" si="16"/>
        <v>0.41160416947020828</v>
      </c>
      <c r="G82" s="10">
        <f t="shared" si="16"/>
        <v>-8.958283197916736E-4</v>
      </c>
      <c r="H82" s="10">
        <f t="shared" si="16"/>
        <v>0.4216041897202083</v>
      </c>
      <c r="I82" s="10">
        <f t="shared" si="16"/>
        <v>-8.958283197916736E-4</v>
      </c>
      <c r="J82" s="10">
        <f t="shared" si="16"/>
        <v>0.39710414752020834</v>
      </c>
      <c r="K82" s="10">
        <f t="shared" si="16"/>
        <v>3.1041648852083575E-3</v>
      </c>
      <c r="L82" s="10">
        <f t="shared" si="16"/>
        <v>0.41610417112020837</v>
      </c>
      <c r="M82" s="10">
        <f t="shared" si="16"/>
        <v>3.6041733502083576E-3</v>
      </c>
      <c r="N82" s="14"/>
      <c r="O82" s="14"/>
      <c r="P82" s="14"/>
      <c r="Q82" s="14"/>
      <c r="R82" s="17"/>
    </row>
    <row r="83" spans="1:18">
      <c r="A83" s="21" t="s">
        <v>9</v>
      </c>
      <c r="B83" s="10">
        <f t="shared" si="16"/>
        <v>0.40260416612020833</v>
      </c>
      <c r="C83" s="10">
        <f t="shared" si="16"/>
        <v>1.0416998020835316E-4</v>
      </c>
      <c r="D83" s="10">
        <f t="shared" si="16"/>
        <v>0.41360416607020833</v>
      </c>
      <c r="E83" s="10">
        <f t="shared" si="16"/>
        <v>-3.9583847979165337E-4</v>
      </c>
      <c r="F83" s="10">
        <f t="shared" si="16"/>
        <v>0.43010418457020833</v>
      </c>
      <c r="G83" s="10">
        <f t="shared" si="16"/>
        <v>1.1041682852083387E-3</v>
      </c>
      <c r="H83" s="10">
        <f t="shared" si="16"/>
        <v>0.39760415597020826</v>
      </c>
      <c r="I83" s="10">
        <f t="shared" si="16"/>
        <v>1.0416998020835316E-4</v>
      </c>
      <c r="J83" s="10">
        <f t="shared" si="16"/>
        <v>0.35210416807020833</v>
      </c>
      <c r="K83" s="10">
        <f t="shared" si="16"/>
        <v>4.6041716502083496E-3</v>
      </c>
      <c r="L83" s="10">
        <f t="shared" si="16"/>
        <v>0.46010417087020833</v>
      </c>
      <c r="M83" s="10">
        <f t="shared" si="16"/>
        <v>4.6041716502083496E-3</v>
      </c>
      <c r="N83" s="14"/>
      <c r="O83" s="14"/>
      <c r="P83" s="14"/>
      <c r="Q83" s="14"/>
      <c r="R83" s="17"/>
    </row>
    <row r="84" spans="1:18">
      <c r="A84" s="21" t="s">
        <v>10</v>
      </c>
      <c r="B84" s="10">
        <f t="shared" si="16"/>
        <v>0.4081041474702084</v>
      </c>
      <c r="C84" s="10">
        <f t="shared" si="16"/>
        <v>-3.9583847979165337E-4</v>
      </c>
      <c r="D84" s="10">
        <f t="shared" si="16"/>
        <v>0.4111041609702083</v>
      </c>
      <c r="E84" s="10">
        <f t="shared" si="16"/>
        <v>-1.8958266197916657E-3</v>
      </c>
      <c r="F84" s="10">
        <f t="shared" si="16"/>
        <v>0.39560415937020837</v>
      </c>
      <c r="G84" s="10">
        <f t="shared" si="16"/>
        <v>6.0415982020833869E-4</v>
      </c>
      <c r="H84" s="10">
        <f t="shared" si="16"/>
        <v>0.38560417637020838</v>
      </c>
      <c r="I84" s="10">
        <f t="shared" si="16"/>
        <v>-1.3958367847916736E-3</v>
      </c>
      <c r="J84" s="10">
        <f t="shared" si="16"/>
        <v>0.42410415752020825</v>
      </c>
      <c r="K84" s="10">
        <f t="shared" si="16"/>
        <v>3.1041648852083575E-3</v>
      </c>
      <c r="L84" s="10">
        <f t="shared" si="16"/>
        <v>0.42660419982020831</v>
      </c>
      <c r="M84" s="10">
        <f t="shared" si="16"/>
        <v>4.1041631902083431E-3</v>
      </c>
      <c r="N84" s="14"/>
      <c r="O84" s="14"/>
      <c r="P84" s="14"/>
      <c r="Q84" s="14"/>
      <c r="R84" s="17"/>
    </row>
    <row r="85" spans="1:18" ht="15.75" thickBot="1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19"/>
    </row>
  </sheetData>
  <mergeCells count="1">
    <mergeCell ref="O76:P76"/>
  </mergeCells>
  <conditionalFormatting sqref="P77:P78 B77:M8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77:M84 P77:P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  <vt:lpstr>S20</vt:lpstr>
      <vt:lpstr>S21</vt:lpstr>
      <vt:lpstr>S22</vt:lpstr>
      <vt:lpstr>S23</vt:lpstr>
      <vt:lpstr>S24</vt:lpstr>
      <vt:lpstr>S25</vt:lpstr>
      <vt:lpstr>S26</vt:lpstr>
      <vt:lpstr>S27</vt:lpstr>
      <vt:lpstr>S28</vt:lpstr>
      <vt:lpstr>S29</vt:lpstr>
      <vt:lpstr>S30</vt:lpstr>
      <vt:lpstr>S31</vt:lpstr>
      <vt:lpstr>S32</vt:lpstr>
      <vt:lpstr>Summary</vt:lpstr>
      <vt:lpstr>Parameters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Maury</dc:creator>
  <cp:lastModifiedBy>Tecan</cp:lastModifiedBy>
  <dcterms:created xsi:type="dcterms:W3CDTF">2018-08-10T07:19:32Z</dcterms:created>
  <dcterms:modified xsi:type="dcterms:W3CDTF">2019-03-15T10:23:01Z</dcterms:modified>
</cp:coreProperties>
</file>