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chart98.xml" ContentType="application/vnd.openxmlformats-officedocument.drawingml.chart+xml"/>
  <Override PartName="/xl/charts/chart99.xml" ContentType="application/vnd.openxmlformats-officedocument.drawingml.chart+xml"/>
  <Override PartName="/xl/charts/chart100.xml" ContentType="application/vnd.openxmlformats-officedocument.drawingml.chart+xml"/>
  <Override PartName="/xl/charts/chart101.xml" ContentType="application/vnd.openxmlformats-officedocument.drawingml.chart+xml"/>
  <Override PartName="/xl/charts/chart102.xml" ContentType="application/vnd.openxmlformats-officedocument.drawingml.chart+xml"/>
  <Override PartName="/xl/charts/chart103.xml" ContentType="application/vnd.openxmlformats-officedocument.drawingml.chart+xml"/>
  <Override PartName="/xl/charts/chart104.xml" ContentType="application/vnd.openxmlformats-officedocument.drawingml.chart+xml"/>
  <Override PartName="/xl/charts/chart105.xml" ContentType="application/vnd.openxmlformats-officedocument.drawingml.chart+xml"/>
  <Override PartName="/xl/charts/chart106.xml" ContentType="application/vnd.openxmlformats-officedocument.drawingml.chart+xml"/>
  <Override PartName="/xl/charts/chart107.xml" ContentType="application/vnd.openxmlformats-officedocument.drawingml.chart+xml"/>
  <Override PartName="/xl/charts/chart108.xml" ContentType="application/vnd.openxmlformats-officedocument.drawingml.chart+xml"/>
  <Override PartName="/xl/charts/chart109.xml" ContentType="application/vnd.openxmlformats-officedocument.drawingml.chart+xml"/>
  <Override PartName="/xl/charts/chart110.xml" ContentType="application/vnd.openxmlformats-officedocument.drawingml.chart+xml"/>
  <Override PartName="/xl/charts/chart111.xml" ContentType="application/vnd.openxmlformats-officedocument.drawingml.chart+xml"/>
  <Override PartName="/xl/charts/chart112.xml" ContentType="application/vnd.openxmlformats-officedocument.drawingml.chart+xml"/>
  <Override PartName="/xl/charts/chart113.xml" ContentType="application/vnd.openxmlformats-officedocument.drawingml.chart+xml"/>
  <Override PartName="/xl/charts/chart114.xml" ContentType="application/vnd.openxmlformats-officedocument.drawingml.chart+xml"/>
  <Override PartName="/xl/charts/chart115.xml" ContentType="application/vnd.openxmlformats-officedocument.drawingml.chart+xml"/>
  <Override PartName="/xl/charts/chart116.xml" ContentType="application/vnd.openxmlformats-officedocument.drawingml.chart+xml"/>
  <Override PartName="/xl/charts/chart117.xml" ContentType="application/vnd.openxmlformats-officedocument.drawingml.chart+xml"/>
  <Override PartName="/xl/charts/chart118.xml" ContentType="application/vnd.openxmlformats-officedocument.drawingml.chart+xml"/>
  <Override PartName="/xl/charts/chart119.xml" ContentType="application/vnd.openxmlformats-officedocument.drawingml.chart+xml"/>
  <Override PartName="/xl/charts/chart120.xml" ContentType="application/vnd.openxmlformats-officedocument.drawingml.chart+xml"/>
  <Override PartName="/xl/charts/chart121.xml" ContentType="application/vnd.openxmlformats-officedocument.drawingml.chart+xml"/>
  <Override PartName="/xl/charts/chart122.xml" ContentType="application/vnd.openxmlformats-officedocument.drawingml.chart+xml"/>
  <Override PartName="/xl/charts/chart123.xml" ContentType="application/vnd.openxmlformats-officedocument.drawingml.chart+xml"/>
  <Override PartName="/xl/charts/chart124.xml" ContentType="application/vnd.openxmlformats-officedocument.drawingml.chart+xml"/>
  <Override PartName="/xl/charts/chart125.xml" ContentType="application/vnd.openxmlformats-officedocument.drawingml.chart+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qtmccub\Documents\"/>
    </mc:Choice>
  </mc:AlternateContent>
  <xr:revisionPtr revIDLastSave="0" documentId="13_ncr:1_{017B7988-4022-455D-9DFB-AA7F05252FBE}" xr6:coauthVersionLast="45" xr6:coauthVersionMax="45" xr10:uidLastSave="{00000000-0000-0000-0000-000000000000}"/>
  <bookViews>
    <workbookView xWindow="-120" yWindow="-120" windowWidth="38640" windowHeight="21240" activeTab="1" xr2:uid="{4BC06958-7F9F-46FC-B891-40DE1E1E3B4A}"/>
  </bookViews>
  <sheets>
    <sheet name="Instructions" sheetId="13" r:id="rId1"/>
    <sheet name="Bioreactor_data" sheetId="2" r:id="rId2"/>
    <sheet name="Raw concentration data" sheetId="6" r:id="rId3"/>
    <sheet name="Feed corrections" sheetId="10" r:id="rId4"/>
    <sheet name="Pseudo_batch_corrected" sheetId="9" r:id="rId5"/>
    <sheet name="Visualisations" sheetId="12" r:id="rId6"/>
    <sheet name="Feed definitions" sheetId="3" r:id="rId7"/>
    <sheet name="Parameters" sheetId="7" r:id="rId8"/>
    <sheet name="Phase_1_Helper_data" sheetId="11" r:id="rId9"/>
    <sheet name="Phase_2_Helper_data" sheetId="14" r:id="rId10"/>
  </sheets>
  <definedNames>
    <definedName name="_xlnm._FilterDatabase" localSheetId="5" hidden="1">Visualisations!$A$1:$V$42</definedName>
    <definedName name="B_time">INDEX(Bioreactor_data!$E$4:$E$50,MATCH(Pseudo_batch_corrected!A1048574,Bioreactor_data!$E$4:$E$50,0)):INDEX(Bioreactor_data!$E$4:$E$50,MATCH(Pseudo_batch_corrected!A1048575,Bioreactor_data!$E$4:$E$50,0))</definedName>
    <definedName name="B_val">INDEX(Pseudo_batch_corrected!A$3:A$50,MATCH(Pseudo_batch_corrected!A1048573,Bioreactor_data!$E$4:$E$50,0)):INDEX(Pseudo_batch_corrected!A$3:A$50,MATCH(Pseudo_batch_corrected!A1048574,Bioreactor_data!$E$4:$E$50,0))</definedName>
    <definedName name="Biomass">Bioreactor_data!$AH$4:$AH$53</definedName>
    <definedName name="test1">INDEX(Bioreactor_data!$E$4:$E$50,MATCH(Pseudo_batch_corrected!XER1048566,Bioreactor_data!$E$4:$E$50,0)):INDEX(Bioreactor_data!$E$4:$E$50,MATCH(Pseudo_batch_corrected!XER1048567,Bioreactor_data!$E$4:$E$50,0))</definedName>
    <definedName name="test2">INDEX(Pseudo_batch_corrected!XFD$3:XFD$50,MATCH(Pseudo_batch_corrected!XFD1048565,Bioreactor_data!$E$4:$E$50,0)):INDEX(Pseudo_batch_corrected!XFD$3:XFD$50,MATCH(Pseudo_batch_corrected!XFD1048566,Bioreactor_data!$E$4:$E$50,0))</definedName>
    <definedName name="Time">Bioreactor_data!$AG$4:$AG$53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2" i="14" l="1" a="1"/>
  <c r="AD2" i="14" s="1"/>
  <c r="AC2" i="14" a="1"/>
  <c r="AC2" i="14" s="1"/>
  <c r="AB2" i="14" a="1"/>
  <c r="AB2" i="14" s="1"/>
  <c r="AA2" i="14" a="1"/>
  <c r="AA2" i="14" s="1"/>
  <c r="Z2" i="14" a="1"/>
  <c r="Z2" i="14" s="1"/>
  <c r="Y2" i="14" a="1"/>
  <c r="Y2" i="14" s="1"/>
  <c r="X2" i="14" a="1"/>
  <c r="X2" i="14" s="1"/>
  <c r="W2" i="14" a="1"/>
  <c r="W2" i="14" s="1"/>
  <c r="V2" i="14" a="1"/>
  <c r="V2" i="14" s="1"/>
  <c r="U2" i="14" a="1"/>
  <c r="U2" i="14" s="1"/>
  <c r="T2" i="14" a="1"/>
  <c r="T2" i="14" s="1"/>
  <c r="S2" i="14" a="1"/>
  <c r="S2" i="14" s="1"/>
  <c r="R2" i="14" a="1"/>
  <c r="R2" i="14" s="1"/>
  <c r="Q2" i="14" a="1"/>
  <c r="Q2" i="14" s="1"/>
  <c r="P2" i="14" a="1"/>
  <c r="P2" i="14" s="1"/>
  <c r="O2" i="14" a="1"/>
  <c r="O2" i="14" s="1"/>
  <c r="N2" i="14" a="1"/>
  <c r="N2" i="14" s="1"/>
  <c r="M2" i="14" a="1"/>
  <c r="M2" i="14" s="1"/>
  <c r="L2" i="14" a="1"/>
  <c r="L2" i="14" s="1"/>
  <c r="K2" i="14" a="1"/>
  <c r="K2" i="14" s="1"/>
  <c r="J2" i="14" a="1"/>
  <c r="J2" i="14" s="1"/>
  <c r="I2" i="14" a="1"/>
  <c r="I2" i="14" s="1"/>
  <c r="H2" i="14" a="1"/>
  <c r="H2" i="14" s="1"/>
  <c r="G2" i="14" a="1"/>
  <c r="G2" i="14" s="1"/>
  <c r="F2" i="14" a="1"/>
  <c r="F2" i="14" s="1"/>
  <c r="E2" i="14" a="1"/>
  <c r="E2" i="14" s="1"/>
  <c r="D2" i="14" a="1"/>
  <c r="D2" i="14" s="1"/>
  <c r="C2" i="14" a="1"/>
  <c r="C2" i="14" s="1"/>
  <c r="B2" i="14" a="1"/>
  <c r="B2" i="14" s="1"/>
  <c r="A2" i="14" a="1"/>
  <c r="A2" i="14" s="1"/>
  <c r="AU10" i="2" a="1"/>
  <c r="AU10" i="2" s="1"/>
  <c r="N16" i="2" l="1"/>
  <c r="E3" i="2"/>
  <c r="F4" i="2"/>
  <c r="F5" i="2" s="1"/>
  <c r="F6" i="2" s="1"/>
  <c r="F7" i="2" s="1"/>
  <c r="E7" i="2" s="1"/>
  <c r="E4" i="2" l="1"/>
  <c r="E5" i="2"/>
  <c r="E6" i="2"/>
  <c r="F8" i="2" l="1"/>
  <c r="E8" i="2" s="1"/>
  <c r="N4" i="2"/>
  <c r="O5" i="2" s="1"/>
  <c r="N5" i="2"/>
  <c r="O6" i="2" s="1"/>
  <c r="N6" i="2"/>
  <c r="O7" i="2" s="1"/>
  <c r="N7" i="2"/>
  <c r="O8" i="2" s="1"/>
  <c r="N8" i="2"/>
  <c r="N9" i="2"/>
  <c r="O10" i="2" s="1"/>
  <c r="O9" i="2"/>
  <c r="N10" i="2"/>
  <c r="O11" i="2" s="1"/>
  <c r="N11" i="2"/>
  <c r="O12" i="2" s="1"/>
  <c r="N12" i="2"/>
  <c r="O13" i="2" s="1"/>
  <c r="N13" i="2"/>
  <c r="O14" i="2" s="1"/>
  <c r="N14" i="2"/>
  <c r="O15" i="2" s="1"/>
  <c r="N15" i="2"/>
  <c r="O16" i="2" s="1"/>
  <c r="F9" i="2" l="1"/>
  <c r="V109" i="14"/>
  <c r="W109" i="14"/>
  <c r="X109" i="14"/>
  <c r="Y109" i="14"/>
  <c r="Z109" i="14"/>
  <c r="AA109" i="14"/>
  <c r="AB109" i="14"/>
  <c r="AC109" i="14"/>
  <c r="AD109" i="14"/>
  <c r="V110" i="14"/>
  <c r="W110" i="14"/>
  <c r="X110" i="14"/>
  <c r="Y110" i="14"/>
  <c r="Z110" i="14"/>
  <c r="AA110" i="14"/>
  <c r="AB110" i="14"/>
  <c r="AC110" i="14"/>
  <c r="AD110" i="14"/>
  <c r="V111" i="14"/>
  <c r="W111" i="14"/>
  <c r="X111" i="14"/>
  <c r="Y111" i="14"/>
  <c r="Z111" i="14"/>
  <c r="AA111" i="14"/>
  <c r="AB111" i="14"/>
  <c r="AC111" i="14"/>
  <c r="AD111" i="14"/>
  <c r="V112" i="14"/>
  <c r="W112" i="14"/>
  <c r="X112" i="14"/>
  <c r="Y112" i="14"/>
  <c r="Z112" i="14"/>
  <c r="AA112" i="14"/>
  <c r="AB112" i="14"/>
  <c r="AC112" i="14"/>
  <c r="AD112" i="14"/>
  <c r="V113" i="14"/>
  <c r="W113" i="14"/>
  <c r="X113" i="14"/>
  <c r="Y113" i="14"/>
  <c r="Z113" i="14"/>
  <c r="AA113" i="14"/>
  <c r="AB113" i="14"/>
  <c r="AC113" i="14"/>
  <c r="AD113" i="14"/>
  <c r="V114" i="14"/>
  <c r="W114" i="14"/>
  <c r="X114" i="14"/>
  <c r="Y114" i="14"/>
  <c r="Z114" i="14"/>
  <c r="AA114" i="14"/>
  <c r="AB114" i="14"/>
  <c r="AC114" i="14"/>
  <c r="AD114" i="14"/>
  <c r="V115" i="14"/>
  <c r="W115" i="14"/>
  <c r="X115" i="14"/>
  <c r="Y115" i="14"/>
  <c r="Z115" i="14"/>
  <c r="AA115" i="14"/>
  <c r="AB115" i="14"/>
  <c r="AC115" i="14"/>
  <c r="AD115" i="14"/>
  <c r="V116" i="14"/>
  <c r="W116" i="14"/>
  <c r="X116" i="14"/>
  <c r="Y116" i="14"/>
  <c r="Z116" i="14"/>
  <c r="AA116" i="14"/>
  <c r="AB116" i="14"/>
  <c r="AC116" i="14"/>
  <c r="AD116" i="14"/>
  <c r="V117" i="14"/>
  <c r="W117" i="14"/>
  <c r="X117" i="14"/>
  <c r="Y117" i="14"/>
  <c r="Z117" i="14"/>
  <c r="AA117" i="14"/>
  <c r="AB117" i="14"/>
  <c r="AC117" i="14"/>
  <c r="AD117" i="14"/>
  <c r="V118" i="14"/>
  <c r="W118" i="14"/>
  <c r="X118" i="14"/>
  <c r="Y118" i="14"/>
  <c r="Z118" i="14"/>
  <c r="AA118" i="14"/>
  <c r="AB118" i="14"/>
  <c r="AC118" i="14"/>
  <c r="AD118" i="14"/>
  <c r="V119" i="14"/>
  <c r="W119" i="14"/>
  <c r="X119" i="14"/>
  <c r="Y119" i="14"/>
  <c r="Z119" i="14"/>
  <c r="AA119" i="14"/>
  <c r="AB119" i="14"/>
  <c r="AC119" i="14"/>
  <c r="AD119" i="14"/>
  <c r="V120" i="14"/>
  <c r="W120" i="14"/>
  <c r="X120" i="14"/>
  <c r="Y120" i="14"/>
  <c r="Z120" i="14"/>
  <c r="AA120" i="14"/>
  <c r="AB120" i="14"/>
  <c r="AC120" i="14"/>
  <c r="AD120" i="14"/>
  <c r="V121" i="14"/>
  <c r="W121" i="14"/>
  <c r="X121" i="14"/>
  <c r="Y121" i="14"/>
  <c r="Z121" i="14"/>
  <c r="AA121" i="14"/>
  <c r="AB121" i="14"/>
  <c r="AC121" i="14"/>
  <c r="AD121" i="14"/>
  <c r="V122" i="14"/>
  <c r="W122" i="14"/>
  <c r="X122" i="14"/>
  <c r="Y122" i="14"/>
  <c r="Z122" i="14"/>
  <c r="AA122" i="14"/>
  <c r="AB122" i="14"/>
  <c r="AC122" i="14"/>
  <c r="AD122" i="14"/>
  <c r="V123" i="14"/>
  <c r="W123" i="14"/>
  <c r="X123" i="14"/>
  <c r="Y123" i="14"/>
  <c r="Z123" i="14"/>
  <c r="AA123" i="14"/>
  <c r="AB123" i="14"/>
  <c r="AC123" i="14"/>
  <c r="AD123" i="14"/>
  <c r="V124" i="14"/>
  <c r="W124" i="14"/>
  <c r="X124" i="14"/>
  <c r="Y124" i="14"/>
  <c r="Z124" i="14"/>
  <c r="AA124" i="14"/>
  <c r="AB124" i="14"/>
  <c r="AC124" i="14"/>
  <c r="AD124" i="14"/>
  <c r="V125" i="14"/>
  <c r="W125" i="14"/>
  <c r="X125" i="14"/>
  <c r="Y125" i="14"/>
  <c r="Z125" i="14"/>
  <c r="AA125" i="14"/>
  <c r="AB125" i="14"/>
  <c r="AC125" i="14"/>
  <c r="AD125" i="14"/>
  <c r="V126" i="14"/>
  <c r="W126" i="14"/>
  <c r="X126" i="14"/>
  <c r="Y126" i="14"/>
  <c r="Z126" i="14"/>
  <c r="AA126" i="14"/>
  <c r="AB126" i="14"/>
  <c r="AC126" i="14"/>
  <c r="AD126" i="14"/>
  <c r="V127" i="14"/>
  <c r="W127" i="14"/>
  <c r="X127" i="14"/>
  <c r="Y127" i="14"/>
  <c r="Z127" i="14"/>
  <c r="AA127" i="14"/>
  <c r="AB127" i="14"/>
  <c r="AC127" i="14"/>
  <c r="AD127" i="14"/>
  <c r="V128" i="14"/>
  <c r="W128" i="14"/>
  <c r="X128" i="14"/>
  <c r="Y128" i="14"/>
  <c r="Z128" i="14"/>
  <c r="AA128" i="14"/>
  <c r="AB128" i="14"/>
  <c r="AC128" i="14"/>
  <c r="AD128" i="14"/>
  <c r="V129" i="14"/>
  <c r="W129" i="14"/>
  <c r="X129" i="14"/>
  <c r="Y129" i="14"/>
  <c r="Z129" i="14"/>
  <c r="AA129" i="14"/>
  <c r="AB129" i="14"/>
  <c r="AC129" i="14"/>
  <c r="AD129" i="14"/>
  <c r="V130" i="14"/>
  <c r="W130" i="14"/>
  <c r="X130" i="14"/>
  <c r="Y130" i="14"/>
  <c r="Z130" i="14"/>
  <c r="AA130" i="14"/>
  <c r="AB130" i="14"/>
  <c r="AC130" i="14"/>
  <c r="AD130" i="14"/>
  <c r="V131" i="14"/>
  <c r="W131" i="14"/>
  <c r="X131" i="14"/>
  <c r="Y131" i="14"/>
  <c r="Z131" i="14"/>
  <c r="AA131" i="14"/>
  <c r="AB131" i="14"/>
  <c r="AC131" i="14"/>
  <c r="AD131" i="14"/>
  <c r="V132" i="14"/>
  <c r="W132" i="14"/>
  <c r="X132" i="14"/>
  <c r="Y132" i="14"/>
  <c r="Z132" i="14"/>
  <c r="AA132" i="14"/>
  <c r="AB132" i="14"/>
  <c r="AC132" i="14"/>
  <c r="AD132" i="14"/>
  <c r="V133" i="14"/>
  <c r="W133" i="14"/>
  <c r="X133" i="14"/>
  <c r="Y133" i="14"/>
  <c r="Z133" i="14"/>
  <c r="AA133" i="14"/>
  <c r="AB133" i="14"/>
  <c r="AC133" i="14"/>
  <c r="AD133" i="14"/>
  <c r="V134" i="14"/>
  <c r="W134" i="14"/>
  <c r="X134" i="14"/>
  <c r="Y134" i="14"/>
  <c r="Z134" i="14"/>
  <c r="AA134" i="14"/>
  <c r="AB134" i="14"/>
  <c r="AC134" i="14"/>
  <c r="AD134" i="14"/>
  <c r="V135" i="14"/>
  <c r="W135" i="14"/>
  <c r="X135" i="14"/>
  <c r="Y135" i="14"/>
  <c r="Z135" i="14"/>
  <c r="AA135" i="14"/>
  <c r="AB135" i="14"/>
  <c r="AC135" i="14"/>
  <c r="AD135" i="14"/>
  <c r="V136" i="14"/>
  <c r="W136" i="14"/>
  <c r="X136" i="14"/>
  <c r="Y136" i="14"/>
  <c r="Z136" i="14"/>
  <c r="AA136" i="14"/>
  <c r="AB136" i="14"/>
  <c r="AC136" i="14"/>
  <c r="AD136" i="14"/>
  <c r="V137" i="14"/>
  <c r="W137" i="14"/>
  <c r="X137" i="14"/>
  <c r="Y137" i="14"/>
  <c r="Z137" i="14"/>
  <c r="AA137" i="14"/>
  <c r="AB137" i="14"/>
  <c r="AC137" i="14"/>
  <c r="AD137" i="14"/>
  <c r="V138" i="14"/>
  <c r="W138" i="14"/>
  <c r="X138" i="14"/>
  <c r="Y138" i="14"/>
  <c r="Z138" i="14"/>
  <c r="AA138" i="14"/>
  <c r="AB138" i="14"/>
  <c r="AC138" i="14"/>
  <c r="AD138" i="14"/>
  <c r="V139" i="14"/>
  <c r="W139" i="14"/>
  <c r="X139" i="14"/>
  <c r="Y139" i="14"/>
  <c r="Z139" i="14"/>
  <c r="AA139" i="14"/>
  <c r="AB139" i="14"/>
  <c r="AC139" i="14"/>
  <c r="AD139" i="14"/>
  <c r="V140" i="14"/>
  <c r="W140" i="14"/>
  <c r="X140" i="14"/>
  <c r="Y140" i="14"/>
  <c r="Z140" i="14"/>
  <c r="AA140" i="14"/>
  <c r="AB140" i="14"/>
  <c r="AC140" i="14"/>
  <c r="AD140" i="14"/>
  <c r="V141" i="14"/>
  <c r="W141" i="14"/>
  <c r="X141" i="14"/>
  <c r="Y141" i="14"/>
  <c r="Z141" i="14"/>
  <c r="AA141" i="14"/>
  <c r="AB141" i="14"/>
  <c r="AC141" i="14"/>
  <c r="AD141" i="14"/>
  <c r="V142" i="14"/>
  <c r="W142" i="14"/>
  <c r="X142" i="14"/>
  <c r="Y142" i="14"/>
  <c r="Z142" i="14"/>
  <c r="AA142" i="14"/>
  <c r="AB142" i="14"/>
  <c r="AC142" i="14"/>
  <c r="AD142" i="14"/>
  <c r="V143" i="14"/>
  <c r="W143" i="14"/>
  <c r="X143" i="14"/>
  <c r="Y143" i="14"/>
  <c r="Z143" i="14"/>
  <c r="AA143" i="14"/>
  <c r="AB143" i="14"/>
  <c r="AC143" i="14"/>
  <c r="AD143" i="14"/>
  <c r="V144" i="14"/>
  <c r="W144" i="14"/>
  <c r="X144" i="14"/>
  <c r="Y144" i="14"/>
  <c r="Z144" i="14"/>
  <c r="AA144" i="14"/>
  <c r="AB144" i="14"/>
  <c r="AC144" i="14"/>
  <c r="AD144" i="14"/>
  <c r="V145" i="14"/>
  <c r="W145" i="14"/>
  <c r="X145" i="14"/>
  <c r="Y145" i="14"/>
  <c r="Z145" i="14"/>
  <c r="AA145" i="14"/>
  <c r="AB145" i="14"/>
  <c r="AC145" i="14"/>
  <c r="AD145" i="14"/>
  <c r="V146" i="14"/>
  <c r="W146" i="14"/>
  <c r="X146" i="14"/>
  <c r="Y146" i="14"/>
  <c r="Z146" i="14"/>
  <c r="AA146" i="14"/>
  <c r="AB146" i="14"/>
  <c r="AC146" i="14"/>
  <c r="AD146" i="14"/>
  <c r="V147" i="14"/>
  <c r="W147" i="14"/>
  <c r="X147" i="14"/>
  <c r="Y147" i="14"/>
  <c r="Z147" i="14"/>
  <c r="AA147" i="14"/>
  <c r="AB147" i="14"/>
  <c r="AC147" i="14"/>
  <c r="AD147" i="14"/>
  <c r="V148" i="14"/>
  <c r="W148" i="14"/>
  <c r="X148" i="14"/>
  <c r="Y148" i="14"/>
  <c r="Z148" i="14"/>
  <c r="AA148" i="14"/>
  <c r="AB148" i="14"/>
  <c r="AC148" i="14"/>
  <c r="AD148" i="14"/>
  <c r="V149" i="14"/>
  <c r="W149" i="14"/>
  <c r="X149" i="14"/>
  <c r="Y149" i="14"/>
  <c r="Z149" i="14"/>
  <c r="AA149" i="14"/>
  <c r="AB149" i="14"/>
  <c r="AC149" i="14"/>
  <c r="AD149" i="14"/>
  <c r="V150" i="14"/>
  <c r="W150" i="14"/>
  <c r="X150" i="14"/>
  <c r="Y150" i="14"/>
  <c r="Z150" i="14"/>
  <c r="AA150" i="14"/>
  <c r="AB150" i="14"/>
  <c r="AC150" i="14"/>
  <c r="AD150" i="14"/>
  <c r="V151" i="14"/>
  <c r="W151" i="14"/>
  <c r="X151" i="14"/>
  <c r="Y151" i="14"/>
  <c r="Z151" i="14"/>
  <c r="AA151" i="14"/>
  <c r="AB151" i="14"/>
  <c r="AC151" i="14"/>
  <c r="AD151" i="14"/>
  <c r="V159" i="14"/>
  <c r="W159" i="14"/>
  <c r="X159" i="14"/>
  <c r="Y159" i="14"/>
  <c r="Z159" i="14"/>
  <c r="AA159" i="14"/>
  <c r="AB159" i="14"/>
  <c r="AC159" i="14"/>
  <c r="AD159" i="14"/>
  <c r="V160" i="14"/>
  <c r="W160" i="14"/>
  <c r="X160" i="14"/>
  <c r="Y160" i="14"/>
  <c r="Z160" i="14"/>
  <c r="AA160" i="14"/>
  <c r="AB160" i="14"/>
  <c r="AC160" i="14"/>
  <c r="AD160" i="14"/>
  <c r="V161" i="14"/>
  <c r="W161" i="14"/>
  <c r="X161" i="14"/>
  <c r="Y161" i="14"/>
  <c r="Z161" i="14"/>
  <c r="AA161" i="14"/>
  <c r="AB161" i="14"/>
  <c r="AC161" i="14"/>
  <c r="AD161" i="14"/>
  <c r="V162" i="14"/>
  <c r="W162" i="14"/>
  <c r="X162" i="14"/>
  <c r="Y162" i="14"/>
  <c r="Z162" i="14"/>
  <c r="AA162" i="14"/>
  <c r="AB162" i="14"/>
  <c r="AC162" i="14"/>
  <c r="AD162" i="14"/>
  <c r="V163" i="14"/>
  <c r="W163" i="14"/>
  <c r="X163" i="14"/>
  <c r="Y163" i="14"/>
  <c r="Z163" i="14"/>
  <c r="AA163" i="14"/>
  <c r="AB163" i="14"/>
  <c r="AC163" i="14"/>
  <c r="AD163" i="14"/>
  <c r="V164" i="14"/>
  <c r="W164" i="14"/>
  <c r="X164" i="14"/>
  <c r="Y164" i="14"/>
  <c r="Z164" i="14"/>
  <c r="AA164" i="14"/>
  <c r="AB164" i="14"/>
  <c r="AC164" i="14"/>
  <c r="AD164" i="14"/>
  <c r="V165" i="14"/>
  <c r="W165" i="14"/>
  <c r="X165" i="14"/>
  <c r="Y165" i="14"/>
  <c r="Z165" i="14"/>
  <c r="AA165" i="14"/>
  <c r="AB165" i="14"/>
  <c r="AC165" i="14"/>
  <c r="AD165" i="14"/>
  <c r="V166" i="14"/>
  <c r="W166" i="14"/>
  <c r="X166" i="14"/>
  <c r="Y166" i="14"/>
  <c r="Z166" i="14"/>
  <c r="AA166" i="14"/>
  <c r="AB166" i="14"/>
  <c r="AC166" i="14"/>
  <c r="AD166" i="14"/>
  <c r="V167" i="14"/>
  <c r="W167" i="14"/>
  <c r="X167" i="14"/>
  <c r="Y167" i="14"/>
  <c r="Z167" i="14"/>
  <c r="AA167" i="14"/>
  <c r="AB167" i="14"/>
  <c r="AC167" i="14"/>
  <c r="AD167" i="14"/>
  <c r="V168" i="14"/>
  <c r="W168" i="14"/>
  <c r="X168" i="14"/>
  <c r="Y168" i="14"/>
  <c r="Z168" i="14"/>
  <c r="AA168" i="14"/>
  <c r="AB168" i="14"/>
  <c r="AC168" i="14"/>
  <c r="AD168" i="14"/>
  <c r="V169" i="14"/>
  <c r="W169" i="14"/>
  <c r="X169" i="14"/>
  <c r="Y169" i="14"/>
  <c r="Z169" i="14"/>
  <c r="AA169" i="14"/>
  <c r="AB169" i="14"/>
  <c r="AC169" i="14"/>
  <c r="AD169" i="14"/>
  <c r="V170" i="14"/>
  <c r="W170" i="14"/>
  <c r="X170" i="14"/>
  <c r="Y170" i="14"/>
  <c r="Z170" i="14"/>
  <c r="AA170" i="14"/>
  <c r="AB170" i="14"/>
  <c r="AC170" i="14"/>
  <c r="AD170" i="14"/>
  <c r="V171" i="14"/>
  <c r="W171" i="14"/>
  <c r="X171" i="14"/>
  <c r="Y171" i="14"/>
  <c r="Z171" i="14"/>
  <c r="AA171" i="14"/>
  <c r="AB171" i="14"/>
  <c r="AC171" i="14"/>
  <c r="AD171" i="14"/>
  <c r="V172" i="14"/>
  <c r="W172" i="14"/>
  <c r="X172" i="14"/>
  <c r="Y172" i="14"/>
  <c r="Z172" i="14"/>
  <c r="AA172" i="14"/>
  <c r="AB172" i="14"/>
  <c r="AC172" i="14"/>
  <c r="AD172" i="14"/>
  <c r="V173" i="14"/>
  <c r="W173" i="14"/>
  <c r="X173" i="14"/>
  <c r="Y173" i="14"/>
  <c r="Z173" i="14"/>
  <c r="AA173" i="14"/>
  <c r="AB173" i="14"/>
  <c r="AC173" i="14"/>
  <c r="AD173" i="14"/>
  <c r="V174" i="14"/>
  <c r="W174" i="14"/>
  <c r="X174" i="14"/>
  <c r="Y174" i="14"/>
  <c r="Z174" i="14"/>
  <c r="AA174" i="14"/>
  <c r="AB174" i="14"/>
  <c r="AC174" i="14"/>
  <c r="AD174" i="14"/>
  <c r="V175" i="14"/>
  <c r="W175" i="14"/>
  <c r="X175" i="14"/>
  <c r="Y175" i="14"/>
  <c r="Z175" i="14"/>
  <c r="AA175" i="14"/>
  <c r="AB175" i="14"/>
  <c r="AC175" i="14"/>
  <c r="AD175" i="14"/>
  <c r="V176" i="14"/>
  <c r="W176" i="14"/>
  <c r="X176" i="14"/>
  <c r="Y176" i="14"/>
  <c r="Z176" i="14"/>
  <c r="AA176" i="14"/>
  <c r="AB176" i="14"/>
  <c r="AC176" i="14"/>
  <c r="AD176" i="14"/>
  <c r="V177" i="14"/>
  <c r="W177" i="14"/>
  <c r="X177" i="14"/>
  <c r="Y177" i="14"/>
  <c r="Z177" i="14"/>
  <c r="AA177" i="14"/>
  <c r="AB177" i="14"/>
  <c r="AC177" i="14"/>
  <c r="AD177" i="14"/>
  <c r="V178" i="14"/>
  <c r="W178" i="14"/>
  <c r="X178" i="14"/>
  <c r="Y178" i="14"/>
  <c r="Z178" i="14"/>
  <c r="AA178" i="14"/>
  <c r="AB178" i="14"/>
  <c r="AC178" i="14"/>
  <c r="AD178" i="14"/>
  <c r="V179" i="14"/>
  <c r="W179" i="14"/>
  <c r="X179" i="14"/>
  <c r="Y179" i="14"/>
  <c r="Z179" i="14"/>
  <c r="AA179" i="14"/>
  <c r="AB179" i="14"/>
  <c r="AC179" i="14"/>
  <c r="AD179" i="14"/>
  <c r="V180" i="14"/>
  <c r="W180" i="14"/>
  <c r="X180" i="14"/>
  <c r="Y180" i="14"/>
  <c r="Z180" i="14"/>
  <c r="AA180" i="14"/>
  <c r="AB180" i="14"/>
  <c r="AC180" i="14"/>
  <c r="AD180" i="14"/>
  <c r="V181" i="14"/>
  <c r="W181" i="14"/>
  <c r="X181" i="14"/>
  <c r="Y181" i="14"/>
  <c r="Z181" i="14"/>
  <c r="AA181" i="14"/>
  <c r="AB181" i="14"/>
  <c r="AC181" i="14"/>
  <c r="AD181" i="14"/>
  <c r="V182" i="14"/>
  <c r="W182" i="14"/>
  <c r="X182" i="14"/>
  <c r="Y182" i="14"/>
  <c r="Z182" i="14"/>
  <c r="AA182" i="14"/>
  <c r="AB182" i="14"/>
  <c r="AC182" i="14"/>
  <c r="AD182" i="14"/>
  <c r="V183" i="14"/>
  <c r="W183" i="14"/>
  <c r="X183" i="14"/>
  <c r="Y183" i="14"/>
  <c r="Z183" i="14"/>
  <c r="AA183" i="14"/>
  <c r="AB183" i="14"/>
  <c r="AC183" i="14"/>
  <c r="AD183" i="14"/>
  <c r="V184" i="14"/>
  <c r="W184" i="14"/>
  <c r="X184" i="14"/>
  <c r="Y184" i="14"/>
  <c r="Z184" i="14"/>
  <c r="AA184" i="14"/>
  <c r="AB184" i="14"/>
  <c r="AC184" i="14"/>
  <c r="AD184" i="14"/>
  <c r="V185" i="14"/>
  <c r="W185" i="14"/>
  <c r="X185" i="14"/>
  <c r="Y185" i="14"/>
  <c r="Z185" i="14"/>
  <c r="AA185" i="14"/>
  <c r="AB185" i="14"/>
  <c r="AC185" i="14"/>
  <c r="AD185" i="14"/>
  <c r="V186" i="14"/>
  <c r="W186" i="14"/>
  <c r="X186" i="14"/>
  <c r="Y186" i="14"/>
  <c r="Z186" i="14"/>
  <c r="AA186" i="14"/>
  <c r="AB186" i="14"/>
  <c r="AC186" i="14"/>
  <c r="AD186" i="14"/>
  <c r="V187" i="14"/>
  <c r="W187" i="14"/>
  <c r="X187" i="14"/>
  <c r="Y187" i="14"/>
  <c r="Z187" i="14"/>
  <c r="AA187" i="14"/>
  <c r="AB187" i="14"/>
  <c r="AC187" i="14"/>
  <c r="AD187" i="14"/>
  <c r="V188" i="14"/>
  <c r="W188" i="14"/>
  <c r="X188" i="14"/>
  <c r="Y188" i="14"/>
  <c r="Z188" i="14"/>
  <c r="AA188" i="14"/>
  <c r="AB188" i="14"/>
  <c r="AC188" i="14"/>
  <c r="AD188" i="14"/>
  <c r="V189" i="14"/>
  <c r="W189" i="14"/>
  <c r="X189" i="14"/>
  <c r="Y189" i="14"/>
  <c r="Z189" i="14"/>
  <c r="AA189" i="14"/>
  <c r="AB189" i="14"/>
  <c r="AC189" i="14"/>
  <c r="AD189" i="14"/>
  <c r="V190" i="14"/>
  <c r="W190" i="14"/>
  <c r="X190" i="14"/>
  <c r="Y190" i="14"/>
  <c r="Z190" i="14"/>
  <c r="AA190" i="14"/>
  <c r="AB190" i="14"/>
  <c r="AC190" i="14"/>
  <c r="AD190" i="14"/>
  <c r="V191" i="14"/>
  <c r="W191" i="14"/>
  <c r="X191" i="14"/>
  <c r="Y191" i="14"/>
  <c r="Z191" i="14"/>
  <c r="AA191" i="14"/>
  <c r="AB191" i="14"/>
  <c r="AC191" i="14"/>
  <c r="AD191" i="14"/>
  <c r="V192" i="14"/>
  <c r="W192" i="14"/>
  <c r="X192" i="14"/>
  <c r="Y192" i="14"/>
  <c r="Z192" i="14"/>
  <c r="AA192" i="14"/>
  <c r="AB192" i="14"/>
  <c r="AC192" i="14"/>
  <c r="AD192" i="14"/>
  <c r="V193" i="14"/>
  <c r="W193" i="14"/>
  <c r="X193" i="14"/>
  <c r="Y193" i="14"/>
  <c r="Z193" i="14"/>
  <c r="AA193" i="14"/>
  <c r="AB193" i="14"/>
  <c r="AC193" i="14"/>
  <c r="AD193" i="14"/>
  <c r="V194" i="14"/>
  <c r="W194" i="14"/>
  <c r="X194" i="14"/>
  <c r="Y194" i="14"/>
  <c r="Z194" i="14"/>
  <c r="AA194" i="14"/>
  <c r="AB194" i="14"/>
  <c r="AC194" i="14"/>
  <c r="AD194" i="14"/>
  <c r="V195" i="14"/>
  <c r="W195" i="14"/>
  <c r="X195" i="14"/>
  <c r="Y195" i="14"/>
  <c r="Z195" i="14"/>
  <c r="AA195" i="14"/>
  <c r="AB195" i="14"/>
  <c r="AC195" i="14"/>
  <c r="AD195" i="14"/>
  <c r="V196" i="14"/>
  <c r="W196" i="14"/>
  <c r="X196" i="14"/>
  <c r="Y196" i="14"/>
  <c r="Z196" i="14"/>
  <c r="AA196" i="14"/>
  <c r="AB196" i="14"/>
  <c r="AC196" i="14"/>
  <c r="AD196" i="14"/>
  <c r="V197" i="14"/>
  <c r="W197" i="14"/>
  <c r="X197" i="14"/>
  <c r="Y197" i="14"/>
  <c r="Z197" i="14"/>
  <c r="AA197" i="14"/>
  <c r="AB197" i="14"/>
  <c r="AC197" i="14"/>
  <c r="AD197" i="14"/>
  <c r="V198" i="14"/>
  <c r="W198" i="14"/>
  <c r="X198" i="14"/>
  <c r="Y198" i="14"/>
  <c r="Z198" i="14"/>
  <c r="AA198" i="14"/>
  <c r="AB198" i="14"/>
  <c r="AC198" i="14"/>
  <c r="AD198" i="14"/>
  <c r="V199" i="14"/>
  <c r="W199" i="14"/>
  <c r="X199" i="14"/>
  <c r="Y199" i="14"/>
  <c r="Z199" i="14"/>
  <c r="AA199" i="14"/>
  <c r="AB199" i="14"/>
  <c r="AC199" i="14"/>
  <c r="AD199" i="14"/>
  <c r="V200" i="14"/>
  <c r="W200" i="14"/>
  <c r="X200" i="14"/>
  <c r="Y200" i="14"/>
  <c r="Z200" i="14"/>
  <c r="AA200" i="14"/>
  <c r="AB200" i="14"/>
  <c r="AC200" i="14"/>
  <c r="AD200" i="14"/>
  <c r="V201" i="14"/>
  <c r="W201" i="14"/>
  <c r="X201" i="14"/>
  <c r="Y201" i="14"/>
  <c r="Z201" i="14"/>
  <c r="AA201" i="14"/>
  <c r="AB201" i="14"/>
  <c r="AC201" i="14"/>
  <c r="AD201" i="14"/>
  <c r="V108" i="11"/>
  <c r="W108" i="11"/>
  <c r="X108" i="11"/>
  <c r="Y108" i="11"/>
  <c r="Z108" i="11"/>
  <c r="AA108" i="11"/>
  <c r="AB108" i="11"/>
  <c r="AC108" i="11"/>
  <c r="AD108" i="11"/>
  <c r="V109" i="11"/>
  <c r="W109" i="11"/>
  <c r="X109" i="11"/>
  <c r="Y109" i="11"/>
  <c r="Z109" i="11"/>
  <c r="AA109" i="11"/>
  <c r="AB109" i="11"/>
  <c r="AC109" i="11"/>
  <c r="AD109" i="11"/>
  <c r="V110" i="11"/>
  <c r="W110" i="11"/>
  <c r="X110" i="11"/>
  <c r="Y110" i="11"/>
  <c r="Z110" i="11"/>
  <c r="AA110" i="11"/>
  <c r="AB110" i="11"/>
  <c r="AC110" i="11"/>
  <c r="AD110" i="11"/>
  <c r="V111" i="11"/>
  <c r="W111" i="11"/>
  <c r="X111" i="11"/>
  <c r="Y111" i="11"/>
  <c r="Z111" i="11"/>
  <c r="AA111" i="11"/>
  <c r="AB111" i="11"/>
  <c r="AC111" i="11"/>
  <c r="AD111" i="11"/>
  <c r="V112" i="11"/>
  <c r="W112" i="11"/>
  <c r="X112" i="11"/>
  <c r="Y112" i="11"/>
  <c r="Z112" i="11"/>
  <c r="AA112" i="11"/>
  <c r="AB112" i="11"/>
  <c r="AC112" i="11"/>
  <c r="AD112" i="11"/>
  <c r="V113" i="11"/>
  <c r="W113" i="11"/>
  <c r="X113" i="11"/>
  <c r="Y113" i="11"/>
  <c r="Z113" i="11"/>
  <c r="AA113" i="11"/>
  <c r="AB113" i="11"/>
  <c r="AC113" i="11"/>
  <c r="AD113" i="11"/>
  <c r="V114" i="11"/>
  <c r="W114" i="11"/>
  <c r="X114" i="11"/>
  <c r="Y114" i="11"/>
  <c r="Z114" i="11"/>
  <c r="AA114" i="11"/>
  <c r="AB114" i="11"/>
  <c r="AC114" i="11"/>
  <c r="AD114" i="11"/>
  <c r="V115" i="11"/>
  <c r="W115" i="11"/>
  <c r="X115" i="11"/>
  <c r="Y115" i="11"/>
  <c r="Z115" i="11"/>
  <c r="AA115" i="11"/>
  <c r="AB115" i="11"/>
  <c r="AC115" i="11"/>
  <c r="AD115" i="11"/>
  <c r="V116" i="11"/>
  <c r="W116" i="11"/>
  <c r="X116" i="11"/>
  <c r="Y116" i="11"/>
  <c r="Z116" i="11"/>
  <c r="AA116" i="11"/>
  <c r="AB116" i="11"/>
  <c r="AC116" i="11"/>
  <c r="AD116" i="11"/>
  <c r="V117" i="11"/>
  <c r="W117" i="11"/>
  <c r="X117" i="11"/>
  <c r="Y117" i="11"/>
  <c r="Z117" i="11"/>
  <c r="AA117" i="11"/>
  <c r="AB117" i="11"/>
  <c r="AC117" i="11"/>
  <c r="AD117" i="11"/>
  <c r="V118" i="11"/>
  <c r="W118" i="11"/>
  <c r="X118" i="11"/>
  <c r="Y118" i="11"/>
  <c r="Z118" i="11"/>
  <c r="AA118" i="11"/>
  <c r="AB118" i="11"/>
  <c r="AC118" i="11"/>
  <c r="AD118" i="11"/>
  <c r="V119" i="11"/>
  <c r="W119" i="11"/>
  <c r="X119" i="11"/>
  <c r="Y119" i="11"/>
  <c r="Z119" i="11"/>
  <c r="AA119" i="11"/>
  <c r="AB119" i="11"/>
  <c r="AC119" i="11"/>
  <c r="AD119" i="11"/>
  <c r="V120" i="11"/>
  <c r="W120" i="11"/>
  <c r="X120" i="11"/>
  <c r="Y120" i="11"/>
  <c r="Z120" i="11"/>
  <c r="AA120" i="11"/>
  <c r="AB120" i="11"/>
  <c r="AC120" i="11"/>
  <c r="AD120" i="11"/>
  <c r="V121" i="11"/>
  <c r="W121" i="11"/>
  <c r="X121" i="11"/>
  <c r="Y121" i="11"/>
  <c r="Z121" i="11"/>
  <c r="AA121" i="11"/>
  <c r="AB121" i="11"/>
  <c r="AC121" i="11"/>
  <c r="AD121" i="11"/>
  <c r="V122" i="11"/>
  <c r="W122" i="11"/>
  <c r="X122" i="11"/>
  <c r="Y122" i="11"/>
  <c r="Z122" i="11"/>
  <c r="AA122" i="11"/>
  <c r="AB122" i="11"/>
  <c r="AC122" i="11"/>
  <c r="AD122" i="11"/>
  <c r="V123" i="11"/>
  <c r="W123" i="11"/>
  <c r="X123" i="11"/>
  <c r="Y123" i="11"/>
  <c r="Z123" i="11"/>
  <c r="AA123" i="11"/>
  <c r="AB123" i="11"/>
  <c r="AC123" i="11"/>
  <c r="AD123" i="11"/>
  <c r="V124" i="11"/>
  <c r="W124" i="11"/>
  <c r="X124" i="11"/>
  <c r="Y124" i="11"/>
  <c r="Z124" i="11"/>
  <c r="AA124" i="11"/>
  <c r="AB124" i="11"/>
  <c r="AC124" i="11"/>
  <c r="AD124" i="11"/>
  <c r="V125" i="11"/>
  <c r="W125" i="11"/>
  <c r="X125" i="11"/>
  <c r="Y125" i="11"/>
  <c r="Z125" i="11"/>
  <c r="AA125" i="11"/>
  <c r="AB125" i="11"/>
  <c r="AC125" i="11"/>
  <c r="AD125" i="11"/>
  <c r="V126" i="11"/>
  <c r="W126" i="11"/>
  <c r="X126" i="11"/>
  <c r="Y126" i="11"/>
  <c r="Z126" i="11"/>
  <c r="AA126" i="11"/>
  <c r="AB126" i="11"/>
  <c r="AC126" i="11"/>
  <c r="AD126" i="11"/>
  <c r="V127" i="11"/>
  <c r="W127" i="11"/>
  <c r="X127" i="11"/>
  <c r="Y127" i="11"/>
  <c r="Z127" i="11"/>
  <c r="AA127" i="11"/>
  <c r="AB127" i="11"/>
  <c r="AC127" i="11"/>
  <c r="AD127" i="11"/>
  <c r="V128" i="11"/>
  <c r="W128" i="11"/>
  <c r="X128" i="11"/>
  <c r="Y128" i="11"/>
  <c r="Z128" i="11"/>
  <c r="AA128" i="11"/>
  <c r="AB128" i="11"/>
  <c r="AC128" i="11"/>
  <c r="AD128" i="11"/>
  <c r="V129" i="11"/>
  <c r="W129" i="11"/>
  <c r="X129" i="11"/>
  <c r="Y129" i="11"/>
  <c r="Z129" i="11"/>
  <c r="AA129" i="11"/>
  <c r="AB129" i="11"/>
  <c r="AC129" i="11"/>
  <c r="AD129" i="11"/>
  <c r="V130" i="11"/>
  <c r="W130" i="11"/>
  <c r="X130" i="11"/>
  <c r="Y130" i="11"/>
  <c r="Z130" i="11"/>
  <c r="AA130" i="11"/>
  <c r="AB130" i="11"/>
  <c r="AC130" i="11"/>
  <c r="AD130" i="11"/>
  <c r="V131" i="11"/>
  <c r="W131" i="11"/>
  <c r="X131" i="11"/>
  <c r="Y131" i="11"/>
  <c r="Z131" i="11"/>
  <c r="AA131" i="11"/>
  <c r="AB131" i="11"/>
  <c r="AC131" i="11"/>
  <c r="AD131" i="11"/>
  <c r="V132" i="11"/>
  <c r="W132" i="11"/>
  <c r="X132" i="11"/>
  <c r="Y132" i="11"/>
  <c r="Z132" i="11"/>
  <c r="AA132" i="11"/>
  <c r="AB132" i="11"/>
  <c r="AC132" i="11"/>
  <c r="AD132" i="11"/>
  <c r="V133" i="11"/>
  <c r="W133" i="11"/>
  <c r="X133" i="11"/>
  <c r="Y133" i="11"/>
  <c r="Z133" i="11"/>
  <c r="AA133" i="11"/>
  <c r="AB133" i="11"/>
  <c r="AC133" i="11"/>
  <c r="AD133" i="11"/>
  <c r="V134" i="11"/>
  <c r="W134" i="11"/>
  <c r="X134" i="11"/>
  <c r="Y134" i="11"/>
  <c r="Z134" i="11"/>
  <c r="AA134" i="11"/>
  <c r="AB134" i="11"/>
  <c r="AC134" i="11"/>
  <c r="AD134" i="11"/>
  <c r="V135" i="11"/>
  <c r="W135" i="11"/>
  <c r="X135" i="11"/>
  <c r="Y135" i="11"/>
  <c r="Z135" i="11"/>
  <c r="AA135" i="11"/>
  <c r="AB135" i="11"/>
  <c r="AC135" i="11"/>
  <c r="AD135" i="11"/>
  <c r="V136" i="11"/>
  <c r="W136" i="11"/>
  <c r="X136" i="11"/>
  <c r="Y136" i="11"/>
  <c r="Z136" i="11"/>
  <c r="AA136" i="11"/>
  <c r="AB136" i="11"/>
  <c r="AC136" i="11"/>
  <c r="AD136" i="11"/>
  <c r="V137" i="11"/>
  <c r="W137" i="11"/>
  <c r="X137" i="11"/>
  <c r="Y137" i="11"/>
  <c r="Z137" i="11"/>
  <c r="AA137" i="11"/>
  <c r="AB137" i="11"/>
  <c r="AC137" i="11"/>
  <c r="AD137" i="11"/>
  <c r="V138" i="11"/>
  <c r="W138" i="11"/>
  <c r="X138" i="11"/>
  <c r="Y138" i="11"/>
  <c r="Z138" i="11"/>
  <c r="AA138" i="11"/>
  <c r="AB138" i="11"/>
  <c r="AC138" i="11"/>
  <c r="AD138" i="11"/>
  <c r="V139" i="11"/>
  <c r="W139" i="11"/>
  <c r="X139" i="11"/>
  <c r="Y139" i="11"/>
  <c r="Z139" i="11"/>
  <c r="AA139" i="11"/>
  <c r="AB139" i="11"/>
  <c r="AC139" i="11"/>
  <c r="AD139" i="11"/>
  <c r="V140" i="11"/>
  <c r="W140" i="11"/>
  <c r="X140" i="11"/>
  <c r="Y140" i="11"/>
  <c r="Z140" i="11"/>
  <c r="AA140" i="11"/>
  <c r="AB140" i="11"/>
  <c r="AC140" i="11"/>
  <c r="AD140" i="11"/>
  <c r="V141" i="11"/>
  <c r="W141" i="11"/>
  <c r="X141" i="11"/>
  <c r="Y141" i="11"/>
  <c r="Z141" i="11"/>
  <c r="AA141" i="11"/>
  <c r="AB141" i="11"/>
  <c r="AC141" i="11"/>
  <c r="AD141" i="11"/>
  <c r="V142" i="11"/>
  <c r="W142" i="11"/>
  <c r="X142" i="11"/>
  <c r="Y142" i="11"/>
  <c r="Z142" i="11"/>
  <c r="AA142" i="11"/>
  <c r="AB142" i="11"/>
  <c r="AC142" i="11"/>
  <c r="AD142" i="11"/>
  <c r="V143" i="11"/>
  <c r="W143" i="11"/>
  <c r="X143" i="11"/>
  <c r="Y143" i="11"/>
  <c r="Z143" i="11"/>
  <c r="AA143" i="11"/>
  <c r="AB143" i="11"/>
  <c r="AC143" i="11"/>
  <c r="AD143" i="11"/>
  <c r="V144" i="11"/>
  <c r="W144" i="11"/>
  <c r="X144" i="11"/>
  <c r="Y144" i="11"/>
  <c r="Z144" i="11"/>
  <c r="AA144" i="11"/>
  <c r="AB144" i="11"/>
  <c r="AC144" i="11"/>
  <c r="AD144" i="11"/>
  <c r="V145" i="11"/>
  <c r="W145" i="11"/>
  <c r="X145" i="11"/>
  <c r="Y145" i="11"/>
  <c r="Z145" i="11"/>
  <c r="AA145" i="11"/>
  <c r="AB145" i="11"/>
  <c r="AC145" i="11"/>
  <c r="AD145" i="11"/>
  <c r="V146" i="11"/>
  <c r="W146" i="11"/>
  <c r="X146" i="11"/>
  <c r="Y146" i="11"/>
  <c r="Z146" i="11"/>
  <c r="AA146" i="11"/>
  <c r="AB146" i="11"/>
  <c r="AC146" i="11"/>
  <c r="AD146" i="11"/>
  <c r="V147" i="11"/>
  <c r="W147" i="11"/>
  <c r="X147" i="11"/>
  <c r="Y147" i="11"/>
  <c r="Z147" i="11"/>
  <c r="AA147" i="11"/>
  <c r="AB147" i="11"/>
  <c r="AC147" i="11"/>
  <c r="AD147" i="11"/>
  <c r="V148" i="11"/>
  <c r="W148" i="11"/>
  <c r="X148" i="11"/>
  <c r="Y148" i="11"/>
  <c r="Z148" i="11"/>
  <c r="AA148" i="11"/>
  <c r="AB148" i="11"/>
  <c r="AC148" i="11"/>
  <c r="AD148" i="11"/>
  <c r="V149" i="11"/>
  <c r="W149" i="11"/>
  <c r="X149" i="11"/>
  <c r="Y149" i="11"/>
  <c r="Z149" i="11"/>
  <c r="AA149" i="11"/>
  <c r="AB149" i="11"/>
  <c r="AC149" i="11"/>
  <c r="AD149" i="11"/>
  <c r="V150" i="11"/>
  <c r="W150" i="11"/>
  <c r="X150" i="11"/>
  <c r="Y150" i="11"/>
  <c r="Z150" i="11"/>
  <c r="AA150" i="11"/>
  <c r="AB150" i="11"/>
  <c r="AC150" i="11"/>
  <c r="AD150" i="11"/>
  <c r="V151" i="11"/>
  <c r="W151" i="11"/>
  <c r="X151" i="11"/>
  <c r="Y151" i="11"/>
  <c r="Z151" i="11"/>
  <c r="AA151" i="11"/>
  <c r="AB151" i="11"/>
  <c r="AC151" i="11"/>
  <c r="AD151" i="11"/>
  <c r="V158" i="11"/>
  <c r="W158" i="11"/>
  <c r="X158" i="11"/>
  <c r="Y158" i="11"/>
  <c r="Z158" i="11"/>
  <c r="AA158" i="11"/>
  <c r="AB158" i="11"/>
  <c r="AC158" i="11"/>
  <c r="AD158" i="11"/>
  <c r="V159" i="11"/>
  <c r="W159" i="11"/>
  <c r="X159" i="11"/>
  <c r="Y159" i="11"/>
  <c r="Z159" i="11"/>
  <c r="AA159" i="11"/>
  <c r="AB159" i="11"/>
  <c r="AC159" i="11"/>
  <c r="AD159" i="11"/>
  <c r="V160" i="11"/>
  <c r="W160" i="11"/>
  <c r="X160" i="11"/>
  <c r="Y160" i="11"/>
  <c r="Z160" i="11"/>
  <c r="AA160" i="11"/>
  <c r="AB160" i="11"/>
  <c r="AC160" i="11"/>
  <c r="AD160" i="11"/>
  <c r="V161" i="11"/>
  <c r="W161" i="11"/>
  <c r="X161" i="11"/>
  <c r="Y161" i="11"/>
  <c r="Z161" i="11"/>
  <c r="AA161" i="11"/>
  <c r="AB161" i="11"/>
  <c r="AC161" i="11"/>
  <c r="AD161" i="11"/>
  <c r="V162" i="11"/>
  <c r="W162" i="11"/>
  <c r="X162" i="11"/>
  <c r="Y162" i="11"/>
  <c r="Z162" i="11"/>
  <c r="AA162" i="11"/>
  <c r="AB162" i="11"/>
  <c r="AC162" i="11"/>
  <c r="AD162" i="11"/>
  <c r="V163" i="11"/>
  <c r="W163" i="11"/>
  <c r="X163" i="11"/>
  <c r="Y163" i="11"/>
  <c r="Z163" i="11"/>
  <c r="AA163" i="11"/>
  <c r="AB163" i="11"/>
  <c r="AC163" i="11"/>
  <c r="AD163" i="11"/>
  <c r="V164" i="11"/>
  <c r="W164" i="11"/>
  <c r="X164" i="11"/>
  <c r="Y164" i="11"/>
  <c r="Z164" i="11"/>
  <c r="AA164" i="11"/>
  <c r="AB164" i="11"/>
  <c r="AC164" i="11"/>
  <c r="AD164" i="11"/>
  <c r="V165" i="11"/>
  <c r="W165" i="11"/>
  <c r="X165" i="11"/>
  <c r="Y165" i="11"/>
  <c r="Z165" i="11"/>
  <c r="AA165" i="11"/>
  <c r="AB165" i="11"/>
  <c r="AC165" i="11"/>
  <c r="AD165" i="11"/>
  <c r="V166" i="11"/>
  <c r="W166" i="11"/>
  <c r="X166" i="11"/>
  <c r="Y166" i="11"/>
  <c r="Z166" i="11"/>
  <c r="AA166" i="11"/>
  <c r="AB166" i="11"/>
  <c r="AC166" i="11"/>
  <c r="AD166" i="11"/>
  <c r="V167" i="11"/>
  <c r="W167" i="11"/>
  <c r="X167" i="11"/>
  <c r="Y167" i="11"/>
  <c r="Z167" i="11"/>
  <c r="AA167" i="11"/>
  <c r="AB167" i="11"/>
  <c r="AC167" i="11"/>
  <c r="AD167" i="11"/>
  <c r="V168" i="11"/>
  <c r="W168" i="11"/>
  <c r="X168" i="11"/>
  <c r="Y168" i="11"/>
  <c r="Z168" i="11"/>
  <c r="AA168" i="11"/>
  <c r="AB168" i="11"/>
  <c r="AC168" i="11"/>
  <c r="AD168" i="11"/>
  <c r="V169" i="11"/>
  <c r="W169" i="11"/>
  <c r="X169" i="11"/>
  <c r="Y169" i="11"/>
  <c r="Z169" i="11"/>
  <c r="AA169" i="11"/>
  <c r="AB169" i="11"/>
  <c r="AC169" i="11"/>
  <c r="AD169" i="11"/>
  <c r="V170" i="11"/>
  <c r="W170" i="11"/>
  <c r="X170" i="11"/>
  <c r="Y170" i="11"/>
  <c r="Z170" i="11"/>
  <c r="AA170" i="11"/>
  <c r="AB170" i="11"/>
  <c r="AC170" i="11"/>
  <c r="AD170" i="11"/>
  <c r="V171" i="11"/>
  <c r="W171" i="11"/>
  <c r="X171" i="11"/>
  <c r="Y171" i="11"/>
  <c r="Z171" i="11"/>
  <c r="AA171" i="11"/>
  <c r="AB171" i="11"/>
  <c r="AC171" i="11"/>
  <c r="AD171" i="11"/>
  <c r="V172" i="11"/>
  <c r="W172" i="11"/>
  <c r="X172" i="11"/>
  <c r="Y172" i="11"/>
  <c r="Z172" i="11"/>
  <c r="AA172" i="11"/>
  <c r="AB172" i="11"/>
  <c r="AC172" i="11"/>
  <c r="AD172" i="11"/>
  <c r="V173" i="11"/>
  <c r="W173" i="11"/>
  <c r="X173" i="11"/>
  <c r="Y173" i="11"/>
  <c r="Z173" i="11"/>
  <c r="AA173" i="11"/>
  <c r="AB173" i="11"/>
  <c r="AC173" i="11"/>
  <c r="AD173" i="11"/>
  <c r="V174" i="11"/>
  <c r="W174" i="11"/>
  <c r="X174" i="11"/>
  <c r="Y174" i="11"/>
  <c r="Z174" i="11"/>
  <c r="AA174" i="11"/>
  <c r="AB174" i="11"/>
  <c r="AC174" i="11"/>
  <c r="AD174" i="11"/>
  <c r="V175" i="11"/>
  <c r="W175" i="11"/>
  <c r="X175" i="11"/>
  <c r="Y175" i="11"/>
  <c r="Z175" i="11"/>
  <c r="AA175" i="11"/>
  <c r="AB175" i="11"/>
  <c r="AC175" i="11"/>
  <c r="AD175" i="11"/>
  <c r="V176" i="11"/>
  <c r="W176" i="11"/>
  <c r="X176" i="11"/>
  <c r="Y176" i="11"/>
  <c r="Z176" i="11"/>
  <c r="AA176" i="11"/>
  <c r="AB176" i="11"/>
  <c r="AC176" i="11"/>
  <c r="AD176" i="11"/>
  <c r="V177" i="11"/>
  <c r="W177" i="11"/>
  <c r="X177" i="11"/>
  <c r="Y177" i="11"/>
  <c r="Z177" i="11"/>
  <c r="AA177" i="11"/>
  <c r="AB177" i="11"/>
  <c r="AC177" i="11"/>
  <c r="AD177" i="11"/>
  <c r="V178" i="11"/>
  <c r="W178" i="11"/>
  <c r="X178" i="11"/>
  <c r="Y178" i="11"/>
  <c r="Z178" i="11"/>
  <c r="AA178" i="11"/>
  <c r="AB178" i="11"/>
  <c r="AC178" i="11"/>
  <c r="AD178" i="11"/>
  <c r="V179" i="11"/>
  <c r="W179" i="11"/>
  <c r="X179" i="11"/>
  <c r="Y179" i="11"/>
  <c r="Z179" i="11"/>
  <c r="AA179" i="11"/>
  <c r="AB179" i="11"/>
  <c r="AC179" i="11"/>
  <c r="AD179" i="11"/>
  <c r="V180" i="11"/>
  <c r="W180" i="11"/>
  <c r="X180" i="11"/>
  <c r="Y180" i="11"/>
  <c r="Z180" i="11"/>
  <c r="AA180" i="11"/>
  <c r="AB180" i="11"/>
  <c r="AC180" i="11"/>
  <c r="AD180" i="11"/>
  <c r="V181" i="11"/>
  <c r="W181" i="11"/>
  <c r="X181" i="11"/>
  <c r="Y181" i="11"/>
  <c r="Z181" i="11"/>
  <c r="AA181" i="11"/>
  <c r="AB181" i="11"/>
  <c r="AC181" i="11"/>
  <c r="AD181" i="11"/>
  <c r="V182" i="11"/>
  <c r="W182" i="11"/>
  <c r="X182" i="11"/>
  <c r="Y182" i="11"/>
  <c r="Z182" i="11"/>
  <c r="AA182" i="11"/>
  <c r="AB182" i="11"/>
  <c r="AC182" i="11"/>
  <c r="AD182" i="11"/>
  <c r="V183" i="11"/>
  <c r="W183" i="11"/>
  <c r="X183" i="11"/>
  <c r="Y183" i="11"/>
  <c r="Z183" i="11"/>
  <c r="AA183" i="11"/>
  <c r="AB183" i="11"/>
  <c r="AC183" i="11"/>
  <c r="AD183" i="11"/>
  <c r="V184" i="11"/>
  <c r="W184" i="11"/>
  <c r="X184" i="11"/>
  <c r="Y184" i="11"/>
  <c r="Z184" i="11"/>
  <c r="AA184" i="11"/>
  <c r="AB184" i="11"/>
  <c r="AC184" i="11"/>
  <c r="AD184" i="11"/>
  <c r="V185" i="11"/>
  <c r="W185" i="11"/>
  <c r="X185" i="11"/>
  <c r="Y185" i="11"/>
  <c r="Z185" i="11"/>
  <c r="AA185" i="11"/>
  <c r="AB185" i="11"/>
  <c r="AC185" i="11"/>
  <c r="AD185" i="11"/>
  <c r="V186" i="11"/>
  <c r="W186" i="11"/>
  <c r="X186" i="11"/>
  <c r="Y186" i="11"/>
  <c r="Z186" i="11"/>
  <c r="AA186" i="11"/>
  <c r="AB186" i="11"/>
  <c r="AC186" i="11"/>
  <c r="AD186" i="11"/>
  <c r="V187" i="11"/>
  <c r="W187" i="11"/>
  <c r="X187" i="11"/>
  <c r="Y187" i="11"/>
  <c r="Z187" i="11"/>
  <c r="AA187" i="11"/>
  <c r="AB187" i="11"/>
  <c r="AC187" i="11"/>
  <c r="AD187" i="11"/>
  <c r="V188" i="11"/>
  <c r="W188" i="11"/>
  <c r="X188" i="11"/>
  <c r="Y188" i="11"/>
  <c r="Z188" i="11"/>
  <c r="AA188" i="11"/>
  <c r="AB188" i="11"/>
  <c r="AC188" i="11"/>
  <c r="AD188" i="11"/>
  <c r="V189" i="11"/>
  <c r="W189" i="11"/>
  <c r="X189" i="11"/>
  <c r="Y189" i="11"/>
  <c r="Z189" i="11"/>
  <c r="AA189" i="11"/>
  <c r="AB189" i="11"/>
  <c r="AC189" i="11"/>
  <c r="AD189" i="11"/>
  <c r="V190" i="11"/>
  <c r="W190" i="11"/>
  <c r="X190" i="11"/>
  <c r="Y190" i="11"/>
  <c r="Z190" i="11"/>
  <c r="AA190" i="11"/>
  <c r="AB190" i="11"/>
  <c r="AC190" i="11"/>
  <c r="AD190" i="11"/>
  <c r="V191" i="11"/>
  <c r="W191" i="11"/>
  <c r="X191" i="11"/>
  <c r="Y191" i="11"/>
  <c r="Z191" i="11"/>
  <c r="AA191" i="11"/>
  <c r="AB191" i="11"/>
  <c r="AC191" i="11"/>
  <c r="AD191" i="11"/>
  <c r="V192" i="11"/>
  <c r="W192" i="11"/>
  <c r="X192" i="11"/>
  <c r="Y192" i="11"/>
  <c r="Z192" i="11"/>
  <c r="AA192" i="11"/>
  <c r="AB192" i="11"/>
  <c r="AC192" i="11"/>
  <c r="AD192" i="11"/>
  <c r="V193" i="11"/>
  <c r="W193" i="11"/>
  <c r="X193" i="11"/>
  <c r="Y193" i="11"/>
  <c r="Z193" i="11"/>
  <c r="AA193" i="11"/>
  <c r="AB193" i="11"/>
  <c r="AC193" i="11"/>
  <c r="AD193" i="11"/>
  <c r="V194" i="11"/>
  <c r="W194" i="11"/>
  <c r="X194" i="11"/>
  <c r="Y194" i="11"/>
  <c r="Z194" i="11"/>
  <c r="AA194" i="11"/>
  <c r="AB194" i="11"/>
  <c r="AC194" i="11"/>
  <c r="AD194" i="11"/>
  <c r="V195" i="11"/>
  <c r="W195" i="11"/>
  <c r="X195" i="11"/>
  <c r="Y195" i="11"/>
  <c r="Z195" i="11"/>
  <c r="AA195" i="11"/>
  <c r="AB195" i="11"/>
  <c r="AC195" i="11"/>
  <c r="AD195" i="11"/>
  <c r="V196" i="11"/>
  <c r="W196" i="11"/>
  <c r="X196" i="11"/>
  <c r="Y196" i="11"/>
  <c r="Z196" i="11"/>
  <c r="AA196" i="11"/>
  <c r="AB196" i="11"/>
  <c r="AC196" i="11"/>
  <c r="AD196" i="11"/>
  <c r="V197" i="11"/>
  <c r="W197" i="11"/>
  <c r="X197" i="11"/>
  <c r="Y197" i="11"/>
  <c r="Z197" i="11"/>
  <c r="AA197" i="11"/>
  <c r="AB197" i="11"/>
  <c r="AC197" i="11"/>
  <c r="AD197" i="11"/>
  <c r="V198" i="11"/>
  <c r="W198" i="11"/>
  <c r="X198" i="11"/>
  <c r="Y198" i="11"/>
  <c r="Z198" i="11"/>
  <c r="AA198" i="11"/>
  <c r="AB198" i="11"/>
  <c r="AC198" i="11"/>
  <c r="AD198" i="11"/>
  <c r="V199" i="11"/>
  <c r="W199" i="11"/>
  <c r="X199" i="11"/>
  <c r="Y199" i="11"/>
  <c r="Z199" i="11"/>
  <c r="AA199" i="11"/>
  <c r="AB199" i="11"/>
  <c r="AC199" i="11"/>
  <c r="AD199" i="11"/>
  <c r="V200" i="11"/>
  <c r="W200" i="11"/>
  <c r="X200" i="11"/>
  <c r="Y200" i="11"/>
  <c r="Z200" i="11"/>
  <c r="AA200" i="11"/>
  <c r="AB200" i="11"/>
  <c r="AC200" i="11"/>
  <c r="AD200" i="11"/>
  <c r="V201" i="11"/>
  <c r="W201" i="11"/>
  <c r="X201" i="11"/>
  <c r="Y201" i="11"/>
  <c r="Z201" i="11"/>
  <c r="AA201" i="11"/>
  <c r="AB201" i="11"/>
  <c r="AC201" i="11"/>
  <c r="AD201" i="11"/>
  <c r="W1" i="12"/>
  <c r="V1" i="14" s="1"/>
  <c r="X1" i="12"/>
  <c r="W1" i="14" s="1"/>
  <c r="Y1" i="12"/>
  <c r="X1" i="14" s="1"/>
  <c r="Z1" i="12"/>
  <c r="Y1" i="14" s="1"/>
  <c r="AA1" i="12"/>
  <c r="Z1" i="14" s="1"/>
  <c r="AB1" i="12"/>
  <c r="AA1" i="14" s="1"/>
  <c r="AC1" i="12"/>
  <c r="AB1" i="14" s="1"/>
  <c r="AD1" i="12"/>
  <c r="AC1" i="14" s="1"/>
  <c r="AE1" i="12"/>
  <c r="AD1" i="14" s="1"/>
  <c r="Z8" i="3"/>
  <c r="AA8" i="3"/>
  <c r="AB8" i="3"/>
  <c r="AC8" i="3"/>
  <c r="AD8" i="3"/>
  <c r="AE8" i="3"/>
  <c r="AF8" i="3"/>
  <c r="AE3" i="9"/>
  <c r="AE4"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X3" i="9"/>
  <c r="Y3" i="9"/>
  <c r="Z3" i="9"/>
  <c r="AA3" i="9"/>
  <c r="AB3" i="9"/>
  <c r="AC3" i="9"/>
  <c r="AD3" i="9"/>
  <c r="X4" i="9"/>
  <c r="Y4" i="9"/>
  <c r="Z4" i="9"/>
  <c r="AA4" i="9"/>
  <c r="AB4" i="9"/>
  <c r="AC4" i="9"/>
  <c r="AD4" i="9"/>
  <c r="X5" i="9"/>
  <c r="Y5" i="9"/>
  <c r="Z5" i="9"/>
  <c r="AA5" i="9"/>
  <c r="AB5" i="9"/>
  <c r="AC5" i="9"/>
  <c r="AD5" i="9"/>
  <c r="X6" i="9"/>
  <c r="Y6" i="9"/>
  <c r="Z6" i="9"/>
  <c r="AA6" i="9"/>
  <c r="AB6" i="9"/>
  <c r="AC6" i="9"/>
  <c r="AD6" i="9"/>
  <c r="X7" i="9"/>
  <c r="Y7" i="9"/>
  <c r="Z7" i="9"/>
  <c r="AA7" i="9"/>
  <c r="AB7" i="9"/>
  <c r="AC7" i="9"/>
  <c r="AD7" i="9"/>
  <c r="X8" i="9"/>
  <c r="Y8" i="9"/>
  <c r="Z8" i="9"/>
  <c r="AA8" i="9"/>
  <c r="AB8" i="9"/>
  <c r="AC8" i="9"/>
  <c r="AD8" i="9"/>
  <c r="X9" i="9"/>
  <c r="Y9" i="9"/>
  <c r="Z9" i="9"/>
  <c r="AA9" i="9"/>
  <c r="AB9" i="9"/>
  <c r="AC9" i="9"/>
  <c r="AD9" i="9"/>
  <c r="X10" i="9"/>
  <c r="Y10" i="9"/>
  <c r="Z10" i="9"/>
  <c r="AA10" i="9"/>
  <c r="AB10" i="9"/>
  <c r="AC10" i="9"/>
  <c r="AD10" i="9"/>
  <c r="X11" i="9"/>
  <c r="Y11" i="9"/>
  <c r="Z11" i="9"/>
  <c r="AA11" i="9"/>
  <c r="AB11" i="9"/>
  <c r="AC11" i="9"/>
  <c r="AD11" i="9"/>
  <c r="X12" i="9"/>
  <c r="Y12" i="9"/>
  <c r="Z12" i="9"/>
  <c r="AA12" i="9"/>
  <c r="AB12" i="9"/>
  <c r="AC12" i="9"/>
  <c r="AD12" i="9"/>
  <c r="X13" i="9"/>
  <c r="Y13" i="9"/>
  <c r="Z13" i="9"/>
  <c r="AA13" i="9"/>
  <c r="AB13" i="9"/>
  <c r="AC13" i="9"/>
  <c r="AD13" i="9"/>
  <c r="X14" i="9"/>
  <c r="Y14" i="9"/>
  <c r="Z14" i="9"/>
  <c r="AA14" i="9"/>
  <c r="AB14" i="9"/>
  <c r="AC14" i="9"/>
  <c r="AD14" i="9"/>
  <c r="X15" i="9"/>
  <c r="Y15" i="9"/>
  <c r="Z15" i="9"/>
  <c r="AA15" i="9"/>
  <c r="AB15" i="9"/>
  <c r="AC15" i="9"/>
  <c r="AD15" i="9"/>
  <c r="X16" i="9"/>
  <c r="Y16" i="9"/>
  <c r="Z16" i="9"/>
  <c r="AA16" i="9"/>
  <c r="AB16" i="9"/>
  <c r="AC16" i="9"/>
  <c r="AD16" i="9"/>
  <c r="X17" i="9"/>
  <c r="Y17" i="9"/>
  <c r="Z17" i="9"/>
  <c r="AA17" i="9"/>
  <c r="AB17" i="9"/>
  <c r="AC17" i="9"/>
  <c r="AD17" i="9"/>
  <c r="X18" i="9"/>
  <c r="Y18" i="9"/>
  <c r="Z18" i="9"/>
  <c r="AA18" i="9"/>
  <c r="AB18" i="9"/>
  <c r="AC18" i="9"/>
  <c r="AD18" i="9"/>
  <c r="X19" i="9"/>
  <c r="Y19" i="9"/>
  <c r="Z19" i="9"/>
  <c r="AA19" i="9"/>
  <c r="AB19" i="9"/>
  <c r="AC19" i="9"/>
  <c r="AD19" i="9"/>
  <c r="X20" i="9"/>
  <c r="Y20" i="9"/>
  <c r="Z20" i="9"/>
  <c r="AA20" i="9"/>
  <c r="AB20" i="9"/>
  <c r="AC20" i="9"/>
  <c r="AD20" i="9"/>
  <c r="X21" i="9"/>
  <c r="Y21" i="9"/>
  <c r="Z21" i="9"/>
  <c r="AA21" i="9"/>
  <c r="AB21" i="9"/>
  <c r="AC21" i="9"/>
  <c r="AD21" i="9"/>
  <c r="X22" i="9"/>
  <c r="Y22" i="9"/>
  <c r="Z22" i="9"/>
  <c r="AA22" i="9"/>
  <c r="AB22" i="9"/>
  <c r="AC22" i="9"/>
  <c r="AD22" i="9"/>
  <c r="X23" i="9"/>
  <c r="Y23" i="9"/>
  <c r="Z23" i="9"/>
  <c r="AA23" i="9"/>
  <c r="AB23" i="9"/>
  <c r="AC23" i="9"/>
  <c r="AD23" i="9"/>
  <c r="X24" i="9"/>
  <c r="Y24" i="9"/>
  <c r="Z24" i="9"/>
  <c r="AA24" i="9"/>
  <c r="AB24" i="9"/>
  <c r="AC24" i="9"/>
  <c r="AD24" i="9"/>
  <c r="X25" i="9"/>
  <c r="Y25" i="9"/>
  <c r="Z25" i="9"/>
  <c r="AA25" i="9"/>
  <c r="AB25" i="9"/>
  <c r="AC25" i="9"/>
  <c r="AD25" i="9"/>
  <c r="X26" i="9"/>
  <c r="Y26" i="9"/>
  <c r="Z26" i="9"/>
  <c r="AA26" i="9"/>
  <c r="AB26" i="9"/>
  <c r="AC26" i="9"/>
  <c r="AD26" i="9"/>
  <c r="X27" i="9"/>
  <c r="Y27" i="9"/>
  <c r="Z27" i="9"/>
  <c r="AA27" i="9"/>
  <c r="AB27" i="9"/>
  <c r="AC27" i="9"/>
  <c r="AD27" i="9"/>
  <c r="X28" i="9"/>
  <c r="Y28" i="9"/>
  <c r="Z28" i="9"/>
  <c r="AA28" i="9"/>
  <c r="AB28" i="9"/>
  <c r="AC28" i="9"/>
  <c r="AD28" i="9"/>
  <c r="X29" i="9"/>
  <c r="Y29" i="9"/>
  <c r="Z29" i="9"/>
  <c r="AA29" i="9"/>
  <c r="AB29" i="9"/>
  <c r="AC29" i="9"/>
  <c r="AD29" i="9"/>
  <c r="X30" i="9"/>
  <c r="Y30" i="9"/>
  <c r="Z30" i="9"/>
  <c r="AA30" i="9"/>
  <c r="AB30" i="9"/>
  <c r="AC30" i="9"/>
  <c r="AD30" i="9"/>
  <c r="X31" i="9"/>
  <c r="Y31" i="9"/>
  <c r="Z31" i="9"/>
  <c r="AA31" i="9"/>
  <c r="AB31" i="9"/>
  <c r="AC31" i="9"/>
  <c r="AD31" i="9"/>
  <c r="X32" i="9"/>
  <c r="Y32" i="9"/>
  <c r="Z32" i="9"/>
  <c r="AA32" i="9"/>
  <c r="AB32" i="9"/>
  <c r="AC32" i="9"/>
  <c r="AD32" i="9"/>
  <c r="X33" i="9"/>
  <c r="Y33" i="9"/>
  <c r="Z33" i="9"/>
  <c r="AA33" i="9"/>
  <c r="AB33" i="9"/>
  <c r="AC33" i="9"/>
  <c r="AD33" i="9"/>
  <c r="X34" i="9"/>
  <c r="Y34" i="9"/>
  <c r="Z34" i="9"/>
  <c r="AA34" i="9"/>
  <c r="AB34" i="9"/>
  <c r="AC34" i="9"/>
  <c r="AD34" i="9"/>
  <c r="X35" i="9"/>
  <c r="Y35" i="9"/>
  <c r="Z35" i="9"/>
  <c r="AA35" i="9"/>
  <c r="AB35" i="9"/>
  <c r="AC35" i="9"/>
  <c r="AD35" i="9"/>
  <c r="X36" i="9"/>
  <c r="Y36" i="9"/>
  <c r="Z36" i="9"/>
  <c r="AA36" i="9"/>
  <c r="AB36" i="9"/>
  <c r="AC36" i="9"/>
  <c r="AD36" i="9"/>
  <c r="X37" i="9"/>
  <c r="Y37" i="9"/>
  <c r="Z37" i="9"/>
  <c r="AA37" i="9"/>
  <c r="AB37" i="9"/>
  <c r="AC37" i="9"/>
  <c r="AD37" i="9"/>
  <c r="X38" i="9"/>
  <c r="Y38" i="9"/>
  <c r="Z38" i="9"/>
  <c r="AA38" i="9"/>
  <c r="AB38" i="9"/>
  <c r="AC38" i="9"/>
  <c r="AD38" i="9"/>
  <c r="X39" i="9"/>
  <c r="Y39" i="9"/>
  <c r="Z39" i="9"/>
  <c r="AA39" i="9"/>
  <c r="AB39" i="9"/>
  <c r="AC39" i="9"/>
  <c r="AD39" i="9"/>
  <c r="X40" i="9"/>
  <c r="Y40" i="9"/>
  <c r="Z40" i="9"/>
  <c r="AA40" i="9"/>
  <c r="AB40" i="9"/>
  <c r="AC40" i="9"/>
  <c r="AD40" i="9"/>
  <c r="X41" i="9"/>
  <c r="Y41" i="9"/>
  <c r="Z41" i="9"/>
  <c r="AA41" i="9"/>
  <c r="AB41" i="9"/>
  <c r="AC41" i="9"/>
  <c r="AD41" i="9"/>
  <c r="X42" i="9"/>
  <c r="Y42" i="9"/>
  <c r="Z42" i="9"/>
  <c r="AA42" i="9"/>
  <c r="AB42" i="9"/>
  <c r="AC42" i="9"/>
  <c r="AD42" i="9"/>
  <c r="X43" i="9"/>
  <c r="Y43" i="9"/>
  <c r="Z43" i="9"/>
  <c r="AA43" i="9"/>
  <c r="AB43" i="9"/>
  <c r="AC43" i="9"/>
  <c r="AD43" i="9"/>
  <c r="X44" i="9"/>
  <c r="Y44" i="9"/>
  <c r="Z44" i="9"/>
  <c r="AA44" i="9"/>
  <c r="AB44" i="9"/>
  <c r="AC44" i="9"/>
  <c r="AD44" i="9"/>
  <c r="X45" i="9"/>
  <c r="Y45" i="9"/>
  <c r="Z45" i="9"/>
  <c r="AA45" i="9"/>
  <c r="AB45" i="9"/>
  <c r="AC45" i="9"/>
  <c r="AD45" i="9"/>
  <c r="X46" i="9"/>
  <c r="Y46" i="9"/>
  <c r="Z46" i="9"/>
  <c r="AA46" i="9"/>
  <c r="AB46" i="9"/>
  <c r="AC46" i="9"/>
  <c r="AD46" i="9"/>
  <c r="X47" i="9"/>
  <c r="Y47" i="9"/>
  <c r="Z47" i="9"/>
  <c r="AA47" i="9"/>
  <c r="AB47" i="9"/>
  <c r="AC47" i="9"/>
  <c r="AD47" i="9"/>
  <c r="X48" i="9"/>
  <c r="Y48" i="9"/>
  <c r="Z48" i="9"/>
  <c r="AA48" i="9"/>
  <c r="AB48" i="9"/>
  <c r="AC48" i="9"/>
  <c r="AD48" i="9"/>
  <c r="X49" i="9"/>
  <c r="Y49" i="9"/>
  <c r="Z49" i="9"/>
  <c r="AA49" i="9"/>
  <c r="AB49" i="9"/>
  <c r="AC49" i="9"/>
  <c r="AD49" i="9"/>
  <c r="X50" i="9"/>
  <c r="Y50" i="9"/>
  <c r="Z50" i="9"/>
  <c r="AA50" i="9"/>
  <c r="AB50" i="9"/>
  <c r="AC50" i="9"/>
  <c r="AD50" i="9"/>
  <c r="X1" i="9"/>
  <c r="Y1" i="9"/>
  <c r="Z1" i="9"/>
  <c r="AA1" i="9"/>
  <c r="AB1" i="9"/>
  <c r="AC1" i="9"/>
  <c r="AD1" i="9"/>
  <c r="AE1" i="9"/>
  <c r="AD1" i="10"/>
  <c r="AE1" i="10"/>
  <c r="Y8" i="3"/>
  <c r="AC1" i="10"/>
  <c r="X1" i="10"/>
  <c r="Y1" i="10"/>
  <c r="Z1" i="10"/>
  <c r="AA1" i="10"/>
  <c r="AB1" i="10"/>
  <c r="U201" i="14"/>
  <c r="T201" i="14"/>
  <c r="S201" i="14"/>
  <c r="R201" i="14"/>
  <c r="Q201" i="14"/>
  <c r="P201" i="14"/>
  <c r="O201" i="14"/>
  <c r="N201" i="14"/>
  <c r="M201" i="14"/>
  <c r="L201" i="14"/>
  <c r="K201" i="14"/>
  <c r="J201" i="14"/>
  <c r="I201" i="14"/>
  <c r="H201" i="14"/>
  <c r="G201" i="14"/>
  <c r="F201" i="14"/>
  <c r="E201" i="14"/>
  <c r="D201" i="14"/>
  <c r="C201" i="14"/>
  <c r="B201" i="14"/>
  <c r="A201" i="14"/>
  <c r="U200" i="14"/>
  <c r="T200" i="14"/>
  <c r="S200" i="14"/>
  <c r="R200" i="14"/>
  <c r="Q200" i="14"/>
  <c r="P200" i="14"/>
  <c r="O200" i="14"/>
  <c r="N200" i="14"/>
  <c r="M200" i="14"/>
  <c r="L200" i="14"/>
  <c r="K200" i="14"/>
  <c r="J200" i="14"/>
  <c r="I200" i="14"/>
  <c r="H200" i="14"/>
  <c r="G200" i="14"/>
  <c r="F200" i="14"/>
  <c r="E200" i="14"/>
  <c r="D200" i="14"/>
  <c r="C200" i="14"/>
  <c r="B200" i="14"/>
  <c r="A200" i="14"/>
  <c r="U199" i="14"/>
  <c r="T199" i="14"/>
  <c r="S199" i="14"/>
  <c r="R199" i="14"/>
  <c r="Q199" i="14"/>
  <c r="P199" i="14"/>
  <c r="O199" i="14"/>
  <c r="N199" i="14"/>
  <c r="M199" i="14"/>
  <c r="L199" i="14"/>
  <c r="K199" i="14"/>
  <c r="J199" i="14"/>
  <c r="I199" i="14"/>
  <c r="H199" i="14"/>
  <c r="G199" i="14"/>
  <c r="F199" i="14"/>
  <c r="E199" i="14"/>
  <c r="D199" i="14"/>
  <c r="C199" i="14"/>
  <c r="B199" i="14"/>
  <c r="A199" i="14"/>
  <c r="U198" i="14"/>
  <c r="T198" i="14"/>
  <c r="S198" i="14"/>
  <c r="R198" i="14"/>
  <c r="Q198" i="14"/>
  <c r="P198" i="14"/>
  <c r="O198" i="14"/>
  <c r="N198" i="14"/>
  <c r="M198" i="14"/>
  <c r="L198" i="14"/>
  <c r="K198" i="14"/>
  <c r="J198" i="14"/>
  <c r="I198" i="14"/>
  <c r="H198" i="14"/>
  <c r="G198" i="14"/>
  <c r="F198" i="14"/>
  <c r="E198" i="14"/>
  <c r="D198" i="14"/>
  <c r="C198" i="14"/>
  <c r="B198" i="14"/>
  <c r="A198" i="14"/>
  <c r="U197" i="14"/>
  <c r="T197" i="14"/>
  <c r="S197" i="14"/>
  <c r="R197" i="14"/>
  <c r="Q197" i="14"/>
  <c r="P197" i="14"/>
  <c r="O197" i="14"/>
  <c r="N197" i="14"/>
  <c r="M197" i="14"/>
  <c r="L197" i="14"/>
  <c r="K197" i="14"/>
  <c r="J197" i="14"/>
  <c r="I197" i="14"/>
  <c r="H197" i="14"/>
  <c r="G197" i="14"/>
  <c r="F197" i="14"/>
  <c r="E197" i="14"/>
  <c r="D197" i="14"/>
  <c r="C197" i="14"/>
  <c r="B197" i="14"/>
  <c r="A197" i="14"/>
  <c r="U196" i="14"/>
  <c r="T196" i="14"/>
  <c r="S196" i="14"/>
  <c r="R196" i="14"/>
  <c r="Q196" i="14"/>
  <c r="P196" i="14"/>
  <c r="O196" i="14"/>
  <c r="N196" i="14"/>
  <c r="M196" i="14"/>
  <c r="L196" i="14"/>
  <c r="K196" i="14"/>
  <c r="J196" i="14"/>
  <c r="I196" i="14"/>
  <c r="H196" i="14"/>
  <c r="G196" i="14"/>
  <c r="F196" i="14"/>
  <c r="E196" i="14"/>
  <c r="D196" i="14"/>
  <c r="C196" i="14"/>
  <c r="B196" i="14"/>
  <c r="A196" i="14"/>
  <c r="U195" i="14"/>
  <c r="T195" i="14"/>
  <c r="S195" i="14"/>
  <c r="R195" i="14"/>
  <c r="Q195" i="14"/>
  <c r="P195" i="14"/>
  <c r="O195" i="14"/>
  <c r="N195" i="14"/>
  <c r="M195" i="14"/>
  <c r="L195" i="14"/>
  <c r="K195" i="14"/>
  <c r="J195" i="14"/>
  <c r="I195" i="14"/>
  <c r="H195" i="14"/>
  <c r="G195" i="14"/>
  <c r="F195" i="14"/>
  <c r="E195" i="14"/>
  <c r="D195" i="14"/>
  <c r="C195" i="14"/>
  <c r="B195" i="14"/>
  <c r="A195" i="14"/>
  <c r="U194" i="14"/>
  <c r="T194" i="14"/>
  <c r="S194" i="14"/>
  <c r="R194" i="14"/>
  <c r="Q194" i="14"/>
  <c r="P194" i="14"/>
  <c r="O194" i="14"/>
  <c r="N194" i="14"/>
  <c r="M194" i="14"/>
  <c r="L194" i="14"/>
  <c r="K194" i="14"/>
  <c r="J194" i="14"/>
  <c r="I194" i="14"/>
  <c r="H194" i="14"/>
  <c r="G194" i="14"/>
  <c r="F194" i="14"/>
  <c r="E194" i="14"/>
  <c r="D194" i="14"/>
  <c r="C194" i="14"/>
  <c r="B194" i="14"/>
  <c r="A194" i="14"/>
  <c r="U193" i="14"/>
  <c r="T193" i="14"/>
  <c r="S193" i="14"/>
  <c r="R193" i="14"/>
  <c r="Q193" i="14"/>
  <c r="P193" i="14"/>
  <c r="O193" i="14"/>
  <c r="N193" i="14"/>
  <c r="M193" i="14"/>
  <c r="L193" i="14"/>
  <c r="K193" i="14"/>
  <c r="J193" i="14"/>
  <c r="I193" i="14"/>
  <c r="H193" i="14"/>
  <c r="G193" i="14"/>
  <c r="F193" i="14"/>
  <c r="E193" i="14"/>
  <c r="D193" i="14"/>
  <c r="C193" i="14"/>
  <c r="B193" i="14"/>
  <c r="A193" i="14"/>
  <c r="U192" i="14"/>
  <c r="T192" i="14"/>
  <c r="S192" i="14"/>
  <c r="R192" i="14"/>
  <c r="Q192" i="14"/>
  <c r="P192" i="14"/>
  <c r="O192" i="14"/>
  <c r="N192" i="14"/>
  <c r="M192" i="14"/>
  <c r="L192" i="14"/>
  <c r="K192" i="14"/>
  <c r="J192" i="14"/>
  <c r="I192" i="14"/>
  <c r="H192" i="14"/>
  <c r="G192" i="14"/>
  <c r="F192" i="14"/>
  <c r="E192" i="14"/>
  <c r="D192" i="14"/>
  <c r="C192" i="14"/>
  <c r="B192" i="14"/>
  <c r="A192" i="14"/>
  <c r="U191" i="14"/>
  <c r="T191" i="14"/>
  <c r="S191" i="14"/>
  <c r="R191" i="14"/>
  <c r="Q191" i="14"/>
  <c r="P191" i="14"/>
  <c r="O191" i="14"/>
  <c r="N191" i="14"/>
  <c r="M191" i="14"/>
  <c r="L191" i="14"/>
  <c r="K191" i="14"/>
  <c r="J191" i="14"/>
  <c r="I191" i="14"/>
  <c r="H191" i="14"/>
  <c r="G191" i="14"/>
  <c r="F191" i="14"/>
  <c r="E191" i="14"/>
  <c r="D191" i="14"/>
  <c r="C191" i="14"/>
  <c r="B191" i="14"/>
  <c r="A191" i="14"/>
  <c r="U190" i="14"/>
  <c r="T190" i="14"/>
  <c r="S190" i="14"/>
  <c r="R190" i="14"/>
  <c r="Q190" i="14"/>
  <c r="P190" i="14"/>
  <c r="O190" i="14"/>
  <c r="N190" i="14"/>
  <c r="M190" i="14"/>
  <c r="L190" i="14"/>
  <c r="K190" i="14"/>
  <c r="J190" i="14"/>
  <c r="I190" i="14"/>
  <c r="H190" i="14"/>
  <c r="G190" i="14"/>
  <c r="F190" i="14"/>
  <c r="E190" i="14"/>
  <c r="D190" i="14"/>
  <c r="C190" i="14"/>
  <c r="B190" i="14"/>
  <c r="A190" i="14"/>
  <c r="U189" i="14"/>
  <c r="T189" i="14"/>
  <c r="S189" i="14"/>
  <c r="R189" i="14"/>
  <c r="Q189" i="14"/>
  <c r="P189" i="14"/>
  <c r="O189" i="14"/>
  <c r="N189" i="14"/>
  <c r="M189" i="14"/>
  <c r="L189" i="14"/>
  <c r="K189" i="14"/>
  <c r="J189" i="14"/>
  <c r="I189" i="14"/>
  <c r="H189" i="14"/>
  <c r="G189" i="14"/>
  <c r="F189" i="14"/>
  <c r="E189" i="14"/>
  <c r="D189" i="14"/>
  <c r="C189" i="14"/>
  <c r="B189" i="14"/>
  <c r="A189" i="14"/>
  <c r="U188" i="14"/>
  <c r="T188" i="14"/>
  <c r="S188" i="14"/>
  <c r="R188" i="14"/>
  <c r="Q188" i="14"/>
  <c r="P188" i="14"/>
  <c r="O188" i="14"/>
  <c r="N188" i="14"/>
  <c r="M188" i="14"/>
  <c r="L188" i="14"/>
  <c r="K188" i="14"/>
  <c r="J188" i="14"/>
  <c r="I188" i="14"/>
  <c r="H188" i="14"/>
  <c r="G188" i="14"/>
  <c r="F188" i="14"/>
  <c r="E188" i="14"/>
  <c r="D188" i="14"/>
  <c r="C188" i="14"/>
  <c r="B188" i="14"/>
  <c r="A188" i="14"/>
  <c r="U187" i="14"/>
  <c r="T187" i="14"/>
  <c r="S187" i="14"/>
  <c r="R187" i="14"/>
  <c r="Q187" i="14"/>
  <c r="P187" i="14"/>
  <c r="O187" i="14"/>
  <c r="N187" i="14"/>
  <c r="M187" i="14"/>
  <c r="L187" i="14"/>
  <c r="K187" i="14"/>
  <c r="J187" i="14"/>
  <c r="I187" i="14"/>
  <c r="H187" i="14"/>
  <c r="G187" i="14"/>
  <c r="F187" i="14"/>
  <c r="E187" i="14"/>
  <c r="D187" i="14"/>
  <c r="C187" i="14"/>
  <c r="B187" i="14"/>
  <c r="A187" i="14"/>
  <c r="U186" i="14"/>
  <c r="T186" i="14"/>
  <c r="S186" i="14"/>
  <c r="R186" i="14"/>
  <c r="Q186" i="14"/>
  <c r="P186" i="14"/>
  <c r="O186" i="14"/>
  <c r="N186" i="14"/>
  <c r="M186" i="14"/>
  <c r="L186" i="14"/>
  <c r="K186" i="14"/>
  <c r="J186" i="14"/>
  <c r="I186" i="14"/>
  <c r="H186" i="14"/>
  <c r="G186" i="14"/>
  <c r="F186" i="14"/>
  <c r="E186" i="14"/>
  <c r="D186" i="14"/>
  <c r="C186" i="14"/>
  <c r="B186" i="14"/>
  <c r="A186" i="14"/>
  <c r="U185" i="14"/>
  <c r="T185" i="14"/>
  <c r="S185" i="14"/>
  <c r="R185" i="14"/>
  <c r="Q185" i="14"/>
  <c r="P185" i="14"/>
  <c r="O185" i="14"/>
  <c r="N185" i="14"/>
  <c r="M185" i="14"/>
  <c r="L185" i="14"/>
  <c r="K185" i="14"/>
  <c r="J185" i="14"/>
  <c r="I185" i="14"/>
  <c r="H185" i="14"/>
  <c r="G185" i="14"/>
  <c r="F185" i="14"/>
  <c r="E185" i="14"/>
  <c r="D185" i="14"/>
  <c r="C185" i="14"/>
  <c r="B185" i="14"/>
  <c r="A185" i="14"/>
  <c r="U184" i="14"/>
  <c r="T184" i="14"/>
  <c r="S184" i="14"/>
  <c r="R184" i="14"/>
  <c r="Q184" i="14"/>
  <c r="P184" i="14"/>
  <c r="O184" i="14"/>
  <c r="N184" i="14"/>
  <c r="M184" i="14"/>
  <c r="L184" i="14"/>
  <c r="K184" i="14"/>
  <c r="J184" i="14"/>
  <c r="I184" i="14"/>
  <c r="H184" i="14"/>
  <c r="G184" i="14"/>
  <c r="F184" i="14"/>
  <c r="E184" i="14"/>
  <c r="D184" i="14"/>
  <c r="C184" i="14"/>
  <c r="B184" i="14"/>
  <c r="A184" i="14"/>
  <c r="U183" i="14"/>
  <c r="T183" i="14"/>
  <c r="S183" i="14"/>
  <c r="R183" i="14"/>
  <c r="Q183" i="14"/>
  <c r="P183" i="14"/>
  <c r="O183" i="14"/>
  <c r="N183" i="14"/>
  <c r="M183" i="14"/>
  <c r="L183" i="14"/>
  <c r="K183" i="14"/>
  <c r="J183" i="14"/>
  <c r="I183" i="14"/>
  <c r="H183" i="14"/>
  <c r="G183" i="14"/>
  <c r="F183" i="14"/>
  <c r="E183" i="14"/>
  <c r="D183" i="14"/>
  <c r="C183" i="14"/>
  <c r="B183" i="14"/>
  <c r="A183" i="14"/>
  <c r="U182" i="14"/>
  <c r="T182" i="14"/>
  <c r="S182" i="14"/>
  <c r="R182" i="14"/>
  <c r="Q182" i="14"/>
  <c r="P182" i="14"/>
  <c r="O182" i="14"/>
  <c r="N182" i="14"/>
  <c r="M182" i="14"/>
  <c r="L182" i="14"/>
  <c r="K182" i="14"/>
  <c r="J182" i="14"/>
  <c r="I182" i="14"/>
  <c r="H182" i="14"/>
  <c r="G182" i="14"/>
  <c r="F182" i="14"/>
  <c r="E182" i="14"/>
  <c r="D182" i="14"/>
  <c r="C182" i="14"/>
  <c r="B182" i="14"/>
  <c r="A182" i="14"/>
  <c r="U181" i="14"/>
  <c r="T181" i="14"/>
  <c r="S181" i="14"/>
  <c r="R181" i="14"/>
  <c r="Q181" i="14"/>
  <c r="P181" i="14"/>
  <c r="O181" i="14"/>
  <c r="N181" i="14"/>
  <c r="M181" i="14"/>
  <c r="L181" i="14"/>
  <c r="K181" i="14"/>
  <c r="J181" i="14"/>
  <c r="I181" i="14"/>
  <c r="H181" i="14"/>
  <c r="G181" i="14"/>
  <c r="F181" i="14"/>
  <c r="E181" i="14"/>
  <c r="D181" i="14"/>
  <c r="C181" i="14"/>
  <c r="B181" i="14"/>
  <c r="A181" i="14"/>
  <c r="U180" i="14"/>
  <c r="T180" i="14"/>
  <c r="S180" i="14"/>
  <c r="R180" i="14"/>
  <c r="Q180" i="14"/>
  <c r="P180" i="14"/>
  <c r="O180" i="14"/>
  <c r="N180" i="14"/>
  <c r="M180" i="14"/>
  <c r="L180" i="14"/>
  <c r="K180" i="14"/>
  <c r="J180" i="14"/>
  <c r="I180" i="14"/>
  <c r="H180" i="14"/>
  <c r="G180" i="14"/>
  <c r="F180" i="14"/>
  <c r="E180" i="14"/>
  <c r="D180" i="14"/>
  <c r="C180" i="14"/>
  <c r="B180" i="14"/>
  <c r="A180" i="14"/>
  <c r="U179" i="14"/>
  <c r="T179" i="14"/>
  <c r="S179" i="14"/>
  <c r="R179" i="14"/>
  <c r="Q179" i="14"/>
  <c r="P179" i="14"/>
  <c r="O179" i="14"/>
  <c r="N179" i="14"/>
  <c r="M179" i="14"/>
  <c r="L179" i="14"/>
  <c r="K179" i="14"/>
  <c r="J179" i="14"/>
  <c r="I179" i="14"/>
  <c r="H179" i="14"/>
  <c r="G179" i="14"/>
  <c r="F179" i="14"/>
  <c r="E179" i="14"/>
  <c r="D179" i="14"/>
  <c r="C179" i="14"/>
  <c r="B179" i="14"/>
  <c r="A179" i="14"/>
  <c r="U178" i="14"/>
  <c r="T178" i="14"/>
  <c r="S178" i="14"/>
  <c r="R178" i="14"/>
  <c r="Q178" i="14"/>
  <c r="P178" i="14"/>
  <c r="O178" i="14"/>
  <c r="N178" i="14"/>
  <c r="M178" i="14"/>
  <c r="L178" i="14"/>
  <c r="K178" i="14"/>
  <c r="J178" i="14"/>
  <c r="I178" i="14"/>
  <c r="H178" i="14"/>
  <c r="G178" i="14"/>
  <c r="F178" i="14"/>
  <c r="E178" i="14"/>
  <c r="D178" i="14"/>
  <c r="C178" i="14"/>
  <c r="B178" i="14"/>
  <c r="A178" i="14"/>
  <c r="U177" i="14"/>
  <c r="T177" i="14"/>
  <c r="S177" i="14"/>
  <c r="R177" i="14"/>
  <c r="Q177" i="14"/>
  <c r="P177" i="14"/>
  <c r="O177" i="14"/>
  <c r="N177" i="14"/>
  <c r="M177" i="14"/>
  <c r="L177" i="14"/>
  <c r="K177" i="14"/>
  <c r="J177" i="14"/>
  <c r="I177" i="14"/>
  <c r="H177" i="14"/>
  <c r="G177" i="14"/>
  <c r="F177" i="14"/>
  <c r="E177" i="14"/>
  <c r="D177" i="14"/>
  <c r="C177" i="14"/>
  <c r="B177" i="14"/>
  <c r="A177" i="14"/>
  <c r="U176" i="14"/>
  <c r="T176" i="14"/>
  <c r="S176" i="14"/>
  <c r="R176" i="14"/>
  <c r="Q176" i="14"/>
  <c r="P176" i="14"/>
  <c r="O176" i="14"/>
  <c r="N176" i="14"/>
  <c r="M176" i="14"/>
  <c r="L176" i="14"/>
  <c r="K176" i="14"/>
  <c r="J176" i="14"/>
  <c r="I176" i="14"/>
  <c r="H176" i="14"/>
  <c r="G176" i="14"/>
  <c r="F176" i="14"/>
  <c r="E176" i="14"/>
  <c r="D176" i="14"/>
  <c r="C176" i="14"/>
  <c r="B176" i="14"/>
  <c r="A176" i="14"/>
  <c r="U175" i="14"/>
  <c r="T175" i="14"/>
  <c r="S175" i="14"/>
  <c r="R175" i="14"/>
  <c r="Q175" i="14"/>
  <c r="P175" i="14"/>
  <c r="O175" i="14"/>
  <c r="N175" i="14"/>
  <c r="M175" i="14"/>
  <c r="L175" i="14"/>
  <c r="K175" i="14"/>
  <c r="J175" i="14"/>
  <c r="I175" i="14"/>
  <c r="H175" i="14"/>
  <c r="G175" i="14"/>
  <c r="F175" i="14"/>
  <c r="E175" i="14"/>
  <c r="D175" i="14"/>
  <c r="C175" i="14"/>
  <c r="B175" i="14"/>
  <c r="A175" i="14"/>
  <c r="U174" i="14"/>
  <c r="T174" i="14"/>
  <c r="S174" i="14"/>
  <c r="R174" i="14"/>
  <c r="Q174" i="14"/>
  <c r="P174" i="14"/>
  <c r="O174" i="14"/>
  <c r="N174" i="14"/>
  <c r="M174" i="14"/>
  <c r="L174" i="14"/>
  <c r="K174" i="14"/>
  <c r="J174" i="14"/>
  <c r="I174" i="14"/>
  <c r="H174" i="14"/>
  <c r="G174" i="14"/>
  <c r="F174" i="14"/>
  <c r="E174" i="14"/>
  <c r="D174" i="14"/>
  <c r="C174" i="14"/>
  <c r="B174" i="14"/>
  <c r="A174" i="14"/>
  <c r="U173" i="14"/>
  <c r="T173" i="14"/>
  <c r="S173" i="14"/>
  <c r="R173" i="14"/>
  <c r="Q173" i="14"/>
  <c r="P173" i="14"/>
  <c r="O173" i="14"/>
  <c r="N173" i="14"/>
  <c r="M173" i="14"/>
  <c r="L173" i="14"/>
  <c r="K173" i="14"/>
  <c r="J173" i="14"/>
  <c r="I173" i="14"/>
  <c r="H173" i="14"/>
  <c r="G173" i="14"/>
  <c r="F173" i="14"/>
  <c r="E173" i="14"/>
  <c r="D173" i="14"/>
  <c r="C173" i="14"/>
  <c r="B173" i="14"/>
  <c r="A173" i="14"/>
  <c r="U172" i="14"/>
  <c r="T172" i="14"/>
  <c r="S172" i="14"/>
  <c r="R172" i="14"/>
  <c r="Q172" i="14"/>
  <c r="P172" i="14"/>
  <c r="O172" i="14"/>
  <c r="N172" i="14"/>
  <c r="M172" i="14"/>
  <c r="L172" i="14"/>
  <c r="K172" i="14"/>
  <c r="J172" i="14"/>
  <c r="I172" i="14"/>
  <c r="H172" i="14"/>
  <c r="G172" i="14"/>
  <c r="F172" i="14"/>
  <c r="E172" i="14"/>
  <c r="D172" i="14"/>
  <c r="C172" i="14"/>
  <c r="B172" i="14"/>
  <c r="A172" i="14"/>
  <c r="U171" i="14"/>
  <c r="T171" i="14"/>
  <c r="S171" i="14"/>
  <c r="R171" i="14"/>
  <c r="Q171" i="14"/>
  <c r="P171" i="14"/>
  <c r="O171" i="14"/>
  <c r="N171" i="14"/>
  <c r="M171" i="14"/>
  <c r="L171" i="14"/>
  <c r="K171" i="14"/>
  <c r="J171" i="14"/>
  <c r="I171" i="14"/>
  <c r="H171" i="14"/>
  <c r="G171" i="14"/>
  <c r="F171" i="14"/>
  <c r="E171" i="14"/>
  <c r="D171" i="14"/>
  <c r="C171" i="14"/>
  <c r="B171" i="14"/>
  <c r="A171" i="14"/>
  <c r="U170" i="14"/>
  <c r="T170" i="14"/>
  <c r="S170" i="14"/>
  <c r="R170" i="14"/>
  <c r="Q170" i="14"/>
  <c r="P170" i="14"/>
  <c r="O170" i="14"/>
  <c r="N170" i="14"/>
  <c r="M170" i="14"/>
  <c r="L170" i="14"/>
  <c r="K170" i="14"/>
  <c r="J170" i="14"/>
  <c r="I170" i="14"/>
  <c r="H170" i="14"/>
  <c r="G170" i="14"/>
  <c r="F170" i="14"/>
  <c r="E170" i="14"/>
  <c r="D170" i="14"/>
  <c r="C170" i="14"/>
  <c r="B170" i="14"/>
  <c r="A170" i="14"/>
  <c r="U169" i="14"/>
  <c r="T169" i="14"/>
  <c r="S169" i="14"/>
  <c r="R169" i="14"/>
  <c r="Q169" i="14"/>
  <c r="P169" i="14"/>
  <c r="O169" i="14"/>
  <c r="N169" i="14"/>
  <c r="M169" i="14"/>
  <c r="L169" i="14"/>
  <c r="K169" i="14"/>
  <c r="J169" i="14"/>
  <c r="I169" i="14"/>
  <c r="H169" i="14"/>
  <c r="G169" i="14"/>
  <c r="F169" i="14"/>
  <c r="E169" i="14"/>
  <c r="D169" i="14"/>
  <c r="C169" i="14"/>
  <c r="B169" i="14"/>
  <c r="A169" i="14"/>
  <c r="U168" i="14"/>
  <c r="T168" i="14"/>
  <c r="S168" i="14"/>
  <c r="R168" i="14"/>
  <c r="Q168" i="14"/>
  <c r="P168" i="14"/>
  <c r="O168" i="14"/>
  <c r="N168" i="14"/>
  <c r="M168" i="14"/>
  <c r="L168" i="14"/>
  <c r="K168" i="14"/>
  <c r="J168" i="14"/>
  <c r="I168" i="14"/>
  <c r="H168" i="14"/>
  <c r="G168" i="14"/>
  <c r="F168" i="14"/>
  <c r="E168" i="14"/>
  <c r="D168" i="14"/>
  <c r="C168" i="14"/>
  <c r="B168" i="14"/>
  <c r="A168" i="14"/>
  <c r="U167" i="14"/>
  <c r="T167" i="14"/>
  <c r="S167" i="14"/>
  <c r="R167" i="14"/>
  <c r="Q167" i="14"/>
  <c r="P167" i="14"/>
  <c r="O167" i="14"/>
  <c r="N167" i="14"/>
  <c r="M167" i="14"/>
  <c r="L167" i="14"/>
  <c r="K167" i="14"/>
  <c r="J167" i="14"/>
  <c r="I167" i="14"/>
  <c r="H167" i="14"/>
  <c r="G167" i="14"/>
  <c r="F167" i="14"/>
  <c r="E167" i="14"/>
  <c r="D167" i="14"/>
  <c r="C167" i="14"/>
  <c r="B167" i="14"/>
  <c r="A167" i="14"/>
  <c r="U166" i="14"/>
  <c r="T166" i="14"/>
  <c r="S166" i="14"/>
  <c r="R166" i="14"/>
  <c r="Q166" i="14"/>
  <c r="P166" i="14"/>
  <c r="O166" i="14"/>
  <c r="N166" i="14"/>
  <c r="M166" i="14"/>
  <c r="L166" i="14"/>
  <c r="K166" i="14"/>
  <c r="J166" i="14"/>
  <c r="I166" i="14"/>
  <c r="H166" i="14"/>
  <c r="G166" i="14"/>
  <c r="F166" i="14"/>
  <c r="E166" i="14"/>
  <c r="D166" i="14"/>
  <c r="C166" i="14"/>
  <c r="B166" i="14"/>
  <c r="A166" i="14"/>
  <c r="U165" i="14"/>
  <c r="T165" i="14"/>
  <c r="S165" i="14"/>
  <c r="R165" i="14"/>
  <c r="Q165" i="14"/>
  <c r="P165" i="14"/>
  <c r="O165" i="14"/>
  <c r="N165" i="14"/>
  <c r="M165" i="14"/>
  <c r="L165" i="14"/>
  <c r="K165" i="14"/>
  <c r="J165" i="14"/>
  <c r="I165" i="14"/>
  <c r="H165" i="14"/>
  <c r="G165" i="14"/>
  <c r="F165" i="14"/>
  <c r="E165" i="14"/>
  <c r="D165" i="14"/>
  <c r="C165" i="14"/>
  <c r="B165" i="14"/>
  <c r="A165" i="14"/>
  <c r="U164" i="14"/>
  <c r="T164" i="14"/>
  <c r="S164" i="14"/>
  <c r="R164" i="14"/>
  <c r="Q164" i="14"/>
  <c r="P164" i="14"/>
  <c r="O164" i="14"/>
  <c r="N164" i="14"/>
  <c r="M164" i="14"/>
  <c r="L164" i="14"/>
  <c r="K164" i="14"/>
  <c r="J164" i="14"/>
  <c r="I164" i="14"/>
  <c r="H164" i="14"/>
  <c r="G164" i="14"/>
  <c r="F164" i="14"/>
  <c r="E164" i="14"/>
  <c r="D164" i="14"/>
  <c r="C164" i="14"/>
  <c r="B164" i="14"/>
  <c r="A164" i="14"/>
  <c r="U163" i="14"/>
  <c r="T163" i="14"/>
  <c r="S163" i="14"/>
  <c r="R163" i="14"/>
  <c r="Q163" i="14"/>
  <c r="P163" i="14"/>
  <c r="O163" i="14"/>
  <c r="N163" i="14"/>
  <c r="M163" i="14"/>
  <c r="L163" i="14"/>
  <c r="K163" i="14"/>
  <c r="J163" i="14"/>
  <c r="I163" i="14"/>
  <c r="H163" i="14"/>
  <c r="G163" i="14"/>
  <c r="F163" i="14"/>
  <c r="E163" i="14"/>
  <c r="D163" i="14"/>
  <c r="C163" i="14"/>
  <c r="B163" i="14"/>
  <c r="A163" i="14"/>
  <c r="U162" i="14"/>
  <c r="T162" i="14"/>
  <c r="S162" i="14"/>
  <c r="R162" i="14"/>
  <c r="Q162" i="14"/>
  <c r="P162" i="14"/>
  <c r="O162" i="14"/>
  <c r="N162" i="14"/>
  <c r="M162" i="14"/>
  <c r="L162" i="14"/>
  <c r="K162" i="14"/>
  <c r="J162" i="14"/>
  <c r="I162" i="14"/>
  <c r="H162" i="14"/>
  <c r="G162" i="14"/>
  <c r="F162" i="14"/>
  <c r="E162" i="14"/>
  <c r="D162" i="14"/>
  <c r="C162" i="14"/>
  <c r="B162" i="14"/>
  <c r="A162" i="14"/>
  <c r="U161" i="14"/>
  <c r="T161" i="14"/>
  <c r="S161" i="14"/>
  <c r="R161" i="14"/>
  <c r="Q161" i="14"/>
  <c r="P161" i="14"/>
  <c r="O161" i="14"/>
  <c r="N161" i="14"/>
  <c r="M161" i="14"/>
  <c r="L161" i="14"/>
  <c r="K161" i="14"/>
  <c r="J161" i="14"/>
  <c r="I161" i="14"/>
  <c r="H161" i="14"/>
  <c r="G161" i="14"/>
  <c r="F161" i="14"/>
  <c r="E161" i="14"/>
  <c r="U160" i="14"/>
  <c r="T160" i="14"/>
  <c r="S160" i="14"/>
  <c r="R160" i="14"/>
  <c r="Q160" i="14"/>
  <c r="P160" i="14"/>
  <c r="O160" i="14"/>
  <c r="N160" i="14"/>
  <c r="M160" i="14"/>
  <c r="L160" i="14"/>
  <c r="K160" i="14"/>
  <c r="J160" i="14"/>
  <c r="I160" i="14"/>
  <c r="H160" i="14"/>
  <c r="G160" i="14"/>
  <c r="F160" i="14"/>
  <c r="E160" i="14"/>
  <c r="U159" i="14"/>
  <c r="T159" i="14"/>
  <c r="S159" i="14"/>
  <c r="R159" i="14"/>
  <c r="Q159" i="14"/>
  <c r="P159" i="14"/>
  <c r="O159" i="14"/>
  <c r="N159" i="14"/>
  <c r="M159" i="14"/>
  <c r="L159" i="14"/>
  <c r="K159" i="14"/>
  <c r="J159" i="14"/>
  <c r="I159" i="14"/>
  <c r="H159" i="14"/>
  <c r="G159" i="14"/>
  <c r="F159" i="14"/>
  <c r="E159" i="14"/>
  <c r="U145" i="14"/>
  <c r="T145" i="14"/>
  <c r="S145" i="14"/>
  <c r="R145" i="14"/>
  <c r="Q145" i="14"/>
  <c r="P145" i="14"/>
  <c r="O145" i="14"/>
  <c r="N145" i="14"/>
  <c r="M145" i="14"/>
  <c r="L145" i="14"/>
  <c r="K145" i="14"/>
  <c r="J145" i="14"/>
  <c r="I145" i="14"/>
  <c r="H145" i="14"/>
  <c r="G145" i="14"/>
  <c r="F145" i="14"/>
  <c r="E145" i="14"/>
  <c r="D145" i="14"/>
  <c r="C145" i="14"/>
  <c r="B145" i="14"/>
  <c r="A145" i="14"/>
  <c r="U144" i="14"/>
  <c r="T144" i="14"/>
  <c r="S144" i="14"/>
  <c r="R144" i="14"/>
  <c r="Q144" i="14"/>
  <c r="P144" i="14"/>
  <c r="O144" i="14"/>
  <c r="N144" i="14"/>
  <c r="M144" i="14"/>
  <c r="L144" i="14"/>
  <c r="K144" i="14"/>
  <c r="J144" i="14"/>
  <c r="I144" i="14"/>
  <c r="H144" i="14"/>
  <c r="G144" i="14"/>
  <c r="F144" i="14"/>
  <c r="E144" i="14"/>
  <c r="D144" i="14"/>
  <c r="C144" i="14"/>
  <c r="B144" i="14"/>
  <c r="A144" i="14"/>
  <c r="U143" i="14"/>
  <c r="T143" i="14"/>
  <c r="S143" i="14"/>
  <c r="R143" i="14"/>
  <c r="Q143" i="14"/>
  <c r="P143" i="14"/>
  <c r="O143" i="14"/>
  <c r="N143" i="14"/>
  <c r="M143" i="14"/>
  <c r="L143" i="14"/>
  <c r="K143" i="14"/>
  <c r="J143" i="14"/>
  <c r="I143" i="14"/>
  <c r="H143" i="14"/>
  <c r="G143" i="14"/>
  <c r="F143" i="14"/>
  <c r="E143" i="14"/>
  <c r="D143" i="14"/>
  <c r="C143" i="14"/>
  <c r="B143" i="14"/>
  <c r="A143" i="14"/>
  <c r="U142" i="14"/>
  <c r="T142" i="14"/>
  <c r="S142" i="14"/>
  <c r="R142" i="14"/>
  <c r="Q142" i="14"/>
  <c r="P142" i="14"/>
  <c r="O142" i="14"/>
  <c r="N142" i="14"/>
  <c r="M142" i="14"/>
  <c r="L142" i="14"/>
  <c r="K142" i="14"/>
  <c r="J142" i="14"/>
  <c r="I142" i="14"/>
  <c r="H142" i="14"/>
  <c r="G142" i="14"/>
  <c r="F142" i="14"/>
  <c r="E142" i="14"/>
  <c r="D142" i="14"/>
  <c r="C142" i="14"/>
  <c r="B142" i="14"/>
  <c r="A142" i="14"/>
  <c r="U151" i="14"/>
  <c r="T151" i="14"/>
  <c r="S151" i="14"/>
  <c r="R151" i="14"/>
  <c r="Q151" i="14"/>
  <c r="P151" i="14"/>
  <c r="O151" i="14"/>
  <c r="N151" i="14"/>
  <c r="M151" i="14"/>
  <c r="L151" i="14"/>
  <c r="K151" i="14"/>
  <c r="J151" i="14"/>
  <c r="I151" i="14"/>
  <c r="H151" i="14"/>
  <c r="G151" i="14"/>
  <c r="F151" i="14"/>
  <c r="E151" i="14"/>
  <c r="D151" i="14"/>
  <c r="C151" i="14"/>
  <c r="B151" i="14"/>
  <c r="A151" i="14"/>
  <c r="U150" i="14"/>
  <c r="T150" i="14"/>
  <c r="S150" i="14"/>
  <c r="R150" i="14"/>
  <c r="Q150" i="14"/>
  <c r="P150" i="14"/>
  <c r="O150" i="14"/>
  <c r="N150" i="14"/>
  <c r="M150" i="14"/>
  <c r="L150" i="14"/>
  <c r="K150" i="14"/>
  <c r="J150" i="14"/>
  <c r="I150" i="14"/>
  <c r="H150" i="14"/>
  <c r="G150" i="14"/>
  <c r="F150" i="14"/>
  <c r="E150" i="14"/>
  <c r="D150" i="14"/>
  <c r="C150" i="14"/>
  <c r="B150" i="14"/>
  <c r="A150" i="14"/>
  <c r="U149" i="14"/>
  <c r="T149" i="14"/>
  <c r="S149" i="14"/>
  <c r="R149" i="14"/>
  <c r="Q149" i="14"/>
  <c r="P149" i="14"/>
  <c r="O149" i="14"/>
  <c r="N149" i="14"/>
  <c r="M149" i="14"/>
  <c r="L149" i="14"/>
  <c r="K149" i="14"/>
  <c r="J149" i="14"/>
  <c r="I149" i="14"/>
  <c r="H149" i="14"/>
  <c r="G149" i="14"/>
  <c r="F149" i="14"/>
  <c r="E149" i="14"/>
  <c r="D149" i="14"/>
  <c r="C149" i="14"/>
  <c r="B149" i="14"/>
  <c r="A149" i="14"/>
  <c r="U148" i="14"/>
  <c r="T148" i="14"/>
  <c r="S148" i="14"/>
  <c r="R148" i="14"/>
  <c r="Q148" i="14"/>
  <c r="P148" i="14"/>
  <c r="O148" i="14"/>
  <c r="N148" i="14"/>
  <c r="M148" i="14"/>
  <c r="L148" i="14"/>
  <c r="K148" i="14"/>
  <c r="J148" i="14"/>
  <c r="I148" i="14"/>
  <c r="H148" i="14"/>
  <c r="G148" i="14"/>
  <c r="F148" i="14"/>
  <c r="E148" i="14"/>
  <c r="D148" i="14"/>
  <c r="C148" i="14"/>
  <c r="B148" i="14"/>
  <c r="A148" i="14"/>
  <c r="U147" i="14"/>
  <c r="T147" i="14"/>
  <c r="S147" i="14"/>
  <c r="R147" i="14"/>
  <c r="Q147" i="14"/>
  <c r="P147" i="14"/>
  <c r="O147" i="14"/>
  <c r="N147" i="14"/>
  <c r="M147" i="14"/>
  <c r="L147" i="14"/>
  <c r="K147" i="14"/>
  <c r="J147" i="14"/>
  <c r="I147" i="14"/>
  <c r="H147" i="14"/>
  <c r="G147" i="14"/>
  <c r="F147" i="14"/>
  <c r="E147" i="14"/>
  <c r="D147" i="14"/>
  <c r="C147" i="14"/>
  <c r="B147" i="14"/>
  <c r="A147" i="14"/>
  <c r="U146" i="14"/>
  <c r="T146" i="14"/>
  <c r="S146" i="14"/>
  <c r="R146" i="14"/>
  <c r="Q146" i="14"/>
  <c r="P146" i="14"/>
  <c r="O146" i="14"/>
  <c r="N146" i="14"/>
  <c r="M146" i="14"/>
  <c r="L146" i="14"/>
  <c r="K146" i="14"/>
  <c r="J146" i="14"/>
  <c r="I146" i="14"/>
  <c r="H146" i="14"/>
  <c r="G146" i="14"/>
  <c r="F146" i="14"/>
  <c r="E146" i="14"/>
  <c r="D146" i="14"/>
  <c r="C146" i="14"/>
  <c r="B146" i="14"/>
  <c r="A146" i="14"/>
  <c r="U141" i="14"/>
  <c r="T141" i="14"/>
  <c r="S141" i="14"/>
  <c r="R141" i="14"/>
  <c r="Q141" i="14"/>
  <c r="P141" i="14"/>
  <c r="O141" i="14"/>
  <c r="N141" i="14"/>
  <c r="M141" i="14"/>
  <c r="L141" i="14"/>
  <c r="K141" i="14"/>
  <c r="J141" i="14"/>
  <c r="I141" i="14"/>
  <c r="H141" i="14"/>
  <c r="G141" i="14"/>
  <c r="F141" i="14"/>
  <c r="E141" i="14"/>
  <c r="D141" i="14"/>
  <c r="C141" i="14"/>
  <c r="B141" i="14"/>
  <c r="A141" i="14"/>
  <c r="U140" i="14"/>
  <c r="T140" i="14"/>
  <c r="S140" i="14"/>
  <c r="R140" i="14"/>
  <c r="Q140" i="14"/>
  <c r="P140" i="14"/>
  <c r="O140" i="14"/>
  <c r="N140" i="14"/>
  <c r="M140" i="14"/>
  <c r="L140" i="14"/>
  <c r="K140" i="14"/>
  <c r="J140" i="14"/>
  <c r="I140" i="14"/>
  <c r="H140" i="14"/>
  <c r="G140" i="14"/>
  <c r="F140" i="14"/>
  <c r="E140" i="14"/>
  <c r="D140" i="14"/>
  <c r="C140" i="14"/>
  <c r="B140" i="14"/>
  <c r="A140" i="14"/>
  <c r="U139" i="14"/>
  <c r="T139" i="14"/>
  <c r="S139" i="14"/>
  <c r="R139" i="14"/>
  <c r="Q139" i="14"/>
  <c r="P139" i="14"/>
  <c r="O139" i="14"/>
  <c r="N139" i="14"/>
  <c r="M139" i="14"/>
  <c r="L139" i="14"/>
  <c r="K139" i="14"/>
  <c r="J139" i="14"/>
  <c r="I139" i="14"/>
  <c r="H139" i="14"/>
  <c r="G139" i="14"/>
  <c r="F139" i="14"/>
  <c r="E139" i="14"/>
  <c r="D139" i="14"/>
  <c r="C139" i="14"/>
  <c r="B139" i="14"/>
  <c r="A139" i="14"/>
  <c r="U138" i="14"/>
  <c r="T138" i="14"/>
  <c r="S138" i="14"/>
  <c r="R138" i="14"/>
  <c r="Q138" i="14"/>
  <c r="P138" i="14"/>
  <c r="O138" i="14"/>
  <c r="N138" i="14"/>
  <c r="M138" i="14"/>
  <c r="L138" i="14"/>
  <c r="K138" i="14"/>
  <c r="J138" i="14"/>
  <c r="I138" i="14"/>
  <c r="H138" i="14"/>
  <c r="G138" i="14"/>
  <c r="F138" i="14"/>
  <c r="E138" i="14"/>
  <c r="D138" i="14"/>
  <c r="C138" i="14"/>
  <c r="B138" i="14"/>
  <c r="A138" i="14"/>
  <c r="U137" i="14"/>
  <c r="T137" i="14"/>
  <c r="S137" i="14"/>
  <c r="R137" i="14"/>
  <c r="Q137" i="14"/>
  <c r="P137" i="14"/>
  <c r="O137" i="14"/>
  <c r="N137" i="14"/>
  <c r="M137" i="14"/>
  <c r="L137" i="14"/>
  <c r="K137" i="14"/>
  <c r="J137" i="14"/>
  <c r="I137" i="14"/>
  <c r="H137" i="14"/>
  <c r="G137" i="14"/>
  <c r="F137" i="14"/>
  <c r="E137" i="14"/>
  <c r="D137" i="14"/>
  <c r="C137" i="14"/>
  <c r="B137" i="14"/>
  <c r="A137" i="14"/>
  <c r="U136" i="14"/>
  <c r="T136" i="14"/>
  <c r="S136" i="14"/>
  <c r="R136" i="14"/>
  <c r="Q136" i="14"/>
  <c r="P136" i="14"/>
  <c r="O136" i="14"/>
  <c r="N136" i="14"/>
  <c r="M136" i="14"/>
  <c r="L136" i="14"/>
  <c r="K136" i="14"/>
  <c r="J136" i="14"/>
  <c r="I136" i="14"/>
  <c r="H136" i="14"/>
  <c r="G136" i="14"/>
  <c r="F136" i="14"/>
  <c r="E136" i="14"/>
  <c r="D136" i="14"/>
  <c r="C136" i="14"/>
  <c r="B136" i="14"/>
  <c r="A136" i="14"/>
  <c r="U135" i="14"/>
  <c r="T135" i="14"/>
  <c r="S135" i="14"/>
  <c r="R135" i="14"/>
  <c r="Q135" i="14"/>
  <c r="P135" i="14"/>
  <c r="O135" i="14"/>
  <c r="N135" i="14"/>
  <c r="M135" i="14"/>
  <c r="L135" i="14"/>
  <c r="K135" i="14"/>
  <c r="J135" i="14"/>
  <c r="I135" i="14"/>
  <c r="H135" i="14"/>
  <c r="G135" i="14"/>
  <c r="F135" i="14"/>
  <c r="E135" i="14"/>
  <c r="D135" i="14"/>
  <c r="C135" i="14"/>
  <c r="B135" i="14"/>
  <c r="A135" i="14"/>
  <c r="U134" i="14"/>
  <c r="T134" i="14"/>
  <c r="S134" i="14"/>
  <c r="R134" i="14"/>
  <c r="Q134" i="14"/>
  <c r="P134" i="14"/>
  <c r="O134" i="14"/>
  <c r="N134" i="14"/>
  <c r="M134" i="14"/>
  <c r="L134" i="14"/>
  <c r="K134" i="14"/>
  <c r="J134" i="14"/>
  <c r="I134" i="14"/>
  <c r="H134" i="14"/>
  <c r="G134" i="14"/>
  <c r="F134" i="14"/>
  <c r="E134" i="14"/>
  <c r="D134" i="14"/>
  <c r="C134" i="14"/>
  <c r="B134" i="14"/>
  <c r="A134" i="14"/>
  <c r="U133" i="14"/>
  <c r="T133" i="14"/>
  <c r="S133" i="14"/>
  <c r="R133" i="14"/>
  <c r="Q133" i="14"/>
  <c r="P133" i="14"/>
  <c r="O133" i="14"/>
  <c r="N133" i="14"/>
  <c r="M133" i="14"/>
  <c r="L133" i="14"/>
  <c r="K133" i="14"/>
  <c r="J133" i="14"/>
  <c r="I133" i="14"/>
  <c r="H133" i="14"/>
  <c r="G133" i="14"/>
  <c r="F133" i="14"/>
  <c r="E133" i="14"/>
  <c r="D133" i="14"/>
  <c r="C133" i="14"/>
  <c r="B133" i="14"/>
  <c r="A133" i="14"/>
  <c r="U132" i="14"/>
  <c r="T132" i="14"/>
  <c r="S132" i="14"/>
  <c r="R132" i="14"/>
  <c r="Q132" i="14"/>
  <c r="P132" i="14"/>
  <c r="O132" i="14"/>
  <c r="N132" i="14"/>
  <c r="M132" i="14"/>
  <c r="L132" i="14"/>
  <c r="K132" i="14"/>
  <c r="J132" i="14"/>
  <c r="I132" i="14"/>
  <c r="H132" i="14"/>
  <c r="G132" i="14"/>
  <c r="F132" i="14"/>
  <c r="E132" i="14"/>
  <c r="D132" i="14"/>
  <c r="C132" i="14"/>
  <c r="B132" i="14"/>
  <c r="A132" i="14"/>
  <c r="U131" i="14"/>
  <c r="T131" i="14"/>
  <c r="S131" i="14"/>
  <c r="R131" i="14"/>
  <c r="Q131" i="14"/>
  <c r="P131" i="14"/>
  <c r="O131" i="14"/>
  <c r="N131" i="14"/>
  <c r="M131" i="14"/>
  <c r="L131" i="14"/>
  <c r="K131" i="14"/>
  <c r="J131" i="14"/>
  <c r="I131" i="14"/>
  <c r="H131" i="14"/>
  <c r="G131" i="14"/>
  <c r="F131" i="14"/>
  <c r="E131" i="14"/>
  <c r="D131" i="14"/>
  <c r="C131" i="14"/>
  <c r="B131" i="14"/>
  <c r="A131" i="14"/>
  <c r="U130" i="14"/>
  <c r="T130" i="14"/>
  <c r="S130" i="14"/>
  <c r="R130" i="14"/>
  <c r="Q130" i="14"/>
  <c r="P130" i="14"/>
  <c r="O130" i="14"/>
  <c r="N130" i="14"/>
  <c r="M130" i="14"/>
  <c r="L130" i="14"/>
  <c r="K130" i="14"/>
  <c r="J130" i="14"/>
  <c r="I130" i="14"/>
  <c r="H130" i="14"/>
  <c r="G130" i="14"/>
  <c r="F130" i="14"/>
  <c r="E130" i="14"/>
  <c r="D130" i="14"/>
  <c r="C130" i="14"/>
  <c r="B130" i="14"/>
  <c r="A130" i="14"/>
  <c r="U129" i="14"/>
  <c r="T129" i="14"/>
  <c r="S129" i="14"/>
  <c r="R129" i="14"/>
  <c r="Q129" i="14"/>
  <c r="P129" i="14"/>
  <c r="O129" i="14"/>
  <c r="N129" i="14"/>
  <c r="M129" i="14"/>
  <c r="L129" i="14"/>
  <c r="K129" i="14"/>
  <c r="J129" i="14"/>
  <c r="I129" i="14"/>
  <c r="H129" i="14"/>
  <c r="G129" i="14"/>
  <c r="F129" i="14"/>
  <c r="E129" i="14"/>
  <c r="D129" i="14"/>
  <c r="C129" i="14"/>
  <c r="B129" i="14"/>
  <c r="A129" i="14"/>
  <c r="U128" i="14"/>
  <c r="T128" i="14"/>
  <c r="S128" i="14"/>
  <c r="R128" i="14"/>
  <c r="Q128" i="14"/>
  <c r="P128" i="14"/>
  <c r="O128" i="14"/>
  <c r="N128" i="14"/>
  <c r="M128" i="14"/>
  <c r="L128" i="14"/>
  <c r="K128" i="14"/>
  <c r="J128" i="14"/>
  <c r="I128" i="14"/>
  <c r="H128" i="14"/>
  <c r="G128" i="14"/>
  <c r="F128" i="14"/>
  <c r="E128" i="14"/>
  <c r="D128" i="14"/>
  <c r="C128" i="14"/>
  <c r="B128" i="14"/>
  <c r="A128" i="14"/>
  <c r="U127" i="14"/>
  <c r="T127" i="14"/>
  <c r="S127" i="14"/>
  <c r="R127" i="14"/>
  <c r="Q127" i="14"/>
  <c r="P127" i="14"/>
  <c r="O127" i="14"/>
  <c r="N127" i="14"/>
  <c r="M127" i="14"/>
  <c r="L127" i="14"/>
  <c r="K127" i="14"/>
  <c r="J127" i="14"/>
  <c r="I127" i="14"/>
  <c r="H127" i="14"/>
  <c r="G127" i="14"/>
  <c r="F127" i="14"/>
  <c r="E127" i="14"/>
  <c r="D127" i="14"/>
  <c r="C127" i="14"/>
  <c r="B127" i="14"/>
  <c r="A127" i="14"/>
  <c r="U126" i="14"/>
  <c r="T126" i="14"/>
  <c r="S126" i="14"/>
  <c r="R126" i="14"/>
  <c r="Q126" i="14"/>
  <c r="P126" i="14"/>
  <c r="O126" i="14"/>
  <c r="N126" i="14"/>
  <c r="M126" i="14"/>
  <c r="L126" i="14"/>
  <c r="K126" i="14"/>
  <c r="J126" i="14"/>
  <c r="I126" i="14"/>
  <c r="H126" i="14"/>
  <c r="G126" i="14"/>
  <c r="F126" i="14"/>
  <c r="E126" i="14"/>
  <c r="D126" i="14"/>
  <c r="C126" i="14"/>
  <c r="B126" i="14"/>
  <c r="A126" i="14"/>
  <c r="U125" i="14"/>
  <c r="T125" i="14"/>
  <c r="S125" i="14"/>
  <c r="R125" i="14"/>
  <c r="Q125" i="14"/>
  <c r="P125" i="14"/>
  <c r="O125" i="14"/>
  <c r="N125" i="14"/>
  <c r="M125" i="14"/>
  <c r="L125" i="14"/>
  <c r="K125" i="14"/>
  <c r="J125" i="14"/>
  <c r="I125" i="14"/>
  <c r="H125" i="14"/>
  <c r="G125" i="14"/>
  <c r="F125" i="14"/>
  <c r="E125" i="14"/>
  <c r="D125" i="14"/>
  <c r="C125" i="14"/>
  <c r="B125" i="14"/>
  <c r="A125" i="14"/>
  <c r="U124" i="14"/>
  <c r="T124" i="14"/>
  <c r="S124" i="14"/>
  <c r="R124" i="14"/>
  <c r="Q124" i="14"/>
  <c r="P124" i="14"/>
  <c r="O124" i="14"/>
  <c r="N124" i="14"/>
  <c r="M124" i="14"/>
  <c r="L124" i="14"/>
  <c r="K124" i="14"/>
  <c r="J124" i="14"/>
  <c r="I124" i="14"/>
  <c r="H124" i="14"/>
  <c r="G124" i="14"/>
  <c r="F124" i="14"/>
  <c r="E124" i="14"/>
  <c r="D124" i="14"/>
  <c r="C124" i="14"/>
  <c r="B124" i="14"/>
  <c r="A124" i="14"/>
  <c r="U123" i="14"/>
  <c r="T123" i="14"/>
  <c r="S123" i="14"/>
  <c r="R123" i="14"/>
  <c r="Q123" i="14"/>
  <c r="P123" i="14"/>
  <c r="O123" i="14"/>
  <c r="N123" i="14"/>
  <c r="M123" i="14"/>
  <c r="L123" i="14"/>
  <c r="K123" i="14"/>
  <c r="J123" i="14"/>
  <c r="I123" i="14"/>
  <c r="H123" i="14"/>
  <c r="G123" i="14"/>
  <c r="F123" i="14"/>
  <c r="E123" i="14"/>
  <c r="D123" i="14"/>
  <c r="C123" i="14"/>
  <c r="B123" i="14"/>
  <c r="A123" i="14"/>
  <c r="U122" i="14"/>
  <c r="T122" i="14"/>
  <c r="S122" i="14"/>
  <c r="R122" i="14"/>
  <c r="Q122" i="14"/>
  <c r="P122" i="14"/>
  <c r="O122" i="14"/>
  <c r="N122" i="14"/>
  <c r="M122" i="14"/>
  <c r="L122" i="14"/>
  <c r="K122" i="14"/>
  <c r="J122" i="14"/>
  <c r="I122" i="14"/>
  <c r="H122" i="14"/>
  <c r="G122" i="14"/>
  <c r="F122" i="14"/>
  <c r="E122" i="14"/>
  <c r="D122" i="14"/>
  <c r="C122" i="14"/>
  <c r="B122" i="14"/>
  <c r="A122" i="14"/>
  <c r="U121" i="14"/>
  <c r="T121" i="14"/>
  <c r="S121" i="14"/>
  <c r="R121" i="14"/>
  <c r="Q121" i="14"/>
  <c r="P121" i="14"/>
  <c r="O121" i="14"/>
  <c r="N121" i="14"/>
  <c r="M121" i="14"/>
  <c r="L121" i="14"/>
  <c r="K121" i="14"/>
  <c r="J121" i="14"/>
  <c r="I121" i="14"/>
  <c r="H121" i="14"/>
  <c r="G121" i="14"/>
  <c r="F121" i="14"/>
  <c r="E121" i="14"/>
  <c r="D121" i="14"/>
  <c r="C121" i="14"/>
  <c r="B121" i="14"/>
  <c r="A121" i="14"/>
  <c r="U120" i="14"/>
  <c r="T120" i="14"/>
  <c r="S120" i="14"/>
  <c r="R120" i="14"/>
  <c r="Q120" i="14"/>
  <c r="P120" i="14"/>
  <c r="O120" i="14"/>
  <c r="N120" i="14"/>
  <c r="M120" i="14"/>
  <c r="L120" i="14"/>
  <c r="K120" i="14"/>
  <c r="J120" i="14"/>
  <c r="I120" i="14"/>
  <c r="H120" i="14"/>
  <c r="G120" i="14"/>
  <c r="F120" i="14"/>
  <c r="E120" i="14"/>
  <c r="D120" i="14"/>
  <c r="C120" i="14"/>
  <c r="B120" i="14"/>
  <c r="A120" i="14"/>
  <c r="U119" i="14"/>
  <c r="T119" i="14"/>
  <c r="S119" i="14"/>
  <c r="R119" i="14"/>
  <c r="Q119" i="14"/>
  <c r="P119" i="14"/>
  <c r="O119" i="14"/>
  <c r="N119" i="14"/>
  <c r="M119" i="14"/>
  <c r="L119" i="14"/>
  <c r="K119" i="14"/>
  <c r="J119" i="14"/>
  <c r="I119" i="14"/>
  <c r="H119" i="14"/>
  <c r="G119" i="14"/>
  <c r="F119" i="14"/>
  <c r="E119" i="14"/>
  <c r="D119" i="14"/>
  <c r="C119" i="14"/>
  <c r="B119" i="14"/>
  <c r="A119" i="14"/>
  <c r="U118" i="14"/>
  <c r="T118" i="14"/>
  <c r="S118" i="14"/>
  <c r="R118" i="14"/>
  <c r="Q118" i="14"/>
  <c r="P118" i="14"/>
  <c r="O118" i="14"/>
  <c r="N118" i="14"/>
  <c r="M118" i="14"/>
  <c r="L118" i="14"/>
  <c r="K118" i="14"/>
  <c r="J118" i="14"/>
  <c r="I118" i="14"/>
  <c r="H118" i="14"/>
  <c r="G118" i="14"/>
  <c r="F118" i="14"/>
  <c r="E118" i="14"/>
  <c r="D118" i="14"/>
  <c r="C118" i="14"/>
  <c r="B118" i="14"/>
  <c r="A118" i="14"/>
  <c r="U117" i="14"/>
  <c r="T117" i="14"/>
  <c r="S117" i="14"/>
  <c r="R117" i="14"/>
  <c r="Q117" i="14"/>
  <c r="P117" i="14"/>
  <c r="O117" i="14"/>
  <c r="N117" i="14"/>
  <c r="M117" i="14"/>
  <c r="L117" i="14"/>
  <c r="K117" i="14"/>
  <c r="J117" i="14"/>
  <c r="I117" i="14"/>
  <c r="H117" i="14"/>
  <c r="G117" i="14"/>
  <c r="F117" i="14"/>
  <c r="E117" i="14"/>
  <c r="D117" i="14"/>
  <c r="C117" i="14"/>
  <c r="B117" i="14"/>
  <c r="A117" i="14"/>
  <c r="U116" i="14"/>
  <c r="T116" i="14"/>
  <c r="S116" i="14"/>
  <c r="R116" i="14"/>
  <c r="Q116" i="14"/>
  <c r="P116" i="14"/>
  <c r="O116" i="14"/>
  <c r="N116" i="14"/>
  <c r="M116" i="14"/>
  <c r="L116" i="14"/>
  <c r="K116" i="14"/>
  <c r="J116" i="14"/>
  <c r="I116" i="14"/>
  <c r="H116" i="14"/>
  <c r="G116" i="14"/>
  <c r="F116" i="14"/>
  <c r="E116" i="14"/>
  <c r="D116" i="14"/>
  <c r="C116" i="14"/>
  <c r="B116" i="14"/>
  <c r="A116" i="14"/>
  <c r="U115" i="14"/>
  <c r="T115" i="14"/>
  <c r="S115" i="14"/>
  <c r="R115" i="14"/>
  <c r="Q115" i="14"/>
  <c r="P115" i="14"/>
  <c r="O115" i="14"/>
  <c r="N115" i="14"/>
  <c r="M115" i="14"/>
  <c r="L115" i="14"/>
  <c r="K115" i="14"/>
  <c r="J115" i="14"/>
  <c r="I115" i="14"/>
  <c r="H115" i="14"/>
  <c r="G115" i="14"/>
  <c r="F115" i="14"/>
  <c r="E115" i="14"/>
  <c r="D115" i="14"/>
  <c r="C115" i="14"/>
  <c r="B115" i="14"/>
  <c r="A115" i="14"/>
  <c r="U114" i="14"/>
  <c r="T114" i="14"/>
  <c r="S114" i="14"/>
  <c r="R114" i="14"/>
  <c r="Q114" i="14"/>
  <c r="P114" i="14"/>
  <c r="O114" i="14"/>
  <c r="N114" i="14"/>
  <c r="M114" i="14"/>
  <c r="L114" i="14"/>
  <c r="K114" i="14"/>
  <c r="J114" i="14"/>
  <c r="I114" i="14"/>
  <c r="H114" i="14"/>
  <c r="G114" i="14"/>
  <c r="F114" i="14"/>
  <c r="E114" i="14"/>
  <c r="D114" i="14"/>
  <c r="C114" i="14"/>
  <c r="B114" i="14"/>
  <c r="A114" i="14"/>
  <c r="U113" i="14"/>
  <c r="T113" i="14"/>
  <c r="S113" i="14"/>
  <c r="R113" i="14"/>
  <c r="Q113" i="14"/>
  <c r="P113" i="14"/>
  <c r="O113" i="14"/>
  <c r="N113" i="14"/>
  <c r="M113" i="14"/>
  <c r="L113" i="14"/>
  <c r="K113" i="14"/>
  <c r="J113" i="14"/>
  <c r="I113" i="14"/>
  <c r="H113" i="14"/>
  <c r="G113" i="14"/>
  <c r="F113" i="14"/>
  <c r="E113" i="14"/>
  <c r="D113" i="14"/>
  <c r="C113" i="14"/>
  <c r="B113" i="14"/>
  <c r="A113" i="14"/>
  <c r="U112" i="14"/>
  <c r="T112" i="14"/>
  <c r="S112" i="14"/>
  <c r="R112" i="14"/>
  <c r="Q112" i="14"/>
  <c r="P112" i="14"/>
  <c r="O112" i="14"/>
  <c r="N112" i="14"/>
  <c r="M112" i="14"/>
  <c r="L112" i="14"/>
  <c r="K112" i="14"/>
  <c r="J112" i="14"/>
  <c r="I112" i="14"/>
  <c r="H112" i="14"/>
  <c r="G112" i="14"/>
  <c r="F112" i="14"/>
  <c r="E112" i="14"/>
  <c r="D112" i="14"/>
  <c r="C112" i="14"/>
  <c r="B112" i="14"/>
  <c r="A112" i="14"/>
  <c r="U111" i="14"/>
  <c r="T111" i="14"/>
  <c r="S111" i="14"/>
  <c r="R111" i="14"/>
  <c r="Q111" i="14"/>
  <c r="P111" i="14"/>
  <c r="O111" i="14"/>
  <c r="N111" i="14"/>
  <c r="M111" i="14"/>
  <c r="L111" i="14"/>
  <c r="K111" i="14"/>
  <c r="J111" i="14"/>
  <c r="I111" i="14"/>
  <c r="H111" i="14"/>
  <c r="G111" i="14"/>
  <c r="F111" i="14"/>
  <c r="E111" i="14"/>
  <c r="A111" i="14"/>
  <c r="U110" i="14"/>
  <c r="T110" i="14"/>
  <c r="S110" i="14"/>
  <c r="R110" i="14"/>
  <c r="Q110" i="14"/>
  <c r="P110" i="14"/>
  <c r="O110" i="14"/>
  <c r="N110" i="14"/>
  <c r="M110" i="14"/>
  <c r="L110" i="14"/>
  <c r="K110" i="14"/>
  <c r="J110" i="14"/>
  <c r="I110" i="14"/>
  <c r="H110" i="14"/>
  <c r="G110" i="14"/>
  <c r="F110" i="14"/>
  <c r="E110" i="14"/>
  <c r="A110" i="14"/>
  <c r="U109" i="14"/>
  <c r="T109" i="14"/>
  <c r="S109" i="14"/>
  <c r="R109" i="14"/>
  <c r="Q109" i="14"/>
  <c r="P109" i="14"/>
  <c r="O109" i="14"/>
  <c r="N109" i="14"/>
  <c r="M109" i="14"/>
  <c r="L109" i="14"/>
  <c r="K109" i="14"/>
  <c r="J109" i="14"/>
  <c r="I109" i="14"/>
  <c r="H109" i="14"/>
  <c r="G109" i="14"/>
  <c r="F109" i="14"/>
  <c r="E109" i="14"/>
  <c r="A109" i="14"/>
  <c r="C51" i="12"/>
  <c r="A71" i="12" s="1"/>
  <c r="F10" i="2" l="1"/>
  <c r="E9" i="2"/>
  <c r="A95" i="12"/>
  <c r="AD1" i="11"/>
  <c r="A96" i="12"/>
  <c r="AC1" i="11"/>
  <c r="AB1" i="11"/>
  <c r="AA1" i="11"/>
  <c r="Z1" i="11"/>
  <c r="Y1" i="11"/>
  <c r="X1" i="11"/>
  <c r="W1" i="11"/>
  <c r="V1" i="11"/>
  <c r="V108" i="14"/>
  <c r="V107" i="14"/>
  <c r="V106" i="14"/>
  <c r="V105" i="14"/>
  <c r="V104" i="14"/>
  <c r="V103" i="14"/>
  <c r="X103" i="14"/>
  <c r="X104" i="14"/>
  <c r="W103" i="14"/>
  <c r="X105" i="14"/>
  <c r="W104" i="14"/>
  <c r="X106" i="14"/>
  <c r="W105" i="14"/>
  <c r="X107" i="14"/>
  <c r="W106" i="14"/>
  <c r="X108" i="14"/>
  <c r="W107" i="14"/>
  <c r="W108" i="14"/>
  <c r="C1" i="10"/>
  <c r="F11" i="2" l="1"/>
  <c r="E10" i="2"/>
  <c r="W158" i="14"/>
  <c r="W155" i="14"/>
  <c r="W153" i="14"/>
  <c r="W156" i="14"/>
  <c r="X156" i="14"/>
  <c r="X155" i="14"/>
  <c r="X153" i="14"/>
  <c r="X157" i="14"/>
  <c r="AD105" i="14"/>
  <c r="AC108" i="14"/>
  <c r="AD157" i="14"/>
  <c r="AD108" i="14"/>
  <c r="W157" i="14"/>
  <c r="AC106" i="14"/>
  <c r="Y107" i="14"/>
  <c r="AD107" i="14"/>
  <c r="AA108" i="14"/>
  <c r="AD103" i="14"/>
  <c r="Z104" i="14"/>
  <c r="Z106" i="14"/>
  <c r="X158" i="14"/>
  <c r="AD158" i="14"/>
  <c r="Y108" i="14"/>
  <c r="Y158" i="14"/>
  <c r="AC103" i="14"/>
  <c r="Z105" i="14"/>
  <c r="Z108" i="14"/>
  <c r="AC158" i="14"/>
  <c r="Y103" i="14"/>
  <c r="AA103" i="14"/>
  <c r="AA105" i="14"/>
  <c r="Y105" i="14"/>
  <c r="Z155" i="14"/>
  <c r="AA158" i="14"/>
  <c r="Z107" i="14"/>
  <c r="AA153" i="14"/>
  <c r="AB104" i="14"/>
  <c r="Z103" i="14"/>
  <c r="AA154" i="14"/>
  <c r="AB106" i="14"/>
  <c r="Y155" i="14"/>
  <c r="Y104" i="14"/>
  <c r="AA104" i="14"/>
  <c r="AA106" i="14"/>
  <c r="AB155" i="14"/>
  <c r="AA155" i="14"/>
  <c r="AB107" i="14"/>
  <c r="AC104" i="14"/>
  <c r="AC105" i="14"/>
  <c r="AA107" i="14"/>
  <c r="AB108" i="14"/>
  <c r="Y106" i="14"/>
  <c r="Z153" i="14"/>
  <c r="AA156" i="14"/>
  <c r="AB103" i="14"/>
  <c r="AD106" i="14"/>
  <c r="Z158" i="14"/>
  <c r="AB153" i="14"/>
  <c r="Y156" i="14"/>
  <c r="AC157" i="14"/>
  <c r="AC155" i="14"/>
  <c r="AB154" i="14"/>
  <c r="Z154" i="14"/>
  <c r="AC153" i="14"/>
  <c r="W154" i="14"/>
  <c r="Y154" i="14"/>
  <c r="Y157" i="14"/>
  <c r="AC156" i="14"/>
  <c r="AB156" i="14"/>
  <c r="Z156" i="14"/>
  <c r="AC154" i="14"/>
  <c r="AB157" i="14"/>
  <c r="AD154" i="14"/>
  <c r="X154" i="14"/>
  <c r="Y153" i="14"/>
  <c r="AD155" i="14"/>
  <c r="Z157" i="14"/>
  <c r="AD153" i="14"/>
  <c r="AB158" i="14"/>
  <c r="A108" i="14"/>
  <c r="K105" i="14"/>
  <c r="K106" i="14"/>
  <c r="K103" i="14"/>
  <c r="K107" i="14"/>
  <c r="K104" i="14"/>
  <c r="R107" i="14"/>
  <c r="R104" i="14"/>
  <c r="R105" i="14"/>
  <c r="R106" i="14"/>
  <c r="R103" i="14"/>
  <c r="L106" i="14"/>
  <c r="L107" i="14"/>
  <c r="L104" i="14"/>
  <c r="L103" i="14"/>
  <c r="L105" i="14"/>
  <c r="S107" i="14"/>
  <c r="S104" i="14"/>
  <c r="S105" i="14"/>
  <c r="S106" i="14"/>
  <c r="S103" i="14"/>
  <c r="N106" i="14"/>
  <c r="N103" i="14"/>
  <c r="N107" i="14"/>
  <c r="N104" i="14"/>
  <c r="N105" i="14"/>
  <c r="F107" i="14"/>
  <c r="F104" i="14"/>
  <c r="F105" i="14"/>
  <c r="F106" i="14"/>
  <c r="F103" i="14"/>
  <c r="H106" i="14"/>
  <c r="H103" i="14"/>
  <c r="H107" i="14"/>
  <c r="H104" i="14"/>
  <c r="H105" i="14"/>
  <c r="M106" i="14"/>
  <c r="M103" i="14"/>
  <c r="M107" i="14"/>
  <c r="M105" i="14"/>
  <c r="M104" i="14"/>
  <c r="T106" i="14"/>
  <c r="T103" i="14"/>
  <c r="T104" i="14"/>
  <c r="T105" i="14"/>
  <c r="T107" i="14"/>
  <c r="E107" i="14"/>
  <c r="E104" i="14"/>
  <c r="E105" i="14"/>
  <c r="E106" i="14"/>
  <c r="E103" i="14"/>
  <c r="I103" i="14"/>
  <c r="I105" i="14"/>
  <c r="I106" i="14"/>
  <c r="I107" i="14"/>
  <c r="I104" i="14"/>
  <c r="O106" i="14"/>
  <c r="O103" i="14"/>
  <c r="O107" i="14"/>
  <c r="O104" i="14"/>
  <c r="O105" i="14"/>
  <c r="U105" i="14"/>
  <c r="U106" i="14"/>
  <c r="U103" i="14"/>
  <c r="U107" i="14"/>
  <c r="U104" i="14"/>
  <c r="G107" i="14"/>
  <c r="G104" i="14"/>
  <c r="G105" i="14"/>
  <c r="G106" i="14"/>
  <c r="G103" i="14"/>
  <c r="P104" i="14"/>
  <c r="P105" i="14"/>
  <c r="P107" i="14"/>
  <c r="P106" i="14"/>
  <c r="P103" i="14"/>
  <c r="J105" i="14"/>
  <c r="J106" i="14"/>
  <c r="J103" i="14"/>
  <c r="J107" i="14"/>
  <c r="J104" i="14"/>
  <c r="Q107" i="14"/>
  <c r="Q104" i="14"/>
  <c r="Q105" i="14"/>
  <c r="Q106" i="14"/>
  <c r="Q103" i="14"/>
  <c r="A107" i="14"/>
  <c r="A106" i="14"/>
  <c r="F12" i="2" l="1"/>
  <c r="E11" i="2"/>
  <c r="E108" i="11"/>
  <c r="F108" i="11"/>
  <c r="G108" i="11"/>
  <c r="H108" i="11"/>
  <c r="I108" i="11"/>
  <c r="J108" i="11"/>
  <c r="K108" i="11"/>
  <c r="L108" i="11"/>
  <c r="M108" i="11"/>
  <c r="N108" i="11"/>
  <c r="O108" i="11"/>
  <c r="P108" i="11"/>
  <c r="Q108" i="11"/>
  <c r="R108" i="11"/>
  <c r="S108" i="11"/>
  <c r="T108" i="11"/>
  <c r="U108" i="11"/>
  <c r="C109" i="11"/>
  <c r="E109" i="11"/>
  <c r="F109" i="11"/>
  <c r="G109" i="11"/>
  <c r="H109" i="11"/>
  <c r="I109" i="11"/>
  <c r="J109" i="11"/>
  <c r="K109" i="11"/>
  <c r="L109" i="11"/>
  <c r="M109" i="11"/>
  <c r="N109" i="11"/>
  <c r="O109" i="11"/>
  <c r="P109" i="11"/>
  <c r="Q109" i="11"/>
  <c r="R109" i="11"/>
  <c r="S109" i="11"/>
  <c r="T109" i="11"/>
  <c r="U109" i="11"/>
  <c r="B110" i="11"/>
  <c r="C110" i="11"/>
  <c r="D110" i="11"/>
  <c r="E110" i="11"/>
  <c r="F110" i="11"/>
  <c r="G110" i="11"/>
  <c r="H110" i="11"/>
  <c r="I110" i="11"/>
  <c r="J110" i="11"/>
  <c r="K110" i="11"/>
  <c r="L110" i="11"/>
  <c r="M110" i="11"/>
  <c r="N110" i="11"/>
  <c r="O110" i="11"/>
  <c r="P110" i="11"/>
  <c r="Q110" i="11"/>
  <c r="R110" i="11"/>
  <c r="S110" i="11"/>
  <c r="T110" i="11"/>
  <c r="U110" i="11"/>
  <c r="B111" i="11"/>
  <c r="C111" i="11"/>
  <c r="D111" i="11"/>
  <c r="E111" i="11"/>
  <c r="F111" i="11"/>
  <c r="G111" i="11"/>
  <c r="H111" i="11"/>
  <c r="I111" i="11"/>
  <c r="J111" i="11"/>
  <c r="K111" i="11"/>
  <c r="L111" i="11"/>
  <c r="M111" i="11"/>
  <c r="N111" i="11"/>
  <c r="O111" i="11"/>
  <c r="P111" i="11"/>
  <c r="Q111" i="11"/>
  <c r="R111" i="11"/>
  <c r="S111" i="11"/>
  <c r="T111" i="11"/>
  <c r="U111" i="11"/>
  <c r="B112" i="11"/>
  <c r="C112" i="11"/>
  <c r="D112" i="11"/>
  <c r="E112" i="11"/>
  <c r="F112" i="11"/>
  <c r="G112" i="11"/>
  <c r="H112" i="11"/>
  <c r="I112" i="11"/>
  <c r="J112" i="11"/>
  <c r="K112" i="11"/>
  <c r="L112" i="11"/>
  <c r="M112" i="11"/>
  <c r="N112" i="11"/>
  <c r="O112" i="11"/>
  <c r="P112" i="11"/>
  <c r="Q112" i="11"/>
  <c r="R112" i="11"/>
  <c r="S112" i="11"/>
  <c r="T112" i="11"/>
  <c r="U112" i="11"/>
  <c r="B113" i="11"/>
  <c r="C113" i="11"/>
  <c r="D113" i="11"/>
  <c r="E113" i="11"/>
  <c r="F113" i="11"/>
  <c r="G113" i="11"/>
  <c r="H113" i="11"/>
  <c r="I113" i="11"/>
  <c r="J113" i="11"/>
  <c r="K113" i="11"/>
  <c r="L113" i="11"/>
  <c r="M113" i="11"/>
  <c r="N113" i="11"/>
  <c r="O113" i="11"/>
  <c r="P113" i="11"/>
  <c r="Q113" i="11"/>
  <c r="R113" i="11"/>
  <c r="S113" i="11"/>
  <c r="T113" i="11"/>
  <c r="U113" i="11"/>
  <c r="B114" i="11"/>
  <c r="C114" i="11"/>
  <c r="D114" i="11"/>
  <c r="E114" i="11"/>
  <c r="F114" i="11"/>
  <c r="G114" i="11"/>
  <c r="H114" i="11"/>
  <c r="I114" i="11"/>
  <c r="J114" i="11"/>
  <c r="K114" i="11"/>
  <c r="L114" i="11"/>
  <c r="M114" i="11"/>
  <c r="N114" i="11"/>
  <c r="O114" i="11"/>
  <c r="P114" i="11"/>
  <c r="Q114" i="11"/>
  <c r="R114" i="11"/>
  <c r="S114" i="11"/>
  <c r="T114" i="11"/>
  <c r="U114" i="11"/>
  <c r="B115" i="11"/>
  <c r="C115" i="11"/>
  <c r="D115" i="11"/>
  <c r="E115" i="11"/>
  <c r="F115" i="11"/>
  <c r="G115" i="11"/>
  <c r="H115" i="11"/>
  <c r="I115" i="11"/>
  <c r="J115" i="11"/>
  <c r="K115" i="11"/>
  <c r="L115" i="11"/>
  <c r="M115" i="11"/>
  <c r="N115" i="11"/>
  <c r="O115" i="11"/>
  <c r="P115" i="11"/>
  <c r="Q115" i="11"/>
  <c r="R115" i="11"/>
  <c r="S115" i="11"/>
  <c r="T115" i="11"/>
  <c r="U115" i="11"/>
  <c r="B116" i="11"/>
  <c r="C116" i="11"/>
  <c r="D116" i="11"/>
  <c r="E116" i="11"/>
  <c r="F116" i="11"/>
  <c r="G116" i="11"/>
  <c r="H116" i="11"/>
  <c r="I116" i="11"/>
  <c r="J116" i="11"/>
  <c r="K116" i="11"/>
  <c r="L116" i="11"/>
  <c r="M116" i="11"/>
  <c r="N116" i="11"/>
  <c r="O116" i="11"/>
  <c r="P116" i="11"/>
  <c r="Q116" i="11"/>
  <c r="R116" i="11"/>
  <c r="S116" i="11"/>
  <c r="T116" i="11"/>
  <c r="U116" i="11"/>
  <c r="B117" i="11"/>
  <c r="C117" i="11"/>
  <c r="D117" i="11"/>
  <c r="E117" i="11"/>
  <c r="F117" i="11"/>
  <c r="G117" i="11"/>
  <c r="H117" i="11"/>
  <c r="I117" i="11"/>
  <c r="J117" i="11"/>
  <c r="K117" i="11"/>
  <c r="L117" i="11"/>
  <c r="M117" i="11"/>
  <c r="N117" i="11"/>
  <c r="O117" i="11"/>
  <c r="P117" i="11"/>
  <c r="Q117" i="11"/>
  <c r="R117" i="11"/>
  <c r="S117" i="11"/>
  <c r="T117" i="11"/>
  <c r="U117" i="11"/>
  <c r="B118" i="11"/>
  <c r="C118" i="11"/>
  <c r="D118" i="11"/>
  <c r="E118" i="11"/>
  <c r="F118" i="11"/>
  <c r="G118" i="11"/>
  <c r="H118" i="11"/>
  <c r="I118" i="11"/>
  <c r="J118" i="11"/>
  <c r="K118" i="11"/>
  <c r="L118" i="11"/>
  <c r="M118" i="11"/>
  <c r="N118" i="11"/>
  <c r="O118" i="11"/>
  <c r="P118" i="11"/>
  <c r="Q118" i="11"/>
  <c r="R118" i="11"/>
  <c r="S118" i="11"/>
  <c r="T118" i="11"/>
  <c r="U118" i="11"/>
  <c r="B119" i="11"/>
  <c r="C119" i="11"/>
  <c r="D119" i="11"/>
  <c r="E119" i="11"/>
  <c r="F119" i="11"/>
  <c r="G119" i="11"/>
  <c r="H119" i="11"/>
  <c r="I119" i="11"/>
  <c r="J119" i="11"/>
  <c r="K119" i="11"/>
  <c r="L119" i="11"/>
  <c r="M119" i="11"/>
  <c r="N119" i="11"/>
  <c r="O119" i="11"/>
  <c r="P119" i="11"/>
  <c r="Q119" i="11"/>
  <c r="R119" i="11"/>
  <c r="S119" i="11"/>
  <c r="T119" i="11"/>
  <c r="U119" i="11"/>
  <c r="B120" i="11"/>
  <c r="C120" i="11"/>
  <c r="D120" i="11"/>
  <c r="E120" i="11"/>
  <c r="F120" i="11"/>
  <c r="G120" i="11"/>
  <c r="H120" i="11"/>
  <c r="I120" i="11"/>
  <c r="J120" i="11"/>
  <c r="K120" i="11"/>
  <c r="L120" i="11"/>
  <c r="M120" i="11"/>
  <c r="N120" i="11"/>
  <c r="O120" i="11"/>
  <c r="P120" i="11"/>
  <c r="Q120" i="11"/>
  <c r="R120" i="11"/>
  <c r="S120" i="11"/>
  <c r="T120" i="11"/>
  <c r="U120" i="11"/>
  <c r="B121" i="11"/>
  <c r="C121" i="11"/>
  <c r="D121" i="11"/>
  <c r="E121" i="11"/>
  <c r="F121" i="11"/>
  <c r="G121" i="11"/>
  <c r="H121" i="11"/>
  <c r="I121" i="11"/>
  <c r="J121" i="11"/>
  <c r="K121" i="11"/>
  <c r="L121" i="11"/>
  <c r="M121" i="11"/>
  <c r="N121" i="11"/>
  <c r="O121" i="11"/>
  <c r="P121" i="11"/>
  <c r="Q121" i="11"/>
  <c r="R121" i="11"/>
  <c r="S121" i="11"/>
  <c r="T121" i="11"/>
  <c r="U121" i="11"/>
  <c r="B122" i="11"/>
  <c r="C122" i="11"/>
  <c r="D122" i="11"/>
  <c r="E122" i="11"/>
  <c r="F122" i="11"/>
  <c r="G122" i="11"/>
  <c r="H122" i="11"/>
  <c r="I122" i="11"/>
  <c r="J122" i="11"/>
  <c r="K122" i="11"/>
  <c r="L122" i="11"/>
  <c r="M122" i="11"/>
  <c r="N122" i="11"/>
  <c r="O122" i="11"/>
  <c r="P122" i="11"/>
  <c r="Q122" i="11"/>
  <c r="R122" i="11"/>
  <c r="S122" i="11"/>
  <c r="T122" i="11"/>
  <c r="U122" i="11"/>
  <c r="B123" i="11"/>
  <c r="C123" i="11"/>
  <c r="D123" i="11"/>
  <c r="E123" i="11"/>
  <c r="F123" i="11"/>
  <c r="G123" i="11"/>
  <c r="H123" i="11"/>
  <c r="I123" i="11"/>
  <c r="J123" i="11"/>
  <c r="K123" i="11"/>
  <c r="L123" i="11"/>
  <c r="M123" i="11"/>
  <c r="N123" i="11"/>
  <c r="O123" i="11"/>
  <c r="P123" i="11"/>
  <c r="Q123" i="11"/>
  <c r="R123" i="11"/>
  <c r="S123" i="11"/>
  <c r="T123" i="11"/>
  <c r="U123" i="11"/>
  <c r="B124" i="11"/>
  <c r="C124" i="11"/>
  <c r="D124" i="11"/>
  <c r="E124" i="11"/>
  <c r="F124" i="11"/>
  <c r="G124" i="11"/>
  <c r="H124" i="11"/>
  <c r="I124" i="11"/>
  <c r="J124" i="11"/>
  <c r="K124" i="11"/>
  <c r="L124" i="11"/>
  <c r="M124" i="11"/>
  <c r="N124" i="11"/>
  <c r="O124" i="11"/>
  <c r="P124" i="11"/>
  <c r="Q124" i="11"/>
  <c r="R124" i="11"/>
  <c r="S124" i="11"/>
  <c r="T124" i="11"/>
  <c r="U124" i="11"/>
  <c r="B125" i="11"/>
  <c r="C125" i="11"/>
  <c r="D125" i="11"/>
  <c r="E125" i="11"/>
  <c r="F125" i="11"/>
  <c r="G125" i="11"/>
  <c r="H125" i="11"/>
  <c r="I125" i="11"/>
  <c r="J125" i="11"/>
  <c r="K125" i="11"/>
  <c r="L125" i="11"/>
  <c r="M125" i="11"/>
  <c r="N125" i="11"/>
  <c r="O125" i="11"/>
  <c r="P125" i="11"/>
  <c r="Q125" i="11"/>
  <c r="R125" i="11"/>
  <c r="S125" i="11"/>
  <c r="T125" i="11"/>
  <c r="U125" i="11"/>
  <c r="B126" i="11"/>
  <c r="C126" i="11"/>
  <c r="D126" i="11"/>
  <c r="E126" i="11"/>
  <c r="F126" i="11"/>
  <c r="G126" i="11"/>
  <c r="H126" i="11"/>
  <c r="I126" i="11"/>
  <c r="J126" i="11"/>
  <c r="K126" i="11"/>
  <c r="L126" i="11"/>
  <c r="M126" i="11"/>
  <c r="N126" i="11"/>
  <c r="O126" i="11"/>
  <c r="P126" i="11"/>
  <c r="Q126" i="11"/>
  <c r="R126" i="11"/>
  <c r="S126" i="11"/>
  <c r="T126" i="11"/>
  <c r="U126" i="11"/>
  <c r="B127" i="11"/>
  <c r="C127" i="11"/>
  <c r="D127" i="11"/>
  <c r="E127" i="11"/>
  <c r="F127" i="11"/>
  <c r="G127" i="11"/>
  <c r="H127" i="11"/>
  <c r="I127" i="11"/>
  <c r="J127" i="11"/>
  <c r="K127" i="11"/>
  <c r="L127" i="11"/>
  <c r="M127" i="11"/>
  <c r="N127" i="11"/>
  <c r="O127" i="11"/>
  <c r="P127" i="11"/>
  <c r="Q127" i="11"/>
  <c r="R127" i="11"/>
  <c r="S127" i="11"/>
  <c r="T127" i="11"/>
  <c r="U127" i="11"/>
  <c r="B128" i="11"/>
  <c r="C128" i="11"/>
  <c r="D128" i="11"/>
  <c r="E128" i="11"/>
  <c r="F128" i="11"/>
  <c r="G128" i="11"/>
  <c r="H128" i="11"/>
  <c r="I128" i="11"/>
  <c r="J128" i="11"/>
  <c r="K128" i="11"/>
  <c r="L128" i="11"/>
  <c r="M128" i="11"/>
  <c r="N128" i="11"/>
  <c r="O128" i="11"/>
  <c r="P128" i="11"/>
  <c r="Q128" i="11"/>
  <c r="R128" i="11"/>
  <c r="S128" i="11"/>
  <c r="T128" i="11"/>
  <c r="U128" i="11"/>
  <c r="B129" i="11"/>
  <c r="C129" i="11"/>
  <c r="D129" i="11"/>
  <c r="E129" i="11"/>
  <c r="F129" i="11"/>
  <c r="G129" i="11"/>
  <c r="H129" i="11"/>
  <c r="I129" i="11"/>
  <c r="J129" i="11"/>
  <c r="K129" i="11"/>
  <c r="L129" i="11"/>
  <c r="M129" i="11"/>
  <c r="N129" i="11"/>
  <c r="O129" i="11"/>
  <c r="P129" i="11"/>
  <c r="Q129" i="11"/>
  <c r="R129" i="11"/>
  <c r="S129" i="11"/>
  <c r="T129" i="11"/>
  <c r="U129" i="11"/>
  <c r="B130" i="11"/>
  <c r="C130" i="11"/>
  <c r="D130" i="11"/>
  <c r="E130" i="11"/>
  <c r="F130" i="11"/>
  <c r="G130" i="11"/>
  <c r="H130" i="11"/>
  <c r="I130" i="11"/>
  <c r="J130" i="11"/>
  <c r="K130" i="11"/>
  <c r="L130" i="11"/>
  <c r="M130" i="11"/>
  <c r="N130" i="11"/>
  <c r="O130" i="11"/>
  <c r="P130" i="11"/>
  <c r="Q130" i="11"/>
  <c r="R130" i="11"/>
  <c r="S130" i="11"/>
  <c r="T130" i="11"/>
  <c r="U130" i="11"/>
  <c r="B131" i="11"/>
  <c r="C131" i="11"/>
  <c r="D131" i="11"/>
  <c r="E131" i="11"/>
  <c r="F131" i="11"/>
  <c r="G131" i="11"/>
  <c r="H131" i="11"/>
  <c r="I131" i="11"/>
  <c r="J131" i="11"/>
  <c r="K131" i="11"/>
  <c r="L131" i="11"/>
  <c r="M131" i="11"/>
  <c r="N131" i="11"/>
  <c r="O131" i="11"/>
  <c r="P131" i="11"/>
  <c r="Q131" i="11"/>
  <c r="R131" i="11"/>
  <c r="S131" i="11"/>
  <c r="T131" i="11"/>
  <c r="U131" i="11"/>
  <c r="B132" i="11"/>
  <c r="C132" i="11"/>
  <c r="D132" i="11"/>
  <c r="E132" i="11"/>
  <c r="F132" i="11"/>
  <c r="G132" i="11"/>
  <c r="H132" i="11"/>
  <c r="I132" i="11"/>
  <c r="J132" i="11"/>
  <c r="K132" i="11"/>
  <c r="L132" i="11"/>
  <c r="M132" i="11"/>
  <c r="N132" i="11"/>
  <c r="O132" i="11"/>
  <c r="P132" i="11"/>
  <c r="Q132" i="11"/>
  <c r="R132" i="11"/>
  <c r="S132" i="11"/>
  <c r="T132" i="11"/>
  <c r="U132" i="11"/>
  <c r="B133" i="11"/>
  <c r="C133" i="11"/>
  <c r="D133" i="11"/>
  <c r="E133" i="11"/>
  <c r="F133" i="11"/>
  <c r="G133" i="11"/>
  <c r="H133" i="11"/>
  <c r="I133" i="11"/>
  <c r="J133" i="11"/>
  <c r="K133" i="11"/>
  <c r="L133" i="11"/>
  <c r="M133" i="11"/>
  <c r="N133" i="11"/>
  <c r="O133" i="11"/>
  <c r="P133" i="11"/>
  <c r="Q133" i="11"/>
  <c r="R133" i="11"/>
  <c r="S133" i="11"/>
  <c r="T133" i="11"/>
  <c r="U133" i="11"/>
  <c r="B134" i="11"/>
  <c r="C134" i="11"/>
  <c r="D134" i="11"/>
  <c r="E134" i="11"/>
  <c r="F134" i="11"/>
  <c r="G134" i="11"/>
  <c r="H134" i="11"/>
  <c r="I134" i="11"/>
  <c r="J134" i="11"/>
  <c r="K134" i="11"/>
  <c r="L134" i="11"/>
  <c r="M134" i="11"/>
  <c r="N134" i="11"/>
  <c r="O134" i="11"/>
  <c r="P134" i="11"/>
  <c r="Q134" i="11"/>
  <c r="R134" i="11"/>
  <c r="S134" i="11"/>
  <c r="T134" i="11"/>
  <c r="U134" i="11"/>
  <c r="B135" i="11"/>
  <c r="C135" i="11"/>
  <c r="D135" i="11"/>
  <c r="E135" i="11"/>
  <c r="F135" i="11"/>
  <c r="G135" i="11"/>
  <c r="H135" i="11"/>
  <c r="I135" i="11"/>
  <c r="J135" i="11"/>
  <c r="K135" i="11"/>
  <c r="L135" i="11"/>
  <c r="M135" i="11"/>
  <c r="N135" i="11"/>
  <c r="O135" i="11"/>
  <c r="P135" i="11"/>
  <c r="Q135" i="11"/>
  <c r="R135" i="11"/>
  <c r="S135" i="11"/>
  <c r="T135" i="11"/>
  <c r="U135" i="11"/>
  <c r="B136" i="11"/>
  <c r="C136" i="11"/>
  <c r="D136" i="11"/>
  <c r="E136" i="11"/>
  <c r="F136" i="11"/>
  <c r="G136" i="11"/>
  <c r="H136" i="11"/>
  <c r="I136" i="11"/>
  <c r="J136" i="11"/>
  <c r="K136" i="11"/>
  <c r="L136" i="11"/>
  <c r="M136" i="11"/>
  <c r="N136" i="11"/>
  <c r="O136" i="11"/>
  <c r="P136" i="11"/>
  <c r="Q136" i="11"/>
  <c r="R136" i="11"/>
  <c r="S136" i="11"/>
  <c r="T136" i="11"/>
  <c r="U136" i="11"/>
  <c r="B137" i="11"/>
  <c r="C137" i="11"/>
  <c r="D137" i="11"/>
  <c r="E137" i="11"/>
  <c r="F137" i="11"/>
  <c r="G137" i="11"/>
  <c r="H137" i="11"/>
  <c r="I137" i="11"/>
  <c r="J137" i="11"/>
  <c r="K137" i="11"/>
  <c r="L137" i="11"/>
  <c r="M137" i="11"/>
  <c r="N137" i="11"/>
  <c r="O137" i="11"/>
  <c r="P137" i="11"/>
  <c r="Q137" i="11"/>
  <c r="R137" i="11"/>
  <c r="S137" i="11"/>
  <c r="T137" i="11"/>
  <c r="U137" i="11"/>
  <c r="B138" i="11"/>
  <c r="C138" i="11"/>
  <c r="D138" i="11"/>
  <c r="E138" i="11"/>
  <c r="F138" i="11"/>
  <c r="G138" i="11"/>
  <c r="H138" i="11"/>
  <c r="I138" i="11"/>
  <c r="J138" i="11"/>
  <c r="K138" i="11"/>
  <c r="L138" i="11"/>
  <c r="M138" i="11"/>
  <c r="N138" i="11"/>
  <c r="O138" i="11"/>
  <c r="P138" i="11"/>
  <c r="Q138" i="11"/>
  <c r="R138" i="11"/>
  <c r="S138" i="11"/>
  <c r="T138" i="11"/>
  <c r="U138" i="11"/>
  <c r="B139" i="11"/>
  <c r="C139" i="11"/>
  <c r="D139" i="11"/>
  <c r="E139" i="11"/>
  <c r="F139" i="11"/>
  <c r="G139" i="11"/>
  <c r="H139" i="11"/>
  <c r="I139" i="11"/>
  <c r="J139" i="11"/>
  <c r="K139" i="11"/>
  <c r="L139" i="11"/>
  <c r="M139" i="11"/>
  <c r="N139" i="11"/>
  <c r="O139" i="11"/>
  <c r="P139" i="11"/>
  <c r="Q139" i="11"/>
  <c r="R139" i="11"/>
  <c r="S139" i="11"/>
  <c r="T139" i="11"/>
  <c r="U139" i="11"/>
  <c r="B140" i="11"/>
  <c r="C140" i="11"/>
  <c r="D140" i="11"/>
  <c r="E140" i="11"/>
  <c r="F140" i="11"/>
  <c r="G140" i="11"/>
  <c r="H140" i="11"/>
  <c r="I140" i="11"/>
  <c r="J140" i="11"/>
  <c r="K140" i="11"/>
  <c r="L140" i="11"/>
  <c r="M140" i="11"/>
  <c r="N140" i="11"/>
  <c r="O140" i="11"/>
  <c r="P140" i="11"/>
  <c r="Q140" i="11"/>
  <c r="R140" i="11"/>
  <c r="S140" i="11"/>
  <c r="T140" i="11"/>
  <c r="U140" i="11"/>
  <c r="B141" i="11"/>
  <c r="C141" i="11"/>
  <c r="D141" i="11"/>
  <c r="E141" i="11"/>
  <c r="F141" i="11"/>
  <c r="G141" i="11"/>
  <c r="H141" i="11"/>
  <c r="I141" i="11"/>
  <c r="J141" i="11"/>
  <c r="K141" i="11"/>
  <c r="L141" i="11"/>
  <c r="M141" i="11"/>
  <c r="N141" i="11"/>
  <c r="O141" i="11"/>
  <c r="P141" i="11"/>
  <c r="Q141" i="11"/>
  <c r="R141" i="11"/>
  <c r="S141" i="11"/>
  <c r="T141" i="11"/>
  <c r="U141" i="11"/>
  <c r="B142" i="11"/>
  <c r="C142" i="11"/>
  <c r="D142" i="11"/>
  <c r="E142" i="11"/>
  <c r="F142" i="11"/>
  <c r="G142" i="11"/>
  <c r="H142" i="11"/>
  <c r="I142" i="11"/>
  <c r="J142" i="11"/>
  <c r="K142" i="11"/>
  <c r="L142" i="11"/>
  <c r="M142" i="11"/>
  <c r="N142" i="11"/>
  <c r="O142" i="11"/>
  <c r="P142" i="11"/>
  <c r="Q142" i="11"/>
  <c r="R142" i="11"/>
  <c r="S142" i="11"/>
  <c r="T142" i="11"/>
  <c r="U142" i="11"/>
  <c r="B143" i="11"/>
  <c r="C143" i="11"/>
  <c r="D143" i="11"/>
  <c r="E143" i="11"/>
  <c r="F143" i="11"/>
  <c r="G143" i="11"/>
  <c r="H143" i="11"/>
  <c r="I143" i="11"/>
  <c r="J143" i="11"/>
  <c r="K143" i="11"/>
  <c r="L143" i="11"/>
  <c r="M143" i="11"/>
  <c r="N143" i="11"/>
  <c r="O143" i="11"/>
  <c r="P143" i="11"/>
  <c r="Q143" i="11"/>
  <c r="R143" i="11"/>
  <c r="S143" i="11"/>
  <c r="T143" i="11"/>
  <c r="U143" i="11"/>
  <c r="B144" i="11"/>
  <c r="C144" i="11"/>
  <c r="D144" i="11"/>
  <c r="E144" i="11"/>
  <c r="F144" i="11"/>
  <c r="G144" i="11"/>
  <c r="H144" i="11"/>
  <c r="I144" i="11"/>
  <c r="J144" i="11"/>
  <c r="K144" i="11"/>
  <c r="L144" i="11"/>
  <c r="M144" i="11"/>
  <c r="N144" i="11"/>
  <c r="O144" i="11"/>
  <c r="P144" i="11"/>
  <c r="Q144" i="11"/>
  <c r="R144" i="11"/>
  <c r="S144" i="11"/>
  <c r="T144" i="11"/>
  <c r="U144" i="11"/>
  <c r="B145" i="11"/>
  <c r="C145" i="11"/>
  <c r="D145" i="11"/>
  <c r="E145" i="11"/>
  <c r="F145" i="11"/>
  <c r="G145" i="11"/>
  <c r="H145" i="11"/>
  <c r="I145" i="11"/>
  <c r="J145" i="11"/>
  <c r="K145" i="11"/>
  <c r="L145" i="11"/>
  <c r="M145" i="11"/>
  <c r="N145" i="11"/>
  <c r="O145" i="11"/>
  <c r="P145" i="11"/>
  <c r="Q145" i="11"/>
  <c r="R145" i="11"/>
  <c r="S145" i="11"/>
  <c r="T145" i="11"/>
  <c r="U145" i="11"/>
  <c r="B146" i="11"/>
  <c r="C146" i="11"/>
  <c r="D146" i="11"/>
  <c r="E146" i="11"/>
  <c r="F146" i="11"/>
  <c r="G146" i="11"/>
  <c r="H146" i="11"/>
  <c r="I146" i="11"/>
  <c r="J146" i="11"/>
  <c r="K146" i="11"/>
  <c r="L146" i="11"/>
  <c r="M146" i="11"/>
  <c r="N146" i="11"/>
  <c r="O146" i="11"/>
  <c r="P146" i="11"/>
  <c r="Q146" i="11"/>
  <c r="R146" i="11"/>
  <c r="S146" i="11"/>
  <c r="T146" i="11"/>
  <c r="U146" i="11"/>
  <c r="B147" i="11"/>
  <c r="C147" i="11"/>
  <c r="D147" i="11"/>
  <c r="E147" i="11"/>
  <c r="F147" i="11"/>
  <c r="G147" i="11"/>
  <c r="H147" i="11"/>
  <c r="I147" i="11"/>
  <c r="J147" i="11"/>
  <c r="K147" i="11"/>
  <c r="L147" i="11"/>
  <c r="M147" i="11"/>
  <c r="N147" i="11"/>
  <c r="O147" i="11"/>
  <c r="P147" i="11"/>
  <c r="Q147" i="11"/>
  <c r="R147" i="11"/>
  <c r="S147" i="11"/>
  <c r="T147" i="11"/>
  <c r="U147" i="11"/>
  <c r="B148" i="11"/>
  <c r="C148" i="11"/>
  <c r="D148" i="11"/>
  <c r="E148" i="11"/>
  <c r="F148" i="11"/>
  <c r="G148" i="11"/>
  <c r="H148" i="11"/>
  <c r="I148" i="11"/>
  <c r="J148" i="11"/>
  <c r="K148" i="11"/>
  <c r="L148" i="11"/>
  <c r="M148" i="11"/>
  <c r="N148" i="11"/>
  <c r="O148" i="11"/>
  <c r="P148" i="11"/>
  <c r="Q148" i="11"/>
  <c r="R148" i="11"/>
  <c r="S148" i="11"/>
  <c r="T148" i="11"/>
  <c r="U148" i="11"/>
  <c r="B149" i="11"/>
  <c r="C149" i="11"/>
  <c r="D149" i="11"/>
  <c r="E149" i="11"/>
  <c r="F149" i="11"/>
  <c r="G149" i="11"/>
  <c r="H149" i="11"/>
  <c r="I149" i="11"/>
  <c r="J149" i="11"/>
  <c r="K149" i="11"/>
  <c r="L149" i="11"/>
  <c r="M149" i="11"/>
  <c r="N149" i="11"/>
  <c r="O149" i="11"/>
  <c r="P149" i="11"/>
  <c r="Q149" i="11"/>
  <c r="R149" i="11"/>
  <c r="S149" i="11"/>
  <c r="T149" i="11"/>
  <c r="U149" i="11"/>
  <c r="B150" i="11"/>
  <c r="C150" i="11"/>
  <c r="D150" i="11"/>
  <c r="E150" i="11"/>
  <c r="F150" i="11"/>
  <c r="G150" i="11"/>
  <c r="H150" i="11"/>
  <c r="I150" i="11"/>
  <c r="J150" i="11"/>
  <c r="K150" i="11"/>
  <c r="L150" i="11"/>
  <c r="M150" i="11"/>
  <c r="N150" i="11"/>
  <c r="O150" i="11"/>
  <c r="P150" i="11"/>
  <c r="Q150" i="11"/>
  <c r="R150" i="11"/>
  <c r="S150" i="11"/>
  <c r="T150" i="11"/>
  <c r="U150" i="11"/>
  <c r="B151" i="11"/>
  <c r="C151" i="11"/>
  <c r="D151" i="11"/>
  <c r="E151" i="11"/>
  <c r="F151" i="11"/>
  <c r="G151" i="11"/>
  <c r="H151" i="11"/>
  <c r="I151" i="11"/>
  <c r="J151" i="11"/>
  <c r="K151" i="11"/>
  <c r="L151" i="11"/>
  <c r="M151" i="11"/>
  <c r="N151" i="11"/>
  <c r="O151" i="11"/>
  <c r="P151" i="11"/>
  <c r="Q151" i="11"/>
  <c r="R151" i="11"/>
  <c r="S151" i="11"/>
  <c r="T151" i="11"/>
  <c r="U151" i="11"/>
  <c r="E158" i="11"/>
  <c r="F158" i="11"/>
  <c r="G158" i="11"/>
  <c r="H158" i="11"/>
  <c r="I158" i="11"/>
  <c r="J158" i="11"/>
  <c r="K158" i="11"/>
  <c r="L158" i="11"/>
  <c r="M158" i="11"/>
  <c r="N158" i="11"/>
  <c r="O158" i="11"/>
  <c r="P158" i="11"/>
  <c r="Q158" i="11"/>
  <c r="R158" i="11"/>
  <c r="S158" i="11"/>
  <c r="T158" i="11"/>
  <c r="U158" i="11"/>
  <c r="C159" i="11"/>
  <c r="E159" i="11"/>
  <c r="F159" i="11"/>
  <c r="G159" i="11"/>
  <c r="H159" i="11"/>
  <c r="I159" i="11"/>
  <c r="J159" i="11"/>
  <c r="K159" i="11"/>
  <c r="L159" i="11"/>
  <c r="M159" i="11"/>
  <c r="N159" i="11"/>
  <c r="O159" i="11"/>
  <c r="P159" i="11"/>
  <c r="Q159" i="11"/>
  <c r="R159" i="11"/>
  <c r="S159" i="11"/>
  <c r="T159" i="11"/>
  <c r="U159" i="11"/>
  <c r="B160" i="11"/>
  <c r="C160" i="11"/>
  <c r="D160" i="11"/>
  <c r="E160" i="11"/>
  <c r="F160" i="11"/>
  <c r="G160" i="11"/>
  <c r="H160" i="11"/>
  <c r="I160" i="11"/>
  <c r="J160" i="11"/>
  <c r="K160" i="11"/>
  <c r="L160" i="11"/>
  <c r="M160" i="11"/>
  <c r="N160" i="11"/>
  <c r="O160" i="11"/>
  <c r="P160" i="11"/>
  <c r="Q160" i="11"/>
  <c r="R160" i="11"/>
  <c r="S160" i="11"/>
  <c r="T160" i="11"/>
  <c r="U160" i="11"/>
  <c r="B161" i="11"/>
  <c r="C161" i="11"/>
  <c r="D161" i="11"/>
  <c r="E161" i="11"/>
  <c r="F161" i="11"/>
  <c r="G161" i="11"/>
  <c r="H161" i="11"/>
  <c r="I161" i="11"/>
  <c r="J161" i="11"/>
  <c r="K161" i="11"/>
  <c r="L161" i="11"/>
  <c r="M161" i="11"/>
  <c r="N161" i="11"/>
  <c r="O161" i="11"/>
  <c r="P161" i="11"/>
  <c r="Q161" i="11"/>
  <c r="R161" i="11"/>
  <c r="S161" i="11"/>
  <c r="T161" i="11"/>
  <c r="U161" i="11"/>
  <c r="B162" i="11"/>
  <c r="C162" i="11"/>
  <c r="D162" i="11"/>
  <c r="E162" i="11"/>
  <c r="F162" i="11"/>
  <c r="G162" i="11"/>
  <c r="H162" i="11"/>
  <c r="I162" i="11"/>
  <c r="J162" i="11"/>
  <c r="K162" i="11"/>
  <c r="L162" i="11"/>
  <c r="M162" i="11"/>
  <c r="N162" i="11"/>
  <c r="O162" i="11"/>
  <c r="P162" i="11"/>
  <c r="Q162" i="11"/>
  <c r="R162" i="11"/>
  <c r="S162" i="11"/>
  <c r="T162" i="11"/>
  <c r="U162" i="11"/>
  <c r="B163" i="11"/>
  <c r="C163" i="11"/>
  <c r="D163" i="11"/>
  <c r="E163" i="11"/>
  <c r="F163" i="11"/>
  <c r="G163" i="11"/>
  <c r="H163" i="11"/>
  <c r="I163" i="11"/>
  <c r="J163" i="11"/>
  <c r="K163" i="11"/>
  <c r="L163" i="11"/>
  <c r="M163" i="11"/>
  <c r="N163" i="11"/>
  <c r="O163" i="11"/>
  <c r="P163" i="11"/>
  <c r="Q163" i="11"/>
  <c r="R163" i="11"/>
  <c r="S163" i="11"/>
  <c r="T163" i="11"/>
  <c r="U163" i="11"/>
  <c r="B164" i="11"/>
  <c r="C164" i="11"/>
  <c r="D164" i="11"/>
  <c r="E164" i="11"/>
  <c r="F164" i="11"/>
  <c r="G164" i="11"/>
  <c r="H164" i="11"/>
  <c r="I164" i="11"/>
  <c r="J164" i="11"/>
  <c r="K164" i="11"/>
  <c r="L164" i="11"/>
  <c r="M164" i="11"/>
  <c r="N164" i="11"/>
  <c r="O164" i="11"/>
  <c r="P164" i="11"/>
  <c r="Q164" i="11"/>
  <c r="R164" i="11"/>
  <c r="S164" i="11"/>
  <c r="T164" i="11"/>
  <c r="U164" i="11"/>
  <c r="B165" i="11"/>
  <c r="C165" i="11"/>
  <c r="D165" i="11"/>
  <c r="E165" i="11"/>
  <c r="F165" i="11"/>
  <c r="G165" i="11"/>
  <c r="H165" i="11"/>
  <c r="I165" i="11"/>
  <c r="J165" i="11"/>
  <c r="K165" i="11"/>
  <c r="L165" i="11"/>
  <c r="M165" i="11"/>
  <c r="N165" i="11"/>
  <c r="O165" i="11"/>
  <c r="P165" i="11"/>
  <c r="Q165" i="11"/>
  <c r="R165" i="11"/>
  <c r="S165" i="11"/>
  <c r="T165" i="11"/>
  <c r="U165" i="11"/>
  <c r="B166" i="11"/>
  <c r="C166" i="11"/>
  <c r="D166" i="11"/>
  <c r="E166" i="11"/>
  <c r="F166" i="11"/>
  <c r="G166" i="11"/>
  <c r="H166" i="11"/>
  <c r="I166" i="11"/>
  <c r="J166" i="11"/>
  <c r="K166" i="11"/>
  <c r="L166" i="11"/>
  <c r="M166" i="11"/>
  <c r="N166" i="11"/>
  <c r="O166" i="11"/>
  <c r="P166" i="11"/>
  <c r="Q166" i="11"/>
  <c r="R166" i="11"/>
  <c r="S166" i="11"/>
  <c r="T166" i="11"/>
  <c r="U166" i="11"/>
  <c r="B167" i="11"/>
  <c r="C167" i="11"/>
  <c r="D167" i="11"/>
  <c r="E167" i="11"/>
  <c r="F167" i="11"/>
  <c r="G167" i="11"/>
  <c r="H167" i="11"/>
  <c r="I167" i="11"/>
  <c r="J167" i="11"/>
  <c r="K167" i="11"/>
  <c r="L167" i="11"/>
  <c r="M167" i="11"/>
  <c r="N167" i="11"/>
  <c r="O167" i="11"/>
  <c r="P167" i="11"/>
  <c r="Q167" i="11"/>
  <c r="R167" i="11"/>
  <c r="S167" i="11"/>
  <c r="T167" i="11"/>
  <c r="U167" i="11"/>
  <c r="B168" i="11"/>
  <c r="C168" i="11"/>
  <c r="D168" i="11"/>
  <c r="E168" i="11"/>
  <c r="F168" i="11"/>
  <c r="G168" i="11"/>
  <c r="H168" i="11"/>
  <c r="I168" i="11"/>
  <c r="J168" i="11"/>
  <c r="K168" i="11"/>
  <c r="L168" i="11"/>
  <c r="M168" i="11"/>
  <c r="N168" i="11"/>
  <c r="O168" i="11"/>
  <c r="P168" i="11"/>
  <c r="Q168" i="11"/>
  <c r="R168" i="11"/>
  <c r="S168" i="11"/>
  <c r="T168" i="11"/>
  <c r="U168" i="11"/>
  <c r="B169" i="11"/>
  <c r="C169" i="11"/>
  <c r="D169" i="11"/>
  <c r="E169" i="11"/>
  <c r="F169" i="11"/>
  <c r="G169" i="11"/>
  <c r="H169" i="11"/>
  <c r="I169" i="11"/>
  <c r="J169" i="11"/>
  <c r="K169" i="11"/>
  <c r="L169" i="11"/>
  <c r="M169" i="11"/>
  <c r="N169" i="11"/>
  <c r="O169" i="11"/>
  <c r="P169" i="11"/>
  <c r="Q169" i="11"/>
  <c r="R169" i="11"/>
  <c r="S169" i="11"/>
  <c r="T169" i="11"/>
  <c r="U169" i="11"/>
  <c r="B170" i="11"/>
  <c r="C170" i="11"/>
  <c r="D170" i="11"/>
  <c r="E170" i="11"/>
  <c r="F170" i="11"/>
  <c r="G170" i="11"/>
  <c r="H170" i="11"/>
  <c r="I170" i="11"/>
  <c r="J170" i="11"/>
  <c r="K170" i="11"/>
  <c r="L170" i="11"/>
  <c r="M170" i="11"/>
  <c r="N170" i="11"/>
  <c r="O170" i="11"/>
  <c r="P170" i="11"/>
  <c r="Q170" i="11"/>
  <c r="R170" i="11"/>
  <c r="S170" i="11"/>
  <c r="T170" i="11"/>
  <c r="U170" i="11"/>
  <c r="B171" i="11"/>
  <c r="C171" i="11"/>
  <c r="D171" i="11"/>
  <c r="E171" i="11"/>
  <c r="F171" i="11"/>
  <c r="G171" i="11"/>
  <c r="H171" i="11"/>
  <c r="I171" i="11"/>
  <c r="J171" i="11"/>
  <c r="K171" i="11"/>
  <c r="L171" i="11"/>
  <c r="M171" i="11"/>
  <c r="N171" i="11"/>
  <c r="O171" i="11"/>
  <c r="P171" i="11"/>
  <c r="Q171" i="11"/>
  <c r="R171" i="11"/>
  <c r="S171" i="11"/>
  <c r="T171" i="11"/>
  <c r="U171" i="11"/>
  <c r="B172" i="11"/>
  <c r="C172" i="11"/>
  <c r="D172" i="11"/>
  <c r="E172" i="11"/>
  <c r="F172" i="11"/>
  <c r="G172" i="11"/>
  <c r="H172" i="11"/>
  <c r="I172" i="11"/>
  <c r="J172" i="11"/>
  <c r="K172" i="11"/>
  <c r="L172" i="11"/>
  <c r="M172" i="11"/>
  <c r="N172" i="11"/>
  <c r="O172" i="11"/>
  <c r="P172" i="11"/>
  <c r="Q172" i="11"/>
  <c r="R172" i="11"/>
  <c r="S172" i="11"/>
  <c r="T172" i="11"/>
  <c r="U172" i="11"/>
  <c r="B173" i="11"/>
  <c r="C173" i="11"/>
  <c r="D173" i="11"/>
  <c r="E173" i="11"/>
  <c r="F173" i="11"/>
  <c r="G173" i="11"/>
  <c r="H173" i="11"/>
  <c r="I173" i="11"/>
  <c r="J173" i="11"/>
  <c r="K173" i="11"/>
  <c r="L173" i="11"/>
  <c r="M173" i="11"/>
  <c r="N173" i="11"/>
  <c r="O173" i="11"/>
  <c r="P173" i="11"/>
  <c r="Q173" i="11"/>
  <c r="R173" i="11"/>
  <c r="S173" i="11"/>
  <c r="T173" i="11"/>
  <c r="U173" i="11"/>
  <c r="B174" i="11"/>
  <c r="C174" i="11"/>
  <c r="D174" i="11"/>
  <c r="E174" i="11"/>
  <c r="F174" i="11"/>
  <c r="G174" i="11"/>
  <c r="H174" i="11"/>
  <c r="I174" i="11"/>
  <c r="J174" i="11"/>
  <c r="K174" i="11"/>
  <c r="L174" i="11"/>
  <c r="M174" i="11"/>
  <c r="N174" i="11"/>
  <c r="O174" i="11"/>
  <c r="P174" i="11"/>
  <c r="Q174" i="11"/>
  <c r="R174" i="11"/>
  <c r="S174" i="11"/>
  <c r="T174" i="11"/>
  <c r="U174" i="11"/>
  <c r="B175" i="11"/>
  <c r="C175" i="11"/>
  <c r="D175" i="11"/>
  <c r="E175" i="11"/>
  <c r="F175" i="11"/>
  <c r="G175" i="11"/>
  <c r="H175" i="11"/>
  <c r="I175" i="11"/>
  <c r="J175" i="11"/>
  <c r="K175" i="11"/>
  <c r="L175" i="11"/>
  <c r="M175" i="11"/>
  <c r="N175" i="11"/>
  <c r="O175" i="11"/>
  <c r="P175" i="11"/>
  <c r="Q175" i="11"/>
  <c r="R175" i="11"/>
  <c r="S175" i="11"/>
  <c r="T175" i="11"/>
  <c r="U175" i="11"/>
  <c r="B176" i="11"/>
  <c r="C176" i="11"/>
  <c r="D176" i="11"/>
  <c r="E176" i="11"/>
  <c r="F176" i="11"/>
  <c r="G176" i="11"/>
  <c r="H176" i="11"/>
  <c r="I176" i="11"/>
  <c r="J176" i="11"/>
  <c r="K176" i="11"/>
  <c r="L176" i="11"/>
  <c r="M176" i="11"/>
  <c r="N176" i="11"/>
  <c r="O176" i="11"/>
  <c r="P176" i="11"/>
  <c r="Q176" i="11"/>
  <c r="R176" i="11"/>
  <c r="S176" i="11"/>
  <c r="T176" i="11"/>
  <c r="U176" i="11"/>
  <c r="B177" i="11"/>
  <c r="C177" i="11"/>
  <c r="D177" i="11"/>
  <c r="E177" i="11"/>
  <c r="F177" i="11"/>
  <c r="G177" i="11"/>
  <c r="H177" i="11"/>
  <c r="I177" i="11"/>
  <c r="J177" i="11"/>
  <c r="K177" i="11"/>
  <c r="L177" i="11"/>
  <c r="M177" i="11"/>
  <c r="N177" i="11"/>
  <c r="O177" i="11"/>
  <c r="P177" i="11"/>
  <c r="Q177" i="11"/>
  <c r="R177" i="11"/>
  <c r="S177" i="11"/>
  <c r="T177" i="11"/>
  <c r="U177" i="11"/>
  <c r="B178" i="11"/>
  <c r="C178" i="11"/>
  <c r="D178" i="11"/>
  <c r="E178" i="11"/>
  <c r="F178" i="11"/>
  <c r="G178" i="11"/>
  <c r="H178" i="11"/>
  <c r="I178" i="11"/>
  <c r="J178" i="11"/>
  <c r="K178" i="11"/>
  <c r="L178" i="11"/>
  <c r="M178" i="11"/>
  <c r="N178" i="11"/>
  <c r="O178" i="11"/>
  <c r="P178" i="11"/>
  <c r="Q178" i="11"/>
  <c r="R178" i="11"/>
  <c r="S178" i="11"/>
  <c r="T178" i="11"/>
  <c r="U178" i="11"/>
  <c r="B179" i="11"/>
  <c r="C179" i="11"/>
  <c r="D179" i="11"/>
  <c r="E179" i="11"/>
  <c r="F179" i="11"/>
  <c r="G179" i="11"/>
  <c r="H179" i="11"/>
  <c r="I179" i="11"/>
  <c r="J179" i="11"/>
  <c r="K179" i="11"/>
  <c r="L179" i="11"/>
  <c r="M179" i="11"/>
  <c r="N179" i="11"/>
  <c r="O179" i="11"/>
  <c r="P179" i="11"/>
  <c r="Q179" i="11"/>
  <c r="R179" i="11"/>
  <c r="S179" i="11"/>
  <c r="T179" i="11"/>
  <c r="U179" i="11"/>
  <c r="B180" i="11"/>
  <c r="C180" i="11"/>
  <c r="D180" i="11"/>
  <c r="E180" i="11"/>
  <c r="F180" i="11"/>
  <c r="G180" i="11"/>
  <c r="H180" i="11"/>
  <c r="I180" i="11"/>
  <c r="J180" i="11"/>
  <c r="K180" i="11"/>
  <c r="L180" i="11"/>
  <c r="M180" i="11"/>
  <c r="N180" i="11"/>
  <c r="O180" i="11"/>
  <c r="P180" i="11"/>
  <c r="Q180" i="11"/>
  <c r="R180" i="11"/>
  <c r="S180" i="11"/>
  <c r="T180" i="11"/>
  <c r="U180" i="11"/>
  <c r="B181" i="11"/>
  <c r="C181" i="11"/>
  <c r="D181" i="11"/>
  <c r="E181" i="11"/>
  <c r="F181" i="11"/>
  <c r="G181" i="11"/>
  <c r="H181" i="11"/>
  <c r="I181" i="11"/>
  <c r="J181" i="11"/>
  <c r="K181" i="11"/>
  <c r="L181" i="11"/>
  <c r="M181" i="11"/>
  <c r="N181" i="11"/>
  <c r="O181" i="11"/>
  <c r="P181" i="11"/>
  <c r="Q181" i="11"/>
  <c r="R181" i="11"/>
  <c r="S181" i="11"/>
  <c r="T181" i="11"/>
  <c r="U181" i="11"/>
  <c r="B182" i="11"/>
  <c r="C182" i="11"/>
  <c r="D182" i="11"/>
  <c r="E182" i="11"/>
  <c r="F182" i="11"/>
  <c r="G182" i="11"/>
  <c r="H182" i="11"/>
  <c r="I182" i="11"/>
  <c r="J182" i="11"/>
  <c r="K182" i="11"/>
  <c r="L182" i="11"/>
  <c r="M182" i="11"/>
  <c r="N182" i="11"/>
  <c r="O182" i="11"/>
  <c r="P182" i="11"/>
  <c r="Q182" i="11"/>
  <c r="R182" i="11"/>
  <c r="S182" i="11"/>
  <c r="T182" i="11"/>
  <c r="U182" i="11"/>
  <c r="B183" i="11"/>
  <c r="C183" i="11"/>
  <c r="D183" i="11"/>
  <c r="E183" i="11"/>
  <c r="F183" i="11"/>
  <c r="G183" i="11"/>
  <c r="H183" i="11"/>
  <c r="I183" i="11"/>
  <c r="J183" i="11"/>
  <c r="K183" i="11"/>
  <c r="L183" i="11"/>
  <c r="M183" i="11"/>
  <c r="N183" i="11"/>
  <c r="O183" i="11"/>
  <c r="P183" i="11"/>
  <c r="Q183" i="11"/>
  <c r="R183" i="11"/>
  <c r="S183" i="11"/>
  <c r="T183" i="11"/>
  <c r="U183" i="11"/>
  <c r="B184" i="11"/>
  <c r="C184" i="11"/>
  <c r="D184" i="11"/>
  <c r="E184" i="11"/>
  <c r="F184" i="11"/>
  <c r="G184" i="11"/>
  <c r="H184" i="11"/>
  <c r="I184" i="11"/>
  <c r="J184" i="11"/>
  <c r="K184" i="11"/>
  <c r="L184" i="11"/>
  <c r="M184" i="11"/>
  <c r="N184" i="11"/>
  <c r="O184" i="11"/>
  <c r="P184" i="11"/>
  <c r="Q184" i="11"/>
  <c r="R184" i="11"/>
  <c r="S184" i="11"/>
  <c r="T184" i="11"/>
  <c r="U184" i="11"/>
  <c r="B185" i="11"/>
  <c r="C185" i="11"/>
  <c r="D185" i="11"/>
  <c r="E185" i="11"/>
  <c r="F185" i="11"/>
  <c r="G185" i="11"/>
  <c r="H185" i="11"/>
  <c r="I185" i="11"/>
  <c r="J185" i="11"/>
  <c r="K185" i="11"/>
  <c r="L185" i="11"/>
  <c r="M185" i="11"/>
  <c r="N185" i="11"/>
  <c r="O185" i="11"/>
  <c r="P185" i="11"/>
  <c r="Q185" i="11"/>
  <c r="R185" i="11"/>
  <c r="S185" i="11"/>
  <c r="T185" i="11"/>
  <c r="U185" i="11"/>
  <c r="B186" i="11"/>
  <c r="C186" i="11"/>
  <c r="D186" i="11"/>
  <c r="E186" i="11"/>
  <c r="F186" i="11"/>
  <c r="G186" i="11"/>
  <c r="H186" i="11"/>
  <c r="I186" i="11"/>
  <c r="J186" i="11"/>
  <c r="K186" i="11"/>
  <c r="L186" i="11"/>
  <c r="M186" i="11"/>
  <c r="N186" i="11"/>
  <c r="O186" i="11"/>
  <c r="P186" i="11"/>
  <c r="Q186" i="11"/>
  <c r="R186" i="11"/>
  <c r="S186" i="11"/>
  <c r="T186" i="11"/>
  <c r="U186" i="11"/>
  <c r="B187" i="11"/>
  <c r="C187" i="11"/>
  <c r="D187" i="11"/>
  <c r="E187" i="11"/>
  <c r="F187" i="11"/>
  <c r="G187" i="11"/>
  <c r="H187" i="11"/>
  <c r="I187" i="11"/>
  <c r="J187" i="11"/>
  <c r="K187" i="11"/>
  <c r="L187" i="11"/>
  <c r="M187" i="11"/>
  <c r="N187" i="11"/>
  <c r="O187" i="11"/>
  <c r="P187" i="11"/>
  <c r="Q187" i="11"/>
  <c r="R187" i="11"/>
  <c r="S187" i="11"/>
  <c r="T187" i="11"/>
  <c r="U187" i="11"/>
  <c r="B188" i="11"/>
  <c r="C188" i="11"/>
  <c r="D188" i="11"/>
  <c r="E188" i="11"/>
  <c r="F188" i="11"/>
  <c r="G188" i="11"/>
  <c r="H188" i="11"/>
  <c r="I188" i="11"/>
  <c r="J188" i="11"/>
  <c r="K188" i="11"/>
  <c r="L188" i="11"/>
  <c r="M188" i="11"/>
  <c r="N188" i="11"/>
  <c r="O188" i="11"/>
  <c r="P188" i="11"/>
  <c r="Q188" i="11"/>
  <c r="R188" i="11"/>
  <c r="S188" i="11"/>
  <c r="T188" i="11"/>
  <c r="U188" i="11"/>
  <c r="B189" i="11"/>
  <c r="C189" i="11"/>
  <c r="D189" i="11"/>
  <c r="E189" i="11"/>
  <c r="F189" i="11"/>
  <c r="G189" i="11"/>
  <c r="H189" i="11"/>
  <c r="I189" i="11"/>
  <c r="J189" i="11"/>
  <c r="K189" i="11"/>
  <c r="L189" i="11"/>
  <c r="M189" i="11"/>
  <c r="N189" i="11"/>
  <c r="O189" i="11"/>
  <c r="P189" i="11"/>
  <c r="Q189" i="11"/>
  <c r="R189" i="11"/>
  <c r="S189" i="11"/>
  <c r="T189" i="11"/>
  <c r="U189" i="11"/>
  <c r="B190" i="11"/>
  <c r="C190" i="11"/>
  <c r="D190" i="11"/>
  <c r="E190" i="11"/>
  <c r="F190" i="11"/>
  <c r="G190" i="11"/>
  <c r="H190" i="11"/>
  <c r="I190" i="11"/>
  <c r="J190" i="11"/>
  <c r="K190" i="11"/>
  <c r="L190" i="11"/>
  <c r="M190" i="11"/>
  <c r="N190" i="11"/>
  <c r="O190" i="11"/>
  <c r="P190" i="11"/>
  <c r="Q190" i="11"/>
  <c r="R190" i="11"/>
  <c r="S190" i="11"/>
  <c r="T190" i="11"/>
  <c r="U190" i="11"/>
  <c r="B191" i="11"/>
  <c r="C191" i="11"/>
  <c r="D191" i="11"/>
  <c r="E191" i="11"/>
  <c r="F191" i="11"/>
  <c r="G191" i="11"/>
  <c r="H191" i="11"/>
  <c r="I191" i="11"/>
  <c r="J191" i="11"/>
  <c r="K191" i="11"/>
  <c r="L191" i="11"/>
  <c r="M191" i="11"/>
  <c r="N191" i="11"/>
  <c r="O191" i="11"/>
  <c r="P191" i="11"/>
  <c r="Q191" i="11"/>
  <c r="R191" i="11"/>
  <c r="S191" i="11"/>
  <c r="T191" i="11"/>
  <c r="U191" i="11"/>
  <c r="B192" i="11"/>
  <c r="C192" i="11"/>
  <c r="D192" i="11"/>
  <c r="E192" i="11"/>
  <c r="F192" i="11"/>
  <c r="G192" i="11"/>
  <c r="H192" i="11"/>
  <c r="I192" i="11"/>
  <c r="J192" i="11"/>
  <c r="K192" i="11"/>
  <c r="L192" i="11"/>
  <c r="M192" i="11"/>
  <c r="N192" i="11"/>
  <c r="O192" i="11"/>
  <c r="P192" i="11"/>
  <c r="Q192" i="11"/>
  <c r="R192" i="11"/>
  <c r="S192" i="11"/>
  <c r="T192" i="11"/>
  <c r="U192" i="11"/>
  <c r="B193" i="11"/>
  <c r="C193" i="11"/>
  <c r="D193" i="11"/>
  <c r="E193" i="11"/>
  <c r="F193" i="11"/>
  <c r="G193" i="11"/>
  <c r="H193" i="11"/>
  <c r="I193" i="11"/>
  <c r="J193" i="11"/>
  <c r="K193" i="11"/>
  <c r="L193" i="11"/>
  <c r="M193" i="11"/>
  <c r="N193" i="11"/>
  <c r="O193" i="11"/>
  <c r="P193" i="11"/>
  <c r="Q193" i="11"/>
  <c r="R193" i="11"/>
  <c r="S193" i="11"/>
  <c r="T193" i="11"/>
  <c r="U193" i="11"/>
  <c r="B194" i="11"/>
  <c r="C194" i="11"/>
  <c r="D194" i="11"/>
  <c r="E194" i="11"/>
  <c r="F194" i="11"/>
  <c r="G194" i="11"/>
  <c r="H194" i="11"/>
  <c r="I194" i="11"/>
  <c r="J194" i="11"/>
  <c r="K194" i="11"/>
  <c r="L194" i="11"/>
  <c r="M194" i="11"/>
  <c r="N194" i="11"/>
  <c r="O194" i="11"/>
  <c r="P194" i="11"/>
  <c r="Q194" i="11"/>
  <c r="R194" i="11"/>
  <c r="S194" i="11"/>
  <c r="T194" i="11"/>
  <c r="U194" i="11"/>
  <c r="B195" i="11"/>
  <c r="C195" i="11"/>
  <c r="D195" i="11"/>
  <c r="E195" i="11"/>
  <c r="F195" i="11"/>
  <c r="G195" i="11"/>
  <c r="H195" i="11"/>
  <c r="I195" i="11"/>
  <c r="J195" i="11"/>
  <c r="K195" i="11"/>
  <c r="L195" i="11"/>
  <c r="M195" i="11"/>
  <c r="N195" i="11"/>
  <c r="O195" i="11"/>
  <c r="P195" i="11"/>
  <c r="Q195" i="11"/>
  <c r="R195" i="11"/>
  <c r="S195" i="11"/>
  <c r="T195" i="11"/>
  <c r="U195" i="11"/>
  <c r="B196" i="11"/>
  <c r="C196" i="11"/>
  <c r="D196" i="11"/>
  <c r="E196" i="11"/>
  <c r="F196" i="11"/>
  <c r="G196" i="11"/>
  <c r="H196" i="11"/>
  <c r="I196" i="11"/>
  <c r="J196" i="11"/>
  <c r="K196" i="11"/>
  <c r="L196" i="11"/>
  <c r="M196" i="11"/>
  <c r="N196" i="11"/>
  <c r="O196" i="11"/>
  <c r="P196" i="11"/>
  <c r="Q196" i="11"/>
  <c r="R196" i="11"/>
  <c r="S196" i="11"/>
  <c r="T196" i="11"/>
  <c r="U196" i="11"/>
  <c r="B197" i="11"/>
  <c r="C197" i="11"/>
  <c r="D197" i="11"/>
  <c r="E197" i="11"/>
  <c r="F197" i="11"/>
  <c r="G197" i="11"/>
  <c r="H197" i="11"/>
  <c r="I197" i="11"/>
  <c r="J197" i="11"/>
  <c r="K197" i="11"/>
  <c r="L197" i="11"/>
  <c r="M197" i="11"/>
  <c r="N197" i="11"/>
  <c r="O197" i="11"/>
  <c r="P197" i="11"/>
  <c r="Q197" i="11"/>
  <c r="R197" i="11"/>
  <c r="S197" i="11"/>
  <c r="T197" i="11"/>
  <c r="U197" i="11"/>
  <c r="B198" i="11"/>
  <c r="C198" i="11"/>
  <c r="D198" i="11"/>
  <c r="E198" i="11"/>
  <c r="F198" i="11"/>
  <c r="G198" i="11"/>
  <c r="H198" i="11"/>
  <c r="I198" i="11"/>
  <c r="J198" i="11"/>
  <c r="K198" i="11"/>
  <c r="L198" i="11"/>
  <c r="M198" i="11"/>
  <c r="N198" i="11"/>
  <c r="O198" i="11"/>
  <c r="P198" i="11"/>
  <c r="Q198" i="11"/>
  <c r="R198" i="11"/>
  <c r="S198" i="11"/>
  <c r="T198" i="11"/>
  <c r="U198" i="11"/>
  <c r="B199" i="11"/>
  <c r="C199" i="11"/>
  <c r="D199" i="11"/>
  <c r="E199" i="11"/>
  <c r="F199" i="11"/>
  <c r="G199" i="11"/>
  <c r="H199" i="11"/>
  <c r="I199" i="11"/>
  <c r="J199" i="11"/>
  <c r="K199" i="11"/>
  <c r="L199" i="11"/>
  <c r="M199" i="11"/>
  <c r="N199" i="11"/>
  <c r="O199" i="11"/>
  <c r="P199" i="11"/>
  <c r="Q199" i="11"/>
  <c r="R199" i="11"/>
  <c r="S199" i="11"/>
  <c r="T199" i="11"/>
  <c r="U199" i="11"/>
  <c r="B200" i="11"/>
  <c r="C200" i="11"/>
  <c r="D200" i="11"/>
  <c r="E200" i="11"/>
  <c r="F200" i="11"/>
  <c r="G200" i="11"/>
  <c r="H200" i="11"/>
  <c r="I200" i="11"/>
  <c r="J200" i="11"/>
  <c r="K200" i="11"/>
  <c r="L200" i="11"/>
  <c r="M200" i="11"/>
  <c r="N200" i="11"/>
  <c r="O200" i="11"/>
  <c r="P200" i="11"/>
  <c r="Q200" i="11"/>
  <c r="R200" i="11"/>
  <c r="S200" i="11"/>
  <c r="T200" i="11"/>
  <c r="U200" i="11"/>
  <c r="B201" i="11"/>
  <c r="C201" i="11"/>
  <c r="D201" i="11"/>
  <c r="E201" i="11"/>
  <c r="F201" i="11"/>
  <c r="G201" i="11"/>
  <c r="H201" i="11"/>
  <c r="I201" i="11"/>
  <c r="J201" i="11"/>
  <c r="K201" i="11"/>
  <c r="L201" i="11"/>
  <c r="M201" i="11"/>
  <c r="N201" i="11"/>
  <c r="O201" i="11"/>
  <c r="P201" i="11"/>
  <c r="Q201" i="11"/>
  <c r="R201" i="11"/>
  <c r="S201" i="11"/>
  <c r="T201" i="11"/>
  <c r="U201"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14" i="11"/>
  <c r="A115" i="11"/>
  <c r="A116" i="11"/>
  <c r="A117" i="11"/>
  <c r="A118" i="11"/>
  <c r="A119" i="11"/>
  <c r="A120" i="11"/>
  <c r="I3" i="9"/>
  <c r="I4" i="9"/>
  <c r="I5" i="9"/>
  <c r="N9" i="9"/>
  <c r="N10" i="9"/>
  <c r="N11" i="9"/>
  <c r="N12" i="9"/>
  <c r="N13" i="9"/>
  <c r="N14" i="9"/>
  <c r="N15" i="9"/>
  <c r="C16" i="9"/>
  <c r="E16" i="9"/>
  <c r="N16" i="9"/>
  <c r="D17" i="9"/>
  <c r="E17" i="9"/>
  <c r="F17" i="9"/>
  <c r="G17" i="9"/>
  <c r="H17" i="9"/>
  <c r="I17" i="9"/>
  <c r="J17" i="9"/>
  <c r="K17" i="9"/>
  <c r="L17" i="9"/>
  <c r="M17" i="9"/>
  <c r="N17" i="9"/>
  <c r="O17" i="9"/>
  <c r="P17" i="9"/>
  <c r="Q17" i="9"/>
  <c r="R17" i="9"/>
  <c r="S17" i="9"/>
  <c r="T17" i="9"/>
  <c r="U17" i="9"/>
  <c r="V17" i="9"/>
  <c r="W17" i="9"/>
  <c r="C18" i="9"/>
  <c r="D18" i="9"/>
  <c r="E18" i="9"/>
  <c r="F18" i="9"/>
  <c r="G18" i="9"/>
  <c r="H18" i="9"/>
  <c r="I18" i="9"/>
  <c r="J18" i="9"/>
  <c r="K18" i="9"/>
  <c r="L18" i="9"/>
  <c r="M18" i="9"/>
  <c r="N18" i="9"/>
  <c r="O18" i="9"/>
  <c r="P18" i="9"/>
  <c r="Q18" i="9"/>
  <c r="R18" i="9"/>
  <c r="S18" i="9"/>
  <c r="T18" i="9"/>
  <c r="U18" i="9"/>
  <c r="V18" i="9"/>
  <c r="W18" i="9"/>
  <c r="C19" i="9"/>
  <c r="D19" i="9"/>
  <c r="E19" i="9"/>
  <c r="F19" i="9"/>
  <c r="G19" i="9"/>
  <c r="H19" i="9"/>
  <c r="I19" i="9"/>
  <c r="J19" i="9"/>
  <c r="K19" i="9"/>
  <c r="L19" i="9"/>
  <c r="M19" i="9"/>
  <c r="N19" i="9"/>
  <c r="O19" i="9"/>
  <c r="P19" i="9"/>
  <c r="Q19" i="9"/>
  <c r="R19" i="9"/>
  <c r="S19" i="9"/>
  <c r="T19" i="9"/>
  <c r="U19" i="9"/>
  <c r="V19" i="9"/>
  <c r="W19" i="9"/>
  <c r="C20" i="9"/>
  <c r="D20" i="9"/>
  <c r="E20" i="9"/>
  <c r="F20" i="9"/>
  <c r="G20" i="9"/>
  <c r="H20" i="9"/>
  <c r="I20" i="9"/>
  <c r="J20" i="9"/>
  <c r="K20" i="9"/>
  <c r="L20" i="9"/>
  <c r="M20" i="9"/>
  <c r="N20" i="9"/>
  <c r="O20" i="9"/>
  <c r="P20" i="9"/>
  <c r="Q20" i="9"/>
  <c r="R20" i="9"/>
  <c r="S20" i="9"/>
  <c r="T20" i="9"/>
  <c r="U20" i="9"/>
  <c r="V20" i="9"/>
  <c r="W20" i="9"/>
  <c r="C21" i="9"/>
  <c r="D21" i="9"/>
  <c r="E21" i="9"/>
  <c r="F21" i="9"/>
  <c r="G21" i="9"/>
  <c r="H21" i="9"/>
  <c r="I21" i="9"/>
  <c r="J21" i="9"/>
  <c r="K21" i="9"/>
  <c r="L21" i="9"/>
  <c r="M21" i="9"/>
  <c r="N21" i="9"/>
  <c r="O21" i="9"/>
  <c r="P21" i="9"/>
  <c r="Q21" i="9"/>
  <c r="R21" i="9"/>
  <c r="S21" i="9"/>
  <c r="T21" i="9"/>
  <c r="U21" i="9"/>
  <c r="V21" i="9"/>
  <c r="W21" i="9"/>
  <c r="C22" i="9"/>
  <c r="D22" i="9"/>
  <c r="E22" i="9"/>
  <c r="F22" i="9"/>
  <c r="G22" i="9"/>
  <c r="H22" i="9"/>
  <c r="I22" i="9"/>
  <c r="J22" i="9"/>
  <c r="K22" i="9"/>
  <c r="L22" i="9"/>
  <c r="M22" i="9"/>
  <c r="N22" i="9"/>
  <c r="O22" i="9"/>
  <c r="P22" i="9"/>
  <c r="Q22" i="9"/>
  <c r="R22" i="9"/>
  <c r="S22" i="9"/>
  <c r="T22" i="9"/>
  <c r="U22" i="9"/>
  <c r="V22" i="9"/>
  <c r="W22" i="9"/>
  <c r="C23" i="9"/>
  <c r="D23" i="9"/>
  <c r="E23" i="9"/>
  <c r="F23" i="9"/>
  <c r="G23" i="9"/>
  <c r="H23" i="9"/>
  <c r="I23" i="9"/>
  <c r="J23" i="9"/>
  <c r="K23" i="9"/>
  <c r="L23" i="9"/>
  <c r="M23" i="9"/>
  <c r="N23" i="9"/>
  <c r="O23" i="9"/>
  <c r="P23" i="9"/>
  <c r="Q23" i="9"/>
  <c r="R23" i="9"/>
  <c r="S23" i="9"/>
  <c r="T23" i="9"/>
  <c r="U23" i="9"/>
  <c r="V23" i="9"/>
  <c r="W23" i="9"/>
  <c r="C24" i="9"/>
  <c r="D24" i="9"/>
  <c r="E24" i="9"/>
  <c r="F24" i="9"/>
  <c r="G24" i="9"/>
  <c r="H24" i="9"/>
  <c r="I24" i="9"/>
  <c r="J24" i="9"/>
  <c r="K24" i="9"/>
  <c r="L24" i="9"/>
  <c r="M24" i="9"/>
  <c r="N24" i="9"/>
  <c r="O24" i="9"/>
  <c r="P24" i="9"/>
  <c r="Q24" i="9"/>
  <c r="R24" i="9"/>
  <c r="S24" i="9"/>
  <c r="T24" i="9"/>
  <c r="U24" i="9"/>
  <c r="V24" i="9"/>
  <c r="W24" i="9"/>
  <c r="C25" i="9"/>
  <c r="D25" i="9"/>
  <c r="E25" i="9"/>
  <c r="F25" i="9"/>
  <c r="G25" i="9"/>
  <c r="H25" i="9"/>
  <c r="I25" i="9"/>
  <c r="J25" i="9"/>
  <c r="K25" i="9"/>
  <c r="L25" i="9"/>
  <c r="M25" i="9"/>
  <c r="N25" i="9"/>
  <c r="O25" i="9"/>
  <c r="P25" i="9"/>
  <c r="Q25" i="9"/>
  <c r="R25" i="9"/>
  <c r="S25" i="9"/>
  <c r="T25" i="9"/>
  <c r="U25" i="9"/>
  <c r="V25" i="9"/>
  <c r="W25" i="9"/>
  <c r="C26" i="9"/>
  <c r="D26" i="9"/>
  <c r="E26" i="9"/>
  <c r="F26" i="9"/>
  <c r="G26" i="9"/>
  <c r="H26" i="9"/>
  <c r="I26" i="9"/>
  <c r="J26" i="9"/>
  <c r="K26" i="9"/>
  <c r="L26" i="9"/>
  <c r="M26" i="9"/>
  <c r="N26" i="9"/>
  <c r="O26" i="9"/>
  <c r="P26" i="9"/>
  <c r="Q26" i="9"/>
  <c r="R26" i="9"/>
  <c r="S26" i="9"/>
  <c r="T26" i="9"/>
  <c r="U26" i="9"/>
  <c r="V26" i="9"/>
  <c r="W26" i="9"/>
  <c r="C27" i="9"/>
  <c r="D27" i="9"/>
  <c r="E27" i="9"/>
  <c r="F27" i="9"/>
  <c r="G27" i="9"/>
  <c r="H27" i="9"/>
  <c r="I27" i="9"/>
  <c r="J27" i="9"/>
  <c r="K27" i="9"/>
  <c r="L27" i="9"/>
  <c r="M27" i="9"/>
  <c r="N27" i="9"/>
  <c r="O27" i="9"/>
  <c r="P27" i="9"/>
  <c r="Q27" i="9"/>
  <c r="R27" i="9"/>
  <c r="S27" i="9"/>
  <c r="T27" i="9"/>
  <c r="U27" i="9"/>
  <c r="V27" i="9"/>
  <c r="W27" i="9"/>
  <c r="C28" i="9"/>
  <c r="D28" i="9"/>
  <c r="E28" i="9"/>
  <c r="F28" i="9"/>
  <c r="G28" i="9"/>
  <c r="H28" i="9"/>
  <c r="I28" i="9"/>
  <c r="J28" i="9"/>
  <c r="K28" i="9"/>
  <c r="L28" i="9"/>
  <c r="M28" i="9"/>
  <c r="N28" i="9"/>
  <c r="O28" i="9"/>
  <c r="P28" i="9"/>
  <c r="Q28" i="9"/>
  <c r="R28" i="9"/>
  <c r="S28" i="9"/>
  <c r="T28" i="9"/>
  <c r="U28" i="9"/>
  <c r="V28" i="9"/>
  <c r="W28" i="9"/>
  <c r="C29" i="9"/>
  <c r="D29" i="9"/>
  <c r="E29" i="9"/>
  <c r="F29" i="9"/>
  <c r="G29" i="9"/>
  <c r="H29" i="9"/>
  <c r="I29" i="9"/>
  <c r="J29" i="9"/>
  <c r="K29" i="9"/>
  <c r="L29" i="9"/>
  <c r="M29" i="9"/>
  <c r="N29" i="9"/>
  <c r="O29" i="9"/>
  <c r="P29" i="9"/>
  <c r="Q29" i="9"/>
  <c r="R29" i="9"/>
  <c r="S29" i="9"/>
  <c r="T29" i="9"/>
  <c r="U29" i="9"/>
  <c r="V29" i="9"/>
  <c r="W29" i="9"/>
  <c r="C30" i="9"/>
  <c r="D30" i="9"/>
  <c r="E30" i="9"/>
  <c r="F30" i="9"/>
  <c r="G30" i="9"/>
  <c r="H30" i="9"/>
  <c r="I30" i="9"/>
  <c r="J30" i="9"/>
  <c r="K30" i="9"/>
  <c r="L30" i="9"/>
  <c r="M30" i="9"/>
  <c r="N30" i="9"/>
  <c r="O30" i="9"/>
  <c r="P30" i="9"/>
  <c r="Q30" i="9"/>
  <c r="R30" i="9"/>
  <c r="S30" i="9"/>
  <c r="T30" i="9"/>
  <c r="U30" i="9"/>
  <c r="V30" i="9"/>
  <c r="W30" i="9"/>
  <c r="C31" i="9"/>
  <c r="D31" i="9"/>
  <c r="E31" i="9"/>
  <c r="F31" i="9"/>
  <c r="G31" i="9"/>
  <c r="H31" i="9"/>
  <c r="I31" i="9"/>
  <c r="J31" i="9"/>
  <c r="K31" i="9"/>
  <c r="L31" i="9"/>
  <c r="M31" i="9"/>
  <c r="N31" i="9"/>
  <c r="O31" i="9"/>
  <c r="P31" i="9"/>
  <c r="Q31" i="9"/>
  <c r="R31" i="9"/>
  <c r="S31" i="9"/>
  <c r="T31" i="9"/>
  <c r="U31" i="9"/>
  <c r="V31" i="9"/>
  <c r="W31" i="9"/>
  <c r="C32" i="9"/>
  <c r="D32" i="9"/>
  <c r="E32" i="9"/>
  <c r="F32" i="9"/>
  <c r="G32" i="9"/>
  <c r="H32" i="9"/>
  <c r="I32" i="9"/>
  <c r="J32" i="9"/>
  <c r="K32" i="9"/>
  <c r="L32" i="9"/>
  <c r="M32" i="9"/>
  <c r="N32" i="9"/>
  <c r="O32" i="9"/>
  <c r="P32" i="9"/>
  <c r="Q32" i="9"/>
  <c r="R32" i="9"/>
  <c r="S32" i="9"/>
  <c r="T32" i="9"/>
  <c r="U32" i="9"/>
  <c r="V32" i="9"/>
  <c r="W32" i="9"/>
  <c r="C33" i="9"/>
  <c r="D33" i="9"/>
  <c r="E33" i="9"/>
  <c r="F33" i="9"/>
  <c r="G33" i="9"/>
  <c r="H33" i="9"/>
  <c r="I33" i="9"/>
  <c r="J33" i="9"/>
  <c r="K33" i="9"/>
  <c r="L33" i="9"/>
  <c r="M33" i="9"/>
  <c r="N33" i="9"/>
  <c r="O33" i="9"/>
  <c r="P33" i="9"/>
  <c r="Q33" i="9"/>
  <c r="R33" i="9"/>
  <c r="S33" i="9"/>
  <c r="T33" i="9"/>
  <c r="U33" i="9"/>
  <c r="V33" i="9"/>
  <c r="W33" i="9"/>
  <c r="C34" i="9"/>
  <c r="D34" i="9"/>
  <c r="E34" i="9"/>
  <c r="F34" i="9"/>
  <c r="G34" i="9"/>
  <c r="H34" i="9"/>
  <c r="I34" i="9"/>
  <c r="J34" i="9"/>
  <c r="K34" i="9"/>
  <c r="L34" i="9"/>
  <c r="M34" i="9"/>
  <c r="N34" i="9"/>
  <c r="O34" i="9"/>
  <c r="P34" i="9"/>
  <c r="Q34" i="9"/>
  <c r="R34" i="9"/>
  <c r="S34" i="9"/>
  <c r="T34" i="9"/>
  <c r="U34" i="9"/>
  <c r="V34" i="9"/>
  <c r="W34" i="9"/>
  <c r="C35" i="9"/>
  <c r="D35" i="9"/>
  <c r="E35" i="9"/>
  <c r="F35" i="9"/>
  <c r="G35" i="9"/>
  <c r="H35" i="9"/>
  <c r="I35" i="9"/>
  <c r="J35" i="9"/>
  <c r="K35" i="9"/>
  <c r="L35" i="9"/>
  <c r="M35" i="9"/>
  <c r="N35" i="9"/>
  <c r="O35" i="9"/>
  <c r="P35" i="9"/>
  <c r="Q35" i="9"/>
  <c r="R35" i="9"/>
  <c r="S35" i="9"/>
  <c r="T35" i="9"/>
  <c r="U35" i="9"/>
  <c r="V35" i="9"/>
  <c r="W35" i="9"/>
  <c r="C36" i="9"/>
  <c r="D36" i="9"/>
  <c r="E36" i="9"/>
  <c r="F36" i="9"/>
  <c r="G36" i="9"/>
  <c r="H36" i="9"/>
  <c r="I36" i="9"/>
  <c r="J36" i="9"/>
  <c r="K36" i="9"/>
  <c r="L36" i="9"/>
  <c r="M36" i="9"/>
  <c r="N36" i="9"/>
  <c r="O36" i="9"/>
  <c r="P36" i="9"/>
  <c r="Q36" i="9"/>
  <c r="R36" i="9"/>
  <c r="S36" i="9"/>
  <c r="T36" i="9"/>
  <c r="U36" i="9"/>
  <c r="V36" i="9"/>
  <c r="W36" i="9"/>
  <c r="C37" i="9"/>
  <c r="D37" i="9"/>
  <c r="E37" i="9"/>
  <c r="F37" i="9"/>
  <c r="G37" i="9"/>
  <c r="H37" i="9"/>
  <c r="I37" i="9"/>
  <c r="J37" i="9"/>
  <c r="K37" i="9"/>
  <c r="L37" i="9"/>
  <c r="M37" i="9"/>
  <c r="N37" i="9"/>
  <c r="O37" i="9"/>
  <c r="P37" i="9"/>
  <c r="Q37" i="9"/>
  <c r="R37" i="9"/>
  <c r="S37" i="9"/>
  <c r="T37" i="9"/>
  <c r="U37" i="9"/>
  <c r="V37" i="9"/>
  <c r="W37" i="9"/>
  <c r="C38" i="9"/>
  <c r="D38" i="9"/>
  <c r="E38" i="9"/>
  <c r="F38" i="9"/>
  <c r="G38" i="9"/>
  <c r="H38" i="9"/>
  <c r="I38" i="9"/>
  <c r="J38" i="9"/>
  <c r="K38" i="9"/>
  <c r="L38" i="9"/>
  <c r="M38" i="9"/>
  <c r="N38" i="9"/>
  <c r="O38" i="9"/>
  <c r="P38" i="9"/>
  <c r="Q38" i="9"/>
  <c r="R38" i="9"/>
  <c r="S38" i="9"/>
  <c r="T38" i="9"/>
  <c r="U38" i="9"/>
  <c r="V38" i="9"/>
  <c r="W38" i="9"/>
  <c r="C39" i="9"/>
  <c r="D39" i="9"/>
  <c r="E39" i="9"/>
  <c r="F39" i="9"/>
  <c r="G39" i="9"/>
  <c r="H39" i="9"/>
  <c r="I39" i="9"/>
  <c r="J39" i="9"/>
  <c r="K39" i="9"/>
  <c r="L39" i="9"/>
  <c r="M39" i="9"/>
  <c r="N39" i="9"/>
  <c r="O39" i="9"/>
  <c r="P39" i="9"/>
  <c r="Q39" i="9"/>
  <c r="R39" i="9"/>
  <c r="S39" i="9"/>
  <c r="T39" i="9"/>
  <c r="U39" i="9"/>
  <c r="V39" i="9"/>
  <c r="W39" i="9"/>
  <c r="C40" i="9"/>
  <c r="D40" i="9"/>
  <c r="E40" i="9"/>
  <c r="F40" i="9"/>
  <c r="G40" i="9"/>
  <c r="H40" i="9"/>
  <c r="I40" i="9"/>
  <c r="J40" i="9"/>
  <c r="K40" i="9"/>
  <c r="L40" i="9"/>
  <c r="M40" i="9"/>
  <c r="N40" i="9"/>
  <c r="O40" i="9"/>
  <c r="P40" i="9"/>
  <c r="Q40" i="9"/>
  <c r="R40" i="9"/>
  <c r="S40" i="9"/>
  <c r="T40" i="9"/>
  <c r="U40" i="9"/>
  <c r="V40" i="9"/>
  <c r="W40" i="9"/>
  <c r="C41" i="9"/>
  <c r="D41" i="9"/>
  <c r="E41" i="9"/>
  <c r="F41" i="9"/>
  <c r="G41" i="9"/>
  <c r="H41" i="9"/>
  <c r="I41" i="9"/>
  <c r="J41" i="9"/>
  <c r="K41" i="9"/>
  <c r="L41" i="9"/>
  <c r="M41" i="9"/>
  <c r="N41" i="9"/>
  <c r="O41" i="9"/>
  <c r="P41" i="9"/>
  <c r="Q41" i="9"/>
  <c r="R41" i="9"/>
  <c r="S41" i="9"/>
  <c r="T41" i="9"/>
  <c r="U41" i="9"/>
  <c r="V41" i="9"/>
  <c r="W41" i="9"/>
  <c r="C42" i="9"/>
  <c r="D42" i="9"/>
  <c r="E42" i="9"/>
  <c r="F42" i="9"/>
  <c r="G42" i="9"/>
  <c r="H42" i="9"/>
  <c r="I42" i="9"/>
  <c r="J42" i="9"/>
  <c r="K42" i="9"/>
  <c r="L42" i="9"/>
  <c r="M42" i="9"/>
  <c r="N42" i="9"/>
  <c r="O42" i="9"/>
  <c r="P42" i="9"/>
  <c r="Q42" i="9"/>
  <c r="R42" i="9"/>
  <c r="S42" i="9"/>
  <c r="T42" i="9"/>
  <c r="U42" i="9"/>
  <c r="V42" i="9"/>
  <c r="W42" i="9"/>
  <c r="C43" i="9"/>
  <c r="D43" i="9"/>
  <c r="E43" i="9"/>
  <c r="F43" i="9"/>
  <c r="G43" i="9"/>
  <c r="H43" i="9"/>
  <c r="I43" i="9"/>
  <c r="J43" i="9"/>
  <c r="K43" i="9"/>
  <c r="L43" i="9"/>
  <c r="M43" i="9"/>
  <c r="N43" i="9"/>
  <c r="O43" i="9"/>
  <c r="P43" i="9"/>
  <c r="Q43" i="9"/>
  <c r="R43" i="9"/>
  <c r="S43" i="9"/>
  <c r="T43" i="9"/>
  <c r="U43" i="9"/>
  <c r="V43" i="9"/>
  <c r="W43" i="9"/>
  <c r="C44" i="9"/>
  <c r="D44" i="9"/>
  <c r="E44" i="9"/>
  <c r="F44" i="9"/>
  <c r="G44" i="9"/>
  <c r="H44" i="9"/>
  <c r="I44" i="9"/>
  <c r="J44" i="9"/>
  <c r="K44" i="9"/>
  <c r="L44" i="9"/>
  <c r="M44" i="9"/>
  <c r="N44" i="9"/>
  <c r="O44" i="9"/>
  <c r="P44" i="9"/>
  <c r="Q44" i="9"/>
  <c r="R44" i="9"/>
  <c r="S44" i="9"/>
  <c r="T44" i="9"/>
  <c r="U44" i="9"/>
  <c r="V44" i="9"/>
  <c r="W44" i="9"/>
  <c r="C45" i="9"/>
  <c r="D45" i="9"/>
  <c r="E45" i="9"/>
  <c r="F45" i="9"/>
  <c r="G45" i="9"/>
  <c r="H45" i="9"/>
  <c r="I45" i="9"/>
  <c r="J45" i="9"/>
  <c r="K45" i="9"/>
  <c r="L45" i="9"/>
  <c r="M45" i="9"/>
  <c r="N45" i="9"/>
  <c r="O45" i="9"/>
  <c r="P45" i="9"/>
  <c r="Q45" i="9"/>
  <c r="R45" i="9"/>
  <c r="S45" i="9"/>
  <c r="T45" i="9"/>
  <c r="U45" i="9"/>
  <c r="V45" i="9"/>
  <c r="W45" i="9"/>
  <c r="C46" i="9"/>
  <c r="D46" i="9"/>
  <c r="E46" i="9"/>
  <c r="F46" i="9"/>
  <c r="G46" i="9"/>
  <c r="H46" i="9"/>
  <c r="I46" i="9"/>
  <c r="J46" i="9"/>
  <c r="K46" i="9"/>
  <c r="L46" i="9"/>
  <c r="M46" i="9"/>
  <c r="N46" i="9"/>
  <c r="O46" i="9"/>
  <c r="P46" i="9"/>
  <c r="Q46" i="9"/>
  <c r="R46" i="9"/>
  <c r="S46" i="9"/>
  <c r="T46" i="9"/>
  <c r="U46" i="9"/>
  <c r="V46" i="9"/>
  <c r="W46" i="9"/>
  <c r="C47" i="9"/>
  <c r="D47" i="9"/>
  <c r="E47" i="9"/>
  <c r="F47" i="9"/>
  <c r="G47" i="9"/>
  <c r="H47" i="9"/>
  <c r="I47" i="9"/>
  <c r="J47" i="9"/>
  <c r="K47" i="9"/>
  <c r="L47" i="9"/>
  <c r="M47" i="9"/>
  <c r="N47" i="9"/>
  <c r="O47" i="9"/>
  <c r="P47" i="9"/>
  <c r="Q47" i="9"/>
  <c r="R47" i="9"/>
  <c r="S47" i="9"/>
  <c r="T47" i="9"/>
  <c r="U47" i="9"/>
  <c r="V47" i="9"/>
  <c r="W47" i="9"/>
  <c r="C48" i="9"/>
  <c r="D48" i="9"/>
  <c r="E48" i="9"/>
  <c r="F48" i="9"/>
  <c r="G48" i="9"/>
  <c r="H48" i="9"/>
  <c r="I48" i="9"/>
  <c r="J48" i="9"/>
  <c r="K48" i="9"/>
  <c r="L48" i="9"/>
  <c r="M48" i="9"/>
  <c r="N48" i="9"/>
  <c r="O48" i="9"/>
  <c r="P48" i="9"/>
  <c r="Q48" i="9"/>
  <c r="R48" i="9"/>
  <c r="S48" i="9"/>
  <c r="T48" i="9"/>
  <c r="U48" i="9"/>
  <c r="V48" i="9"/>
  <c r="W48" i="9"/>
  <c r="C49" i="9"/>
  <c r="D49" i="9"/>
  <c r="E49" i="9"/>
  <c r="F49" i="9"/>
  <c r="G49" i="9"/>
  <c r="H49" i="9"/>
  <c r="I49" i="9"/>
  <c r="J49" i="9"/>
  <c r="K49" i="9"/>
  <c r="L49" i="9"/>
  <c r="M49" i="9"/>
  <c r="N49" i="9"/>
  <c r="O49" i="9"/>
  <c r="P49" i="9"/>
  <c r="Q49" i="9"/>
  <c r="R49" i="9"/>
  <c r="S49" i="9"/>
  <c r="T49" i="9"/>
  <c r="U49" i="9"/>
  <c r="V49" i="9"/>
  <c r="W49" i="9"/>
  <c r="C50" i="9"/>
  <c r="D50" i="9"/>
  <c r="E50" i="9"/>
  <c r="F50" i="9"/>
  <c r="G50" i="9"/>
  <c r="H50" i="9"/>
  <c r="I50" i="9"/>
  <c r="J50" i="9"/>
  <c r="K50" i="9"/>
  <c r="L50" i="9"/>
  <c r="M50" i="9"/>
  <c r="N50" i="9"/>
  <c r="O50" i="9"/>
  <c r="P50" i="9"/>
  <c r="Q50" i="9"/>
  <c r="R50" i="9"/>
  <c r="S50" i="9"/>
  <c r="T50" i="9"/>
  <c r="U50" i="9"/>
  <c r="V50" i="9"/>
  <c r="W50" i="9"/>
  <c r="B16"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C1" i="9"/>
  <c r="B1" i="9"/>
  <c r="D1" i="9"/>
  <c r="V1" i="12"/>
  <c r="U1" i="12"/>
  <c r="T1" i="12"/>
  <c r="S1" i="12"/>
  <c r="R1" i="12"/>
  <c r="Q1" i="12"/>
  <c r="P1" i="12"/>
  <c r="O1" i="12"/>
  <c r="N1" i="12"/>
  <c r="M1" i="12"/>
  <c r="L1" i="12"/>
  <c r="K1" i="12"/>
  <c r="J1" i="12"/>
  <c r="I1" i="12"/>
  <c r="H1" i="12"/>
  <c r="G1" i="12"/>
  <c r="F1" i="12"/>
  <c r="E1" i="12"/>
  <c r="D1" i="12"/>
  <c r="C1" i="12"/>
  <c r="B1" i="12"/>
  <c r="F13" i="2" l="1"/>
  <c r="E12" i="2"/>
  <c r="N1" i="11"/>
  <c r="N1" i="14"/>
  <c r="Q1" i="11"/>
  <c r="Q1" i="14"/>
  <c r="U1" i="11"/>
  <c r="U1" i="14"/>
  <c r="J1" i="11"/>
  <c r="J1" i="14"/>
  <c r="K1" i="11"/>
  <c r="K1" i="14"/>
  <c r="L1" i="11"/>
  <c r="L1" i="14"/>
  <c r="I1" i="11"/>
  <c r="I1" i="14"/>
  <c r="A1" i="11"/>
  <c r="A1" i="14"/>
  <c r="M1" i="11"/>
  <c r="M1" i="14"/>
  <c r="C1" i="11"/>
  <c r="C1" i="14"/>
  <c r="B1" i="11"/>
  <c r="B1" i="14"/>
  <c r="O1" i="11"/>
  <c r="O1" i="14"/>
  <c r="D1" i="11"/>
  <c r="D1" i="14"/>
  <c r="P1" i="11"/>
  <c r="P1" i="14"/>
  <c r="E1" i="11"/>
  <c r="E1" i="14"/>
  <c r="F1" i="11"/>
  <c r="F1" i="14"/>
  <c r="S1" i="11"/>
  <c r="S1" i="14"/>
  <c r="G1" i="11"/>
  <c r="G1" i="14"/>
  <c r="H1" i="11"/>
  <c r="H1" i="14"/>
  <c r="T1" i="11"/>
  <c r="T1" i="14"/>
  <c r="R1" i="11"/>
  <c r="R1" i="14"/>
  <c r="A2" i="10"/>
  <c r="A47" i="9"/>
  <c r="A48" i="9"/>
  <c r="A49" i="9"/>
  <c r="A50"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2" i="9"/>
  <c r="A35" i="10"/>
  <c r="A36" i="10"/>
  <c r="A37" i="10"/>
  <c r="A38" i="10"/>
  <c r="A39" i="10"/>
  <c r="A40" i="10"/>
  <c r="A41" i="10"/>
  <c r="A42" i="10"/>
  <c r="A43" i="10"/>
  <c r="A44" i="10"/>
  <c r="A45" i="10"/>
  <c r="A46" i="10"/>
  <c r="A47" i="10"/>
  <c r="A48" i="10"/>
  <c r="A49" i="10"/>
  <c r="A50" i="10"/>
  <c r="A51" i="10"/>
  <c r="A52" i="10"/>
  <c r="A53" i="10"/>
  <c r="A54" i="10"/>
  <c r="A31" i="10"/>
  <c r="A32" i="10"/>
  <c r="A33" i="10"/>
  <c r="A34"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 i="10"/>
  <c r="F3" i="9"/>
  <c r="G3" i="9"/>
  <c r="H3" i="9"/>
  <c r="J3" i="9"/>
  <c r="K3" i="9"/>
  <c r="L3" i="9"/>
  <c r="M3" i="9"/>
  <c r="N3" i="9"/>
  <c r="O3" i="9"/>
  <c r="P3" i="9"/>
  <c r="Q3" i="9"/>
  <c r="R3" i="9"/>
  <c r="S3" i="9"/>
  <c r="T3" i="9"/>
  <c r="U3" i="9"/>
  <c r="V3" i="9"/>
  <c r="W3" i="9"/>
  <c r="W1" i="10"/>
  <c r="V1" i="10"/>
  <c r="U1" i="10"/>
  <c r="T1" i="10"/>
  <c r="S1" i="10"/>
  <c r="R1" i="10"/>
  <c r="Q1" i="10"/>
  <c r="P1" i="10"/>
  <c r="O1" i="10"/>
  <c r="N1" i="10"/>
  <c r="M1" i="10"/>
  <c r="L1" i="10"/>
  <c r="K1" i="10"/>
  <c r="J1" i="10"/>
  <c r="I1" i="10"/>
  <c r="H1" i="10"/>
  <c r="G1" i="10"/>
  <c r="F1" i="10"/>
  <c r="E1" i="10"/>
  <c r="D1" i="10"/>
  <c r="B1" i="10"/>
  <c r="E1" i="9"/>
  <c r="F1" i="9"/>
  <c r="G1" i="9"/>
  <c r="H1" i="9"/>
  <c r="I1" i="9"/>
  <c r="J1" i="9"/>
  <c r="K1" i="9"/>
  <c r="L1" i="9"/>
  <c r="M1" i="9"/>
  <c r="N1" i="9"/>
  <c r="O1" i="9"/>
  <c r="P1" i="9"/>
  <c r="Q1" i="9"/>
  <c r="R1" i="9"/>
  <c r="S1" i="9"/>
  <c r="T1" i="9"/>
  <c r="U1" i="9"/>
  <c r="V1" i="9"/>
  <c r="W1" i="9"/>
  <c r="D8" i="3"/>
  <c r="E8" i="3"/>
  <c r="F8" i="3"/>
  <c r="G8" i="3"/>
  <c r="H8" i="3"/>
  <c r="I8" i="3"/>
  <c r="J8" i="3"/>
  <c r="K8" i="3"/>
  <c r="L8" i="3"/>
  <c r="M8" i="3"/>
  <c r="N8" i="3"/>
  <c r="O8" i="3"/>
  <c r="P8" i="3"/>
  <c r="Q8" i="3"/>
  <c r="R8" i="3"/>
  <c r="S8" i="3"/>
  <c r="T8" i="3"/>
  <c r="U8" i="3"/>
  <c r="V8" i="3"/>
  <c r="W8" i="3"/>
  <c r="X8" i="3"/>
  <c r="C8" i="3"/>
  <c r="R2" i="2"/>
  <c r="S2" i="2" s="1"/>
  <c r="Q2" i="2"/>
  <c r="G2" i="2"/>
  <c r="P3" i="2"/>
  <c r="Q3" i="2" s="1"/>
  <c r="R3" i="2" s="1"/>
  <c r="N3" i="2"/>
  <c r="O4" i="2" s="1"/>
  <c r="P16" i="2" s="1"/>
  <c r="Q16" i="2" s="1"/>
  <c r="R16" i="2" s="1"/>
  <c r="S16" i="2" s="1"/>
  <c r="D3" i="10" l="1"/>
  <c r="D3" i="9" s="1"/>
  <c r="P13" i="2"/>
  <c r="Q13" i="2" s="1"/>
  <c r="R13" i="2" s="1"/>
  <c r="S13" i="2" s="1"/>
  <c r="P8" i="2"/>
  <c r="Q8" i="2" s="1"/>
  <c r="R8" i="2" s="1"/>
  <c r="S8" i="2" s="1"/>
  <c r="P6" i="2"/>
  <c r="Q6" i="2" s="1"/>
  <c r="R6" i="2" s="1"/>
  <c r="S6" i="2" s="1"/>
  <c r="P4" i="2"/>
  <c r="Q4" i="2" s="1"/>
  <c r="R4" i="2" s="1"/>
  <c r="P5" i="2"/>
  <c r="Q5" i="2" s="1"/>
  <c r="R5" i="2" s="1"/>
  <c r="S5" i="2" s="1"/>
  <c r="P11" i="2"/>
  <c r="Q11" i="2" s="1"/>
  <c r="R11" i="2" s="1"/>
  <c r="S11" i="2" s="1"/>
  <c r="P9" i="2"/>
  <c r="Q9" i="2" s="1"/>
  <c r="R9" i="2" s="1"/>
  <c r="S9" i="2" s="1"/>
  <c r="P14" i="2"/>
  <c r="Q14" i="2" s="1"/>
  <c r="R14" i="2" s="1"/>
  <c r="S14" i="2" s="1"/>
  <c r="P12" i="2"/>
  <c r="Q12" i="2" s="1"/>
  <c r="R12" i="2" s="1"/>
  <c r="S12" i="2" s="1"/>
  <c r="P10" i="2"/>
  <c r="Q10" i="2" s="1"/>
  <c r="R10" i="2" s="1"/>
  <c r="S10" i="2" s="1"/>
  <c r="P15" i="2"/>
  <c r="Q15" i="2" s="1"/>
  <c r="R15" i="2" s="1"/>
  <c r="S15" i="2" s="1"/>
  <c r="P7" i="2"/>
  <c r="Q7" i="2" s="1"/>
  <c r="R7" i="2" s="1"/>
  <c r="S7" i="2" s="1"/>
  <c r="F14" i="2"/>
  <c r="F15" i="2" s="1"/>
  <c r="E15" i="2" s="1"/>
  <c r="E13" i="2"/>
  <c r="AC3" i="10"/>
  <c r="AE3" i="10"/>
  <c r="AD3" i="10"/>
  <c r="AB3" i="10"/>
  <c r="AA3" i="10"/>
  <c r="C3" i="10"/>
  <c r="C3" i="9" s="1"/>
  <c r="F3" i="10"/>
  <c r="R3" i="10"/>
  <c r="G3" i="10"/>
  <c r="S3" i="10"/>
  <c r="H3" i="10"/>
  <c r="I3" i="10"/>
  <c r="U3" i="10"/>
  <c r="E3" i="10"/>
  <c r="E3" i="9" s="1"/>
  <c r="T3" i="10"/>
  <c r="J3" i="10"/>
  <c r="V3" i="10"/>
  <c r="W3" i="10"/>
  <c r="Q3" i="10" l="1"/>
  <c r="X3" i="10"/>
  <c r="P3" i="10"/>
  <c r="Y3" i="10"/>
  <c r="O3" i="10"/>
  <c r="Z3" i="10"/>
  <c r="B3" i="10"/>
  <c r="B3" i="9" s="1"/>
  <c r="N3" i="10"/>
  <c r="M3" i="10"/>
  <c r="Y102" i="14"/>
  <c r="X102" i="14"/>
  <c r="W102" i="14"/>
  <c r="V102" i="14"/>
  <c r="Z102" i="14"/>
  <c r="L3" i="10"/>
  <c r="K3" i="10"/>
  <c r="K4" i="10" s="1"/>
  <c r="K5" i="10" s="1"/>
  <c r="K6" i="10" s="1"/>
  <c r="F16" i="2"/>
  <c r="E16" i="2" s="1"/>
  <c r="E14" i="2"/>
  <c r="C4" i="10"/>
  <c r="C5" i="10" s="1"/>
  <c r="C6" i="10" s="1"/>
  <c r="H4" i="10"/>
  <c r="H5" i="10" s="1"/>
  <c r="AB4" i="10"/>
  <c r="AB5" i="10" s="1"/>
  <c r="AB6" i="10" s="1"/>
  <c r="G4" i="10"/>
  <c r="G5" i="10" s="1"/>
  <c r="G6" i="10" s="1"/>
  <c r="J4" i="10"/>
  <c r="J5" i="10" s="1"/>
  <c r="J6" i="10" s="1"/>
  <c r="AD4" i="10"/>
  <c r="AD5" i="10" s="1"/>
  <c r="AD6" i="10" s="1"/>
  <c r="U4" i="10"/>
  <c r="U5" i="10" s="1"/>
  <c r="U6" i="10" s="1"/>
  <c r="AA4" i="10"/>
  <c r="AA5" i="10" s="1"/>
  <c r="AA6" i="10" s="1"/>
  <c r="D4" i="10"/>
  <c r="D5" i="10" s="1"/>
  <c r="D6" i="10" s="1"/>
  <c r="N4" i="10"/>
  <c r="N5" i="10" s="1"/>
  <c r="N6" i="10" s="1"/>
  <c r="W4" i="10"/>
  <c r="W5" i="10" s="1"/>
  <c r="W6" i="10" s="1"/>
  <c r="T4" i="10"/>
  <c r="T5" i="10" s="1"/>
  <c r="R4" i="10"/>
  <c r="R5" i="10" s="1"/>
  <c r="R6" i="10" s="1"/>
  <c r="X4" i="10"/>
  <c r="X5" i="10" s="1"/>
  <c r="X6" i="10" s="1"/>
  <c r="Z4" i="10"/>
  <c r="Z5" i="10" s="1"/>
  <c r="Z6" i="10" s="1"/>
  <c r="L4" i="10"/>
  <c r="L5" i="10" s="1"/>
  <c r="O4" i="10"/>
  <c r="O5" i="10" s="1"/>
  <c r="O6" i="10" s="1"/>
  <c r="V4" i="10"/>
  <c r="V5" i="10" s="1"/>
  <c r="V6" i="10" s="1"/>
  <c r="I4" i="10"/>
  <c r="I5" i="10" s="1"/>
  <c r="I6" i="10" s="1"/>
  <c r="Q4" i="10"/>
  <c r="Q5" i="10" s="1"/>
  <c r="Q6" i="10" s="1"/>
  <c r="AE4" i="10"/>
  <c r="AE5" i="10" s="1"/>
  <c r="AE6" i="10" s="1"/>
  <c r="M4" i="10"/>
  <c r="M5" i="10" s="1"/>
  <c r="M6" i="10" s="1"/>
  <c r="E4" i="10"/>
  <c r="E5" i="10" s="1"/>
  <c r="E6" i="10" s="1"/>
  <c r="F4" i="10"/>
  <c r="F5" i="10" s="1"/>
  <c r="F6" i="10" s="1"/>
  <c r="B4" i="10"/>
  <c r="B5" i="10" s="1"/>
  <c r="AC4" i="10"/>
  <c r="AC5" i="10" s="1"/>
  <c r="AC6" i="10" s="1"/>
  <c r="Y4" i="10"/>
  <c r="Y5" i="10" s="1"/>
  <c r="Y6" i="10" s="1"/>
  <c r="S4" i="10"/>
  <c r="S5" i="10" s="1"/>
  <c r="S6" i="10" s="1"/>
  <c r="P4" i="10"/>
  <c r="P5" i="10" s="1"/>
  <c r="P6" i="10" s="1"/>
  <c r="R4" i="9"/>
  <c r="O4" i="9"/>
  <c r="G4" i="9"/>
  <c r="R5" i="9"/>
  <c r="G5" i="9"/>
  <c r="B102" i="14" l="1"/>
  <c r="B111" i="14"/>
  <c r="B110" i="14"/>
  <c r="B109" i="14"/>
  <c r="B108" i="14"/>
  <c r="B103" i="14"/>
  <c r="B105" i="14"/>
  <c r="B107" i="14"/>
  <c r="B104" i="14"/>
  <c r="B106" i="14"/>
  <c r="D111" i="14"/>
  <c r="D109" i="14"/>
  <c r="D110" i="14"/>
  <c r="D104" i="14"/>
  <c r="D105" i="14"/>
  <c r="D106" i="14"/>
  <c r="D107" i="14"/>
  <c r="D103" i="14"/>
  <c r="A102" i="14"/>
  <c r="A103" i="14"/>
  <c r="A104" i="14"/>
  <c r="A105" i="14"/>
  <c r="C111" i="14"/>
  <c r="C109" i="14"/>
  <c r="C110" i="14"/>
  <c r="C103" i="14"/>
  <c r="C105" i="14"/>
  <c r="C106" i="14"/>
  <c r="C107" i="14"/>
  <c r="C104" i="14"/>
  <c r="K108" i="14"/>
  <c r="K102" i="14"/>
  <c r="E108" i="14"/>
  <c r="E102" i="14"/>
  <c r="G108" i="14"/>
  <c r="G102" i="14"/>
  <c r="F108" i="14"/>
  <c r="F102" i="14"/>
  <c r="AA157" i="14"/>
  <c r="AA102" i="14"/>
  <c r="X254" i="14" a="1"/>
  <c r="X254" i="14" s="1"/>
  <c r="X253" i="14"/>
  <c r="X257" i="14" s="1"/>
  <c r="X360" i="14" s="1"/>
  <c r="X255" i="14" a="1"/>
  <c r="X255" i="14" s="1"/>
  <c r="Q108" i="14"/>
  <c r="Q102" i="14"/>
  <c r="AB105" i="14"/>
  <c r="AB102" i="14"/>
  <c r="C108" i="14"/>
  <c r="C102" i="14"/>
  <c r="N108" i="14"/>
  <c r="N102" i="14"/>
  <c r="P108" i="14"/>
  <c r="P102" i="14"/>
  <c r="Z255" i="14" a="1"/>
  <c r="Z255" i="14" s="1"/>
  <c r="Z253" i="14"/>
  <c r="Z257" i="14" s="1"/>
  <c r="Z360" i="14" s="1"/>
  <c r="Z254" i="14" a="1"/>
  <c r="Z254" i="14" s="1"/>
  <c r="L108" i="14"/>
  <c r="L102" i="14"/>
  <c r="T108" i="14"/>
  <c r="T102" i="14"/>
  <c r="S108" i="14"/>
  <c r="S102" i="14"/>
  <c r="M108" i="14"/>
  <c r="M102" i="14"/>
  <c r="O108" i="14"/>
  <c r="O102" i="14"/>
  <c r="D108" i="14"/>
  <c r="D102" i="14"/>
  <c r="AD104" i="14"/>
  <c r="AD102" i="14"/>
  <c r="Y255" i="14" a="1"/>
  <c r="Y255" i="14" s="1"/>
  <c r="Y253" i="14"/>
  <c r="Y257" i="14" s="1"/>
  <c r="Y360" i="14" s="1"/>
  <c r="Y254" i="14" a="1"/>
  <c r="Y254" i="14" s="1"/>
  <c r="V254" i="14" a="1"/>
  <c r="V254" i="14" s="1"/>
  <c r="V255" i="14" a="1"/>
  <c r="V255" i="14" s="1"/>
  <c r="I108" i="14"/>
  <c r="I102" i="14"/>
  <c r="U108" i="14"/>
  <c r="U102" i="14"/>
  <c r="H108" i="14"/>
  <c r="H102" i="14"/>
  <c r="R108" i="14"/>
  <c r="R102" i="14"/>
  <c r="J108" i="14"/>
  <c r="J102" i="14"/>
  <c r="W255" i="14" a="1"/>
  <c r="W255" i="14" s="1"/>
  <c r="W254" i="14" a="1"/>
  <c r="W254" i="14" s="1"/>
  <c r="W253" i="14"/>
  <c r="W257" i="14" s="1"/>
  <c r="W360" i="14" s="1"/>
  <c r="AC107" i="14"/>
  <c r="AC102" i="14"/>
  <c r="AG4" i="2" a="1"/>
  <c r="AG4" i="2" s="1"/>
  <c r="C4" i="9"/>
  <c r="J4" i="9"/>
  <c r="J5" i="9"/>
  <c r="U4" i="9"/>
  <c r="N5" i="9"/>
  <c r="O5" i="9"/>
  <c r="N4" i="9"/>
  <c r="W5" i="9"/>
  <c r="W4" i="9"/>
  <c r="M5" i="9"/>
  <c r="M4" i="9"/>
  <c r="C5" i="9"/>
  <c r="E5" i="9"/>
  <c r="E4" i="9"/>
  <c r="T4" i="9"/>
  <c r="H4" i="9"/>
  <c r="D5" i="9"/>
  <c r="L6" i="10"/>
  <c r="L5" i="9"/>
  <c r="P4" i="9"/>
  <c r="F4" i="9"/>
  <c r="B6" i="10"/>
  <c r="B7" i="10" s="1"/>
  <c r="B5" i="9"/>
  <c r="H6" i="10"/>
  <c r="H5" i="9"/>
  <c r="S4" i="9"/>
  <c r="F5" i="9"/>
  <c r="V5" i="9"/>
  <c r="D4" i="9"/>
  <c r="U5" i="9"/>
  <c r="V4" i="9"/>
  <c r="T6" i="10"/>
  <c r="T5" i="9"/>
  <c r="L4" i="9"/>
  <c r="P5" i="9"/>
  <c r="Q5" i="9"/>
  <c r="Q4" i="9"/>
  <c r="B4" i="9"/>
  <c r="S5" i="9"/>
  <c r="I6" i="9"/>
  <c r="K5" i="9"/>
  <c r="K4" i="9"/>
  <c r="AE7" i="10"/>
  <c r="A111" i="11"/>
  <c r="A110" i="11"/>
  <c r="A112" i="11"/>
  <c r="A113" i="11"/>
  <c r="M6" i="9"/>
  <c r="J6" i="9"/>
  <c r="G6" i="9"/>
  <c r="S6" i="9"/>
  <c r="D6" i="9"/>
  <c r="N6" i="9"/>
  <c r="U6" i="9"/>
  <c r="W6" i="9"/>
  <c r="K6" i="9"/>
  <c r="O6" i="9"/>
  <c r="F6" i="9"/>
  <c r="P6" i="9"/>
  <c r="Q6" i="9"/>
  <c r="V6" i="9"/>
  <c r="E6" i="9"/>
  <c r="R6" i="9"/>
  <c r="C6" i="9"/>
  <c r="AA7" i="10"/>
  <c r="X52" i="14" l="1" a="1"/>
  <c r="X52" i="14" s="1"/>
  <c r="X152" i="14" s="1"/>
  <c r="AC254" i="14" a="1"/>
  <c r="AC254" i="14" s="1"/>
  <c r="AC253" i="14"/>
  <c r="AC257" i="14" s="1"/>
  <c r="AC360" i="14" s="1"/>
  <c r="AC255" i="14" a="1"/>
  <c r="AC255" i="14" s="1"/>
  <c r="AB254" i="14" a="1"/>
  <c r="AB254" i="14" s="1"/>
  <c r="AB255" i="14" a="1"/>
  <c r="AB255" i="14" s="1"/>
  <c r="AB253" i="14"/>
  <c r="AB257" i="14" s="1"/>
  <c r="AB360" i="14" s="1"/>
  <c r="AD253" i="14"/>
  <c r="AD257" i="14" s="1"/>
  <c r="AD360" i="14" s="1"/>
  <c r="AD255" i="14" a="1"/>
  <c r="AD255" i="14" s="1"/>
  <c r="AD254" i="14" a="1"/>
  <c r="AD254" i="14" s="1"/>
  <c r="AA255" i="14" a="1"/>
  <c r="AA255" i="14" s="1"/>
  <c r="AA253" i="14"/>
  <c r="AA257" i="14" s="1"/>
  <c r="AA360" i="14" s="1"/>
  <c r="AA254" i="14" a="1"/>
  <c r="AA254" i="14" s="1"/>
  <c r="X221" i="14" a="1"/>
  <c r="X221" i="14" s="1"/>
  <c r="X227" i="14" a="1"/>
  <c r="X227" i="14" s="1"/>
  <c r="X239" i="14" a="1"/>
  <c r="X239" i="14" s="1"/>
  <c r="X243" i="14" a="1"/>
  <c r="X243" i="14" s="1"/>
  <c r="X224" i="14" a="1"/>
  <c r="X224" i="14" s="1"/>
  <c r="X232" i="14" a="1"/>
  <c r="X232" i="14" s="1"/>
  <c r="X229" i="14" a="1"/>
  <c r="X229" i="14" s="1"/>
  <c r="X211" i="14" a="1"/>
  <c r="X211" i="14" s="1"/>
  <c r="X234" i="14" a="1"/>
  <c r="X234" i="14" s="1"/>
  <c r="X223" i="14" a="1"/>
  <c r="X223" i="14" s="1"/>
  <c r="X242" i="14" a="1"/>
  <c r="X242" i="14" s="1"/>
  <c r="X207" i="14" a="1"/>
  <c r="X207" i="14" s="1"/>
  <c r="X217" i="14" a="1"/>
  <c r="X217" i="14" s="1"/>
  <c r="X231" i="14" a="1"/>
  <c r="X231" i="14" s="1"/>
  <c r="X252" i="14" a="1"/>
  <c r="X252" i="14" s="1"/>
  <c r="X218" i="14" a="1"/>
  <c r="X218" i="14" s="1"/>
  <c r="X236" i="14" a="1"/>
  <c r="X236" i="14" s="1"/>
  <c r="X244" i="14" a="1"/>
  <c r="X244" i="14" s="1"/>
  <c r="X245" i="14" a="1"/>
  <c r="X245" i="14" s="1"/>
  <c r="X206" i="14" a="1"/>
  <c r="X206" i="14" s="1"/>
  <c r="X210" i="14" a="1"/>
  <c r="X210" i="14" s="1"/>
  <c r="X246" i="14" a="1"/>
  <c r="X246" i="14" s="1"/>
  <c r="X214" i="14" a="1"/>
  <c r="X214" i="14" s="1"/>
  <c r="X249" i="14" a="1"/>
  <c r="X249" i="14" s="1"/>
  <c r="X212" i="14" a="1"/>
  <c r="X212" i="14" s="1"/>
  <c r="X209" i="14" a="1"/>
  <c r="X209" i="14" s="1"/>
  <c r="X203" i="14" a="1"/>
  <c r="X203" i="14" s="1"/>
  <c r="X226" i="14" a="1"/>
  <c r="X226" i="14" s="1"/>
  <c r="X233" i="14" a="1"/>
  <c r="X233" i="14" s="1"/>
  <c r="X247" i="14" a="1"/>
  <c r="X247" i="14" s="1"/>
  <c r="X216" i="14" a="1"/>
  <c r="X216" i="14" s="1"/>
  <c r="X238" i="14" a="1"/>
  <c r="X238" i="14" s="1"/>
  <c r="X235" i="14" a="1"/>
  <c r="X235" i="14" s="1"/>
  <c r="X251" i="14" a="1"/>
  <c r="X251" i="14" s="1"/>
  <c r="X204" i="14" a="1"/>
  <c r="X204" i="14" s="1"/>
  <c r="X225" i="14" a="1"/>
  <c r="X225" i="14" s="1"/>
  <c r="X240" i="14" a="1"/>
  <c r="X240" i="14" s="1"/>
  <c r="X219" i="14" a="1"/>
  <c r="X219" i="14" s="1"/>
  <c r="X228" i="14" a="1"/>
  <c r="X228" i="14" s="1"/>
  <c r="X250" i="14" a="1"/>
  <c r="X250" i="14" s="1"/>
  <c r="X205" i="14" a="1"/>
  <c r="X205" i="14" s="1"/>
  <c r="X208" i="14" a="1"/>
  <c r="X208" i="14" s="1"/>
  <c r="X230" i="14" a="1"/>
  <c r="X230" i="14" s="1"/>
  <c r="X213" i="14" a="1"/>
  <c r="X213" i="14" s="1"/>
  <c r="X237" i="14" a="1"/>
  <c r="X237" i="14" s="1"/>
  <c r="X220" i="14" a="1"/>
  <c r="X220" i="14" s="1"/>
  <c r="X241" i="14" a="1"/>
  <c r="X241" i="14" s="1"/>
  <c r="X222" i="14" a="1"/>
  <c r="X222" i="14" s="1"/>
  <c r="X215" i="14" a="1"/>
  <c r="X215" i="14" s="1"/>
  <c r="X248" i="14" a="1"/>
  <c r="X248" i="14" s="1"/>
  <c r="AA52" i="14" a="1"/>
  <c r="AA52" i="14" s="1"/>
  <c r="AA152" i="14" s="1"/>
  <c r="AB52" i="14" a="1"/>
  <c r="AB52" i="14" s="1"/>
  <c r="AB152" i="14" s="1"/>
  <c r="AC52" i="14" a="1"/>
  <c r="AC52" i="14" s="1"/>
  <c r="AC152" i="14" s="1"/>
  <c r="Z52" i="14" a="1"/>
  <c r="Z52" i="14" s="1"/>
  <c r="Z152" i="14" s="1"/>
  <c r="AD52" i="14" a="1"/>
  <c r="W52" i="14" a="1"/>
  <c r="W52" i="14" s="1"/>
  <c r="W152" i="14" s="1"/>
  <c r="Y52" i="14" a="1"/>
  <c r="Y52" i="14" s="1"/>
  <c r="Y152" i="14" s="1"/>
  <c r="AO4" i="2" a="1"/>
  <c r="AO4" i="2" s="1"/>
  <c r="E7" i="10"/>
  <c r="W7" i="10"/>
  <c r="P7" i="10"/>
  <c r="M7" i="10"/>
  <c r="J7" i="10"/>
  <c r="J7" i="9" s="1"/>
  <c r="B7" i="9"/>
  <c r="B6" i="9"/>
  <c r="L7" i="10"/>
  <c r="L6" i="9"/>
  <c r="Y7" i="10"/>
  <c r="T7" i="10"/>
  <c r="T6" i="9"/>
  <c r="AD7" i="10"/>
  <c r="D7" i="10"/>
  <c r="D7" i="9" s="1"/>
  <c r="O7" i="10"/>
  <c r="O7" i="9" s="1"/>
  <c r="N7" i="10"/>
  <c r="N7" i="9" s="1"/>
  <c r="U7" i="10"/>
  <c r="U7" i="9" s="1"/>
  <c r="H7" i="10"/>
  <c r="H6" i="9"/>
  <c r="V7" i="10"/>
  <c r="X7" i="10"/>
  <c r="K7" i="10"/>
  <c r="K7" i="9" s="1"/>
  <c r="S7" i="10"/>
  <c r="S7" i="9" s="1"/>
  <c r="F7" i="10"/>
  <c r="F7" i="9" s="1"/>
  <c r="G7" i="10"/>
  <c r="G7" i="9" s="1"/>
  <c r="C7" i="10"/>
  <c r="C7" i="9" s="1"/>
  <c r="Q7" i="10"/>
  <c r="Z7" i="10"/>
  <c r="I7" i="10"/>
  <c r="R7" i="10"/>
  <c r="R7" i="9" s="1"/>
  <c r="AB7" i="10"/>
  <c r="AC7" i="10"/>
  <c r="P7" i="9"/>
  <c r="W7" i="9"/>
  <c r="E7" i="9"/>
  <c r="M7" i="9"/>
  <c r="W217" i="14" l="1" a="1"/>
  <c r="W217" i="14" s="1"/>
  <c r="W235" i="14" a="1"/>
  <c r="W235" i="14" s="1"/>
  <c r="W230" i="14" a="1"/>
  <c r="W230" i="14" s="1"/>
  <c r="W242" i="14" a="1"/>
  <c r="W242" i="14" s="1"/>
  <c r="W208" i="14" a="1"/>
  <c r="W208" i="14" s="1"/>
  <c r="W226" i="14" a="1"/>
  <c r="W226" i="14" s="1"/>
  <c r="W243" i="14" a="1"/>
  <c r="W243" i="14" s="1"/>
  <c r="W241" i="14" a="1"/>
  <c r="W241" i="14" s="1"/>
  <c r="W250" i="14" a="1"/>
  <c r="W250" i="14" s="1"/>
  <c r="W222" i="14" a="1"/>
  <c r="W222" i="14" s="1"/>
  <c r="W219" i="14" a="1"/>
  <c r="W219" i="14" s="1"/>
  <c r="W247" i="14" a="1"/>
  <c r="W247" i="14" s="1"/>
  <c r="W252" i="14" a="1"/>
  <c r="W252" i="14" s="1"/>
  <c r="W245" i="14" a="1"/>
  <c r="W245" i="14" s="1"/>
  <c r="W237" i="14" a="1"/>
  <c r="W237" i="14" s="1"/>
  <c r="W246" i="14" a="1"/>
  <c r="W246" i="14" s="1"/>
  <c r="W244" i="14" a="1"/>
  <c r="W244" i="14" s="1"/>
  <c r="W209" i="14" a="1"/>
  <c r="W209" i="14" s="1"/>
  <c r="W206" i="14" a="1"/>
  <c r="W206" i="14" s="1"/>
  <c r="W213" i="14" a="1"/>
  <c r="W213" i="14" s="1"/>
  <c r="W239" i="14" a="1"/>
  <c r="W239" i="14" s="1"/>
  <c r="W232" i="14" a="1"/>
  <c r="W232" i="14" s="1"/>
  <c r="W204" i="14" a="1"/>
  <c r="W204" i="14" s="1"/>
  <c r="W218" i="14" a="1"/>
  <c r="W218" i="14" s="1"/>
  <c r="W210" i="14" a="1"/>
  <c r="W210" i="14" s="1"/>
  <c r="W249" i="14" a="1"/>
  <c r="W249" i="14" s="1"/>
  <c r="W227" i="14" a="1"/>
  <c r="W227" i="14" s="1"/>
  <c r="W215" i="14" a="1"/>
  <c r="W215" i="14" s="1"/>
  <c r="W225" i="14" a="1"/>
  <c r="W225" i="14" s="1"/>
  <c r="W248" i="14" a="1"/>
  <c r="W248" i="14" s="1"/>
  <c r="W205" i="14" a="1"/>
  <c r="W205" i="14" s="1"/>
  <c r="W229" i="14" a="1"/>
  <c r="W229" i="14" s="1"/>
  <c r="W224" i="14" a="1"/>
  <c r="W224" i="14" s="1"/>
  <c r="W251" i="14" a="1"/>
  <c r="W251" i="14" s="1"/>
  <c r="W207" i="14" a="1"/>
  <c r="W207" i="14" s="1"/>
  <c r="W236" i="14" a="1"/>
  <c r="W236" i="14" s="1"/>
  <c r="W203" i="14" a="1"/>
  <c r="W203" i="14" s="1"/>
  <c r="W214" i="14" a="1"/>
  <c r="W214" i="14" s="1"/>
  <c r="W211" i="14" a="1"/>
  <c r="W211" i="14" s="1"/>
  <c r="W234" i="14" a="1"/>
  <c r="W234" i="14" s="1"/>
  <c r="W212" i="14" a="1"/>
  <c r="W212" i="14" s="1"/>
  <c r="W223" i="14" a="1"/>
  <c r="W223" i="14" s="1"/>
  <c r="W220" i="14" a="1"/>
  <c r="W220" i="14" s="1"/>
  <c r="W240" i="14" a="1"/>
  <c r="W240" i="14" s="1"/>
  <c r="W233" i="14" a="1"/>
  <c r="W233" i="14" s="1"/>
  <c r="W221" i="14" a="1"/>
  <c r="W221" i="14" s="1"/>
  <c r="W231" i="14" a="1"/>
  <c r="W231" i="14" s="1"/>
  <c r="W228" i="14" a="1"/>
  <c r="W228" i="14" s="1"/>
  <c r="W238" i="14" a="1"/>
  <c r="W238" i="14" s="1"/>
  <c r="W216" i="14" a="1"/>
  <c r="W216" i="14" s="1"/>
  <c r="AD156" i="14"/>
  <c r="AD52" i="14"/>
  <c r="AD152" i="14" s="1"/>
  <c r="Z216" i="14" a="1"/>
  <c r="Z216" i="14" s="1"/>
  <c r="Z222" i="14" a="1"/>
  <c r="Z222" i="14" s="1"/>
  <c r="Z236" i="14" a="1"/>
  <c r="Z236" i="14" s="1"/>
  <c r="Z228" i="14" a="1"/>
  <c r="Z228" i="14" s="1"/>
  <c r="Z240" i="14" a="1"/>
  <c r="Z240" i="14" s="1"/>
  <c r="Z243" i="14" a="1"/>
  <c r="Z243" i="14" s="1"/>
  <c r="Z204" i="14" a="1"/>
  <c r="Z204" i="14" s="1"/>
  <c r="Z230" i="14" a="1"/>
  <c r="Z230" i="14" s="1"/>
  <c r="Z218" i="14" a="1"/>
  <c r="Z218" i="14" s="1"/>
  <c r="Z248" i="14" a="1"/>
  <c r="Z248" i="14" s="1"/>
  <c r="Z212" i="14" a="1"/>
  <c r="Z212" i="14" s="1"/>
  <c r="Z227" i="14" a="1"/>
  <c r="Z227" i="14" s="1"/>
  <c r="Z250" i="14" a="1"/>
  <c r="Z250" i="14" s="1"/>
  <c r="Z244" i="14" a="1"/>
  <c r="Z244" i="14" s="1"/>
  <c r="Z210" i="14" a="1"/>
  <c r="Z210" i="14" s="1"/>
  <c r="Z221" i="14" a="1"/>
  <c r="Z221" i="14" s="1"/>
  <c r="Z214" i="14" a="1"/>
  <c r="Z214" i="14" s="1"/>
  <c r="Z245" i="14" a="1"/>
  <c r="Z245" i="14" s="1"/>
  <c r="Z209" i="14" a="1"/>
  <c r="Z209" i="14" s="1"/>
  <c r="Z215" i="14" a="1"/>
  <c r="Z215" i="14" s="1"/>
  <c r="Z232" i="14" a="1"/>
  <c r="Z232" i="14" s="1"/>
  <c r="Z223" i="14" a="1"/>
  <c r="Z223" i="14" s="1"/>
  <c r="Z252" i="14" a="1"/>
  <c r="Z252" i="14" s="1"/>
  <c r="Z251" i="14" a="1"/>
  <c r="Z251" i="14" s="1"/>
  <c r="Z224" i="14" a="1"/>
  <c r="Z224" i="14" s="1"/>
  <c r="Z241" i="14" a="1"/>
  <c r="Z241" i="14" s="1"/>
  <c r="Z229" i="14" a="1"/>
  <c r="Z229" i="14" s="1"/>
  <c r="Z237" i="14" a="1"/>
  <c r="Z237" i="14" s="1"/>
  <c r="Z207" i="14" a="1"/>
  <c r="Z207" i="14" s="1"/>
  <c r="Z238" i="14" a="1"/>
  <c r="Z238" i="14" s="1"/>
  <c r="Z208" i="14" a="1"/>
  <c r="Z208" i="14" s="1"/>
  <c r="Z239" i="14" a="1"/>
  <c r="Z239" i="14" s="1"/>
  <c r="Z217" i="14" a="1"/>
  <c r="Z217" i="14" s="1"/>
  <c r="Z231" i="14" a="1"/>
  <c r="Z231" i="14" s="1"/>
  <c r="Z246" i="14" a="1"/>
  <c r="Z246" i="14" s="1"/>
  <c r="Z211" i="14" a="1"/>
  <c r="Z211" i="14" s="1"/>
  <c r="Z226" i="14" a="1"/>
  <c r="Z226" i="14" s="1"/>
  <c r="Z203" i="14" a="1"/>
  <c r="Z203" i="14" s="1"/>
  <c r="Z235" i="14" a="1"/>
  <c r="Z235" i="14" s="1"/>
  <c r="Z220" i="14" a="1"/>
  <c r="Z220" i="14" s="1"/>
  <c r="Z234" i="14" a="1"/>
  <c r="Z234" i="14" s="1"/>
  <c r="Z219" i="14" a="1"/>
  <c r="Z219" i="14" s="1"/>
  <c r="Z247" i="14" a="1"/>
  <c r="Z247" i="14" s="1"/>
  <c r="Z205" i="14" a="1"/>
  <c r="Z205" i="14" s="1"/>
  <c r="Z206" i="14" a="1"/>
  <c r="Z206" i="14" s="1"/>
  <c r="Z225" i="14" a="1"/>
  <c r="Z225" i="14" s="1"/>
  <c r="Z213" i="14" a="1"/>
  <c r="Z213" i="14" s="1"/>
  <c r="Z233" i="14" a="1"/>
  <c r="Z233" i="14" s="1"/>
  <c r="Z249" i="14" a="1"/>
  <c r="Z249" i="14" s="1"/>
  <c r="Z242" i="14" a="1"/>
  <c r="Z242" i="14" s="1"/>
  <c r="Y209" i="14" a="1"/>
  <c r="Y209" i="14" s="1"/>
  <c r="Y225" i="14" a="1"/>
  <c r="Y225" i="14" s="1"/>
  <c r="Y213" i="14" a="1"/>
  <c r="Y213" i="14" s="1"/>
  <c r="Y210" i="14" a="1"/>
  <c r="Y210" i="14" s="1"/>
  <c r="Y240" i="14" a="1"/>
  <c r="Y240" i="14" s="1"/>
  <c r="Y205" i="14" a="1"/>
  <c r="Y205" i="14" s="1"/>
  <c r="Y228" i="14" a="1"/>
  <c r="Y228" i="14" s="1"/>
  <c r="Y222" i="14" a="1"/>
  <c r="Y222" i="14" s="1"/>
  <c r="Y224" i="14" a="1"/>
  <c r="Y224" i="14" s="1"/>
  <c r="Y249" i="14" a="1"/>
  <c r="Y249" i="14" s="1"/>
  <c r="Y230" i="14" a="1"/>
  <c r="Y230" i="14" s="1"/>
  <c r="Y218" i="14" a="1"/>
  <c r="Y218" i="14" s="1"/>
  <c r="Y237" i="14" a="1"/>
  <c r="Y237" i="14" s="1"/>
  <c r="Y247" i="14" a="1"/>
  <c r="Y247" i="14" s="1"/>
  <c r="Y208" i="14" a="1"/>
  <c r="Y208" i="14" s="1"/>
  <c r="Y212" i="14" a="1"/>
  <c r="Y212" i="14" s="1"/>
  <c r="Y245" i="14" a="1"/>
  <c r="Y245" i="14" s="1"/>
  <c r="Y243" i="14" a="1"/>
  <c r="Y243" i="14" s="1"/>
  <c r="Y251" i="14" a="1"/>
  <c r="Y251" i="14" s="1"/>
  <c r="Y206" i="14" a="1"/>
  <c r="Y206" i="14" s="1"/>
  <c r="Y215" i="14" a="1"/>
  <c r="Y215" i="14" s="1"/>
  <c r="Y207" i="14" a="1"/>
  <c r="Y207" i="14" s="1"/>
  <c r="Y232" i="14" a="1"/>
  <c r="Y232" i="14" s="1"/>
  <c r="Y227" i="14" a="1"/>
  <c r="Y227" i="14" s="1"/>
  <c r="Y242" i="14" a="1"/>
  <c r="Y242" i="14" s="1"/>
  <c r="Y241" i="14" a="1"/>
  <c r="Y241" i="14" s="1"/>
  <c r="Y229" i="14" a="1"/>
  <c r="Y229" i="14" s="1"/>
  <c r="Y248" i="14" a="1"/>
  <c r="Y248" i="14" s="1"/>
  <c r="Y238" i="14" a="1"/>
  <c r="Y238" i="14" s="1"/>
  <c r="Y204" i="14" a="1"/>
  <c r="Y204" i="14" s="1"/>
  <c r="Y221" i="14" a="1"/>
  <c r="Y221" i="14" s="1"/>
  <c r="Y214" i="14" a="1"/>
  <c r="Y214" i="14" s="1"/>
  <c r="Y250" i="14" a="1"/>
  <c r="Y250" i="14" s="1"/>
  <c r="Y234" i="14" a="1"/>
  <c r="Y234" i="14" s="1"/>
  <c r="Y223" i="14" a="1"/>
  <c r="Y223" i="14" s="1"/>
  <c r="Y239" i="14" a="1"/>
  <c r="Y239" i="14" s="1"/>
  <c r="Y203" i="14" a="1"/>
  <c r="Y203" i="14" s="1"/>
  <c r="Y236" i="14" a="1"/>
  <c r="Y236" i="14" s="1"/>
  <c r="Y231" i="14" a="1"/>
  <c r="Y231" i="14" s="1"/>
  <c r="Y244" i="14" a="1"/>
  <c r="Y244" i="14" s="1"/>
  <c r="Y235" i="14" a="1"/>
  <c r="Y235" i="14" s="1"/>
  <c r="Y211" i="14" a="1"/>
  <c r="Y211" i="14" s="1"/>
  <c r="Y217" i="14" a="1"/>
  <c r="Y217" i="14" s="1"/>
  <c r="Y219" i="14" a="1"/>
  <c r="Y219" i="14" s="1"/>
  <c r="Y252" i="14" a="1"/>
  <c r="Y252" i="14" s="1"/>
  <c r="Y216" i="14" a="1"/>
  <c r="Y216" i="14" s="1"/>
  <c r="Y220" i="14" a="1"/>
  <c r="Y220" i="14" s="1"/>
  <c r="Y226" i="14" a="1"/>
  <c r="Y226" i="14" s="1"/>
  <c r="Y233" i="14" a="1"/>
  <c r="Y233" i="14" s="1"/>
  <c r="Y246" i="14" a="1"/>
  <c r="Y246" i="14" s="1"/>
  <c r="AC203" i="14" a="1"/>
  <c r="AC203" i="14" s="1"/>
  <c r="AC215" i="14" a="1"/>
  <c r="AC215" i="14" s="1"/>
  <c r="AC217" i="14" a="1"/>
  <c r="AC217" i="14" s="1"/>
  <c r="AC242" i="14" a="1"/>
  <c r="AC242" i="14" s="1"/>
  <c r="AC218" i="14" a="1"/>
  <c r="AC218" i="14" s="1"/>
  <c r="AC224" i="14" a="1"/>
  <c r="AC224" i="14" s="1"/>
  <c r="AC226" i="14" a="1"/>
  <c r="AC226" i="14" s="1"/>
  <c r="AC237" i="14" a="1"/>
  <c r="AC237" i="14" s="1"/>
  <c r="AC208" i="14" a="1"/>
  <c r="AC208" i="14" s="1"/>
  <c r="AC239" i="14" a="1"/>
  <c r="AC239" i="14" s="1"/>
  <c r="AC240" i="14" a="1"/>
  <c r="AC240" i="14" s="1"/>
  <c r="AC235" i="14" a="1"/>
  <c r="AC235" i="14" s="1"/>
  <c r="AC232" i="14" a="1"/>
  <c r="AC232" i="14" s="1"/>
  <c r="AC244" i="14" a="1"/>
  <c r="AC244" i="14" s="1"/>
  <c r="AC209" i="14" a="1"/>
  <c r="AC209" i="14" s="1"/>
  <c r="AC207" i="14" a="1"/>
  <c r="AC207" i="14" s="1"/>
  <c r="AC230" i="14" a="1"/>
  <c r="AC230" i="14" s="1"/>
  <c r="AC214" i="14" a="1"/>
  <c r="AC214" i="14" s="1"/>
  <c r="AC211" i="14" a="1"/>
  <c r="AC211" i="14" s="1"/>
  <c r="AC234" i="14" a="1"/>
  <c r="AC234" i="14" s="1"/>
  <c r="AC248" i="14" a="1"/>
  <c r="AC248" i="14" s="1"/>
  <c r="AC223" i="14" a="1"/>
  <c r="AC223" i="14" s="1"/>
  <c r="AC220" i="14" a="1"/>
  <c r="AC220" i="14" s="1"/>
  <c r="AC222" i="14" a="1"/>
  <c r="AC222" i="14" s="1"/>
  <c r="AC250" i="14" a="1"/>
  <c r="AC250" i="14" s="1"/>
  <c r="AC205" i="14" a="1"/>
  <c r="AC205" i="14" s="1"/>
  <c r="AC233" i="14" a="1"/>
  <c r="AC233" i="14" s="1"/>
  <c r="AC227" i="14" a="1"/>
  <c r="AC227" i="14" s="1"/>
  <c r="AC216" i="14" a="1"/>
  <c r="AC216" i="14" s="1"/>
  <c r="AC236" i="14" a="1"/>
  <c r="AC236" i="14" s="1"/>
  <c r="AC252" i="14" a="1"/>
  <c r="AC252" i="14" s="1"/>
  <c r="AC206" i="14" a="1"/>
  <c r="AC206" i="14" s="1"/>
  <c r="AC210" i="14" a="1"/>
  <c r="AC210" i="14" s="1"/>
  <c r="AC243" i="14" a="1"/>
  <c r="AC243" i="14" s="1"/>
  <c r="AC241" i="14" a="1"/>
  <c r="AC241" i="14" s="1"/>
  <c r="AC246" i="14" a="1"/>
  <c r="AC246" i="14" s="1"/>
  <c r="AC229" i="14" a="1"/>
  <c r="AC229" i="14" s="1"/>
  <c r="AC225" i="14" a="1"/>
  <c r="AC225" i="14" s="1"/>
  <c r="AC247" i="14" a="1"/>
  <c r="AC247" i="14" s="1"/>
  <c r="AC238" i="14" a="1"/>
  <c r="AC238" i="14" s="1"/>
  <c r="AC245" i="14" a="1"/>
  <c r="AC245" i="14" s="1"/>
  <c r="AC228" i="14" a="1"/>
  <c r="AC228" i="14" s="1"/>
  <c r="AC249" i="14" a="1"/>
  <c r="AC249" i="14" s="1"/>
  <c r="AC204" i="14" a="1"/>
  <c r="AC204" i="14" s="1"/>
  <c r="AC219" i="14" a="1"/>
  <c r="AC219" i="14" s="1"/>
  <c r="AC212" i="14" a="1"/>
  <c r="AC212" i="14" s="1"/>
  <c r="AC213" i="14" a="1"/>
  <c r="AC213" i="14" s="1"/>
  <c r="AC231" i="14" a="1"/>
  <c r="AC231" i="14" s="1"/>
  <c r="AC221" i="14" a="1"/>
  <c r="AC221" i="14" s="1"/>
  <c r="AC251" i="14" a="1"/>
  <c r="AC251" i="14" s="1"/>
  <c r="AB231" i="14" a="1"/>
  <c r="AB231" i="14" s="1"/>
  <c r="AB221" i="14" a="1"/>
  <c r="AB221" i="14" s="1"/>
  <c r="AB236" i="14" a="1"/>
  <c r="AB236" i="14" s="1"/>
  <c r="AB247" i="14" a="1"/>
  <c r="AB247" i="14" s="1"/>
  <c r="AB233" i="14" a="1"/>
  <c r="AB233" i="14" s="1"/>
  <c r="AB228" i="14" a="1"/>
  <c r="AB228" i="14" s="1"/>
  <c r="AB238" i="14" a="1"/>
  <c r="AB238" i="14" s="1"/>
  <c r="AB249" i="14" a="1"/>
  <c r="AB249" i="14" s="1"/>
  <c r="AB218" i="14" a="1"/>
  <c r="AB218" i="14" s="1"/>
  <c r="AB215" i="14" a="1"/>
  <c r="AB215" i="14" s="1"/>
  <c r="AB242" i="14" a="1"/>
  <c r="AB242" i="14" s="1"/>
  <c r="AB240" i="14" a="1"/>
  <c r="AB240" i="14" s="1"/>
  <c r="AB219" i="14" a="1"/>
  <c r="AB219" i="14" s="1"/>
  <c r="AB235" i="14" a="1"/>
  <c r="AB235" i="14" s="1"/>
  <c r="AB212" i="14" a="1"/>
  <c r="AB212" i="14" s="1"/>
  <c r="AB246" i="14" a="1"/>
  <c r="AB246" i="14" s="1"/>
  <c r="AB206" i="14" a="1"/>
  <c r="AB206" i="14" s="1"/>
  <c r="AB244" i="14" a="1"/>
  <c r="AB244" i="14" s="1"/>
  <c r="AB230" i="14" a="1"/>
  <c r="AB230" i="14" s="1"/>
  <c r="AB251" i="14" a="1"/>
  <c r="AB251" i="14" s="1"/>
  <c r="AB225" i="14" a="1"/>
  <c r="AB225" i="14" s="1"/>
  <c r="AB224" i="14" a="1"/>
  <c r="AB224" i="14" s="1"/>
  <c r="AB232" i="14" a="1"/>
  <c r="AB232" i="14" s="1"/>
  <c r="AB243" i="14" a="1"/>
  <c r="AB243" i="14" s="1"/>
  <c r="AB203" i="14" a="1"/>
  <c r="AB203" i="14" s="1"/>
  <c r="AB237" i="14" a="1"/>
  <c r="AB237" i="14" s="1"/>
  <c r="AB217" i="14" a="1"/>
  <c r="AB217" i="14" s="1"/>
  <c r="AB248" i="14" a="1"/>
  <c r="AB248" i="14" s="1"/>
  <c r="AB207" i="14" a="1"/>
  <c r="AB207" i="14" s="1"/>
  <c r="AB214" i="14" a="1"/>
  <c r="AB214" i="14" s="1"/>
  <c r="AB239" i="14" a="1"/>
  <c r="AB239" i="14" s="1"/>
  <c r="AB226" i="14" a="1"/>
  <c r="AB226" i="14" s="1"/>
  <c r="AB245" i="14" a="1"/>
  <c r="AB245" i="14" s="1"/>
  <c r="AB222" i="14" a="1"/>
  <c r="AB222" i="14" s="1"/>
  <c r="AB204" i="14" a="1"/>
  <c r="AB204" i="14" s="1"/>
  <c r="AB223" i="14" a="1"/>
  <c r="AB223" i="14" s="1"/>
  <c r="AB211" i="14" a="1"/>
  <c r="AB211" i="14" s="1"/>
  <c r="AB234" i="14" a="1"/>
  <c r="AB234" i="14" s="1"/>
  <c r="AB250" i="14" a="1"/>
  <c r="AB250" i="14" s="1"/>
  <c r="AB229" i="14" a="1"/>
  <c r="AB229" i="14" s="1"/>
  <c r="AB220" i="14" a="1"/>
  <c r="AB220" i="14" s="1"/>
  <c r="AB241" i="14" a="1"/>
  <c r="AB241" i="14" s="1"/>
  <c r="AB252" i="14" a="1"/>
  <c r="AB252" i="14" s="1"/>
  <c r="AB209" i="14" a="1"/>
  <c r="AB209" i="14" s="1"/>
  <c r="AB210" i="14" a="1"/>
  <c r="AB210" i="14" s="1"/>
  <c r="AB216" i="14" a="1"/>
  <c r="AB216" i="14" s="1"/>
  <c r="AB213" i="14" a="1"/>
  <c r="AB213" i="14" s="1"/>
  <c r="AB227" i="14" a="1"/>
  <c r="AB227" i="14" s="1"/>
  <c r="AB208" i="14" a="1"/>
  <c r="AB208" i="14" s="1"/>
  <c r="AB205" i="14" a="1"/>
  <c r="AB205" i="14" s="1"/>
  <c r="AA207" i="14" a="1"/>
  <c r="AA207" i="14" s="1"/>
  <c r="AA228" i="14" a="1"/>
  <c r="AA228" i="14" s="1"/>
  <c r="AA222" i="14" a="1"/>
  <c r="AA222" i="14" s="1"/>
  <c r="AA250" i="14" a="1"/>
  <c r="AA250" i="14" s="1"/>
  <c r="AA225" i="14" a="1"/>
  <c r="AA225" i="14" s="1"/>
  <c r="AA210" i="14" a="1"/>
  <c r="AA210" i="14" s="1"/>
  <c r="AA212" i="14" a="1"/>
  <c r="AA212" i="14" s="1"/>
  <c r="AA240" i="14" a="1"/>
  <c r="AA240" i="14" s="1"/>
  <c r="AA252" i="14" a="1"/>
  <c r="AA252" i="14" s="1"/>
  <c r="AA209" i="14" a="1"/>
  <c r="AA209" i="14" s="1"/>
  <c r="AA219" i="14" a="1"/>
  <c r="AA219" i="14" s="1"/>
  <c r="AA221" i="14" a="1"/>
  <c r="AA221" i="14" s="1"/>
  <c r="AA218" i="14" a="1"/>
  <c r="AA218" i="14" s="1"/>
  <c r="AA237" i="14" a="1"/>
  <c r="AA237" i="14" s="1"/>
  <c r="AA244" i="14" a="1"/>
  <c r="AA244" i="14" s="1"/>
  <c r="AA233" i="14" a="1"/>
  <c r="AA233" i="14" s="1"/>
  <c r="AA230" i="14" a="1"/>
  <c r="AA230" i="14" s="1"/>
  <c r="AA214" i="14" a="1"/>
  <c r="AA214" i="14" s="1"/>
  <c r="AA246" i="14" a="1"/>
  <c r="AA246" i="14" s="1"/>
  <c r="AA215" i="14" a="1"/>
  <c r="AA215" i="14" s="1"/>
  <c r="AA232" i="14" a="1"/>
  <c r="AA232" i="14" s="1"/>
  <c r="AA227" i="14" a="1"/>
  <c r="AA227" i="14" s="1"/>
  <c r="AA235" i="14" a="1"/>
  <c r="AA235" i="14" s="1"/>
  <c r="AA213" i="14" a="1"/>
  <c r="AA213" i="14" s="1"/>
  <c r="AA224" i="14" a="1"/>
  <c r="AA224" i="14" s="1"/>
  <c r="AA226" i="14" a="1"/>
  <c r="AA226" i="14" s="1"/>
  <c r="AA245" i="14" a="1"/>
  <c r="AA245" i="14" s="1"/>
  <c r="AA229" i="14" a="1"/>
  <c r="AA229" i="14" s="1"/>
  <c r="AA204" i="14" a="1"/>
  <c r="AA204" i="14" s="1"/>
  <c r="AA220" i="14" a="1"/>
  <c r="AA220" i="14" s="1"/>
  <c r="AA234" i="14" a="1"/>
  <c r="AA234" i="14" s="1"/>
  <c r="AA231" i="14" a="1"/>
  <c r="AA231" i="14" s="1"/>
  <c r="AA247" i="14" a="1"/>
  <c r="AA247" i="14" s="1"/>
  <c r="AA208" i="14" a="1"/>
  <c r="AA208" i="14" s="1"/>
  <c r="AA239" i="14" a="1"/>
  <c r="AA239" i="14" s="1"/>
  <c r="AA241" i="14" a="1"/>
  <c r="AA241" i="14" s="1"/>
  <c r="AA223" i="14" a="1"/>
  <c r="AA223" i="14" s="1"/>
  <c r="AA249" i="14" a="1"/>
  <c r="AA249" i="14" s="1"/>
  <c r="AA243" i="14" a="1"/>
  <c r="AA243" i="14" s="1"/>
  <c r="AA217" i="14" a="1"/>
  <c r="AA217" i="14" s="1"/>
  <c r="AA242" i="14" a="1"/>
  <c r="AA242" i="14" s="1"/>
  <c r="AA251" i="14" a="1"/>
  <c r="AA251" i="14" s="1"/>
  <c r="AA211" i="14" a="1"/>
  <c r="AA211" i="14" s="1"/>
  <c r="AA236" i="14" a="1"/>
  <c r="AA236" i="14" s="1"/>
  <c r="AA248" i="14" a="1"/>
  <c r="AA248" i="14" s="1"/>
  <c r="AA216" i="14" a="1"/>
  <c r="AA216" i="14" s="1"/>
  <c r="AA238" i="14" a="1"/>
  <c r="AA238" i="14" s="1"/>
  <c r="AA203" i="14" a="1"/>
  <c r="AA203" i="14" s="1"/>
  <c r="AA205" i="14" a="1"/>
  <c r="AA205" i="14" s="1"/>
  <c r="AA206" i="14" a="1"/>
  <c r="AA206" i="14" s="1"/>
  <c r="X256" i="14" a="1"/>
  <c r="X256" i="14" s="1"/>
  <c r="X258" i="14" s="1"/>
  <c r="T7" i="9"/>
  <c r="I7" i="9"/>
  <c r="L7" i="9"/>
  <c r="AC8" i="10"/>
  <c r="AC9" i="10" s="1"/>
  <c r="V7" i="9"/>
  <c r="Q7" i="9"/>
  <c r="H7" i="9"/>
  <c r="A163" i="11"/>
  <c r="A161" i="11"/>
  <c r="A162" i="11"/>
  <c r="A160" i="11"/>
  <c r="C8" i="10"/>
  <c r="AB256" i="14" l="1" a="1"/>
  <c r="AB256" i="14" s="1"/>
  <c r="AB258" i="14" s="1"/>
  <c r="AC256" i="14" a="1"/>
  <c r="AC256" i="14" s="1"/>
  <c r="AC258" i="14" s="1"/>
  <c r="Y256" i="14" a="1"/>
  <c r="Y256" i="14" s="1"/>
  <c r="Y258" i="14" s="1"/>
  <c r="Z256" i="14" a="1"/>
  <c r="Z256" i="14" s="1"/>
  <c r="Z258" i="14" s="1"/>
  <c r="AD205" i="14" a="1"/>
  <c r="AD205" i="14" s="1"/>
  <c r="AD246" i="14" a="1"/>
  <c r="AD246" i="14" s="1"/>
  <c r="AD237" i="14" a="1"/>
  <c r="AD237" i="14" s="1"/>
  <c r="AD247" i="14" a="1"/>
  <c r="AD247" i="14" s="1"/>
  <c r="AD238" i="14" a="1"/>
  <c r="AD238" i="14" s="1"/>
  <c r="AD214" i="14" a="1"/>
  <c r="AD214" i="14" s="1"/>
  <c r="AD244" i="14" a="1"/>
  <c r="AD244" i="14" s="1"/>
  <c r="AD249" i="14" a="1"/>
  <c r="AD249" i="14" s="1"/>
  <c r="AD227" i="14" a="1"/>
  <c r="AD227" i="14" s="1"/>
  <c r="AD220" i="14" a="1"/>
  <c r="AD220" i="14" s="1"/>
  <c r="AD232" i="14" a="1"/>
  <c r="AD232" i="14" s="1"/>
  <c r="AD229" i="14" a="1"/>
  <c r="AD229" i="14" s="1"/>
  <c r="AD239" i="14" a="1"/>
  <c r="AD239" i="14" s="1"/>
  <c r="AD251" i="14" a="1"/>
  <c r="AD251" i="14" s="1"/>
  <c r="AD210" i="14" a="1"/>
  <c r="AD210" i="14" s="1"/>
  <c r="AD216" i="14" a="1"/>
  <c r="AD216" i="14" s="1"/>
  <c r="AD241" i="14" a="1"/>
  <c r="AD241" i="14" s="1"/>
  <c r="AD209" i="14" a="1"/>
  <c r="AD209" i="14" s="1"/>
  <c r="AD203" i="14" a="1"/>
  <c r="AD203" i="14" s="1"/>
  <c r="AD219" i="14" a="1"/>
  <c r="AD219" i="14" s="1"/>
  <c r="AD225" i="14" a="1"/>
  <c r="AD225" i="14" s="1"/>
  <c r="AD226" i="14" a="1"/>
  <c r="AD226" i="14" s="1"/>
  <c r="AD213" i="14" a="1"/>
  <c r="AD213" i="14" s="1"/>
  <c r="AD231" i="14" a="1"/>
  <c r="AD231" i="14" s="1"/>
  <c r="AD212" i="14" a="1"/>
  <c r="AD212" i="14" s="1"/>
  <c r="AD234" i="14" a="1"/>
  <c r="AD234" i="14" s="1"/>
  <c r="AD252" i="14" a="1"/>
  <c r="AD252" i="14" s="1"/>
  <c r="AD222" i="14" a="1"/>
  <c r="AD222" i="14" s="1"/>
  <c r="AD215" i="14" a="1"/>
  <c r="AD215" i="14" s="1"/>
  <c r="AD221" i="14" a="1"/>
  <c r="AD221" i="14" s="1"/>
  <c r="AD243" i="14" a="1"/>
  <c r="AD243" i="14" s="1"/>
  <c r="AD240" i="14" a="1"/>
  <c r="AD240" i="14" s="1"/>
  <c r="AD236" i="14" a="1"/>
  <c r="AD236" i="14" s="1"/>
  <c r="AD224" i="14" a="1"/>
  <c r="AD224" i="14" s="1"/>
  <c r="AD228" i="14" a="1"/>
  <c r="AD228" i="14" s="1"/>
  <c r="AD245" i="14" a="1"/>
  <c r="AD245" i="14" s="1"/>
  <c r="AD211" i="14" a="1"/>
  <c r="AD211" i="14" s="1"/>
  <c r="AD218" i="14" a="1"/>
  <c r="AD218" i="14" s="1"/>
  <c r="AD233" i="14" a="1"/>
  <c r="AD233" i="14" s="1"/>
  <c r="AD217" i="14" a="1"/>
  <c r="AD217" i="14" s="1"/>
  <c r="AD248" i="14" a="1"/>
  <c r="AD248" i="14" s="1"/>
  <c r="AD223" i="14" a="1"/>
  <c r="AD223" i="14" s="1"/>
  <c r="AD235" i="14" a="1"/>
  <c r="AD235" i="14" s="1"/>
  <c r="AD230" i="14" a="1"/>
  <c r="AD230" i="14" s="1"/>
  <c r="AD250" i="14" a="1"/>
  <c r="AD250" i="14" s="1"/>
  <c r="AD242" i="14" a="1"/>
  <c r="AD242" i="14" s="1"/>
  <c r="AD204" i="14" a="1"/>
  <c r="AD204" i="14" s="1"/>
  <c r="AD206" i="14" a="1"/>
  <c r="AD206" i="14" s="1"/>
  <c r="AD207" i="14" a="1"/>
  <c r="AD207" i="14" s="1"/>
  <c r="AD208" i="14" a="1"/>
  <c r="AD208" i="14" s="1"/>
  <c r="AA256" i="14" a="1"/>
  <c r="AA256" i="14" s="1"/>
  <c r="AA258" i="14" s="1"/>
  <c r="W256" i="14" a="1"/>
  <c r="W256" i="14" s="1"/>
  <c r="W258" i="14" s="1"/>
  <c r="C9" i="10"/>
  <c r="C9" i="9" s="1"/>
  <c r="B52" i="14" s="1" a="1"/>
  <c r="C8" i="9"/>
  <c r="N8" i="10"/>
  <c r="N9" i="10" s="1"/>
  <c r="V8" i="10"/>
  <c r="V9" i="10" s="1"/>
  <c r="V9" i="9" s="1"/>
  <c r="U52" i="14" s="1" a="1"/>
  <c r="AD8" i="10"/>
  <c r="AD9" i="10" s="1"/>
  <c r="F8" i="10"/>
  <c r="F9" i="10" s="1"/>
  <c r="Y8" i="10"/>
  <c r="Y9" i="10" s="1"/>
  <c r="AA8" i="10"/>
  <c r="AA9" i="10" s="1"/>
  <c r="P8" i="10"/>
  <c r="P9" i="10" s="1"/>
  <c r="P9" i="9" s="1"/>
  <c r="O52" i="14" s="1" a="1"/>
  <c r="E8" i="10"/>
  <c r="E9" i="10" s="1"/>
  <c r="E9" i="9" s="1"/>
  <c r="D52" i="14" s="1" a="1"/>
  <c r="W8" i="10"/>
  <c r="W9" i="10" s="1"/>
  <c r="W9" i="9" s="1"/>
  <c r="AE8" i="10"/>
  <c r="AE9" i="10" s="1"/>
  <c r="M8" i="10"/>
  <c r="M9" i="10" s="1"/>
  <c r="M9" i="9" s="1"/>
  <c r="J8" i="10"/>
  <c r="J9" i="10" s="1"/>
  <c r="J9" i="9" s="1"/>
  <c r="N8" i="9"/>
  <c r="R8" i="10"/>
  <c r="R9" i="10" s="1"/>
  <c r="R9" i="9" s="1"/>
  <c r="Q52" i="14" s="1" a="1"/>
  <c r="L8" i="10"/>
  <c r="L9" i="10" s="1"/>
  <c r="L9" i="9" s="1"/>
  <c r="U8" i="10"/>
  <c r="U9" i="10" s="1"/>
  <c r="U9" i="9" s="1"/>
  <c r="D8" i="10"/>
  <c r="D9" i="10" s="1"/>
  <c r="D9" i="9" s="1"/>
  <c r="C52" i="14" s="1" a="1"/>
  <c r="G8" i="10"/>
  <c r="T8" i="10"/>
  <c r="T9" i="10" s="1"/>
  <c r="T9" i="9" s="1"/>
  <c r="AB8" i="10"/>
  <c r="AB9" i="10" s="1"/>
  <c r="H8" i="10"/>
  <c r="H9" i="10" s="1"/>
  <c r="H9" i="9" s="1"/>
  <c r="X8" i="10"/>
  <c r="X9" i="10" s="1"/>
  <c r="Q8" i="10"/>
  <c r="Q9" i="10" s="1"/>
  <c r="W8" i="9"/>
  <c r="B8" i="10"/>
  <c r="B9" i="10" s="1"/>
  <c r="B9" i="9" s="1"/>
  <c r="K8" i="10"/>
  <c r="K9" i="10" s="1"/>
  <c r="K9" i="9" s="1"/>
  <c r="J52" i="14" s="1" a="1"/>
  <c r="F8" i="9"/>
  <c r="O8" i="10"/>
  <c r="O9" i="10" s="1"/>
  <c r="O9" i="9" s="1"/>
  <c r="Z8" i="10"/>
  <c r="Z9" i="10" s="1"/>
  <c r="S8" i="10"/>
  <c r="S9" i="10" s="1"/>
  <c r="S9" i="9" s="1"/>
  <c r="I8" i="10"/>
  <c r="I9" i="10" s="1"/>
  <c r="F9" i="9"/>
  <c r="E52" i="14" s="1" a="1"/>
  <c r="AD256" i="14" l="1" a="1"/>
  <c r="AD256" i="14" s="1"/>
  <c r="AD258" i="14" s="1"/>
  <c r="B155" i="14"/>
  <c r="B159" i="14"/>
  <c r="B160" i="14"/>
  <c r="B161" i="14"/>
  <c r="D159" i="14"/>
  <c r="D160" i="14"/>
  <c r="D161" i="14"/>
  <c r="C159" i="14"/>
  <c r="C160" i="14"/>
  <c r="C161" i="14"/>
  <c r="P8" i="9"/>
  <c r="V8" i="9"/>
  <c r="R8" i="9"/>
  <c r="M8" i="9"/>
  <c r="D8" i="9"/>
  <c r="E8" i="9"/>
  <c r="K8" i="9"/>
  <c r="B157" i="14"/>
  <c r="B158" i="14"/>
  <c r="B52" i="14"/>
  <c r="B152" i="14" s="1"/>
  <c r="B153" i="14"/>
  <c r="B156" i="14"/>
  <c r="B154" i="14"/>
  <c r="L8" i="9"/>
  <c r="I8" i="9"/>
  <c r="L52" i="14" a="1"/>
  <c r="L154" i="14" s="1"/>
  <c r="K52" i="14" a="1"/>
  <c r="J8" i="9"/>
  <c r="G9" i="10"/>
  <c r="G8" i="9"/>
  <c r="V52" i="14" a="1"/>
  <c r="A52" i="14" a="1"/>
  <c r="T52" i="14" a="1"/>
  <c r="S8" i="9"/>
  <c r="Q9" i="9"/>
  <c r="P52" i="14" s="1" a="1"/>
  <c r="H8" i="9"/>
  <c r="I52" i="14" a="1"/>
  <c r="O8" i="9"/>
  <c r="I9" i="9"/>
  <c r="H52" i="14" s="1" a="1"/>
  <c r="M52" i="14" a="1"/>
  <c r="M156" i="14" s="1"/>
  <c r="B8" i="9"/>
  <c r="U8" i="9"/>
  <c r="Q8" i="9"/>
  <c r="T8" i="9"/>
  <c r="E52" i="14"/>
  <c r="E152" i="14" s="1"/>
  <c r="E158" i="14"/>
  <c r="E153" i="14"/>
  <c r="E156" i="14"/>
  <c r="E157" i="14"/>
  <c r="E154" i="14"/>
  <c r="E155" i="14"/>
  <c r="O52" i="14"/>
  <c r="O152" i="14" s="1"/>
  <c r="O158" i="14"/>
  <c r="O155" i="14"/>
  <c r="O156" i="14"/>
  <c r="O153" i="14"/>
  <c r="O154" i="14"/>
  <c r="O157" i="14"/>
  <c r="D52" i="14"/>
  <c r="D152" i="14" s="1"/>
  <c r="D158" i="14"/>
  <c r="D154" i="14"/>
  <c r="D157" i="14"/>
  <c r="D155" i="14"/>
  <c r="D156" i="14"/>
  <c r="D153" i="14"/>
  <c r="J52" i="14"/>
  <c r="J152" i="14" s="1"/>
  <c r="J158" i="14"/>
  <c r="J157" i="14"/>
  <c r="J153" i="14"/>
  <c r="J154" i="14"/>
  <c r="J155" i="14"/>
  <c r="J156" i="14"/>
  <c r="Q52" i="14"/>
  <c r="Q152" i="14" s="1"/>
  <c r="Q158" i="14"/>
  <c r="Q153" i="14"/>
  <c r="Q157" i="14"/>
  <c r="Q156" i="14"/>
  <c r="Q154" i="14"/>
  <c r="Q155" i="14"/>
  <c r="C52" i="14"/>
  <c r="C152" i="14" s="1"/>
  <c r="C158" i="14"/>
  <c r="C157" i="14"/>
  <c r="C154" i="14"/>
  <c r="C155" i="14"/>
  <c r="C153" i="14"/>
  <c r="C156" i="14"/>
  <c r="U52" i="14"/>
  <c r="U152" i="14" s="1"/>
  <c r="U158" i="14"/>
  <c r="U155" i="14"/>
  <c r="U154" i="14"/>
  <c r="U157" i="14"/>
  <c r="U156" i="14"/>
  <c r="U153" i="14"/>
  <c r="C96" i="12" a="1"/>
  <c r="K96" i="12" a="1"/>
  <c r="C95" i="12" a="1"/>
  <c r="D95" i="12" a="1"/>
  <c r="R96" i="12" a="1"/>
  <c r="R95" i="12" a="1"/>
  <c r="F96" i="12" a="1"/>
  <c r="P95" i="12" a="1"/>
  <c r="V96" i="12" a="1"/>
  <c r="E95" i="12" a="1"/>
  <c r="A159" i="14" l="1"/>
  <c r="A161" i="14"/>
  <c r="A160" i="14"/>
  <c r="C96" i="12"/>
  <c r="P52" i="14"/>
  <c r="P152" i="14" s="1"/>
  <c r="P158" i="14"/>
  <c r="P155" i="14"/>
  <c r="P153" i="14"/>
  <c r="P156" i="14"/>
  <c r="P157" i="14"/>
  <c r="P154" i="14"/>
  <c r="T153" i="14"/>
  <c r="T157" i="14"/>
  <c r="T154" i="14"/>
  <c r="T155" i="14"/>
  <c r="T156" i="14"/>
  <c r="V157" i="14"/>
  <c r="V153" i="14"/>
  <c r="V154" i="14"/>
  <c r="V158" i="14"/>
  <c r="I52" i="14"/>
  <c r="I152" i="14" s="1"/>
  <c r="I155" i="14"/>
  <c r="I158" i="14"/>
  <c r="I157" i="14"/>
  <c r="I154" i="14"/>
  <c r="I153" i="14"/>
  <c r="I156" i="14"/>
  <c r="T158" i="14"/>
  <c r="T52" i="14"/>
  <c r="T152" i="14" s="1"/>
  <c r="L153" i="14"/>
  <c r="M153" i="14"/>
  <c r="V155" i="14"/>
  <c r="V156" i="14"/>
  <c r="L156" i="14"/>
  <c r="M155" i="14"/>
  <c r="V52" i="14"/>
  <c r="V152" i="14" s="1"/>
  <c r="V207" i="14" s="1" a="1"/>
  <c r="V207" i="14" s="1"/>
  <c r="L158" i="14"/>
  <c r="M154" i="14"/>
  <c r="L52" i="14"/>
  <c r="L152" i="14" s="1"/>
  <c r="M157" i="14"/>
  <c r="M158" i="14"/>
  <c r="M52" i="14"/>
  <c r="M152" i="14" s="1"/>
  <c r="L155" i="14"/>
  <c r="L157" i="14"/>
  <c r="C10" i="10"/>
  <c r="C11" i="10" s="1"/>
  <c r="C12" i="10" s="1"/>
  <c r="C12" i="9" s="1"/>
  <c r="AC10" i="10"/>
  <c r="AC11" i="10" s="1"/>
  <c r="AC12" i="10" s="1"/>
  <c r="U10" i="10"/>
  <c r="U11" i="10" s="1"/>
  <c r="U12" i="10" s="1"/>
  <c r="V10" i="10"/>
  <c r="V11" i="10" s="1"/>
  <c r="V12" i="10" s="1"/>
  <c r="Q10" i="10"/>
  <c r="Q11" i="10" s="1"/>
  <c r="Q12" i="10" s="1"/>
  <c r="J10" i="10"/>
  <c r="J11" i="10" s="1"/>
  <c r="J12" i="10" s="1"/>
  <c r="AE10" i="10"/>
  <c r="AE11" i="10" s="1"/>
  <c r="AE12" i="10" s="1"/>
  <c r="T10" i="10"/>
  <c r="T11" i="10" s="1"/>
  <c r="T12" i="10" s="1"/>
  <c r="D10" i="10"/>
  <c r="D11" i="10" s="1"/>
  <c r="D12" i="10" s="1"/>
  <c r="F10" i="10"/>
  <c r="F11" i="10" s="1"/>
  <c r="F12" i="10" s="1"/>
  <c r="I10" i="10"/>
  <c r="I11" i="10" s="1"/>
  <c r="I12" i="10" s="1"/>
  <c r="B10" i="10"/>
  <c r="B11" i="10" s="1"/>
  <c r="L10" i="10"/>
  <c r="L11" i="10" s="1"/>
  <c r="L12" i="10" s="1"/>
  <c r="P10" i="10"/>
  <c r="P11" i="10" s="1"/>
  <c r="P12" i="10" s="1"/>
  <c r="O10" i="10"/>
  <c r="O11" i="10" s="1"/>
  <c r="O12" i="10" s="1"/>
  <c r="H10" i="10"/>
  <c r="H11" i="10" s="1"/>
  <c r="H12" i="10" s="1"/>
  <c r="H12" i="9" s="1"/>
  <c r="AA10" i="10"/>
  <c r="AA11" i="10" s="1"/>
  <c r="AA12" i="10" s="1"/>
  <c r="M10" i="10"/>
  <c r="M11" i="10" s="1"/>
  <c r="M12" i="10" s="1"/>
  <c r="W10" i="10"/>
  <c r="W11" i="10" s="1"/>
  <c r="W12" i="10" s="1"/>
  <c r="E10" i="10"/>
  <c r="E11" i="10" s="1"/>
  <c r="E12" i="10" s="1"/>
  <c r="Y10" i="10"/>
  <c r="Y11" i="10" s="1"/>
  <c r="Y12" i="10" s="1"/>
  <c r="AD10" i="10"/>
  <c r="AD11" i="10" s="1"/>
  <c r="AD12" i="10" s="1"/>
  <c r="N10" i="10"/>
  <c r="N11" i="10" s="1"/>
  <c r="N12" i="10" s="1"/>
  <c r="R10" i="10"/>
  <c r="R11" i="10" s="1"/>
  <c r="R12" i="10" s="1"/>
  <c r="Z10" i="10"/>
  <c r="Z11" i="10" s="1"/>
  <c r="Z12" i="10" s="1"/>
  <c r="X10" i="10"/>
  <c r="X11" i="10" s="1"/>
  <c r="X12" i="10" s="1"/>
  <c r="K10" i="10"/>
  <c r="K11" i="10" s="1"/>
  <c r="K12" i="10" s="1"/>
  <c r="F10" i="9"/>
  <c r="S10" i="10"/>
  <c r="S11" i="10" s="1"/>
  <c r="S12" i="10" s="1"/>
  <c r="AB10" i="10"/>
  <c r="AB11" i="10" s="1"/>
  <c r="AB12" i="10" s="1"/>
  <c r="G52" i="14" a="1"/>
  <c r="A52" i="14"/>
  <c r="A152" i="14" s="1"/>
  <c r="A158" i="14"/>
  <c r="A153" i="14"/>
  <c r="A155" i="14"/>
  <c r="A156" i="14"/>
  <c r="A157" i="14"/>
  <c r="A154" i="14"/>
  <c r="H52" i="14"/>
  <c r="H152" i="14" s="1"/>
  <c r="H225" i="14" s="1" a="1"/>
  <c r="H225" i="14" s="1"/>
  <c r="H157" i="14"/>
  <c r="H154" i="14"/>
  <c r="H158" i="14"/>
  <c r="H156" i="14"/>
  <c r="H153" i="14"/>
  <c r="H155" i="14"/>
  <c r="R52" i="14" a="1"/>
  <c r="N52" i="14" a="1"/>
  <c r="AP4" i="2" a="1"/>
  <c r="AP4" i="2" s="1"/>
  <c r="G10" i="10"/>
  <c r="G11" i="10" s="1"/>
  <c r="G12" i="10" s="1"/>
  <c r="G9" i="9"/>
  <c r="F52" i="14" s="1" a="1"/>
  <c r="K154" i="14"/>
  <c r="K155" i="14"/>
  <c r="K156" i="14"/>
  <c r="K153" i="14"/>
  <c r="K157" i="14"/>
  <c r="K52" i="14"/>
  <c r="K152" i="14" s="1"/>
  <c r="K158" i="14"/>
  <c r="S52" i="14" a="1"/>
  <c r="C95" i="12"/>
  <c r="V253" i="14"/>
  <c r="V257" i="14" s="1"/>
  <c r="F96" i="12"/>
  <c r="K96" i="12"/>
  <c r="D95" i="12"/>
  <c r="R95" i="12"/>
  <c r="R96" i="12"/>
  <c r="E95" i="12"/>
  <c r="P95" i="12"/>
  <c r="V96" i="12"/>
  <c r="H255" i="14" a="1"/>
  <c r="H255" i="14" s="1"/>
  <c r="H254" i="14" a="1"/>
  <c r="H254" i="14" s="1"/>
  <c r="W11" i="9"/>
  <c r="T12" i="9"/>
  <c r="L12" i="9"/>
  <c r="O11" i="9"/>
  <c r="M11" i="9"/>
  <c r="R11" i="9"/>
  <c r="K11" i="9"/>
  <c r="J11" i="9"/>
  <c r="F11" i="9"/>
  <c r="S11" i="9"/>
  <c r="B95" i="12" a="1"/>
  <c r="Q96" i="12" a="1"/>
  <c r="U96" i="12" a="1"/>
  <c r="N95" i="12" a="1"/>
  <c r="J95" i="12" a="1"/>
  <c r="M95" i="12" a="1"/>
  <c r="M96" i="12" a="1"/>
  <c r="B96" i="12" a="1"/>
  <c r="I95" i="12" a="1"/>
  <c r="I96" i="12" a="1"/>
  <c r="AQ4" i="2" a="1"/>
  <c r="AR4" i="2" a="1"/>
  <c r="L96" i="12" a="1"/>
  <c r="L95" i="12" a="1"/>
  <c r="U95" i="12" a="1"/>
  <c r="K95" i="12" a="1"/>
  <c r="D96" i="12" a="1"/>
  <c r="F95" i="12" a="1"/>
  <c r="V95" i="12" a="1"/>
  <c r="Q95" i="12" a="1"/>
  <c r="N96" i="12" a="1"/>
  <c r="J96" i="12" a="1"/>
  <c r="P96" i="12" a="1"/>
  <c r="E96" i="12" a="1"/>
  <c r="B95" i="12" l="1"/>
  <c r="V242" i="14" a="1"/>
  <c r="V242" i="14" s="1"/>
  <c r="V248" i="14" a="1"/>
  <c r="V248" i="14" s="1"/>
  <c r="V249" i="14" a="1"/>
  <c r="V249" i="14" s="1"/>
  <c r="V240" i="14" a="1"/>
  <c r="V240" i="14" s="1"/>
  <c r="E10" i="9"/>
  <c r="V208" i="14" a="1"/>
  <c r="V208" i="14" s="1"/>
  <c r="V205" i="14" a="1"/>
  <c r="V205" i="14" s="1"/>
  <c r="V246" i="14" a="1"/>
  <c r="V246" i="14" s="1"/>
  <c r="V222" i="14" a="1"/>
  <c r="V222" i="14" s="1"/>
  <c r="V229" i="14" a="1"/>
  <c r="V229" i="14" s="1"/>
  <c r="H227" i="14" a="1"/>
  <c r="H227" i="14" s="1"/>
  <c r="V220" i="14" a="1"/>
  <c r="V220" i="14" s="1"/>
  <c r="V230" i="14" a="1"/>
  <c r="V230" i="14" s="1"/>
  <c r="V238" i="14" a="1"/>
  <c r="V238" i="14" s="1"/>
  <c r="V235" i="14" a="1"/>
  <c r="V235" i="14" s="1"/>
  <c r="V251" i="14" a="1"/>
  <c r="V251" i="14" s="1"/>
  <c r="V224" i="14" a="1"/>
  <c r="V224" i="14" s="1"/>
  <c r="V214" i="14" a="1"/>
  <c r="V214" i="14" s="1"/>
  <c r="H231" i="14" a="1"/>
  <c r="H231" i="14" s="1"/>
  <c r="V252" i="14" a="1"/>
  <c r="V252" i="14" s="1"/>
  <c r="V247" i="14" a="1"/>
  <c r="V247" i="14" s="1"/>
  <c r="D11" i="9"/>
  <c r="E11" i="9"/>
  <c r="C11" i="9"/>
  <c r="V221" i="14" a="1"/>
  <c r="V221" i="14" s="1"/>
  <c r="V219" i="14" a="1"/>
  <c r="V219" i="14" s="1"/>
  <c r="V233" i="14" a="1"/>
  <c r="V233" i="14" s="1"/>
  <c r="V204" i="14" a="1"/>
  <c r="V204" i="14" s="1"/>
  <c r="V236" i="14" a="1"/>
  <c r="V236" i="14" s="1"/>
  <c r="V225" i="14" a="1"/>
  <c r="V225" i="14" s="1"/>
  <c r="V231" i="14" a="1"/>
  <c r="V231" i="14" s="1"/>
  <c r="V211" i="14" a="1"/>
  <c r="V211" i="14" s="1"/>
  <c r="V243" i="14" a="1"/>
  <c r="V243" i="14" s="1"/>
  <c r="V250" i="14" a="1"/>
  <c r="V250" i="14" s="1"/>
  <c r="V226" i="14" a="1"/>
  <c r="V226" i="14" s="1"/>
  <c r="V218" i="14" a="1"/>
  <c r="V218" i="14" s="1"/>
  <c r="V234" i="14" a="1"/>
  <c r="V234" i="14" s="1"/>
  <c r="V232" i="14" a="1"/>
  <c r="V232" i="14" s="1"/>
  <c r="V237" i="14" a="1"/>
  <c r="V237" i="14" s="1"/>
  <c r="V245" i="14" a="1"/>
  <c r="V245" i="14" s="1"/>
  <c r="V210" i="14" a="1"/>
  <c r="V210" i="14" s="1"/>
  <c r="V215" i="14" a="1"/>
  <c r="V215" i="14" s="1"/>
  <c r="V223" i="14" a="1"/>
  <c r="V223" i="14" s="1"/>
  <c r="V203" i="14" a="1"/>
  <c r="V203" i="14" s="1"/>
  <c r="V227" i="14" a="1"/>
  <c r="V227" i="14" s="1"/>
  <c r="V213" i="14" a="1"/>
  <c r="V213" i="14" s="1"/>
  <c r="V217" i="14" a="1"/>
  <c r="V217" i="14" s="1"/>
  <c r="V244" i="14" a="1"/>
  <c r="V244" i="14" s="1"/>
  <c r="V206" i="14" a="1"/>
  <c r="V206" i="14" s="1"/>
  <c r="V209" i="14" a="1"/>
  <c r="V209" i="14" s="1"/>
  <c r="H223" i="14" a="1"/>
  <c r="H223" i="14" s="1"/>
  <c r="V216" i="14" a="1"/>
  <c r="V216" i="14" s="1"/>
  <c r="V239" i="14" a="1"/>
  <c r="V239" i="14" s="1"/>
  <c r="V241" i="14" a="1"/>
  <c r="V241" i="14" s="1"/>
  <c r="V212" i="14" a="1"/>
  <c r="V212" i="14" s="1"/>
  <c r="V228" i="14" a="1"/>
  <c r="V228" i="14" s="1"/>
  <c r="L11" i="9"/>
  <c r="T11" i="9"/>
  <c r="I11" i="9"/>
  <c r="Q11" i="9"/>
  <c r="Q10" i="9"/>
  <c r="J10" i="9"/>
  <c r="M10" i="9"/>
  <c r="R10" i="9"/>
  <c r="V10" i="9"/>
  <c r="U13" i="10"/>
  <c r="G13" i="10"/>
  <c r="X13" i="10"/>
  <c r="P13" i="10"/>
  <c r="O10" i="9"/>
  <c r="V11" i="9"/>
  <c r="M96" i="12"/>
  <c r="M95" i="12"/>
  <c r="J95" i="12"/>
  <c r="N95" i="12"/>
  <c r="U96" i="12"/>
  <c r="Q96" i="12"/>
  <c r="H219" i="14" a="1"/>
  <c r="H219" i="14" s="1"/>
  <c r="L95" i="12"/>
  <c r="L96" i="12"/>
  <c r="AR4" i="2"/>
  <c r="AQ4" i="2"/>
  <c r="I96" i="12"/>
  <c r="I95" i="12"/>
  <c r="B96" i="12"/>
  <c r="S156" i="14"/>
  <c r="S52" i="14"/>
  <c r="S152" i="14" s="1"/>
  <c r="S212" i="14" s="1" a="1"/>
  <c r="S212" i="14" s="1"/>
  <c r="S158" i="14"/>
  <c r="S157" i="14"/>
  <c r="S154" i="14"/>
  <c r="S155" i="14"/>
  <c r="S153" i="14"/>
  <c r="G52" i="14"/>
  <c r="G152" i="14" s="1"/>
  <c r="G213" i="14" s="1" a="1"/>
  <c r="G213" i="14" s="1"/>
  <c r="G158" i="14"/>
  <c r="G155" i="14"/>
  <c r="G156" i="14"/>
  <c r="G153" i="14"/>
  <c r="G157" i="14"/>
  <c r="G154" i="14"/>
  <c r="P10" i="9"/>
  <c r="Z13" i="10"/>
  <c r="L13" i="10"/>
  <c r="B10" i="9"/>
  <c r="G10" i="9"/>
  <c r="AR8" i="2" a="1"/>
  <c r="AR8" i="2" s="1"/>
  <c r="AQ8" i="2" a="1"/>
  <c r="AQ8" i="2" s="1"/>
  <c r="U10" i="9"/>
  <c r="S10" i="9"/>
  <c r="R13" i="10"/>
  <c r="B12" i="10"/>
  <c r="B11" i="9"/>
  <c r="H10" i="9"/>
  <c r="H238" i="14" a="1"/>
  <c r="H238" i="14" s="1"/>
  <c r="H244" i="14" a="1"/>
  <c r="H244" i="14" s="1"/>
  <c r="S13" i="10"/>
  <c r="N13" i="10"/>
  <c r="I13" i="10"/>
  <c r="T10" i="9"/>
  <c r="H221" i="14" a="1"/>
  <c r="H221" i="14" s="1"/>
  <c r="S2" i="11" a="1"/>
  <c r="AD13" i="10"/>
  <c r="F13" i="10"/>
  <c r="AC13" i="10"/>
  <c r="H253" i="14"/>
  <c r="H257" i="14" s="1"/>
  <c r="H209" i="14" a="1"/>
  <c r="H209" i="14" s="1"/>
  <c r="H232" i="14" a="1"/>
  <c r="H232" i="14" s="1"/>
  <c r="H246" i="14" a="1"/>
  <c r="H246" i="14" s="1"/>
  <c r="H218" i="14" a="1"/>
  <c r="H218" i="14" s="1"/>
  <c r="Y13" i="10"/>
  <c r="D13" i="10"/>
  <c r="C10" i="9"/>
  <c r="H210" i="14" a="1"/>
  <c r="H210" i="14" s="1"/>
  <c r="H207" i="14" a="1"/>
  <c r="H207" i="14" s="1"/>
  <c r="H203" i="14" a="1"/>
  <c r="H203" i="14" s="1"/>
  <c r="H234" i="14" a="1"/>
  <c r="H234" i="14" s="1"/>
  <c r="H233" i="14" a="1"/>
  <c r="H233" i="14" s="1"/>
  <c r="H11" i="9"/>
  <c r="K10" i="9"/>
  <c r="E13" i="10"/>
  <c r="D10" i="9"/>
  <c r="L10" i="9"/>
  <c r="H206" i="14" a="1"/>
  <c r="H206" i="14" s="1"/>
  <c r="U11" i="9"/>
  <c r="H245" i="14" a="1"/>
  <c r="H245" i="14" s="1"/>
  <c r="W13" i="10"/>
  <c r="T13" i="10"/>
  <c r="C13" i="10"/>
  <c r="C13" i="9" s="1"/>
  <c r="H250" i="14" a="1"/>
  <c r="H250" i="14" s="1"/>
  <c r="H239" i="14" a="1"/>
  <c r="H239" i="14" s="1"/>
  <c r="H241" i="14" a="1"/>
  <c r="H241" i="14" s="1"/>
  <c r="H228" i="14" a="1"/>
  <c r="H228" i="14" s="1"/>
  <c r="H204" i="14" a="1"/>
  <c r="H204" i="14" s="1"/>
  <c r="P11" i="9"/>
  <c r="H247" i="14" a="1"/>
  <c r="H247" i="14" s="1"/>
  <c r="H248" i="14" a="1"/>
  <c r="H248" i="14" s="1"/>
  <c r="M13" i="10"/>
  <c r="AE13" i="10"/>
  <c r="I10" i="9"/>
  <c r="N52" i="14"/>
  <c r="N152" i="14" s="1"/>
  <c r="N158" i="14"/>
  <c r="N157" i="14"/>
  <c r="N154" i="14"/>
  <c r="N155" i="14"/>
  <c r="N153" i="14"/>
  <c r="N156" i="14"/>
  <c r="H226" i="14" a="1"/>
  <c r="H226" i="14" s="1"/>
  <c r="H205" i="14" a="1"/>
  <c r="H205" i="14" s="1"/>
  <c r="H242" i="14" a="1"/>
  <c r="H242" i="14" s="1"/>
  <c r="H229" i="14" a="1"/>
  <c r="H229" i="14" s="1"/>
  <c r="G11" i="9"/>
  <c r="H222" i="14" a="1"/>
  <c r="H222" i="14" s="1"/>
  <c r="H249" i="14" a="1"/>
  <c r="H249" i="14" s="1"/>
  <c r="H243" i="14" a="1"/>
  <c r="H243" i="14" s="1"/>
  <c r="H213" i="14" a="1"/>
  <c r="H213" i="14" s="1"/>
  <c r="W10" i="9"/>
  <c r="AA13" i="10"/>
  <c r="J13" i="10"/>
  <c r="H237" i="14" a="1"/>
  <c r="H237" i="14" s="1"/>
  <c r="H230" i="14" a="1"/>
  <c r="H230" i="14" s="1"/>
  <c r="H251" i="14" a="1"/>
  <c r="H251" i="14" s="1"/>
  <c r="H214" i="14" a="1"/>
  <c r="H214" i="14" s="1"/>
  <c r="H208" i="14" a="1"/>
  <c r="H208" i="14" s="1"/>
  <c r="H216" i="14" a="1"/>
  <c r="H216" i="14" s="1"/>
  <c r="R52" i="14"/>
  <c r="R152" i="14" s="1"/>
  <c r="R158" i="14"/>
  <c r="R154" i="14"/>
  <c r="R157" i="14"/>
  <c r="R155" i="14"/>
  <c r="R156" i="14"/>
  <c r="R153" i="14"/>
  <c r="AB13" i="10"/>
  <c r="H13" i="10"/>
  <c r="Q13" i="10"/>
  <c r="I12" i="9"/>
  <c r="H235" i="14" a="1"/>
  <c r="H235" i="14" s="1"/>
  <c r="H252" i="14" a="1"/>
  <c r="H252" i="14" s="1"/>
  <c r="H211" i="14" a="1"/>
  <c r="H211" i="14" s="1"/>
  <c r="A206" i="14" a="1"/>
  <c r="A206" i="14" s="1"/>
  <c r="F156" i="14"/>
  <c r="F154" i="14"/>
  <c r="F153" i="14"/>
  <c r="F157" i="14"/>
  <c r="F52" i="14"/>
  <c r="F152" i="14" s="1"/>
  <c r="F158" i="14"/>
  <c r="F155" i="14"/>
  <c r="K13" i="10"/>
  <c r="O13" i="10"/>
  <c r="V13" i="10"/>
  <c r="E96" i="12"/>
  <c r="P96" i="12"/>
  <c r="J96" i="12"/>
  <c r="F95" i="12"/>
  <c r="U95" i="12"/>
  <c r="Q95" i="12"/>
  <c r="V95" i="12"/>
  <c r="N96" i="12"/>
  <c r="D96" i="12"/>
  <c r="K95" i="12"/>
  <c r="H220" i="14" a="1"/>
  <c r="H220" i="14" s="1"/>
  <c r="H240" i="14" a="1"/>
  <c r="H240" i="14" s="1"/>
  <c r="H215" i="14" a="1"/>
  <c r="H215" i="14" s="1"/>
  <c r="L220" i="14" a="1"/>
  <c r="L220" i="14" s="1"/>
  <c r="P235" i="14" a="1"/>
  <c r="P235" i="14" s="1"/>
  <c r="H224" i="14" a="1"/>
  <c r="H224" i="14" s="1"/>
  <c r="K250" i="14" a="1"/>
  <c r="K250" i="14" s="1"/>
  <c r="B219" i="14" a="1"/>
  <c r="B219" i="14" s="1"/>
  <c r="I205" i="14" a="1"/>
  <c r="I205" i="14" s="1"/>
  <c r="H212" i="14" a="1"/>
  <c r="H212" i="14" s="1"/>
  <c r="H217" i="14" a="1"/>
  <c r="H217" i="14" s="1"/>
  <c r="H236" i="14" a="1"/>
  <c r="H236" i="14" s="1"/>
  <c r="A211" i="14" a="1"/>
  <c r="A211" i="14" s="1"/>
  <c r="A221" i="14" a="1"/>
  <c r="A221" i="14" s="1"/>
  <c r="B214" i="14" a="1"/>
  <c r="B214" i="14" s="1"/>
  <c r="B208" i="14" a="1"/>
  <c r="B208" i="14" s="1"/>
  <c r="A207" i="14" a="1"/>
  <c r="A207" i="14" s="1"/>
  <c r="A234" i="14" a="1"/>
  <c r="A234" i="14" s="1"/>
  <c r="B243" i="14" a="1"/>
  <c r="B243" i="14" s="1"/>
  <c r="B252" i="14" a="1"/>
  <c r="B252" i="14" s="1"/>
  <c r="B251" i="14" a="1"/>
  <c r="B251" i="14" s="1"/>
  <c r="B247" i="14" a="1"/>
  <c r="B247" i="14" s="1"/>
  <c r="B248" i="14" a="1"/>
  <c r="B248" i="14" s="1"/>
  <c r="B244" i="14" a="1"/>
  <c r="B244" i="14" s="1"/>
  <c r="B246" i="14" a="1"/>
  <c r="B246" i="14" s="1"/>
  <c r="B249" i="14" a="1"/>
  <c r="B249" i="14" s="1"/>
  <c r="B250" i="14" a="1"/>
  <c r="B250" i="14" s="1"/>
  <c r="B253" i="14"/>
  <c r="B257" i="14" s="1"/>
  <c r="B203" i="14" a="1"/>
  <c r="B203" i="14" s="1"/>
  <c r="B254" i="14" a="1"/>
  <c r="B254" i="14" s="1"/>
  <c r="B255" i="14" a="1"/>
  <c r="B255" i="14" s="1"/>
  <c r="B245" i="14" a="1"/>
  <c r="B245" i="14" s="1"/>
  <c r="B242" i="14" a="1"/>
  <c r="B242" i="14" s="1"/>
  <c r="A236" i="14" a="1"/>
  <c r="A236" i="14" s="1"/>
  <c r="J238" i="14" a="1"/>
  <c r="J238" i="14" s="1"/>
  <c r="A215" i="14" a="1"/>
  <c r="A215" i="14" s="1"/>
  <c r="K221" i="14" a="1"/>
  <c r="K221" i="14" s="1"/>
  <c r="K227" i="14" a="1"/>
  <c r="K227" i="14" s="1"/>
  <c r="B231" i="14" a="1"/>
  <c r="B231" i="14" s="1"/>
  <c r="A229" i="14" a="1"/>
  <c r="A229" i="14" s="1"/>
  <c r="B240" i="14" a="1"/>
  <c r="B240" i="14" s="1"/>
  <c r="K214" i="14" a="1"/>
  <c r="K214" i="14" s="1"/>
  <c r="A220" i="14" a="1"/>
  <c r="A220" i="14" s="1"/>
  <c r="K220" i="14" a="1"/>
  <c r="K220" i="14" s="1"/>
  <c r="K219" i="14" a="1"/>
  <c r="K219" i="14" s="1"/>
  <c r="B235" i="14" a="1"/>
  <c r="B235" i="14" s="1"/>
  <c r="A227" i="14" a="1"/>
  <c r="A227" i="14" s="1"/>
  <c r="B241" i="14" a="1"/>
  <c r="B241" i="14" s="1"/>
  <c r="A242" i="14" a="1"/>
  <c r="A242" i="14" s="1"/>
  <c r="B233" i="14" a="1"/>
  <c r="B233" i="14" s="1"/>
  <c r="K239" i="14" a="1"/>
  <c r="K239" i="14" s="1"/>
  <c r="B232" i="14" a="1"/>
  <c r="B232" i="14" s="1"/>
  <c r="A213" i="14" a="1"/>
  <c r="A213" i="14" s="1"/>
  <c r="K213" i="14" a="1"/>
  <c r="K213" i="14" s="1"/>
  <c r="A212" i="14" a="1"/>
  <c r="A212" i="14" s="1"/>
  <c r="K209" i="14" a="1"/>
  <c r="K209" i="14" s="1"/>
  <c r="K212" i="14" a="1"/>
  <c r="K212" i="14" s="1"/>
  <c r="B234" i="14" a="1"/>
  <c r="B234" i="14" s="1"/>
  <c r="A235" i="14" a="1"/>
  <c r="A235" i="14" s="1"/>
  <c r="B226" i="14" a="1"/>
  <c r="B226" i="14" s="1"/>
  <c r="K232" i="14" a="1"/>
  <c r="K232" i="14" s="1"/>
  <c r="B225" i="14" a="1"/>
  <c r="B225" i="14" s="1"/>
  <c r="A226" i="14" a="1"/>
  <c r="A226" i="14" s="1"/>
  <c r="K206" i="14" a="1"/>
  <c r="K206" i="14" s="1"/>
  <c r="A205" i="14" a="1"/>
  <c r="A205" i="14" s="1"/>
  <c r="A208" i="14" a="1"/>
  <c r="A208" i="14" s="1"/>
  <c r="K205" i="14" a="1"/>
  <c r="K205" i="14" s="1"/>
  <c r="K215" i="14" a="1"/>
  <c r="K215" i="14" s="1"/>
  <c r="K207" i="14" a="1"/>
  <c r="K207" i="14" s="1"/>
  <c r="B223" i="14" a="1"/>
  <c r="B223" i="14" s="1"/>
  <c r="B215" i="14" a="1"/>
  <c r="B215" i="14" s="1"/>
  <c r="K225" i="14" a="1"/>
  <c r="K225" i="14" s="1"/>
  <c r="B218" i="14" a="1"/>
  <c r="B218" i="14" s="1"/>
  <c r="K231" i="14" a="1"/>
  <c r="K231" i="14" s="1"/>
  <c r="B224" i="14" a="1"/>
  <c r="B224" i="14" s="1"/>
  <c r="A218" i="14" a="1"/>
  <c r="A218" i="14" s="1"/>
  <c r="B220" i="14" a="1"/>
  <c r="B220" i="14" s="1"/>
  <c r="A223" i="14" a="1"/>
  <c r="A223" i="14" s="1"/>
  <c r="A204" i="14" a="1"/>
  <c r="A204" i="14" s="1"/>
  <c r="K241" i="14" a="1"/>
  <c r="K241" i="14" s="1"/>
  <c r="A240" i="14" a="1"/>
  <c r="A240" i="14" s="1"/>
  <c r="K240" i="14" a="1"/>
  <c r="K240" i="14" s="1"/>
  <c r="G255" i="14" a="1"/>
  <c r="G255" i="14" s="1"/>
  <c r="G253" i="14"/>
  <c r="G257" i="14" s="1"/>
  <c r="G254" i="14" a="1"/>
  <c r="G254" i="14" s="1"/>
  <c r="K218" i="14" a="1"/>
  <c r="K218" i="14" s="1"/>
  <c r="A224" i="14" a="1"/>
  <c r="A224" i="14" s="1"/>
  <c r="B207" i="14" a="1"/>
  <c r="B207" i="14" s="1"/>
  <c r="K224" i="14" a="1"/>
  <c r="K224" i="14" s="1"/>
  <c r="B217" i="14" a="1"/>
  <c r="B217" i="14" s="1"/>
  <c r="B213" i="14" a="1"/>
  <c r="B213" i="14" s="1"/>
  <c r="A214" i="14" a="1"/>
  <c r="A214" i="14" s="1"/>
  <c r="B216" i="14" a="1"/>
  <c r="B216" i="14" s="1"/>
  <c r="A247" i="14" a="1"/>
  <c r="A247" i="14" s="1"/>
  <c r="A255" i="14" a="1"/>
  <c r="A255" i="14" s="1"/>
  <c r="A243" i="14" a="1"/>
  <c r="A243" i="14" s="1"/>
  <c r="A252" i="14" a="1"/>
  <c r="A252" i="14" s="1"/>
  <c r="A249" i="14" a="1"/>
  <c r="A249" i="14" s="1"/>
  <c r="A248" i="14" a="1"/>
  <c r="A248" i="14" s="1"/>
  <c r="A250" i="14" a="1"/>
  <c r="A250" i="14" s="1"/>
  <c r="A246" i="14" a="1"/>
  <c r="A246" i="14" s="1"/>
  <c r="A245" i="14" a="1"/>
  <c r="A245" i="14" s="1"/>
  <c r="A244" i="14" a="1"/>
  <c r="A244" i="14" s="1"/>
  <c r="A203" i="14" a="1"/>
  <c r="A203" i="14" s="1"/>
  <c r="A251" i="14" a="1"/>
  <c r="A251" i="14" s="1"/>
  <c r="A253" i="14"/>
  <c r="A254" i="14" a="1"/>
  <c r="A254" i="14" s="1"/>
  <c r="B204" i="14" a="1"/>
  <c r="B204" i="14" s="1"/>
  <c r="S214" i="14" a="1"/>
  <c r="S214" i="14" s="1"/>
  <c r="K234" i="14" a="1"/>
  <c r="K234" i="14" s="1"/>
  <c r="A233" i="14" a="1"/>
  <c r="A233" i="14" s="1"/>
  <c r="K233" i="14" a="1"/>
  <c r="K233" i="14" s="1"/>
  <c r="A232" i="14" a="1"/>
  <c r="A232" i="14" s="1"/>
  <c r="B236" i="14" a="1"/>
  <c r="B236" i="14" s="1"/>
  <c r="A217" i="14" a="1"/>
  <c r="A217" i="14" s="1"/>
  <c r="K217" i="14" a="1"/>
  <c r="K217" i="14" s="1"/>
  <c r="B210" i="14" a="1"/>
  <c r="B210" i="14" s="1"/>
  <c r="B206" i="14" a="1"/>
  <c r="B206" i="14" s="1"/>
  <c r="B209" i="14" a="1"/>
  <c r="B209" i="14" s="1"/>
  <c r="A210" i="14" a="1"/>
  <c r="A210" i="14" s="1"/>
  <c r="K211" i="14" a="1"/>
  <c r="K211" i="14" s="1"/>
  <c r="S244" i="14" a="1"/>
  <c r="S244" i="14" s="1"/>
  <c r="S250" i="14" a="1"/>
  <c r="S250" i="14" s="1"/>
  <c r="S255" i="14" a="1"/>
  <c r="S255" i="14" s="1"/>
  <c r="S254" i="14" a="1"/>
  <c r="S254" i="14" s="1"/>
  <c r="S253" i="14"/>
  <c r="S257" i="14" s="1"/>
  <c r="A239" i="14" a="1"/>
  <c r="A239" i="14" s="1"/>
  <c r="K226" i="14" a="1"/>
  <c r="K226" i="14" s="1"/>
  <c r="A225" i="14" a="1"/>
  <c r="A225" i="14" s="1"/>
  <c r="D217" i="14" a="1"/>
  <c r="D217" i="14" s="1"/>
  <c r="B229" i="14" a="1"/>
  <c r="B229" i="14" s="1"/>
  <c r="A230" i="14" a="1"/>
  <c r="A230" i="14" s="1"/>
  <c r="K210" i="14" a="1"/>
  <c r="K210" i="14" s="1"/>
  <c r="A216" i="14" a="1"/>
  <c r="A216" i="14" s="1"/>
  <c r="B239" i="14" a="1"/>
  <c r="B239" i="14" s="1"/>
  <c r="A241" i="14" a="1"/>
  <c r="A241" i="14" s="1"/>
  <c r="K204" i="14" a="1"/>
  <c r="K204" i="14" s="1"/>
  <c r="B238" i="14" a="1"/>
  <c r="B238" i="14" s="1"/>
  <c r="B237" i="14" a="1"/>
  <c r="B237" i="14" s="1"/>
  <c r="A238" i="14" a="1"/>
  <c r="A238" i="14" s="1"/>
  <c r="B222" i="14" a="1"/>
  <c r="B222" i="14" s="1"/>
  <c r="B228" i="14" a="1"/>
  <c r="B228" i="14" s="1"/>
  <c r="A209" i="14" a="1"/>
  <c r="A209" i="14" s="1"/>
  <c r="A228" i="14" a="1"/>
  <c r="A228" i="14" s="1"/>
  <c r="A219" i="14" a="1"/>
  <c r="A219" i="14" s="1"/>
  <c r="K238" i="14" a="1"/>
  <c r="K238" i="14" s="1"/>
  <c r="A237" i="14" a="1"/>
  <c r="A237" i="14" s="1"/>
  <c r="B227" i="14" a="1"/>
  <c r="B227" i="14" s="1"/>
  <c r="J232" i="14" a="1"/>
  <c r="J232" i="14" s="1"/>
  <c r="B230" i="14" a="1"/>
  <c r="B230" i="14" s="1"/>
  <c r="A231" i="14" a="1"/>
  <c r="A231" i="14" s="1"/>
  <c r="D210" i="14" a="1"/>
  <c r="D210" i="14" s="1"/>
  <c r="B211" i="14" a="1"/>
  <c r="B211" i="14" s="1"/>
  <c r="B221" i="14" a="1"/>
  <c r="B221" i="14" s="1"/>
  <c r="A222" i="14" a="1"/>
  <c r="A222" i="14" s="1"/>
  <c r="B212" i="14" a="1"/>
  <c r="B212" i="14" s="1"/>
  <c r="G12" i="9"/>
  <c r="O12" i="9"/>
  <c r="J12" i="9"/>
  <c r="Q12" i="9"/>
  <c r="F12" i="9"/>
  <c r="U12" i="9"/>
  <c r="H13" i="9"/>
  <c r="L13" i="9"/>
  <c r="D12" i="9"/>
  <c r="R12" i="9"/>
  <c r="P12" i="9"/>
  <c r="M12" i="9"/>
  <c r="E12" i="9"/>
  <c r="S12" i="9"/>
  <c r="T13" i="9"/>
  <c r="V12" i="9"/>
  <c r="W12" i="9"/>
  <c r="K12" i="9"/>
  <c r="H96" i="12" a="1"/>
  <c r="H95" i="12" a="1"/>
  <c r="T96" i="12" a="1"/>
  <c r="T95" i="12" a="1"/>
  <c r="S95" i="12" a="1"/>
  <c r="S96" i="12" a="1"/>
  <c r="O95" i="12" a="1"/>
  <c r="O96" i="12" a="1"/>
  <c r="G95" i="12" a="1"/>
  <c r="G96" i="12" a="1"/>
  <c r="F97" i="12" l="1"/>
  <c r="F98" i="12" s="1"/>
  <c r="G232" i="14" a="1"/>
  <c r="G232" i="14" s="1"/>
  <c r="G211" i="14" a="1"/>
  <c r="G211" i="14" s="1"/>
  <c r="G225" i="14" a="1"/>
  <c r="G225" i="14" s="1"/>
  <c r="G234" i="14" a="1"/>
  <c r="G234" i="14" s="1"/>
  <c r="G249" i="14" a="1"/>
  <c r="G249" i="14" s="1"/>
  <c r="G223" i="14" a="1"/>
  <c r="G223" i="14" s="1"/>
  <c r="S221" i="14" a="1"/>
  <c r="S221" i="14" s="1"/>
  <c r="S223" i="14" a="1"/>
  <c r="S223" i="14" s="1"/>
  <c r="S231" i="14" a="1"/>
  <c r="S231" i="14" s="1"/>
  <c r="S239" i="14" a="1"/>
  <c r="S239" i="14" s="1"/>
  <c r="S222" i="14" a="1"/>
  <c r="S222" i="14" s="1"/>
  <c r="S236" i="14" a="1"/>
  <c r="S236" i="14" s="1"/>
  <c r="V256" i="14" a="1"/>
  <c r="V256" i="14" s="1"/>
  <c r="V258" i="14" s="1"/>
  <c r="G227" i="14" a="1"/>
  <c r="G227" i="14" s="1"/>
  <c r="G230" i="14" a="1"/>
  <c r="G230" i="14" s="1"/>
  <c r="G221" i="14" a="1"/>
  <c r="G221" i="14" s="1"/>
  <c r="G210" i="14" a="1"/>
  <c r="G210" i="14" s="1"/>
  <c r="G241" i="14" a="1"/>
  <c r="G241" i="14" s="1"/>
  <c r="G246" i="14" a="1"/>
  <c r="G246" i="14" s="1"/>
  <c r="G203" i="14" a="1"/>
  <c r="G203" i="14" s="1"/>
  <c r="G204" i="14" a="1"/>
  <c r="G204" i="14" s="1"/>
  <c r="G228" i="14" a="1"/>
  <c r="G228" i="14" s="1"/>
  <c r="G250" i="14" a="1"/>
  <c r="G250" i="14" s="1"/>
  <c r="G243" i="14" a="1"/>
  <c r="G243" i="14" s="1"/>
  <c r="G226" i="14" a="1"/>
  <c r="G226" i="14" s="1"/>
  <c r="G238" i="14" a="1"/>
  <c r="G238" i="14" s="1"/>
  <c r="G247" i="14" a="1"/>
  <c r="G247" i="14" s="1"/>
  <c r="G208" i="14" a="1"/>
  <c r="G208" i="14" s="1"/>
  <c r="G239" i="14" a="1"/>
  <c r="G239" i="14" s="1"/>
  <c r="G209" i="14" a="1"/>
  <c r="G209" i="14" s="1"/>
  <c r="G206" i="14" a="1"/>
  <c r="G206" i="14" s="1"/>
  <c r="G244" i="14" a="1"/>
  <c r="G244" i="14" s="1"/>
  <c r="G222" i="14" a="1"/>
  <c r="G222" i="14" s="1"/>
  <c r="G242" i="14" a="1"/>
  <c r="G242" i="14" s="1"/>
  <c r="G229" i="14" a="1"/>
  <c r="G229" i="14" s="1"/>
  <c r="G235" i="14" a="1"/>
  <c r="G235" i="14" s="1"/>
  <c r="G251" i="14" a="1"/>
  <c r="G251" i="14" s="1"/>
  <c r="G233" i="14" a="1"/>
  <c r="G233" i="14" s="1"/>
  <c r="G216" i="14" a="1"/>
  <c r="G216" i="14" s="1"/>
  <c r="G218" i="14" a="1"/>
  <c r="G218" i="14" s="1"/>
  <c r="G231" i="14" a="1"/>
  <c r="G231" i="14" s="1"/>
  <c r="G252" i="14" a="1"/>
  <c r="G252" i="14" s="1"/>
  <c r="G215" i="14" a="1"/>
  <c r="G215" i="14" s="1"/>
  <c r="G220" i="14" a="1"/>
  <c r="G220" i="14" s="1"/>
  <c r="G245" i="14" a="1"/>
  <c r="G245" i="14" s="1"/>
  <c r="G205" i="14" a="1"/>
  <c r="G205" i="14" s="1"/>
  <c r="G207" i="14" a="1"/>
  <c r="G207" i="14" s="1"/>
  <c r="G212" i="14" a="1"/>
  <c r="G212" i="14" s="1"/>
  <c r="G237" i="14" a="1"/>
  <c r="G237" i="14" s="1"/>
  <c r="G236" i="14" a="1"/>
  <c r="G236" i="14" s="1"/>
  <c r="G217" i="14" a="1"/>
  <c r="G217" i="14" s="1"/>
  <c r="G248" i="14" a="1"/>
  <c r="G248" i="14" s="1"/>
  <c r="G219" i="14" a="1"/>
  <c r="G219" i="14" s="1"/>
  <c r="G224" i="14" a="1"/>
  <c r="G224" i="14" s="1"/>
  <c r="S204" i="14" a="1"/>
  <c r="S204" i="14" s="1"/>
  <c r="S251" i="14" a="1"/>
  <c r="S251" i="14" s="1"/>
  <c r="S217" i="14" a="1"/>
  <c r="S217" i="14" s="1"/>
  <c r="S232" i="14" a="1"/>
  <c r="S232" i="14" s="1"/>
  <c r="S215" i="14" a="1"/>
  <c r="S215" i="14" s="1"/>
  <c r="S248" i="14" a="1"/>
  <c r="S248" i="14" s="1"/>
  <c r="S245" i="14" a="1"/>
  <c r="S245" i="14" s="1"/>
  <c r="S219" i="14" a="1"/>
  <c r="S219" i="14" s="1"/>
  <c r="S246" i="14" a="1"/>
  <c r="S246" i="14" s="1"/>
  <c r="S249" i="14" a="1"/>
  <c r="S249" i="14" s="1"/>
  <c r="S213" i="14" a="1"/>
  <c r="S213" i="14" s="1"/>
  <c r="S233" i="14" a="1"/>
  <c r="S233" i="14" s="1"/>
  <c r="S230" i="14" a="1"/>
  <c r="S230" i="14" s="1"/>
  <c r="S226" i="14" a="1"/>
  <c r="S226" i="14" s="1"/>
  <c r="S206" i="14" a="1"/>
  <c r="S206" i="14" s="1"/>
  <c r="S234" i="14" a="1"/>
  <c r="S234" i="14" s="1"/>
  <c r="S228" i="14" a="1"/>
  <c r="S228" i="14" s="1"/>
  <c r="S252" i="14" a="1"/>
  <c r="S252" i="14" s="1"/>
  <c r="S208" i="14" a="1"/>
  <c r="S208" i="14" s="1"/>
  <c r="S229" i="14" a="1"/>
  <c r="S229" i="14" s="1"/>
  <c r="S237" i="14" a="1"/>
  <c r="S237" i="14" s="1"/>
  <c r="S247" i="14" a="1"/>
  <c r="S247" i="14" s="1"/>
  <c r="S224" i="14" a="1"/>
  <c r="S224" i="14" s="1"/>
  <c r="S210" i="14" a="1"/>
  <c r="S210" i="14" s="1"/>
  <c r="S242" i="14" a="1"/>
  <c r="S242" i="14" s="1"/>
  <c r="S205" i="14" a="1"/>
  <c r="S205" i="14" s="1"/>
  <c r="S227" i="14" a="1"/>
  <c r="S227" i="14" s="1"/>
  <c r="S240" i="14" a="1"/>
  <c r="S240" i="14" s="1"/>
  <c r="S225" i="14" a="1"/>
  <c r="S225" i="14" s="1"/>
  <c r="S243" i="14" a="1"/>
  <c r="S243" i="14" s="1"/>
  <c r="S209" i="14" a="1"/>
  <c r="S209" i="14" s="1"/>
  <c r="S235" i="14" a="1"/>
  <c r="S235" i="14" s="1"/>
  <c r="S203" i="14" a="1"/>
  <c r="S203" i="14" s="1"/>
  <c r="S216" i="14" a="1"/>
  <c r="S216" i="14" s="1"/>
  <c r="S241" i="14" a="1"/>
  <c r="S241" i="14" s="1"/>
  <c r="S238" i="14" a="1"/>
  <c r="S238" i="14" s="1"/>
  <c r="S220" i="14" a="1"/>
  <c r="S220" i="14" s="1"/>
  <c r="S211" i="14" a="1"/>
  <c r="S211" i="14" s="1"/>
  <c r="E2" i="11" a="1"/>
  <c r="E2" i="11" s="1"/>
  <c r="Y2" i="11" a="1"/>
  <c r="Y2" i="11" s="1"/>
  <c r="N97" i="12"/>
  <c r="N98" i="12" s="1"/>
  <c r="R52" i="11" a="1"/>
  <c r="R52" i="11" s="1"/>
  <c r="F2" i="11" a="1"/>
  <c r="F2" i="11" s="1"/>
  <c r="E52" i="11" a="1"/>
  <c r="E52" i="11" s="1"/>
  <c r="S107" i="11"/>
  <c r="S105" i="11"/>
  <c r="S103" i="11"/>
  <c r="S106" i="11"/>
  <c r="S2" i="11"/>
  <c r="S104" i="11"/>
  <c r="F107" i="11"/>
  <c r="F104" i="11"/>
  <c r="F103" i="11"/>
  <c r="F106" i="11"/>
  <c r="F105" i="11"/>
  <c r="F157" i="11"/>
  <c r="E103" i="11"/>
  <c r="E104" i="11"/>
  <c r="E107" i="11"/>
  <c r="E106" i="11"/>
  <c r="E153" i="11"/>
  <c r="E156" i="11"/>
  <c r="E154" i="11"/>
  <c r="E157" i="11"/>
  <c r="E155" i="11"/>
  <c r="E105" i="11"/>
  <c r="Y154" i="11"/>
  <c r="Y104" i="11"/>
  <c r="Y103" i="11"/>
  <c r="Y107" i="11"/>
  <c r="Y106" i="11"/>
  <c r="Y105" i="11"/>
  <c r="I52" i="11" a="1"/>
  <c r="I52" i="11" s="1"/>
  <c r="A2" i="11" a="1"/>
  <c r="C2" i="11" a="1"/>
  <c r="AB52" i="11" a="1"/>
  <c r="AB52" i="11" s="1"/>
  <c r="AC2" i="11" a="1"/>
  <c r="K52" i="11" a="1"/>
  <c r="K52" i="11" s="1"/>
  <c r="M52" i="11" a="1"/>
  <c r="M52" i="11" s="1"/>
  <c r="W52" i="11" a="1"/>
  <c r="W52" i="11" s="1"/>
  <c r="K2" i="11" a="1"/>
  <c r="D52" i="11" a="1"/>
  <c r="D52" i="11" s="1"/>
  <c r="Q2" i="11" a="1"/>
  <c r="O2" i="11" a="1"/>
  <c r="P2" i="11" a="1"/>
  <c r="M2" i="11" a="1"/>
  <c r="N2" i="11" a="1"/>
  <c r="V2" i="11" a="1"/>
  <c r="L2" i="11" a="1"/>
  <c r="S52" i="11" a="1"/>
  <c r="S52" i="11" s="1"/>
  <c r="A52" i="11" a="1"/>
  <c r="A52" i="11" s="1"/>
  <c r="H2" i="11" a="1"/>
  <c r="B2" i="11" a="1"/>
  <c r="AD52" i="11" a="1"/>
  <c r="AD52" i="11" s="1"/>
  <c r="Q52" i="11" a="1"/>
  <c r="Q52" i="11" s="1"/>
  <c r="P52" i="11" a="1"/>
  <c r="P52" i="11" s="1"/>
  <c r="C52" i="11" a="1"/>
  <c r="C52" i="11" s="1"/>
  <c r="AA52" i="11" a="1"/>
  <c r="AA52" i="11" s="1"/>
  <c r="V52" i="11" a="1"/>
  <c r="V52" i="11" s="1"/>
  <c r="X2" i="11" a="1"/>
  <c r="D2" i="11" a="1"/>
  <c r="G52" i="11" a="1"/>
  <c r="G52" i="11" s="1"/>
  <c r="Y52" i="11" a="1"/>
  <c r="Y52" i="11" s="1"/>
  <c r="Z52" i="11" a="1"/>
  <c r="Z52" i="11" s="1"/>
  <c r="W2" i="11" a="1"/>
  <c r="AH4" i="2" a="1"/>
  <c r="AH4" i="2" s="1"/>
  <c r="F52" i="11" a="1"/>
  <c r="H52" i="11" a="1"/>
  <c r="H52" i="11" s="1"/>
  <c r="AB2" i="11" a="1"/>
  <c r="AC52" i="11" a="1"/>
  <c r="AC52" i="11" s="1"/>
  <c r="U52" i="11" a="1"/>
  <c r="U52" i="11" s="1"/>
  <c r="Z2" i="11" a="1"/>
  <c r="X52" i="11" a="1"/>
  <c r="X52" i="11" s="1"/>
  <c r="B52" i="11" a="1"/>
  <c r="B52" i="11" s="1"/>
  <c r="AD2" i="11" a="1"/>
  <c r="O52" i="11" a="1"/>
  <c r="O52" i="11" s="1"/>
  <c r="T52" i="11" a="1"/>
  <c r="T52" i="11" s="1"/>
  <c r="N52" i="11" a="1"/>
  <c r="N52" i="11" s="1"/>
  <c r="G2" i="11" a="1"/>
  <c r="I2" i="11" a="1"/>
  <c r="L52" i="11" a="1"/>
  <c r="L52" i="11" s="1"/>
  <c r="T2" i="11" a="1"/>
  <c r="J52" i="11" a="1"/>
  <c r="J52" i="11" s="1"/>
  <c r="AA2" i="11" a="1"/>
  <c r="U2" i="11" a="1"/>
  <c r="J2" i="11" a="1"/>
  <c r="R2" i="11" a="1"/>
  <c r="G96" i="12"/>
  <c r="G95" i="12"/>
  <c r="G97" i="12" s="1"/>
  <c r="O96" i="12"/>
  <c r="O95" i="12"/>
  <c r="O97" i="12" s="1"/>
  <c r="S96" i="12"/>
  <c r="S95" i="12"/>
  <c r="S97" i="12" s="1"/>
  <c r="T95" i="12"/>
  <c r="T97" i="12" s="1"/>
  <c r="T96" i="12"/>
  <c r="H95" i="12"/>
  <c r="H97" i="12" s="1"/>
  <c r="H96" i="12"/>
  <c r="E97" i="12"/>
  <c r="E98" i="12" s="1"/>
  <c r="C97" i="12"/>
  <c r="C98" i="12" s="1"/>
  <c r="R97" i="12"/>
  <c r="R98" i="12" s="1"/>
  <c r="M97" i="12"/>
  <c r="M98" i="12" s="1"/>
  <c r="P97" i="12"/>
  <c r="P98" i="12" s="1"/>
  <c r="D97" i="12"/>
  <c r="D98" i="12" s="1"/>
  <c r="J97" i="12"/>
  <c r="J98" i="12" s="1"/>
  <c r="B97" i="12"/>
  <c r="V97" i="12"/>
  <c r="V98" i="12" s="1"/>
  <c r="Q97" i="12"/>
  <c r="Q98" i="12" s="1"/>
  <c r="I97" i="12"/>
  <c r="I98" i="12" s="1"/>
  <c r="I13" i="9"/>
  <c r="F212" i="14" a="1"/>
  <c r="F212" i="14" s="1"/>
  <c r="B13" i="10"/>
  <c r="B12" i="9"/>
  <c r="K97" i="12"/>
  <c r="K98" i="12" s="1"/>
  <c r="S218" i="14" a="1"/>
  <c r="S218" i="14" s="1"/>
  <c r="U97" i="12"/>
  <c r="U98" i="12" s="1"/>
  <c r="G240" i="14" a="1"/>
  <c r="G240" i="14" s="1"/>
  <c r="G214" i="14" a="1"/>
  <c r="G214" i="14" s="1"/>
  <c r="S207" i="14" a="1"/>
  <c r="S207" i="14" s="1"/>
  <c r="L97" i="12"/>
  <c r="L98" i="12" s="1"/>
  <c r="AB259" i="14"/>
  <c r="AB309" i="14" s="1"/>
  <c r="AC271" i="14"/>
  <c r="AC321" i="14" s="1"/>
  <c r="AC286" i="14"/>
  <c r="AC336" i="14" s="1"/>
  <c r="AC267" i="14"/>
  <c r="AC317" i="14" s="1"/>
  <c r="AC297" i="14"/>
  <c r="AC347" i="14" s="1"/>
  <c r="AA294" i="14"/>
  <c r="AA344" i="14" s="1"/>
  <c r="AA303" i="14"/>
  <c r="AA353" i="14" s="1"/>
  <c r="AA271" i="14"/>
  <c r="AA321" i="14" s="1"/>
  <c r="AA272" i="14"/>
  <c r="AA322" i="14" s="1"/>
  <c r="AD283" i="14"/>
  <c r="AD333" i="14" s="1"/>
  <c r="AD275" i="14"/>
  <c r="AD325" i="14" s="1"/>
  <c r="AD292" i="14"/>
  <c r="AD342" i="14" s="1"/>
  <c r="AD261" i="14"/>
  <c r="AD311" i="14" s="1"/>
  <c r="V267" i="14"/>
  <c r="V317" i="14" s="1"/>
  <c r="V298" i="14"/>
  <c r="V348" i="14" s="1"/>
  <c r="V272" i="14"/>
  <c r="V322" i="14" s="1"/>
  <c r="V308" i="14"/>
  <c r="AB283" i="14"/>
  <c r="AB333" i="14" s="1"/>
  <c r="AB280" i="14"/>
  <c r="AB330" i="14" s="1"/>
  <c r="AB301" i="14"/>
  <c r="AB351" i="14" s="1"/>
  <c r="AB306" i="14"/>
  <c r="AB356" i="14" s="1"/>
  <c r="X271" i="14"/>
  <c r="X321" i="14" s="1"/>
  <c r="X301" i="14"/>
  <c r="X351" i="14" s="1"/>
  <c r="X297" i="14"/>
  <c r="X347" i="14" s="1"/>
  <c r="X286" i="14"/>
  <c r="X336" i="14" s="1"/>
  <c r="Y291" i="14"/>
  <c r="Y341" i="14" s="1"/>
  <c r="Y283" i="14"/>
  <c r="Y333" i="14" s="1"/>
  <c r="Y282" i="14"/>
  <c r="Y332" i="14" s="1"/>
  <c r="Y261" i="14"/>
  <c r="Y311" i="14" s="1"/>
  <c r="Z268" i="14"/>
  <c r="Z318" i="14" s="1"/>
  <c r="Z298" i="14"/>
  <c r="Z348" i="14" s="1"/>
  <c r="Z297" i="14"/>
  <c r="Z347" i="14" s="1"/>
  <c r="Z264" i="14"/>
  <c r="Z314" i="14" s="1"/>
  <c r="W278" i="14"/>
  <c r="W328" i="14" s="1"/>
  <c r="W271" i="14"/>
  <c r="W321" i="14" s="1"/>
  <c r="W292" i="14"/>
  <c r="W342" i="14" s="1"/>
  <c r="W298" i="14"/>
  <c r="W348" i="14" s="1"/>
  <c r="Z259" i="14"/>
  <c r="Z309" i="14" s="1"/>
  <c r="AC283" i="14"/>
  <c r="AC333" i="14" s="1"/>
  <c r="AC299" i="14"/>
  <c r="AC349" i="14" s="1"/>
  <c r="AC285" i="14"/>
  <c r="AC335" i="14" s="1"/>
  <c r="AC268" i="14"/>
  <c r="AC318" i="14" s="1"/>
  <c r="AA306" i="14"/>
  <c r="AA356" i="14" s="1"/>
  <c r="AA275" i="14"/>
  <c r="AA325" i="14" s="1"/>
  <c r="AA283" i="14"/>
  <c r="AA333" i="14" s="1"/>
  <c r="AA284" i="14"/>
  <c r="AA334" i="14" s="1"/>
  <c r="AD295" i="14"/>
  <c r="AD345" i="14" s="1"/>
  <c r="AD293" i="14"/>
  <c r="AD343" i="14" s="1"/>
  <c r="AD276" i="14"/>
  <c r="AD326" i="14" s="1"/>
  <c r="AD264" i="14"/>
  <c r="AD314" i="14" s="1"/>
  <c r="V266" i="14"/>
  <c r="V316" i="14" s="1"/>
  <c r="V283" i="14"/>
  <c r="V333" i="14" s="1"/>
  <c r="V278" i="14"/>
  <c r="V328" i="14" s="1"/>
  <c r="V273" i="14"/>
  <c r="V323" i="14" s="1"/>
  <c r="AB295" i="14"/>
  <c r="AB345" i="14" s="1"/>
  <c r="AB292" i="14"/>
  <c r="AB342" i="14" s="1"/>
  <c r="AB267" i="14"/>
  <c r="AB317" i="14" s="1"/>
  <c r="AB291" i="14"/>
  <c r="AB341" i="14" s="1"/>
  <c r="X283" i="14"/>
  <c r="X333" i="14" s="1"/>
  <c r="X276" i="14"/>
  <c r="X326" i="14" s="1"/>
  <c r="X274" i="14"/>
  <c r="X324" i="14" s="1"/>
  <c r="X296" i="14"/>
  <c r="X346" i="14" s="1"/>
  <c r="Y278" i="14"/>
  <c r="Y328" i="14" s="1"/>
  <c r="Y269" i="14"/>
  <c r="Y319" i="14" s="1"/>
  <c r="Y294" i="14"/>
  <c r="Y344" i="14" s="1"/>
  <c r="Y262" i="14"/>
  <c r="Y312" i="14" s="1"/>
  <c r="Z280" i="14"/>
  <c r="Z330" i="14" s="1"/>
  <c r="Z301" i="14"/>
  <c r="Z351" i="14" s="1"/>
  <c r="Z272" i="14"/>
  <c r="Z322" i="14" s="1"/>
  <c r="Z263" i="14"/>
  <c r="Z313" i="14" s="1"/>
  <c r="W290" i="14"/>
  <c r="W340" i="14" s="1"/>
  <c r="W279" i="14"/>
  <c r="W329" i="14" s="1"/>
  <c r="W303" i="14"/>
  <c r="W353" i="14" s="1"/>
  <c r="W273" i="14"/>
  <c r="W323" i="14" s="1"/>
  <c r="W259" i="14"/>
  <c r="W309" i="14" s="1"/>
  <c r="AC295" i="14"/>
  <c r="AC345" i="14" s="1"/>
  <c r="AC302" i="14"/>
  <c r="AC352" i="14" s="1"/>
  <c r="AC292" i="14"/>
  <c r="AC342" i="14" s="1"/>
  <c r="AC291" i="14"/>
  <c r="AC341" i="14" s="1"/>
  <c r="AA269" i="14"/>
  <c r="AA319" i="14" s="1"/>
  <c r="AA277" i="14"/>
  <c r="AA327" i="14" s="1"/>
  <c r="AA285" i="14"/>
  <c r="AA335" i="14" s="1"/>
  <c r="AA299" i="14"/>
  <c r="AA349" i="14" s="1"/>
  <c r="AD267" i="14"/>
  <c r="AD317" i="14" s="1"/>
  <c r="AD307" i="14"/>
  <c r="AD357" i="14" s="1"/>
  <c r="AD266" i="14"/>
  <c r="AD316" i="14" s="1"/>
  <c r="AD287" i="14"/>
  <c r="AD337" i="14" s="1"/>
  <c r="AD265" i="14"/>
  <c r="AD315" i="14" s="1"/>
  <c r="V277" i="14"/>
  <c r="V327" i="14" s="1"/>
  <c r="V285" i="14"/>
  <c r="V335" i="14" s="1"/>
  <c r="V280" i="14"/>
  <c r="V330" i="14" s="1"/>
  <c r="V293" i="14"/>
  <c r="V343" i="14" s="1"/>
  <c r="AB307" i="14"/>
  <c r="AB357" i="14" s="1"/>
  <c r="AB304" i="14"/>
  <c r="AB354" i="14" s="1"/>
  <c r="AB285" i="14"/>
  <c r="AB335" i="14" s="1"/>
  <c r="AB284" i="14"/>
  <c r="AB334" i="14" s="1"/>
  <c r="X268" i="14"/>
  <c r="X318" i="14" s="1"/>
  <c r="X288" i="14"/>
  <c r="X338" i="14" s="1"/>
  <c r="X292" i="14"/>
  <c r="X342" i="14" s="1"/>
  <c r="X302" i="14"/>
  <c r="X352" i="14" s="1"/>
  <c r="Y266" i="14"/>
  <c r="Y316" i="14" s="1"/>
  <c r="Y290" i="14"/>
  <c r="Y340" i="14" s="1"/>
  <c r="Y285" i="14"/>
  <c r="Y335" i="14" s="1"/>
  <c r="Y299" i="14"/>
  <c r="Y349" i="14" s="1"/>
  <c r="Y265" i="14"/>
  <c r="Y315" i="14" s="1"/>
  <c r="Z292" i="14"/>
  <c r="Z342" i="14" s="1"/>
  <c r="Z271" i="14"/>
  <c r="Z321" i="14" s="1"/>
  <c r="Z306" i="14"/>
  <c r="Z356" i="14" s="1"/>
  <c r="Z265" i="14"/>
  <c r="Z315" i="14" s="1"/>
  <c r="W302" i="14"/>
  <c r="W352" i="14" s="1"/>
  <c r="W281" i="14"/>
  <c r="W331" i="14" s="1"/>
  <c r="W306" i="14"/>
  <c r="W356" i="14" s="1"/>
  <c r="W293" i="14"/>
  <c r="W343" i="14" s="1"/>
  <c r="AA259" i="14"/>
  <c r="AA309" i="14" s="1"/>
  <c r="AC262" i="14"/>
  <c r="AC312" i="14" s="1"/>
  <c r="AC275" i="14"/>
  <c r="AC325" i="14" s="1"/>
  <c r="AC307" i="14"/>
  <c r="AC357" i="14" s="1"/>
  <c r="AC264" i="14"/>
  <c r="AC314" i="14" s="1"/>
  <c r="AA281" i="14"/>
  <c r="AA331" i="14" s="1"/>
  <c r="AA288" i="14"/>
  <c r="AA338" i="14" s="1"/>
  <c r="AA260" i="14"/>
  <c r="AA310" i="14" s="1"/>
  <c r="AA302" i="14"/>
  <c r="AA352" i="14" s="1"/>
  <c r="AD277" i="14"/>
  <c r="AD327" i="14" s="1"/>
  <c r="AD270" i="14"/>
  <c r="AD320" i="14" s="1"/>
  <c r="AD279" i="14"/>
  <c r="AD329" i="14" s="1"/>
  <c r="AD274" i="14"/>
  <c r="AD324" i="14" s="1"/>
  <c r="V289" i="14"/>
  <c r="V339" i="14" s="1"/>
  <c r="V295" i="14"/>
  <c r="V345" i="14" s="1"/>
  <c r="V294" i="14"/>
  <c r="V344" i="14" s="1"/>
  <c r="V279" i="14"/>
  <c r="V329" i="14" s="1"/>
  <c r="AB270" i="14"/>
  <c r="AB320" i="14" s="1"/>
  <c r="AB277" i="14"/>
  <c r="AB327" i="14" s="1"/>
  <c r="AB287" i="14"/>
  <c r="AB337" i="14" s="1"/>
  <c r="AB286" i="14"/>
  <c r="AB336" i="14" s="1"/>
  <c r="X267" i="14"/>
  <c r="X317" i="14" s="1"/>
  <c r="X300" i="14"/>
  <c r="X350" i="14" s="1"/>
  <c r="X272" i="14"/>
  <c r="X322" i="14" s="1"/>
  <c r="X275" i="14"/>
  <c r="X325" i="14" s="1"/>
  <c r="Y274" i="14"/>
  <c r="Y324" i="14" s="1"/>
  <c r="Y302" i="14"/>
  <c r="Y352" i="14" s="1"/>
  <c r="Y287" i="14"/>
  <c r="Y337" i="14" s="1"/>
  <c r="Y286" i="14"/>
  <c r="Y336" i="14" s="1"/>
  <c r="Z267" i="14"/>
  <c r="Z317" i="14" s="1"/>
  <c r="Z283" i="14"/>
  <c r="Z333" i="14" s="1"/>
  <c r="Z270" i="14"/>
  <c r="Z320" i="14" s="1"/>
  <c r="Z260" i="14"/>
  <c r="Z310" i="14" s="1"/>
  <c r="W266" i="14"/>
  <c r="W316" i="14" s="1"/>
  <c r="W301" i="14"/>
  <c r="W351" i="14" s="1"/>
  <c r="W280" i="14"/>
  <c r="W330" i="14" s="1"/>
  <c r="W265" i="14"/>
  <c r="W315" i="14" s="1"/>
  <c r="AC270" i="14"/>
  <c r="AC320" i="14" s="1"/>
  <c r="AC277" i="14"/>
  <c r="AC327" i="14" s="1"/>
  <c r="AC287" i="14"/>
  <c r="AC337" i="14" s="1"/>
  <c r="AC263" i="14"/>
  <c r="AC313" i="14" s="1"/>
  <c r="AA293" i="14"/>
  <c r="AA343" i="14" s="1"/>
  <c r="AA296" i="14"/>
  <c r="AA346" i="14" s="1"/>
  <c r="AA287" i="14"/>
  <c r="AA337" i="14" s="1"/>
  <c r="AA265" i="14"/>
  <c r="AA315" i="14" s="1"/>
  <c r="AD273" i="14"/>
  <c r="AD323" i="14" s="1"/>
  <c r="AD282" i="14"/>
  <c r="AD332" i="14" s="1"/>
  <c r="AD281" i="14"/>
  <c r="AD331" i="14" s="1"/>
  <c r="AD278" i="14"/>
  <c r="AD328" i="14" s="1"/>
  <c r="V301" i="14"/>
  <c r="V351" i="14" s="1"/>
  <c r="V304" i="14"/>
  <c r="V354" i="14" s="1"/>
  <c r="V270" i="14"/>
  <c r="V320" i="14" s="1"/>
  <c r="V262" i="14"/>
  <c r="V312" i="14" s="1"/>
  <c r="AB282" i="14"/>
  <c r="AB332" i="14" s="1"/>
  <c r="AB279" i="14"/>
  <c r="AB329" i="14" s="1"/>
  <c r="AB274" i="14"/>
  <c r="AB324" i="14" s="1"/>
  <c r="AB299" i="14"/>
  <c r="AB349" i="14" s="1"/>
  <c r="X279" i="14"/>
  <c r="X329" i="14" s="1"/>
  <c r="X293" i="14"/>
  <c r="X343" i="14" s="1"/>
  <c r="X306" i="14"/>
  <c r="X356" i="14" s="1"/>
  <c r="X305" i="14"/>
  <c r="X355" i="14" s="1"/>
  <c r="Y272" i="14"/>
  <c r="Y322" i="14" s="1"/>
  <c r="Y277" i="14"/>
  <c r="Y327" i="14" s="1"/>
  <c r="Y295" i="14"/>
  <c r="Y345" i="14" s="1"/>
  <c r="Y305" i="14"/>
  <c r="Y355" i="14" s="1"/>
  <c r="Z279" i="14"/>
  <c r="Z329" i="14" s="1"/>
  <c r="Z304" i="14"/>
  <c r="Z354" i="14" s="1"/>
  <c r="Z282" i="14"/>
  <c r="Z332" i="14" s="1"/>
  <c r="Z262" i="14"/>
  <c r="Z312" i="14" s="1"/>
  <c r="W277" i="14"/>
  <c r="W327" i="14" s="1"/>
  <c r="W307" i="14"/>
  <c r="W357" i="14" s="1"/>
  <c r="W294" i="14"/>
  <c r="W344" i="14" s="1"/>
  <c r="W260" i="14"/>
  <c r="W310" i="14" s="1"/>
  <c r="Y259" i="14"/>
  <c r="Y309" i="14" s="1"/>
  <c r="AC282" i="14"/>
  <c r="AC332" i="14" s="1"/>
  <c r="AC279" i="14"/>
  <c r="AC329" i="14" s="1"/>
  <c r="AC274" i="14"/>
  <c r="AC324" i="14" s="1"/>
  <c r="AC260" i="14"/>
  <c r="AC310" i="14" s="1"/>
  <c r="AA268" i="14"/>
  <c r="AA318" i="14" s="1"/>
  <c r="AA305" i="14"/>
  <c r="AA355" i="14" s="1"/>
  <c r="AA295" i="14"/>
  <c r="AA345" i="14" s="1"/>
  <c r="AA264" i="14"/>
  <c r="AA314" i="14" s="1"/>
  <c r="AD285" i="14"/>
  <c r="AD335" i="14" s="1"/>
  <c r="AD294" i="14"/>
  <c r="AD344" i="14" s="1"/>
  <c r="AD288" i="14"/>
  <c r="AD338" i="14" s="1"/>
  <c r="AD280" i="14"/>
  <c r="AD330" i="14" s="1"/>
  <c r="V276" i="14"/>
  <c r="V326" i="14" s="1"/>
  <c r="V307" i="14"/>
  <c r="V357" i="14" s="1"/>
  <c r="V282" i="14"/>
  <c r="V332" i="14" s="1"/>
  <c r="V261" i="14"/>
  <c r="V311" i="14" s="1"/>
  <c r="V259" i="14"/>
  <c r="V309" i="14" s="1"/>
  <c r="AC266" i="14"/>
  <c r="AC316" i="14" s="1"/>
  <c r="AC294" i="14"/>
  <c r="AC344" i="14" s="1"/>
  <c r="AC288" i="14"/>
  <c r="AC338" i="14" s="1"/>
  <c r="AC278" i="14"/>
  <c r="AC328" i="14" s="1"/>
  <c r="AC265" i="14"/>
  <c r="AC315" i="14" s="1"/>
  <c r="AA280" i="14"/>
  <c r="AA330" i="14" s="1"/>
  <c r="AA266" i="14"/>
  <c r="AA316" i="14" s="1"/>
  <c r="AA307" i="14"/>
  <c r="AA357" i="14" s="1"/>
  <c r="AA263" i="14"/>
  <c r="AA313" i="14" s="1"/>
  <c r="AD297" i="14"/>
  <c r="AD347" i="14" s="1"/>
  <c r="AD306" i="14"/>
  <c r="AD356" i="14" s="1"/>
  <c r="AD308" i="14"/>
  <c r="AD358" i="14" s="1"/>
  <c r="AD300" i="14"/>
  <c r="AD350" i="14" s="1"/>
  <c r="V288" i="14"/>
  <c r="V338" i="14" s="1"/>
  <c r="V290" i="14"/>
  <c r="V340" i="14" s="1"/>
  <c r="V284" i="14"/>
  <c r="V334" i="14" s="1"/>
  <c r="V260" i="14"/>
  <c r="V310" i="14" s="1"/>
  <c r="AB269" i="14"/>
  <c r="AB319" i="14" s="1"/>
  <c r="AB296" i="14"/>
  <c r="AB346" i="14" s="1"/>
  <c r="AB278" i="14"/>
  <c r="AB328" i="14" s="1"/>
  <c r="AB264" i="14"/>
  <c r="AB314" i="14" s="1"/>
  <c r="X303" i="14"/>
  <c r="X353" i="14" s="1"/>
  <c r="X269" i="14"/>
  <c r="X319" i="14" s="1"/>
  <c r="X270" i="14"/>
  <c r="X320" i="14" s="1"/>
  <c r="X263" i="14"/>
  <c r="X313" i="14" s="1"/>
  <c r="Y268" i="14"/>
  <c r="Y318" i="14" s="1"/>
  <c r="Y301" i="14"/>
  <c r="Y351" i="14" s="1"/>
  <c r="Y276" i="14"/>
  <c r="Y326" i="14" s="1"/>
  <c r="Y296" i="14"/>
  <c r="Y346" i="14" s="1"/>
  <c r="Z273" i="14"/>
  <c r="Z323" i="14" s="1"/>
  <c r="Z303" i="14"/>
  <c r="Z353" i="14" s="1"/>
  <c r="Z295" i="14"/>
  <c r="Z345" i="14" s="1"/>
  <c r="Z294" i="14"/>
  <c r="Z344" i="14" s="1"/>
  <c r="W276" i="14"/>
  <c r="W326" i="14" s="1"/>
  <c r="W283" i="14"/>
  <c r="W333" i="14" s="1"/>
  <c r="W286" i="14"/>
  <c r="W336" i="14" s="1"/>
  <c r="W261" i="14"/>
  <c r="W311" i="14" s="1"/>
  <c r="AC276" i="14"/>
  <c r="AC326" i="14" s="1"/>
  <c r="AC306" i="14"/>
  <c r="AC356" i="14" s="1"/>
  <c r="AC273" i="14"/>
  <c r="AC323" i="14" s="1"/>
  <c r="AC280" i="14"/>
  <c r="AC330" i="14" s="1"/>
  <c r="AA292" i="14"/>
  <c r="AA342" i="14" s="1"/>
  <c r="AA273" i="14"/>
  <c r="AA323" i="14" s="1"/>
  <c r="AA276" i="14"/>
  <c r="AA326" i="14" s="1"/>
  <c r="AA262" i="14"/>
  <c r="AA312" i="14" s="1"/>
  <c r="AD263" i="14"/>
  <c r="AD313" i="14" s="1"/>
  <c r="AD291" i="14"/>
  <c r="AD341" i="14" s="1"/>
  <c r="AD269" i="14"/>
  <c r="AD319" i="14" s="1"/>
  <c r="AD303" i="14"/>
  <c r="AD353" i="14" s="1"/>
  <c r="V275" i="14"/>
  <c r="V325" i="14" s="1"/>
  <c r="V297" i="14"/>
  <c r="V347" i="14" s="1"/>
  <c r="V305" i="14"/>
  <c r="V355" i="14" s="1"/>
  <c r="V263" i="14"/>
  <c r="V313" i="14" s="1"/>
  <c r="AB281" i="14"/>
  <c r="AB331" i="14" s="1"/>
  <c r="AB266" i="14"/>
  <c r="AB316" i="14" s="1"/>
  <c r="AB300" i="14"/>
  <c r="AB350" i="14" s="1"/>
  <c r="AB262" i="14"/>
  <c r="AB312" i="14" s="1"/>
  <c r="X278" i="14"/>
  <c r="X328" i="14" s="1"/>
  <c r="X285" i="14"/>
  <c r="X335" i="14" s="1"/>
  <c r="X280" i="14"/>
  <c r="X330" i="14" s="1"/>
  <c r="X262" i="14"/>
  <c r="X312" i="14" s="1"/>
  <c r="Y280" i="14"/>
  <c r="Y330" i="14" s="1"/>
  <c r="Y273" i="14"/>
  <c r="Y323" i="14" s="1"/>
  <c r="Y300" i="14"/>
  <c r="Y350" i="14" s="1"/>
  <c r="Y275" i="14"/>
  <c r="Y325" i="14" s="1"/>
  <c r="Z285" i="14"/>
  <c r="Z335" i="14" s="1"/>
  <c r="Z266" i="14"/>
  <c r="Z316" i="14" s="1"/>
  <c r="Z307" i="14"/>
  <c r="Z357" i="14" s="1"/>
  <c r="Z299" i="14"/>
  <c r="Z349" i="14" s="1"/>
  <c r="W288" i="14"/>
  <c r="W338" i="14" s="1"/>
  <c r="W285" i="14"/>
  <c r="W335" i="14" s="1"/>
  <c r="W296" i="14"/>
  <c r="W346" i="14" s="1"/>
  <c r="W264" i="14"/>
  <c r="W314" i="14" s="1"/>
  <c r="AC272" i="14"/>
  <c r="AC322" i="14" s="1"/>
  <c r="AC269" i="14"/>
  <c r="AC319" i="14" s="1"/>
  <c r="AC290" i="14"/>
  <c r="AC340" i="14" s="1"/>
  <c r="AC300" i="14"/>
  <c r="AC350" i="14" s="1"/>
  <c r="AA274" i="14"/>
  <c r="AA324" i="14" s="1"/>
  <c r="AA304" i="14"/>
  <c r="AA354" i="14" s="1"/>
  <c r="AA308" i="14"/>
  <c r="AA358" i="14" s="1"/>
  <c r="AA278" i="14"/>
  <c r="AA328" i="14" s="1"/>
  <c r="AA261" i="14"/>
  <c r="AA311" i="14" s="1"/>
  <c r="AD272" i="14"/>
  <c r="AD322" i="14" s="1"/>
  <c r="AD286" i="14"/>
  <c r="AD336" i="14" s="1"/>
  <c r="AD290" i="14"/>
  <c r="AD340" i="14" s="1"/>
  <c r="AD289" i="14"/>
  <c r="AD339" i="14" s="1"/>
  <c r="V287" i="14"/>
  <c r="V337" i="14" s="1"/>
  <c r="V292" i="14"/>
  <c r="V342" i="14" s="1"/>
  <c r="V296" i="14"/>
  <c r="V346" i="14" s="1"/>
  <c r="V265" i="14"/>
  <c r="V315" i="14" s="1"/>
  <c r="AB293" i="14"/>
  <c r="AB343" i="14" s="1"/>
  <c r="AB273" i="14"/>
  <c r="AB323" i="14" s="1"/>
  <c r="AB303" i="14"/>
  <c r="AB353" i="14" s="1"/>
  <c r="AB260" i="14"/>
  <c r="AB310" i="14" s="1"/>
  <c r="X290" i="14"/>
  <c r="X340" i="14" s="1"/>
  <c r="X287" i="14"/>
  <c r="X337" i="14" s="1"/>
  <c r="X282" i="14"/>
  <c r="X332" i="14" s="1"/>
  <c r="X265" i="14"/>
  <c r="X315" i="14" s="1"/>
  <c r="Y292" i="14"/>
  <c r="Y342" i="14" s="1"/>
  <c r="Y298" i="14"/>
  <c r="Y348" i="14" s="1"/>
  <c r="Y297" i="14"/>
  <c r="Y347" i="14" s="1"/>
  <c r="Y308" i="14"/>
  <c r="Y358" i="14" s="1"/>
  <c r="Z269" i="14"/>
  <c r="Z319" i="14" s="1"/>
  <c r="Z278" i="14"/>
  <c r="Z328" i="14" s="1"/>
  <c r="Z276" i="14"/>
  <c r="Z326" i="14" s="1"/>
  <c r="Z286" i="14"/>
  <c r="Z336" i="14" s="1"/>
  <c r="W272" i="14"/>
  <c r="W322" i="14" s="1"/>
  <c r="W300" i="14"/>
  <c r="W350" i="14" s="1"/>
  <c r="W295" i="14"/>
  <c r="W345" i="14" s="1"/>
  <c r="W268" i="14"/>
  <c r="W318" i="14" s="1"/>
  <c r="W263" i="14"/>
  <c r="W313" i="14" s="1"/>
  <c r="AC284" i="14"/>
  <c r="AC334" i="14" s="1"/>
  <c r="AC281" i="14"/>
  <c r="AC331" i="14" s="1"/>
  <c r="AC298" i="14"/>
  <c r="AC348" i="14" s="1"/>
  <c r="AC303" i="14"/>
  <c r="AC353" i="14" s="1"/>
  <c r="AA286" i="14"/>
  <c r="AA336" i="14" s="1"/>
  <c r="AA267" i="14"/>
  <c r="AA317" i="14" s="1"/>
  <c r="AA290" i="14"/>
  <c r="AA340" i="14" s="1"/>
  <c r="AA300" i="14"/>
  <c r="AA350" i="14" s="1"/>
  <c r="AD284" i="14"/>
  <c r="AD334" i="14" s="1"/>
  <c r="AD299" i="14"/>
  <c r="AD349" i="14" s="1"/>
  <c r="AD298" i="14"/>
  <c r="AD348" i="14" s="1"/>
  <c r="AD268" i="14"/>
  <c r="AD318" i="14" s="1"/>
  <c r="V271" i="14"/>
  <c r="V321" i="14" s="1"/>
  <c r="V299" i="14"/>
  <c r="V349" i="14" s="1"/>
  <c r="V300" i="14"/>
  <c r="V350" i="14" s="1"/>
  <c r="V268" i="14"/>
  <c r="V318" i="14" s="1"/>
  <c r="V264" i="14"/>
  <c r="V314" i="14" s="1"/>
  <c r="AB305" i="14"/>
  <c r="AB355" i="14" s="1"/>
  <c r="AB308" i="14"/>
  <c r="AB358" i="14" s="1"/>
  <c r="AB289" i="14"/>
  <c r="AB339" i="14" s="1"/>
  <c r="AB265" i="14"/>
  <c r="AB315" i="14" s="1"/>
  <c r="X266" i="14"/>
  <c r="X316" i="14" s="1"/>
  <c r="X295" i="14"/>
  <c r="X345" i="14" s="1"/>
  <c r="X294" i="14"/>
  <c r="X344" i="14" s="1"/>
  <c r="X260" i="14"/>
  <c r="X310" i="14" s="1"/>
  <c r="Y304" i="14"/>
  <c r="Y354" i="14" s="1"/>
  <c r="Y271" i="14"/>
  <c r="Y321" i="14" s="1"/>
  <c r="Y303" i="14"/>
  <c r="Y353" i="14" s="1"/>
  <c r="Y263" i="14"/>
  <c r="Y313" i="14" s="1"/>
  <c r="Z281" i="14"/>
  <c r="Z331" i="14" s="1"/>
  <c r="Z290" i="14"/>
  <c r="Z340" i="14" s="1"/>
  <c r="Z300" i="14"/>
  <c r="Z350" i="14" s="1"/>
  <c r="Z277" i="14"/>
  <c r="Z327" i="14" s="1"/>
  <c r="W270" i="14"/>
  <c r="W320" i="14" s="1"/>
  <c r="W275" i="14"/>
  <c r="W325" i="14" s="1"/>
  <c r="W304" i="14"/>
  <c r="W354" i="14" s="1"/>
  <c r="W291" i="14"/>
  <c r="W341" i="14" s="1"/>
  <c r="AC296" i="14"/>
  <c r="AC346" i="14" s="1"/>
  <c r="AC293" i="14"/>
  <c r="AC343" i="14" s="1"/>
  <c r="AC301" i="14"/>
  <c r="AC351" i="14" s="1"/>
  <c r="AC261" i="14"/>
  <c r="AC311" i="14" s="1"/>
  <c r="AA270" i="14"/>
  <c r="AA320" i="14" s="1"/>
  <c r="AA279" i="14"/>
  <c r="AA329" i="14" s="1"/>
  <c r="AA298" i="14"/>
  <c r="AA348" i="14" s="1"/>
  <c r="AA289" i="14"/>
  <c r="AA339" i="14" s="1"/>
  <c r="AD296" i="14"/>
  <c r="AD346" i="14" s="1"/>
  <c r="AD302" i="14"/>
  <c r="AD352" i="14" s="1"/>
  <c r="AD301" i="14"/>
  <c r="AD351" i="14" s="1"/>
  <c r="AD260" i="14"/>
  <c r="AD310" i="14" s="1"/>
  <c r="V269" i="14"/>
  <c r="V319" i="14" s="1"/>
  <c r="V274" i="14"/>
  <c r="V324" i="14" s="1"/>
  <c r="V303" i="14"/>
  <c r="V353" i="14" s="1"/>
  <c r="V291" i="14"/>
  <c r="V341" i="14" s="1"/>
  <c r="AB275" i="14"/>
  <c r="AB325" i="14" s="1"/>
  <c r="AB261" i="14"/>
  <c r="AB311" i="14" s="1"/>
  <c r="AB290" i="14"/>
  <c r="AB340" i="14" s="1"/>
  <c r="AB297" i="14"/>
  <c r="AB347" i="14" s="1"/>
  <c r="AB263" i="14"/>
  <c r="AB313" i="14" s="1"/>
  <c r="X277" i="14"/>
  <c r="X327" i="14" s="1"/>
  <c r="X304" i="14"/>
  <c r="X354" i="14" s="1"/>
  <c r="X299" i="14"/>
  <c r="X349" i="14" s="1"/>
  <c r="X261" i="14"/>
  <c r="X311" i="14" s="1"/>
  <c r="Y267" i="14"/>
  <c r="Y317" i="14" s="1"/>
  <c r="Y293" i="14"/>
  <c r="Y343" i="14" s="1"/>
  <c r="Y306" i="14"/>
  <c r="Y356" i="14" s="1"/>
  <c r="Y260" i="14"/>
  <c r="Y310" i="14" s="1"/>
  <c r="Z293" i="14"/>
  <c r="Z343" i="14" s="1"/>
  <c r="Z302" i="14"/>
  <c r="Z352" i="14" s="1"/>
  <c r="Z274" i="14"/>
  <c r="Z324" i="14" s="1"/>
  <c r="Z288" i="14"/>
  <c r="Z338" i="14" s="1"/>
  <c r="W282" i="14"/>
  <c r="W332" i="14" s="1"/>
  <c r="W287" i="14"/>
  <c r="W337" i="14" s="1"/>
  <c r="W297" i="14"/>
  <c r="W347" i="14" s="1"/>
  <c r="W305" i="14"/>
  <c r="W355" i="14" s="1"/>
  <c r="X259" i="14"/>
  <c r="X309" i="14" s="1"/>
  <c r="AC308" i="14"/>
  <c r="AC358" i="14" s="1"/>
  <c r="AC305" i="14"/>
  <c r="AC355" i="14" s="1"/>
  <c r="AC304" i="14"/>
  <c r="AC354" i="14" s="1"/>
  <c r="AC289" i="14"/>
  <c r="AC339" i="14" s="1"/>
  <c r="AA282" i="14"/>
  <c r="AA332" i="14" s="1"/>
  <c r="AA291" i="14"/>
  <c r="AA341" i="14" s="1"/>
  <c r="AA301" i="14"/>
  <c r="AA351" i="14" s="1"/>
  <c r="AA297" i="14"/>
  <c r="AA347" i="14" s="1"/>
  <c r="AB294" i="14"/>
  <c r="AB344" i="14" s="1"/>
  <c r="Y289" i="14"/>
  <c r="Y339" i="14" s="1"/>
  <c r="Z284" i="14"/>
  <c r="Z334" i="14" s="1"/>
  <c r="W262" i="14"/>
  <c r="W312" i="14" s="1"/>
  <c r="AB268" i="14"/>
  <c r="AB318" i="14" s="1"/>
  <c r="X273" i="14"/>
  <c r="X323" i="14" s="1"/>
  <c r="Y281" i="14"/>
  <c r="Y331" i="14" s="1"/>
  <c r="Z296" i="14"/>
  <c r="Z346" i="14" s="1"/>
  <c r="V281" i="14"/>
  <c r="V331" i="14" s="1"/>
  <c r="AB288" i="14"/>
  <c r="AB338" i="14" s="1"/>
  <c r="X291" i="14"/>
  <c r="X341" i="14" s="1"/>
  <c r="Y307" i="14"/>
  <c r="Y357" i="14" s="1"/>
  <c r="Z261" i="14"/>
  <c r="Z311" i="14" s="1"/>
  <c r="V286" i="14"/>
  <c r="V336" i="14" s="1"/>
  <c r="AB298" i="14"/>
  <c r="AB348" i="14" s="1"/>
  <c r="X289" i="14"/>
  <c r="X339" i="14" s="1"/>
  <c r="Y270" i="14"/>
  <c r="Y320" i="14" s="1"/>
  <c r="V306" i="14"/>
  <c r="V356" i="14" s="1"/>
  <c r="AB276" i="14"/>
  <c r="AB326" i="14" s="1"/>
  <c r="X281" i="14"/>
  <c r="X331" i="14" s="1"/>
  <c r="Y288" i="14"/>
  <c r="Y338" i="14" s="1"/>
  <c r="V302" i="14"/>
  <c r="V352" i="14" s="1"/>
  <c r="AB272" i="14"/>
  <c r="AB322" i="14" s="1"/>
  <c r="X307" i="14"/>
  <c r="X357" i="14" s="1"/>
  <c r="Y264" i="14"/>
  <c r="Y314" i="14" s="1"/>
  <c r="W267" i="14"/>
  <c r="W317" i="14" s="1"/>
  <c r="AC259" i="14"/>
  <c r="AC309" i="14" s="1"/>
  <c r="X308" i="14"/>
  <c r="X358" i="14" s="1"/>
  <c r="Z291" i="14"/>
  <c r="Z341" i="14" s="1"/>
  <c r="W269" i="14"/>
  <c r="W319" i="14" s="1"/>
  <c r="AB302" i="14"/>
  <c r="AB352" i="14" s="1"/>
  <c r="X298" i="14"/>
  <c r="X348" i="14" s="1"/>
  <c r="Z275" i="14"/>
  <c r="Z325" i="14" s="1"/>
  <c r="W289" i="14"/>
  <c r="W339" i="14" s="1"/>
  <c r="X284" i="14"/>
  <c r="X334" i="14" s="1"/>
  <c r="Z305" i="14"/>
  <c r="Z355" i="14" s="1"/>
  <c r="W299" i="14"/>
  <c r="W349" i="14" s="1"/>
  <c r="AD271" i="14"/>
  <c r="AD321" i="14" s="1"/>
  <c r="AD305" i="14"/>
  <c r="AD355" i="14" s="1"/>
  <c r="AD259" i="14"/>
  <c r="AD309" i="14" s="1"/>
  <c r="X264" i="14"/>
  <c r="X314" i="14" s="1"/>
  <c r="Z308" i="14"/>
  <c r="Z358" i="14" s="1"/>
  <c r="W274" i="14"/>
  <c r="W324" i="14" s="1"/>
  <c r="AD304" i="14"/>
  <c r="AD354" i="14" s="1"/>
  <c r="Y284" i="14"/>
  <c r="Y334" i="14" s="1"/>
  <c r="Z287" i="14"/>
  <c r="Z337" i="14" s="1"/>
  <c r="W284" i="14"/>
  <c r="W334" i="14" s="1"/>
  <c r="AD262" i="14"/>
  <c r="AD312" i="14" s="1"/>
  <c r="AB271" i="14"/>
  <c r="AB321" i="14" s="1"/>
  <c r="Y279" i="14"/>
  <c r="Y329" i="14" s="1"/>
  <c r="Z289" i="14"/>
  <c r="Z339" i="14" s="1"/>
  <c r="W308" i="14"/>
  <c r="W358" i="14" s="1"/>
  <c r="K237" i="14" a="1"/>
  <c r="K237" i="14" s="1"/>
  <c r="K222" i="14" a="1"/>
  <c r="K222" i="14" s="1"/>
  <c r="K242" i="14" a="1"/>
  <c r="K242" i="14" s="1"/>
  <c r="K252" i="14" a="1"/>
  <c r="K252" i="14" s="1"/>
  <c r="K244" i="14" a="1"/>
  <c r="K244" i="14" s="1"/>
  <c r="K228" i="14" a="1"/>
  <c r="K228" i="14" s="1"/>
  <c r="K246" i="14" a="1"/>
  <c r="K246" i="14" s="1"/>
  <c r="K216" i="14" a="1"/>
  <c r="K216" i="14" s="1"/>
  <c r="K247" i="14" a="1"/>
  <c r="K247" i="14" s="1"/>
  <c r="Q238" i="14" a="1"/>
  <c r="Q238" i="14" s="1"/>
  <c r="C242" i="14" a="1"/>
  <c r="C242" i="14" s="1"/>
  <c r="T232" i="14" a="1"/>
  <c r="T232" i="14" s="1"/>
  <c r="K223" i="14" a="1"/>
  <c r="K223" i="14" s="1"/>
  <c r="K230" i="14" a="1"/>
  <c r="K230" i="14" s="1"/>
  <c r="N209" i="14" a="1"/>
  <c r="N209" i="14" s="1"/>
  <c r="Q241" i="14" a="1"/>
  <c r="Q241" i="14" s="1"/>
  <c r="K229" i="14" a="1"/>
  <c r="K229" i="14" s="1"/>
  <c r="K203" i="14" a="1"/>
  <c r="K203" i="14" s="1"/>
  <c r="B205" i="14" a="1"/>
  <c r="B205" i="14" s="1"/>
  <c r="B256" i="14" s="1" a="1"/>
  <c r="B256" i="14" s="1"/>
  <c r="B258" i="14" s="1"/>
  <c r="E210" i="14" a="1"/>
  <c r="E210" i="14" s="1"/>
  <c r="K235" i="14" a="1"/>
  <c r="K235" i="14" s="1"/>
  <c r="M242" i="14" a="1"/>
  <c r="M242" i="14" s="1"/>
  <c r="T236" i="14" a="1"/>
  <c r="T236" i="14" s="1"/>
  <c r="Q214" i="14" a="1"/>
  <c r="Q214" i="14" s="1"/>
  <c r="H256" i="14" a="1"/>
  <c r="H256" i="14" s="1"/>
  <c r="H258" i="14" s="1"/>
  <c r="O254" i="14" a="1"/>
  <c r="O254" i="14" s="1"/>
  <c r="K255" i="14" a="1"/>
  <c r="K255" i="14" s="1"/>
  <c r="K254" i="14" a="1"/>
  <c r="K254" i="14" s="1"/>
  <c r="K236" i="14" a="1"/>
  <c r="K236" i="14" s="1"/>
  <c r="K253" i="14"/>
  <c r="K257" i="14" s="1"/>
  <c r="K208" i="14" a="1"/>
  <c r="K208" i="14" s="1"/>
  <c r="K245" i="14" a="1"/>
  <c r="K245" i="14" s="1"/>
  <c r="K249" i="14" a="1"/>
  <c r="K249" i="14" s="1"/>
  <c r="K251" i="14" a="1"/>
  <c r="K251" i="14" s="1"/>
  <c r="K243" i="14" a="1"/>
  <c r="K243" i="14" s="1"/>
  <c r="K248" i="14" a="1"/>
  <c r="K248" i="14" s="1"/>
  <c r="L211" i="14" a="1"/>
  <c r="L211" i="14" s="1"/>
  <c r="P223" i="14" a="1"/>
  <c r="P223" i="14" s="1"/>
  <c r="F211" i="14" a="1"/>
  <c r="F211" i="14" s="1"/>
  <c r="D232" i="14" a="1"/>
  <c r="D232" i="14" s="1"/>
  <c r="P219" i="14" a="1"/>
  <c r="P219" i="14" s="1"/>
  <c r="F225" i="14" a="1"/>
  <c r="F225" i="14" s="1"/>
  <c r="D242" i="14" a="1"/>
  <c r="D242" i="14" s="1"/>
  <c r="F221" i="14" a="1"/>
  <c r="F221" i="14" s="1"/>
  <c r="D228" i="14" a="1"/>
  <c r="D228" i="14" s="1"/>
  <c r="T237" i="14" a="1"/>
  <c r="T237" i="14" s="1"/>
  <c r="L229" i="14" a="1"/>
  <c r="L229" i="14" s="1"/>
  <c r="J204" i="14" a="1"/>
  <c r="J204" i="14" s="1"/>
  <c r="L235" i="14" a="1"/>
  <c r="L235" i="14" s="1"/>
  <c r="I213" i="14" a="1"/>
  <c r="I213" i="14" s="1"/>
  <c r="J240" i="14" a="1"/>
  <c r="J240" i="14" s="1"/>
  <c r="P239" i="14" a="1"/>
  <c r="P239" i="14" s="1"/>
  <c r="F206" i="14" a="1"/>
  <c r="F206" i="14" s="1"/>
  <c r="D214" i="14" a="1"/>
  <c r="D214" i="14" s="1"/>
  <c r="I222" i="14" a="1"/>
  <c r="I222" i="14" s="1"/>
  <c r="P224" i="14" a="1"/>
  <c r="P224" i="14" s="1"/>
  <c r="F216" i="14" a="1"/>
  <c r="F216" i="14" s="1"/>
  <c r="L205" i="14" a="1"/>
  <c r="L205" i="14" s="1"/>
  <c r="J235" i="14" a="1"/>
  <c r="J235" i="14" s="1"/>
  <c r="I227" i="14" a="1"/>
  <c r="I227" i="14" s="1"/>
  <c r="L204" i="14" a="1"/>
  <c r="L204" i="14" s="1"/>
  <c r="F204" i="14" a="1"/>
  <c r="F204" i="14" s="1"/>
  <c r="F226" i="14" a="1"/>
  <c r="F226" i="14" s="1"/>
  <c r="D220" i="14" a="1"/>
  <c r="D220" i="14" s="1"/>
  <c r="F222" i="14" a="1"/>
  <c r="F222" i="14" s="1"/>
  <c r="I206" i="14" a="1"/>
  <c r="I206" i="14" s="1"/>
  <c r="L222" i="14" a="1"/>
  <c r="L222" i="14" s="1"/>
  <c r="P205" i="14" a="1"/>
  <c r="P205" i="14" s="1"/>
  <c r="J217" i="14" a="1"/>
  <c r="J217" i="14" s="1"/>
  <c r="I251" i="14" a="1"/>
  <c r="I251" i="14" s="1"/>
  <c r="I203" i="14" a="1"/>
  <c r="I203" i="14" s="1"/>
  <c r="I253" i="14"/>
  <c r="I257" i="14" s="1"/>
  <c r="I252" i="14" a="1"/>
  <c r="I252" i="14" s="1"/>
  <c r="I246" i="14" a="1"/>
  <c r="I246" i="14" s="1"/>
  <c r="I250" i="14" a="1"/>
  <c r="I250" i="14" s="1"/>
  <c r="I255" i="14" a="1"/>
  <c r="I255" i="14" s="1"/>
  <c r="I243" i="14" a="1"/>
  <c r="I243" i="14" s="1"/>
  <c r="I249" i="14" a="1"/>
  <c r="I249" i="14" s="1"/>
  <c r="I247" i="14" a="1"/>
  <c r="I247" i="14" s="1"/>
  <c r="I254" i="14" a="1"/>
  <c r="I254" i="14" s="1"/>
  <c r="I244" i="14" a="1"/>
  <c r="I244" i="14" s="1"/>
  <c r="I248" i="14" a="1"/>
  <c r="I248" i="14" s="1"/>
  <c r="I245" i="14" a="1"/>
  <c r="I245" i="14" s="1"/>
  <c r="T229" i="14" a="1"/>
  <c r="T229" i="14" s="1"/>
  <c r="L236" i="14" a="1"/>
  <c r="L236" i="14" s="1"/>
  <c r="I242" i="14" a="1"/>
  <c r="I242" i="14" s="1"/>
  <c r="T225" i="14" a="1"/>
  <c r="T225" i="14" s="1"/>
  <c r="L231" i="14" a="1"/>
  <c r="L231" i="14" s="1"/>
  <c r="J222" i="14" a="1"/>
  <c r="J222" i="14" s="1"/>
  <c r="P204" i="14" a="1"/>
  <c r="P204" i="14" s="1"/>
  <c r="F227" i="14" a="1"/>
  <c r="F227" i="14" s="1"/>
  <c r="D215" i="14" a="1"/>
  <c r="D215" i="14" s="1"/>
  <c r="T226" i="14" a="1"/>
  <c r="T226" i="14" s="1"/>
  <c r="F207" i="14" a="1"/>
  <c r="F207" i="14" s="1"/>
  <c r="D236" i="14" a="1"/>
  <c r="D236" i="14" s="1"/>
  <c r="T218" i="14" a="1"/>
  <c r="T218" i="14" s="1"/>
  <c r="F255" i="14" a="1"/>
  <c r="F255" i="14" s="1"/>
  <c r="F253" i="14"/>
  <c r="F257" i="14" s="1"/>
  <c r="F247" i="14" a="1"/>
  <c r="F247" i="14" s="1"/>
  <c r="F254" i="14" a="1"/>
  <c r="F254" i="14" s="1"/>
  <c r="F243" i="14" a="1"/>
  <c r="F243" i="14" s="1"/>
  <c r="F245" i="14" a="1"/>
  <c r="F245" i="14" s="1"/>
  <c r="F244" i="14" a="1"/>
  <c r="F244" i="14" s="1"/>
  <c r="F252" i="14" a="1"/>
  <c r="F252" i="14" s="1"/>
  <c r="F249" i="14" a="1"/>
  <c r="F249" i="14" s="1"/>
  <c r="F250" i="14" a="1"/>
  <c r="F250" i="14" s="1"/>
  <c r="F248" i="14" a="1"/>
  <c r="F248" i="14" s="1"/>
  <c r="F246" i="14" a="1"/>
  <c r="F246" i="14" s="1"/>
  <c r="F203" i="14" a="1"/>
  <c r="F203" i="14" s="1"/>
  <c r="F251" i="14" a="1"/>
  <c r="F251" i="14" s="1"/>
  <c r="L212" i="14" a="1"/>
  <c r="L212" i="14" s="1"/>
  <c r="I236" i="14" a="1"/>
  <c r="I236" i="14" s="1"/>
  <c r="J215" i="14" a="1"/>
  <c r="J215" i="14" s="1"/>
  <c r="P236" i="14" a="1"/>
  <c r="P236" i="14" s="1"/>
  <c r="M231" i="14" a="1"/>
  <c r="M231" i="14" s="1"/>
  <c r="D237" i="14" a="1"/>
  <c r="D237" i="14" s="1"/>
  <c r="I228" i="14" a="1"/>
  <c r="I228" i="14" s="1"/>
  <c r="L221" i="14" a="1"/>
  <c r="L221" i="14" s="1"/>
  <c r="I211" i="14" a="1"/>
  <c r="I211" i="14" s="1"/>
  <c r="L232" i="14" a="1"/>
  <c r="L232" i="14" s="1"/>
  <c r="P241" i="14" a="1"/>
  <c r="P241" i="14" s="1"/>
  <c r="M221" i="14" a="1"/>
  <c r="M221" i="14" s="1"/>
  <c r="Q235" i="14" a="1"/>
  <c r="Q235" i="14" s="1"/>
  <c r="J205" i="14" a="1"/>
  <c r="J205" i="14" s="1"/>
  <c r="F220" i="14" a="1"/>
  <c r="F220" i="14" s="1"/>
  <c r="M222" i="14" a="1"/>
  <c r="M222" i="14" s="1"/>
  <c r="I226" i="14" a="1"/>
  <c r="I226" i="14" s="1"/>
  <c r="J228" i="14" a="1"/>
  <c r="J228" i="14" s="1"/>
  <c r="L238" i="14" a="1"/>
  <c r="L238" i="14" s="1"/>
  <c r="Q223" i="14" a="1"/>
  <c r="Q223" i="14" s="1"/>
  <c r="J241" i="14" a="1"/>
  <c r="J241" i="14" s="1"/>
  <c r="Q237" i="14" a="1"/>
  <c r="Q237" i="14" s="1"/>
  <c r="J231" i="14" a="1"/>
  <c r="J231" i="14" s="1"/>
  <c r="T215" i="14" a="1"/>
  <c r="T215" i="14" s="1"/>
  <c r="L207" i="14" a="1"/>
  <c r="L207" i="14" s="1"/>
  <c r="T222" i="14" a="1"/>
  <c r="T222" i="14" s="1"/>
  <c r="T207" i="14" a="1"/>
  <c r="T207" i="14" s="1"/>
  <c r="L233" i="14" a="1"/>
  <c r="L233" i="14" s="1"/>
  <c r="I229" i="14" a="1"/>
  <c r="I229" i="14" s="1"/>
  <c r="Q221" i="14" a="1"/>
  <c r="Q221" i="14" s="1"/>
  <c r="J208" i="14" a="1"/>
  <c r="J208" i="14" s="1"/>
  <c r="P207" i="14" a="1"/>
  <c r="P207" i="14" s="1"/>
  <c r="F213" i="14" a="1"/>
  <c r="F213" i="14" s="1"/>
  <c r="D230" i="14" a="1"/>
  <c r="D230" i="14" s="1"/>
  <c r="I221" i="14" a="1"/>
  <c r="I221" i="14" s="1"/>
  <c r="L214" i="14" a="1"/>
  <c r="L214" i="14" s="1"/>
  <c r="I224" i="14" a="1"/>
  <c r="I224" i="14" s="1"/>
  <c r="L217" i="14" a="1"/>
  <c r="L217" i="14" s="1"/>
  <c r="P234" i="14" a="1"/>
  <c r="P234" i="14" s="1"/>
  <c r="M230" i="14" a="1"/>
  <c r="M230" i="14" s="1"/>
  <c r="Q228" i="14" a="1"/>
  <c r="Q228" i="14" s="1"/>
  <c r="T242" i="14" a="1"/>
  <c r="T242" i="14" s="1"/>
  <c r="L223" i="14" a="1"/>
  <c r="L223" i="14" s="1"/>
  <c r="F237" i="14" a="1"/>
  <c r="F237" i="14" s="1"/>
  <c r="L242" i="14" a="1"/>
  <c r="L242" i="14" s="1"/>
  <c r="J230" i="14" a="1"/>
  <c r="J230" i="14" s="1"/>
  <c r="T220" i="14" a="1"/>
  <c r="T220" i="14" s="1"/>
  <c r="J210" i="14" a="1"/>
  <c r="J210" i="14" s="1"/>
  <c r="M216" i="14" a="1"/>
  <c r="M216" i="14" s="1"/>
  <c r="Q216" i="14" a="1"/>
  <c r="Q216" i="14" s="1"/>
  <c r="P225" i="14" a="1"/>
  <c r="P225" i="14" s="1"/>
  <c r="M212" i="14" a="1"/>
  <c r="M212" i="14" s="1"/>
  <c r="Q234" i="14" a="1"/>
  <c r="Q234" i="14" s="1"/>
  <c r="J224" i="14" a="1"/>
  <c r="J224" i="14" s="1"/>
  <c r="T208" i="14" a="1"/>
  <c r="T208" i="14" s="1"/>
  <c r="L241" i="14" a="1"/>
  <c r="L241" i="14" s="1"/>
  <c r="I214" i="14" a="1"/>
  <c r="I214" i="14" s="1"/>
  <c r="T211" i="14" a="1"/>
  <c r="T211" i="14" s="1"/>
  <c r="T241" i="14" a="1"/>
  <c r="T241" i="14" s="1"/>
  <c r="L226" i="14" a="1"/>
  <c r="L226" i="14" s="1"/>
  <c r="M237" i="14" a="1"/>
  <c r="M237" i="14" s="1"/>
  <c r="Q218" i="14" a="1"/>
  <c r="Q218" i="14" s="1"/>
  <c r="J221" i="14" a="1"/>
  <c r="J221" i="14" s="1"/>
  <c r="F210" i="14" a="1"/>
  <c r="F210" i="14" s="1"/>
  <c r="D231" i="14" a="1"/>
  <c r="D231" i="14" s="1"/>
  <c r="Q213" i="14" a="1"/>
  <c r="Q213" i="14" s="1"/>
  <c r="J207" i="14" a="1"/>
  <c r="J207" i="14" s="1"/>
  <c r="I217" i="14" a="1"/>
  <c r="I217" i="14" s="1"/>
  <c r="L210" i="14" a="1"/>
  <c r="L210" i="14" s="1"/>
  <c r="P216" i="14" a="1"/>
  <c r="P216" i="14" s="1"/>
  <c r="M243" i="14" a="1"/>
  <c r="M243" i="14" s="1"/>
  <c r="M249" i="14" a="1"/>
  <c r="M249" i="14" s="1"/>
  <c r="M253" i="14"/>
  <c r="M257" i="14" s="1"/>
  <c r="M248" i="14" a="1"/>
  <c r="M248" i="14" s="1"/>
  <c r="M255" i="14" a="1"/>
  <c r="M255" i="14" s="1"/>
  <c r="M203" i="14" a="1"/>
  <c r="M203" i="14" s="1"/>
  <c r="M246" i="14" a="1"/>
  <c r="M246" i="14" s="1"/>
  <c r="M254" i="14" a="1"/>
  <c r="M254" i="14" s="1"/>
  <c r="M245" i="14" a="1"/>
  <c r="M245" i="14" s="1"/>
  <c r="M244" i="14" a="1"/>
  <c r="M244" i="14" s="1"/>
  <c r="M252" i="14" a="1"/>
  <c r="M252" i="14" s="1"/>
  <c r="M247" i="14" a="1"/>
  <c r="M247" i="14" s="1"/>
  <c r="M251" i="14" a="1"/>
  <c r="M251" i="14" s="1"/>
  <c r="M250" i="14" a="1"/>
  <c r="M250" i="14" s="1"/>
  <c r="D225" i="14" a="1"/>
  <c r="D225" i="14" s="1"/>
  <c r="T231" i="14" a="1"/>
  <c r="T231" i="14" s="1"/>
  <c r="L224" i="14" a="1"/>
  <c r="L224" i="14" s="1"/>
  <c r="T238" i="14" a="1"/>
  <c r="T238" i="14" s="1"/>
  <c r="F223" i="14" a="1"/>
  <c r="F223" i="14" s="1"/>
  <c r="I204" i="14" a="1"/>
  <c r="I204" i="14" s="1"/>
  <c r="I208" i="14" a="1"/>
  <c r="I208" i="14" s="1"/>
  <c r="T213" i="14" a="1"/>
  <c r="T213" i="14" s="1"/>
  <c r="Q227" i="14" a="1"/>
  <c r="Q227" i="14" s="1"/>
  <c r="M209" i="14" a="1"/>
  <c r="M209" i="14" s="1"/>
  <c r="D213" i="14" a="1"/>
  <c r="D213" i="14" s="1"/>
  <c r="P218" i="14" a="1"/>
  <c r="P218" i="14" s="1"/>
  <c r="M205" i="14" a="1"/>
  <c r="M205" i="14" s="1"/>
  <c r="Q219" i="14" a="1"/>
  <c r="Q219" i="14" s="1"/>
  <c r="J237" i="14" a="1"/>
  <c r="J237" i="14" s="1"/>
  <c r="I218" i="14" a="1"/>
  <c r="I218" i="14" s="1"/>
  <c r="L234" i="14" a="1"/>
  <c r="L234" i="14" s="1"/>
  <c r="I215" i="14" a="1"/>
  <c r="I215" i="14" s="1"/>
  <c r="T204" i="14" a="1"/>
  <c r="T204" i="14" s="1"/>
  <c r="L251" i="14" a="1"/>
  <c r="L251" i="14" s="1"/>
  <c r="L254" i="14" a="1"/>
  <c r="L254" i="14" s="1"/>
  <c r="L249" i="14" a="1"/>
  <c r="L249" i="14" s="1"/>
  <c r="L247" i="14" a="1"/>
  <c r="L247" i="14" s="1"/>
  <c r="L253" i="14"/>
  <c r="L257" i="14" s="1"/>
  <c r="L246" i="14" a="1"/>
  <c r="L246" i="14" s="1"/>
  <c r="L248" i="14" a="1"/>
  <c r="L248" i="14" s="1"/>
  <c r="L255" i="14" a="1"/>
  <c r="L255" i="14" s="1"/>
  <c r="L244" i="14" a="1"/>
  <c r="L244" i="14" s="1"/>
  <c r="L243" i="14" a="1"/>
  <c r="L243" i="14" s="1"/>
  <c r="L250" i="14" a="1"/>
  <c r="L250" i="14" s="1"/>
  <c r="L245" i="14" a="1"/>
  <c r="L245" i="14" s="1"/>
  <c r="L252" i="14" a="1"/>
  <c r="L252" i="14" s="1"/>
  <c r="L203" i="14" a="1"/>
  <c r="L203" i="14" s="1"/>
  <c r="I210" i="14" a="1"/>
  <c r="I210" i="14" s="1"/>
  <c r="J219" i="14" a="1"/>
  <c r="J219" i="14" s="1"/>
  <c r="P209" i="14" a="1"/>
  <c r="P209" i="14" s="1"/>
  <c r="M223" i="14" a="1"/>
  <c r="M223" i="14" s="1"/>
  <c r="Q245" i="14" a="1"/>
  <c r="Q245" i="14" s="1"/>
  <c r="Q252" i="14" a="1"/>
  <c r="Q252" i="14" s="1"/>
  <c r="Q247" i="14" a="1"/>
  <c r="Q247" i="14" s="1"/>
  <c r="Q251" i="14" a="1"/>
  <c r="Q251" i="14" s="1"/>
  <c r="Q203" i="14" a="1"/>
  <c r="Q203" i="14" s="1"/>
  <c r="Q248" i="14" a="1"/>
  <c r="Q248" i="14" s="1"/>
  <c r="Q246" i="14" a="1"/>
  <c r="Q246" i="14" s="1"/>
  <c r="Q243" i="14" a="1"/>
  <c r="Q243" i="14" s="1"/>
  <c r="Q253" i="14"/>
  <c r="Q257" i="14" s="1"/>
  <c r="Q250" i="14" a="1"/>
  <c r="Q250" i="14" s="1"/>
  <c r="Q254" i="14" a="1"/>
  <c r="Q254" i="14" s="1"/>
  <c r="Q249" i="14" a="1"/>
  <c r="Q249" i="14" s="1"/>
  <c r="Q255" i="14" a="1"/>
  <c r="Q255" i="14" s="1"/>
  <c r="Q244" i="14" a="1"/>
  <c r="Q244" i="14" s="1"/>
  <c r="T210" i="14" a="1"/>
  <c r="T210" i="14" s="1"/>
  <c r="F236" i="14" a="1"/>
  <c r="F236" i="14" s="1"/>
  <c r="D208" i="14" a="1"/>
  <c r="D208" i="14" s="1"/>
  <c r="M236" i="14" a="1"/>
  <c r="M236" i="14" s="1"/>
  <c r="Q210" i="14" a="1"/>
  <c r="Q210" i="14" s="1"/>
  <c r="J226" i="14" a="1"/>
  <c r="J226" i="14" s="1"/>
  <c r="M232" i="14" a="1"/>
  <c r="M232" i="14" s="1"/>
  <c r="Q209" i="14" a="1"/>
  <c r="Q209" i="14" s="1"/>
  <c r="J246" i="14" a="1"/>
  <c r="J246" i="14" s="1"/>
  <c r="J203" i="14" a="1"/>
  <c r="J203" i="14" s="1"/>
  <c r="J251" i="14" a="1"/>
  <c r="J251" i="14" s="1"/>
  <c r="J254" i="14" a="1"/>
  <c r="J254" i="14" s="1"/>
  <c r="J248" i="14" a="1"/>
  <c r="J248" i="14" s="1"/>
  <c r="J253" i="14"/>
  <c r="J257" i="14" s="1"/>
  <c r="J247" i="14" a="1"/>
  <c r="J247" i="14" s="1"/>
  <c r="J245" i="14" a="1"/>
  <c r="J245" i="14" s="1"/>
  <c r="J255" i="14" a="1"/>
  <c r="J255" i="14" s="1"/>
  <c r="J252" i="14" a="1"/>
  <c r="J252" i="14" s="1"/>
  <c r="J244" i="14" a="1"/>
  <c r="J244" i="14" s="1"/>
  <c r="J243" i="14" a="1"/>
  <c r="J243" i="14" s="1"/>
  <c r="J249" i="14" a="1"/>
  <c r="J249" i="14" s="1"/>
  <c r="J250" i="14" a="1"/>
  <c r="J250" i="14" s="1"/>
  <c r="P220" i="14" a="1"/>
  <c r="P220" i="14" s="1"/>
  <c r="F218" i="14" a="1"/>
  <c r="F218" i="14" s="1"/>
  <c r="D218" i="14" a="1"/>
  <c r="D218" i="14" s="1"/>
  <c r="I234" i="14" a="1"/>
  <c r="I234" i="14" s="1"/>
  <c r="T224" i="14" a="1"/>
  <c r="T224" i="14" s="1"/>
  <c r="L209" i="14" a="1"/>
  <c r="L209" i="14" s="1"/>
  <c r="Q242" i="14" a="1"/>
  <c r="Q242" i="14" s="1"/>
  <c r="T227" i="14" a="1"/>
  <c r="T227" i="14" s="1"/>
  <c r="Q220" i="14" a="1"/>
  <c r="Q220" i="14" s="1"/>
  <c r="P222" i="14" a="1"/>
  <c r="P222" i="14" s="1"/>
  <c r="M218" i="14" a="1"/>
  <c r="M218" i="14" s="1"/>
  <c r="D206" i="14" a="1"/>
  <c r="D206" i="14" s="1"/>
  <c r="P227" i="14" a="1"/>
  <c r="P227" i="14" s="1"/>
  <c r="M214" i="14" a="1"/>
  <c r="M214" i="14" s="1"/>
  <c r="Q212" i="14" a="1"/>
  <c r="Q212" i="14" s="1"/>
  <c r="J214" i="14" a="1"/>
  <c r="J214" i="14" s="1"/>
  <c r="I223" i="14" a="1"/>
  <c r="I223" i="14" s="1"/>
  <c r="Q233" i="14" a="1"/>
  <c r="Q233" i="14" s="1"/>
  <c r="J227" i="14" a="1"/>
  <c r="J227" i="14" s="1"/>
  <c r="I237" i="14" a="1"/>
  <c r="I237" i="14" s="1"/>
  <c r="L237" i="14" a="1"/>
  <c r="L237" i="14" s="1"/>
  <c r="I240" i="14" a="1"/>
  <c r="I240" i="14" s="1"/>
  <c r="J212" i="14" a="1"/>
  <c r="J212" i="14" s="1"/>
  <c r="P240" i="14" a="1"/>
  <c r="P240" i="14" s="1"/>
  <c r="M239" i="14" a="1"/>
  <c r="M239" i="14" s="1"/>
  <c r="D241" i="14" a="1"/>
  <c r="D241" i="14" s="1"/>
  <c r="T240" i="14" a="1"/>
  <c r="T240" i="14" s="1"/>
  <c r="P242" i="14" a="1"/>
  <c r="P242" i="14" s="1"/>
  <c r="M229" i="14" a="1"/>
  <c r="M229" i="14" s="1"/>
  <c r="Q236" i="14" a="1"/>
  <c r="Q236" i="14" s="1"/>
  <c r="J213" i="14" a="1"/>
  <c r="J213" i="14" s="1"/>
  <c r="P238" i="14" a="1"/>
  <c r="P238" i="14" s="1"/>
  <c r="M225" i="14" a="1"/>
  <c r="M225" i="14" s="1"/>
  <c r="Q239" i="14" a="1"/>
  <c r="Q239" i="14" s="1"/>
  <c r="J206" i="14" a="1"/>
  <c r="J206" i="14" s="1"/>
  <c r="F231" i="14" a="1"/>
  <c r="F231" i="14" s="1"/>
  <c r="D219" i="14" a="1"/>
  <c r="D219" i="14" s="1"/>
  <c r="I239" i="14" a="1"/>
  <c r="I239" i="14" s="1"/>
  <c r="T217" i="14" a="1"/>
  <c r="T217" i="14" s="1"/>
  <c r="J236" i="14" a="1"/>
  <c r="J236" i="14" s="1"/>
  <c r="J239" i="14" a="1"/>
  <c r="J239" i="14" s="1"/>
  <c r="P231" i="14" a="1"/>
  <c r="P231" i="14" s="1"/>
  <c r="F238" i="14" a="1"/>
  <c r="F238" i="14" s="1"/>
  <c r="D207" i="14" a="1"/>
  <c r="D207" i="14" s="1"/>
  <c r="F233" i="14" a="1"/>
  <c r="F233" i="14" s="1"/>
  <c r="D209" i="14" a="1"/>
  <c r="D209" i="14" s="1"/>
  <c r="I241" i="14" a="1"/>
  <c r="I241" i="14" s="1"/>
  <c r="Q230" i="14" a="1"/>
  <c r="Q230" i="14" s="1"/>
  <c r="J220" i="14" a="1"/>
  <c r="J220" i="14" s="1"/>
  <c r="L230" i="14" a="1"/>
  <c r="L230" i="14" s="1"/>
  <c r="I233" i="14" a="1"/>
  <c r="I233" i="14" s="1"/>
  <c r="J225" i="14" a="1"/>
  <c r="J225" i="14" s="1"/>
  <c r="P211" i="14" a="1"/>
  <c r="P211" i="14" s="1"/>
  <c r="F217" i="14" a="1"/>
  <c r="F217" i="14" s="1"/>
  <c r="D234" i="14" a="1"/>
  <c r="D234" i="14" s="1"/>
  <c r="T233" i="14" a="1"/>
  <c r="T233" i="14" s="1"/>
  <c r="L239" i="14" a="1"/>
  <c r="L239" i="14" s="1"/>
  <c r="P232" i="14" a="1"/>
  <c r="P232" i="14" s="1"/>
  <c r="M238" i="14" a="1"/>
  <c r="M238" i="14" s="1"/>
  <c r="D233" i="14" a="1"/>
  <c r="D233" i="14" s="1"/>
  <c r="P212" i="14" a="1"/>
  <c r="P212" i="14" s="1"/>
  <c r="M234" i="14" a="1"/>
  <c r="M234" i="14" s="1"/>
  <c r="Q232" i="14" a="1"/>
  <c r="Q232" i="14" s="1"/>
  <c r="J209" i="14" a="1"/>
  <c r="J209" i="14" s="1"/>
  <c r="T235" i="14" a="1"/>
  <c r="T235" i="14" s="1"/>
  <c r="F224" i="14" a="1"/>
  <c r="F224" i="14" s="1"/>
  <c r="I216" i="14" a="1"/>
  <c r="I216" i="14" s="1"/>
  <c r="J234" i="14" a="1"/>
  <c r="J234" i="14" s="1"/>
  <c r="I230" i="14" a="1"/>
  <c r="I230" i="14" s="1"/>
  <c r="M208" i="14" a="1"/>
  <c r="M208" i="14" s="1"/>
  <c r="I235" i="14" a="1"/>
  <c r="I235" i="14" s="1"/>
  <c r="I212" i="14" a="1"/>
  <c r="I212" i="14" s="1"/>
  <c r="D211" i="14" a="1"/>
  <c r="D211" i="14" s="1"/>
  <c r="P208" i="14" a="1"/>
  <c r="P208" i="14" s="1"/>
  <c r="F219" i="14" a="1"/>
  <c r="F219" i="14" s="1"/>
  <c r="F234" i="14" a="1"/>
  <c r="F234" i="14" s="1"/>
  <c r="D216" i="14" a="1"/>
  <c r="D216" i="14" s="1"/>
  <c r="M219" i="14" a="1"/>
  <c r="M219" i="14" s="1"/>
  <c r="Q215" i="14" a="1"/>
  <c r="Q215" i="14" s="1"/>
  <c r="J233" i="14" a="1"/>
  <c r="J233" i="14" s="1"/>
  <c r="A298" i="14"/>
  <c r="S308" i="14"/>
  <c r="G303" i="14"/>
  <c r="A296" i="14"/>
  <c r="S289" i="14"/>
  <c r="S274" i="14"/>
  <c r="A268" i="14"/>
  <c r="G285" i="14"/>
  <c r="H271" i="14"/>
  <c r="S305" i="14"/>
  <c r="G286" i="14"/>
  <c r="H273" i="14"/>
  <c r="A285" i="14"/>
  <c r="S304" i="14"/>
  <c r="S271" i="14"/>
  <c r="B262" i="14"/>
  <c r="B305" i="14"/>
  <c r="S307" i="14"/>
  <c r="A305" i="14"/>
  <c r="B297" i="14"/>
  <c r="G274" i="14"/>
  <c r="B287" i="14"/>
  <c r="H291" i="14"/>
  <c r="S283" i="14"/>
  <c r="G306" i="14"/>
  <c r="S263" i="14"/>
  <c r="B285" i="14"/>
  <c r="G272" i="14"/>
  <c r="S302" i="14"/>
  <c r="S285" i="14"/>
  <c r="G283" i="14"/>
  <c r="A271" i="14"/>
  <c r="H262" i="14"/>
  <c r="A261" i="14"/>
  <c r="B306" i="14"/>
  <c r="G304" i="14"/>
  <c r="S296" i="14"/>
  <c r="S266" i="14"/>
  <c r="B300" i="14"/>
  <c r="B284" i="14"/>
  <c r="B277" i="14"/>
  <c r="S303" i="14"/>
  <c r="H272" i="14"/>
  <c r="G271" i="14"/>
  <c r="B274" i="14"/>
  <c r="H264" i="14"/>
  <c r="H314" i="14" s="1"/>
  <c r="B272" i="14"/>
  <c r="A263" i="14"/>
  <c r="H297" i="14"/>
  <c r="B282" i="14"/>
  <c r="B270" i="14"/>
  <c r="S259" i="14"/>
  <c r="B267" i="14"/>
  <c r="G296" i="14"/>
  <c r="S306" i="14"/>
  <c r="A288" i="14"/>
  <c r="G287" i="14"/>
  <c r="A280" i="14"/>
  <c r="G266" i="14"/>
  <c r="H295" i="14"/>
  <c r="S287" i="14"/>
  <c r="G293" i="14"/>
  <c r="B298" i="14"/>
  <c r="B290" i="14"/>
  <c r="H263" i="14"/>
  <c r="S299" i="14"/>
  <c r="B299" i="14"/>
  <c r="B271" i="14"/>
  <c r="S295" i="14"/>
  <c r="G269" i="14"/>
  <c r="B261" i="14"/>
  <c r="A269" i="14"/>
  <c r="H276" i="14"/>
  <c r="G292" i="14"/>
  <c r="H303" i="14"/>
  <c r="S294" i="14"/>
  <c r="H298" i="14"/>
  <c r="G290" i="14"/>
  <c r="B269" i="14"/>
  <c r="G297" i="14"/>
  <c r="A282" i="14"/>
  <c r="G294" i="14"/>
  <c r="A262" i="14"/>
  <c r="H261" i="14"/>
  <c r="H301" i="14"/>
  <c r="B283" i="14"/>
  <c r="S301" i="14"/>
  <c r="H304" i="14"/>
  <c r="G302" i="14"/>
  <c r="A300" i="14"/>
  <c r="A286" i="14"/>
  <c r="S278" i="14"/>
  <c r="A272" i="14"/>
  <c r="B294" i="14"/>
  <c r="H275" i="14"/>
  <c r="B292" i="14"/>
  <c r="B293" i="14"/>
  <c r="A295" i="14"/>
  <c r="A281" i="14"/>
  <c r="H269" i="14"/>
  <c r="H319" i="14" s="1"/>
  <c r="A266" i="14"/>
  <c r="S292" i="14"/>
  <c r="G278" i="14"/>
  <c r="B289" i="14"/>
  <c r="S280" i="14"/>
  <c r="A297" i="14"/>
  <c r="S269" i="14"/>
  <c r="H280" i="14"/>
  <c r="B268" i="14"/>
  <c r="S297" i="14"/>
  <c r="H270" i="14"/>
  <c r="S261" i="14"/>
  <c r="S279" i="14"/>
  <c r="A292" i="14"/>
  <c r="S300" i="14"/>
  <c r="A307" i="14"/>
  <c r="S298" i="14"/>
  <c r="H302" i="14"/>
  <c r="A293" i="14"/>
  <c r="S270" i="14"/>
  <c r="A264" i="14"/>
  <c r="A302" i="14"/>
  <c r="H285" i="14"/>
  <c r="G307" i="14"/>
  <c r="B296" i="14"/>
  <c r="B281" i="14"/>
  <c r="H267" i="14"/>
  <c r="A299" i="14"/>
  <c r="H283" i="14"/>
  <c r="B295" i="14"/>
  <c r="G280" i="14"/>
  <c r="S260" i="14"/>
  <c r="S293" i="14"/>
  <c r="H296" i="14"/>
  <c r="G281" i="14"/>
  <c r="H293" i="14"/>
  <c r="B286" i="14"/>
  <c r="S268" i="14"/>
  <c r="A289" i="14"/>
  <c r="B280" i="14"/>
  <c r="S273" i="14"/>
  <c r="B301" i="14"/>
  <c r="B303" i="14"/>
  <c r="G300" i="14"/>
  <c r="H306" i="14"/>
  <c r="A306" i="14"/>
  <c r="G298" i="14"/>
  <c r="G301" i="14"/>
  <c r="H292" i="14"/>
  <c r="S284" i="14"/>
  <c r="G270" i="14"/>
  <c r="G295" i="14"/>
  <c r="G289" i="14"/>
  <c r="G260" i="14"/>
  <c r="H278" i="14"/>
  <c r="G291" i="14"/>
  <c r="G277" i="14"/>
  <c r="A259" i="14"/>
  <c r="A267" i="14"/>
  <c r="G267" i="14"/>
  <c r="G268" i="14"/>
  <c r="B264" i="14"/>
  <c r="G279" i="14"/>
  <c r="H307" i="14"/>
  <c r="B302" i="14"/>
  <c r="G308" i="14"/>
  <c r="H305" i="14"/>
  <c r="H300" i="14"/>
  <c r="H299" i="14"/>
  <c r="A291" i="14"/>
  <c r="S262" i="14"/>
  <c r="B273" i="14"/>
  <c r="H286" i="14"/>
  <c r="B288" i="14"/>
  <c r="H277" i="14"/>
  <c r="B259" i="14"/>
  <c r="A290" i="14"/>
  <c r="A308" i="14"/>
  <c r="B279" i="14"/>
  <c r="B260" i="14"/>
  <c r="S290" i="14"/>
  <c r="S276" i="14"/>
  <c r="B266" i="14"/>
  <c r="S265" i="14"/>
  <c r="H308" i="14"/>
  <c r="B307" i="14"/>
  <c r="A276" i="14"/>
  <c r="G262" i="14"/>
  <c r="G299" i="14"/>
  <c r="B304" i="14"/>
  <c r="A294" i="14"/>
  <c r="H279" i="14"/>
  <c r="G276" i="14"/>
  <c r="B308" i="14"/>
  <c r="B265" i="14"/>
  <c r="A278" i="14"/>
  <c r="S275" i="14"/>
  <c r="A287" i="14"/>
  <c r="H289" i="14"/>
  <c r="A274" i="14"/>
  <c r="H268" i="14"/>
  <c r="S291" i="14"/>
  <c r="H265" i="14"/>
  <c r="S281" i="14"/>
  <c r="A301" i="14"/>
  <c r="A304" i="14"/>
  <c r="A283" i="14"/>
  <c r="G282" i="14"/>
  <c r="H290" i="14"/>
  <c r="S282" i="14"/>
  <c r="A303" i="14"/>
  <c r="G288" i="14"/>
  <c r="S288" i="14"/>
  <c r="G275" i="14"/>
  <c r="H274" i="14"/>
  <c r="A277" i="14"/>
  <c r="H288" i="14"/>
  <c r="A275" i="14"/>
  <c r="S264" i="14"/>
  <c r="S272" i="14"/>
  <c r="G263" i="14"/>
  <c r="B278" i="14"/>
  <c r="S277" i="14"/>
  <c r="G305" i="14"/>
  <c r="S267" i="14"/>
  <c r="G284" i="14"/>
  <c r="H259" i="14"/>
  <c r="A270" i="14"/>
  <c r="B291" i="14"/>
  <c r="H282" i="14"/>
  <c r="H332" i="14" s="1"/>
  <c r="H287" i="14"/>
  <c r="H281" i="14"/>
  <c r="A279" i="14"/>
  <c r="B276" i="14"/>
  <c r="A284" i="14"/>
  <c r="B275" i="14"/>
  <c r="G261" i="14"/>
  <c r="A260" i="14"/>
  <c r="G264" i="14"/>
  <c r="G259" i="14"/>
  <c r="G273" i="14"/>
  <c r="H294" i="14"/>
  <c r="B263" i="14"/>
  <c r="A257" i="14"/>
  <c r="A265" i="14"/>
  <c r="G265" i="14"/>
  <c r="S286" i="14"/>
  <c r="H266" i="14"/>
  <c r="A273" i="14"/>
  <c r="H260" i="14"/>
  <c r="H284" i="14"/>
  <c r="Q229" i="14" a="1"/>
  <c r="Q229" i="14" s="1"/>
  <c r="J223" i="14" a="1"/>
  <c r="J223" i="14" s="1"/>
  <c r="Q225" i="14" a="1"/>
  <c r="Q225" i="14" s="1"/>
  <c r="F214" i="14" a="1"/>
  <c r="F214" i="14" s="1"/>
  <c r="D235" i="14" a="1"/>
  <c r="D235" i="14" s="1"/>
  <c r="I207" i="14" a="1"/>
  <c r="I207" i="14" s="1"/>
  <c r="L240" i="14" a="1"/>
  <c r="L240" i="14" s="1"/>
  <c r="C231" i="14" a="1"/>
  <c r="C231" i="14" s="1"/>
  <c r="P255" i="14" a="1"/>
  <c r="P255" i="14" s="1"/>
  <c r="P203" i="14" a="1"/>
  <c r="P203" i="14" s="1"/>
  <c r="P250" i="14" a="1"/>
  <c r="P250" i="14" s="1"/>
  <c r="P249" i="14" a="1"/>
  <c r="P249" i="14" s="1"/>
  <c r="P247" i="14" a="1"/>
  <c r="P247" i="14" s="1"/>
  <c r="P246" i="14" a="1"/>
  <c r="P246" i="14" s="1"/>
  <c r="P245" i="14" a="1"/>
  <c r="P245" i="14" s="1"/>
  <c r="P251" i="14" a="1"/>
  <c r="P251" i="14" s="1"/>
  <c r="P243" i="14" a="1"/>
  <c r="P243" i="14" s="1"/>
  <c r="P252" i="14" a="1"/>
  <c r="P252" i="14" s="1"/>
  <c r="P248" i="14" a="1"/>
  <c r="P248" i="14" s="1"/>
  <c r="P254" i="14" a="1"/>
  <c r="P254" i="14" s="1"/>
  <c r="P244" i="14" a="1"/>
  <c r="P244" i="14" s="1"/>
  <c r="P253" i="14"/>
  <c r="P257" i="14" s="1"/>
  <c r="M211" i="14" a="1"/>
  <c r="M211" i="14" s="1"/>
  <c r="D226" i="14" a="1"/>
  <c r="D226" i="14" s="1"/>
  <c r="P228" i="14" a="1"/>
  <c r="P228" i="14" s="1"/>
  <c r="M227" i="14" a="1"/>
  <c r="M227" i="14" s="1"/>
  <c r="D229" i="14" a="1"/>
  <c r="D229" i="14" s="1"/>
  <c r="T228" i="14" a="1"/>
  <c r="T228" i="14" s="1"/>
  <c r="L227" i="14" a="1"/>
  <c r="L227" i="14" s="1"/>
  <c r="I209" i="14" a="1"/>
  <c r="I209" i="14" s="1"/>
  <c r="Q206" i="14" a="1"/>
  <c r="Q206" i="14" s="1"/>
  <c r="J242" i="14" a="1"/>
  <c r="J242" i="14" s="1"/>
  <c r="P229" i="14" a="1"/>
  <c r="P229" i="14" s="1"/>
  <c r="T230" i="14" a="1"/>
  <c r="T230" i="14" s="1"/>
  <c r="F215" i="14" a="1"/>
  <c r="F215" i="14" s="1"/>
  <c r="D247" i="14" a="1"/>
  <c r="D247" i="14" s="1"/>
  <c r="D243" i="14" a="1"/>
  <c r="D243" i="14" s="1"/>
  <c r="D252" i="14" a="1"/>
  <c r="D252" i="14" s="1"/>
  <c r="D248" i="14" a="1"/>
  <c r="D248" i="14" s="1"/>
  <c r="D251" i="14" a="1"/>
  <c r="D251" i="14" s="1"/>
  <c r="D244" i="14" a="1"/>
  <c r="D244" i="14" s="1"/>
  <c r="D254" i="14" a="1"/>
  <c r="D254" i="14" s="1"/>
  <c r="D255" i="14" a="1"/>
  <c r="D255" i="14" s="1"/>
  <c r="D250" i="14" a="1"/>
  <c r="D250" i="14" s="1"/>
  <c r="D253" i="14"/>
  <c r="D257" i="14" s="1"/>
  <c r="D249" i="14" a="1"/>
  <c r="D249" i="14" s="1"/>
  <c r="D203" i="14" a="1"/>
  <c r="D203" i="14" s="1"/>
  <c r="D246" i="14" a="1"/>
  <c r="D246" i="14" s="1"/>
  <c r="D245" i="14" a="1"/>
  <c r="D245" i="14" s="1"/>
  <c r="M210" i="14" a="1"/>
  <c r="M210" i="14" s="1"/>
  <c r="Q208" i="14" a="1"/>
  <c r="Q208" i="14" s="1"/>
  <c r="J218" i="14" a="1"/>
  <c r="J218" i="14" s="1"/>
  <c r="M204" i="14" a="1"/>
  <c r="M204" i="14" s="1"/>
  <c r="Q226" i="14" a="1"/>
  <c r="Q226" i="14" s="1"/>
  <c r="J216" i="14" a="1"/>
  <c r="J216" i="14" s="1"/>
  <c r="P213" i="14" a="1"/>
  <c r="P213" i="14" s="1"/>
  <c r="M241" i="14" a="1"/>
  <c r="M241" i="14" s="1"/>
  <c r="Q222" i="14" a="1"/>
  <c r="Q222" i="14" s="1"/>
  <c r="F240" i="14" a="1"/>
  <c r="F240" i="14" s="1"/>
  <c r="D224" i="14" a="1"/>
  <c r="D224" i="14" s="1"/>
  <c r="I232" i="14" a="1"/>
  <c r="I232" i="14" s="1"/>
  <c r="L225" i="14" a="1"/>
  <c r="L225" i="14" s="1"/>
  <c r="F209" i="14" a="1"/>
  <c r="F209" i="14" s="1"/>
  <c r="D227" i="14" a="1"/>
  <c r="D227" i="14" s="1"/>
  <c r="F205" i="14" a="1"/>
  <c r="F205" i="14" s="1"/>
  <c r="D222" i="14" a="1"/>
  <c r="D222" i="14" s="1"/>
  <c r="I238" i="14" a="1"/>
  <c r="I238" i="14" s="1"/>
  <c r="T221" i="14" a="1"/>
  <c r="T221" i="14" s="1"/>
  <c r="L228" i="14" a="1"/>
  <c r="L228" i="14" s="1"/>
  <c r="M224" i="14" a="1"/>
  <c r="M224" i="14" s="1"/>
  <c r="Q231" i="14" a="1"/>
  <c r="Q231" i="14" s="1"/>
  <c r="I231" i="14" a="1"/>
  <c r="I231" i="14" s="1"/>
  <c r="P233" i="14" a="1"/>
  <c r="P233" i="14" s="1"/>
  <c r="L215" i="14" a="1"/>
  <c r="L215" i="14" s="1"/>
  <c r="F208" i="14" a="1"/>
  <c r="F208" i="14" s="1"/>
  <c r="P221" i="14" a="1"/>
  <c r="P221" i="14" s="1"/>
  <c r="F229" i="14" a="1"/>
  <c r="F229" i="14" s="1"/>
  <c r="D205" i="14" a="1"/>
  <c r="D205" i="14" s="1"/>
  <c r="A256" i="14" a="1"/>
  <c r="A256" i="14" s="1"/>
  <c r="P217" i="14" a="1"/>
  <c r="P217" i="14" s="1"/>
  <c r="M215" i="14" a="1"/>
  <c r="M215" i="14" s="1"/>
  <c r="Q211" i="14" a="1"/>
  <c r="Q211" i="14" s="1"/>
  <c r="J229" i="14" a="1"/>
  <c r="J229" i="14" s="1"/>
  <c r="P206" i="14" a="1"/>
  <c r="P206" i="14" s="1"/>
  <c r="M207" i="14" a="1"/>
  <c r="M207" i="14" s="1"/>
  <c r="Q207" i="14" a="1"/>
  <c r="Q207" i="14" s="1"/>
  <c r="T214" i="14" a="1"/>
  <c r="T214" i="14" s="1"/>
  <c r="I225" i="14" a="1"/>
  <c r="I225" i="14" s="1"/>
  <c r="L218" i="14" a="1"/>
  <c r="L218" i="14" s="1"/>
  <c r="F239" i="14" a="1"/>
  <c r="F239" i="14" s="1"/>
  <c r="D240" i="14" a="1"/>
  <c r="D240" i="14" s="1"/>
  <c r="F235" i="14" a="1"/>
  <c r="F235" i="14" s="1"/>
  <c r="D223" i="14" a="1"/>
  <c r="D223" i="14" s="1"/>
  <c r="I219" i="14" a="1"/>
  <c r="I219" i="14" s="1"/>
  <c r="L213" i="14" a="1"/>
  <c r="L213" i="14" s="1"/>
  <c r="P237" i="14" a="1"/>
  <c r="P237" i="14" s="1"/>
  <c r="M217" i="14" a="1"/>
  <c r="M217" i="14" s="1"/>
  <c r="Q224" i="14" a="1"/>
  <c r="Q224" i="14" s="1"/>
  <c r="D238" i="14" a="1"/>
  <c r="D238" i="14" s="1"/>
  <c r="M220" i="14" a="1"/>
  <c r="M220" i="14" s="1"/>
  <c r="T219" i="14" a="1"/>
  <c r="T219" i="14" s="1"/>
  <c r="P226" i="14" a="1"/>
  <c r="P226" i="14" s="1"/>
  <c r="F242" i="14" a="1"/>
  <c r="F242" i="14" s="1"/>
  <c r="L219" i="14" a="1"/>
  <c r="L219" i="14" s="1"/>
  <c r="T216" i="14" a="1"/>
  <c r="T216" i="14" s="1"/>
  <c r="L216" i="14" a="1"/>
  <c r="L216" i="14" s="1"/>
  <c r="T212" i="14" a="1"/>
  <c r="T212" i="14" s="1"/>
  <c r="P214" i="14" a="1"/>
  <c r="P214" i="14" s="1"/>
  <c r="F230" i="14" a="1"/>
  <c r="F230" i="14" s="1"/>
  <c r="D204" i="14" a="1"/>
  <c r="D204" i="14" s="1"/>
  <c r="P210" i="14" a="1"/>
  <c r="P210" i="14" s="1"/>
  <c r="M206" i="14" a="1"/>
  <c r="M206" i="14" s="1"/>
  <c r="Q204" i="14" a="1"/>
  <c r="Q204" i="14" s="1"/>
  <c r="P215" i="14" a="1"/>
  <c r="P215" i="14" s="1"/>
  <c r="M235" i="14" a="1"/>
  <c r="M235" i="14" s="1"/>
  <c r="D239" i="14" a="1"/>
  <c r="D239" i="14" s="1"/>
  <c r="T252" i="14" a="1"/>
  <c r="T252" i="14" s="1"/>
  <c r="T249" i="14" a="1"/>
  <c r="T249" i="14" s="1"/>
  <c r="T243" i="14" a="1"/>
  <c r="T243" i="14" s="1"/>
  <c r="T248" i="14" a="1"/>
  <c r="T248" i="14" s="1"/>
  <c r="T251" i="14" a="1"/>
  <c r="T251" i="14" s="1"/>
  <c r="T246" i="14" a="1"/>
  <c r="T246" i="14" s="1"/>
  <c r="T250" i="14" a="1"/>
  <c r="T250" i="14" s="1"/>
  <c r="T247" i="14" a="1"/>
  <c r="T247" i="14" s="1"/>
  <c r="T245" i="14" a="1"/>
  <c r="T245" i="14" s="1"/>
  <c r="T244" i="14" a="1"/>
  <c r="T244" i="14" s="1"/>
  <c r="T253" i="14"/>
  <c r="T257" i="14" s="1"/>
  <c r="T254" i="14" a="1"/>
  <c r="T254" i="14" s="1"/>
  <c r="T255" i="14" a="1"/>
  <c r="T255" i="14" s="1"/>
  <c r="T203" i="14" a="1"/>
  <c r="T203" i="14" s="1"/>
  <c r="L208" i="14" a="1"/>
  <c r="L208" i="14" s="1"/>
  <c r="O241" i="14" a="1"/>
  <c r="O241" i="14" s="1"/>
  <c r="M240" i="14" a="1"/>
  <c r="M240" i="14" s="1"/>
  <c r="Q217" i="14" a="1"/>
  <c r="Q217" i="14" s="1"/>
  <c r="J211" i="14" a="1"/>
  <c r="J211" i="14" s="1"/>
  <c r="O207" i="14" a="1"/>
  <c r="O207" i="14" s="1"/>
  <c r="R210" i="14" a="1"/>
  <c r="R210" i="14" s="1"/>
  <c r="T206" i="14" a="1"/>
  <c r="T206" i="14" s="1"/>
  <c r="F232" i="14" a="1"/>
  <c r="F232" i="14" s="1"/>
  <c r="T239" i="14" a="1"/>
  <c r="T239" i="14" s="1"/>
  <c r="F228" i="14" a="1"/>
  <c r="F228" i="14" s="1"/>
  <c r="D212" i="14" a="1"/>
  <c r="D212" i="14" s="1"/>
  <c r="I220" i="14" a="1"/>
  <c r="I220" i="14" s="1"/>
  <c r="L206" i="14" a="1"/>
  <c r="L206" i="14" s="1"/>
  <c r="U215" i="14" a="1"/>
  <c r="U215" i="14" s="1"/>
  <c r="P230" i="14" a="1"/>
  <c r="P230" i="14" s="1"/>
  <c r="M226" i="14" a="1"/>
  <c r="M226" i="14" s="1"/>
  <c r="D221" i="14" a="1"/>
  <c r="D221" i="14" s="1"/>
  <c r="F241" i="14" a="1"/>
  <c r="F241" i="14" s="1"/>
  <c r="M13" i="9"/>
  <c r="R13" i="9"/>
  <c r="W13" i="9"/>
  <c r="E13" i="9"/>
  <c r="P13" i="9"/>
  <c r="J13" i="9"/>
  <c r="O13" i="9"/>
  <c r="D13" i="9"/>
  <c r="F13" i="9"/>
  <c r="K13" i="9"/>
  <c r="S13" i="9"/>
  <c r="V13" i="9"/>
  <c r="G13" i="9"/>
  <c r="U13" i="9"/>
  <c r="Q13" i="9"/>
  <c r="K14" i="10"/>
  <c r="K15" i="10" s="1"/>
  <c r="AI4" i="2" a="1"/>
  <c r="AJ4" i="2" a="1"/>
  <c r="B159" i="11" l="1"/>
  <c r="B109" i="11"/>
  <c r="C108" i="11"/>
  <c r="C158" i="11"/>
  <c r="A108" i="11"/>
  <c r="A109" i="11"/>
  <c r="A158" i="11"/>
  <c r="A159" i="11"/>
  <c r="B108" i="11"/>
  <c r="B158" i="11"/>
  <c r="D109" i="11"/>
  <c r="D108" i="11"/>
  <c r="D159" i="11"/>
  <c r="D158" i="11"/>
  <c r="V358" i="14"/>
  <c r="AI4" i="2"/>
  <c r="Q275" i="14"/>
  <c r="AJ4" i="2"/>
  <c r="H326" i="14"/>
  <c r="H350" i="14"/>
  <c r="O98" i="12"/>
  <c r="G256" i="14" a="1"/>
  <c r="G256" i="14" s="1"/>
  <c r="G258" i="14" s="1"/>
  <c r="G337" i="14" s="1"/>
  <c r="Q293" i="14"/>
  <c r="Q265" i="14"/>
  <c r="Q304" i="14"/>
  <c r="Q307" i="14"/>
  <c r="L288" i="14"/>
  <c r="M274" i="14"/>
  <c r="S256" i="14" a="1"/>
  <c r="S256" i="14" s="1"/>
  <c r="S258" i="14" s="1"/>
  <c r="S336" i="14" s="1"/>
  <c r="T103" i="11"/>
  <c r="T106" i="11"/>
  <c r="T107" i="11"/>
  <c r="T153" i="11"/>
  <c r="T156" i="11"/>
  <c r="T157" i="11"/>
  <c r="T104" i="11"/>
  <c r="T155" i="11"/>
  <c r="T154" i="11"/>
  <c r="T105" i="11"/>
  <c r="T2" i="11"/>
  <c r="M105" i="11"/>
  <c r="M2" i="11"/>
  <c r="M106" i="11"/>
  <c r="M153" i="11"/>
  <c r="M155" i="11"/>
  <c r="M107" i="11"/>
  <c r="M154" i="11"/>
  <c r="M156" i="11"/>
  <c r="M157" i="11"/>
  <c r="M104" i="11"/>
  <c r="M103" i="11"/>
  <c r="A103" i="11"/>
  <c r="A104" i="11"/>
  <c r="A2" i="11"/>
  <c r="A106" i="11"/>
  <c r="A107" i="11"/>
  <c r="A105" i="11"/>
  <c r="A156" i="11"/>
  <c r="A153" i="11"/>
  <c r="A157" i="11"/>
  <c r="A154" i="11"/>
  <c r="A155" i="11"/>
  <c r="M307" i="14"/>
  <c r="M270" i="14"/>
  <c r="M269" i="14"/>
  <c r="U107" i="11"/>
  <c r="U105" i="11"/>
  <c r="U103" i="11"/>
  <c r="U2" i="11"/>
  <c r="U106" i="11"/>
  <c r="U104" i="11"/>
  <c r="U153" i="11"/>
  <c r="U154" i="11"/>
  <c r="U156" i="11"/>
  <c r="U155" i="11"/>
  <c r="U157" i="11"/>
  <c r="D104" i="11"/>
  <c r="D105" i="11"/>
  <c r="D106" i="11"/>
  <c r="D157" i="11"/>
  <c r="D153" i="11"/>
  <c r="D154" i="11"/>
  <c r="D155" i="11"/>
  <c r="D156" i="11"/>
  <c r="D103" i="11"/>
  <c r="D107" i="11"/>
  <c r="D2" i="11"/>
  <c r="L103" i="11"/>
  <c r="L105" i="11"/>
  <c r="L153" i="11"/>
  <c r="L155" i="11"/>
  <c r="L156" i="11"/>
  <c r="L157" i="11"/>
  <c r="L154" i="11"/>
  <c r="L106" i="11"/>
  <c r="L107" i="11"/>
  <c r="L2" i="11"/>
  <c r="L104" i="11"/>
  <c r="AC155" i="11"/>
  <c r="AC106" i="11"/>
  <c r="AC105" i="11"/>
  <c r="AC153" i="11"/>
  <c r="AC157" i="11"/>
  <c r="AC107" i="11"/>
  <c r="AC104" i="11"/>
  <c r="AC154" i="11"/>
  <c r="AC156" i="11"/>
  <c r="AC2" i="11"/>
  <c r="AC103" i="11"/>
  <c r="AA106" i="11"/>
  <c r="AA107" i="11"/>
  <c r="AA103" i="11"/>
  <c r="AA105" i="11"/>
  <c r="AA104" i="11"/>
  <c r="AA156" i="11"/>
  <c r="AA2" i="11"/>
  <c r="AA154" i="11"/>
  <c r="AA157" i="11"/>
  <c r="AA155" i="11"/>
  <c r="AA153" i="11"/>
  <c r="Z154" i="11"/>
  <c r="Z156" i="11"/>
  <c r="Z2" i="11"/>
  <c r="Z153" i="11"/>
  <c r="Z157" i="11"/>
  <c r="Z155" i="11"/>
  <c r="Z105" i="11"/>
  <c r="Z107" i="11"/>
  <c r="Z103" i="11"/>
  <c r="Z104" i="11"/>
  <c r="Z106" i="11"/>
  <c r="X104" i="11"/>
  <c r="X106" i="11"/>
  <c r="X107" i="11"/>
  <c r="X157" i="11"/>
  <c r="X155" i="11"/>
  <c r="X103" i="11"/>
  <c r="X153" i="11"/>
  <c r="X156" i="11"/>
  <c r="X154" i="11"/>
  <c r="X105" i="11"/>
  <c r="X2" i="11"/>
  <c r="V2" i="11"/>
  <c r="V104" i="11"/>
  <c r="V107" i="11"/>
  <c r="V103" i="11"/>
  <c r="V106" i="11"/>
  <c r="V105" i="11"/>
  <c r="V155" i="11"/>
  <c r="V153" i="11"/>
  <c r="V157" i="11"/>
  <c r="V156" i="11"/>
  <c r="V154" i="11"/>
  <c r="N103" i="11"/>
  <c r="N107" i="11"/>
  <c r="N156" i="11"/>
  <c r="N153" i="11"/>
  <c r="N104" i="11"/>
  <c r="N155" i="11"/>
  <c r="N157" i="11"/>
  <c r="N154" i="11"/>
  <c r="N106" i="11"/>
  <c r="N2" i="11"/>
  <c r="N105" i="11"/>
  <c r="C106" i="11"/>
  <c r="C105" i="11"/>
  <c r="C2" i="11"/>
  <c r="C104" i="11"/>
  <c r="C154" i="11"/>
  <c r="C156" i="11"/>
  <c r="C157" i="11"/>
  <c r="C155" i="11"/>
  <c r="C153" i="11"/>
  <c r="C107" i="11"/>
  <c r="C103" i="11"/>
  <c r="AB2" i="11"/>
  <c r="AB157" i="11"/>
  <c r="AB105" i="11"/>
  <c r="AB155" i="11"/>
  <c r="AB106" i="11"/>
  <c r="AB104" i="11"/>
  <c r="AB153" i="11"/>
  <c r="AB154" i="11"/>
  <c r="AB107" i="11"/>
  <c r="AB103" i="11"/>
  <c r="AB156" i="11"/>
  <c r="P156" i="11"/>
  <c r="P103" i="11"/>
  <c r="P2" i="11"/>
  <c r="P106" i="11"/>
  <c r="P107" i="11"/>
  <c r="P104" i="11"/>
  <c r="P105" i="11"/>
  <c r="P157" i="11"/>
  <c r="P154" i="11"/>
  <c r="P155" i="11"/>
  <c r="P153" i="11"/>
  <c r="I107" i="11"/>
  <c r="I106" i="11"/>
  <c r="I105" i="11"/>
  <c r="I103" i="11"/>
  <c r="I2" i="11"/>
  <c r="I104" i="11"/>
  <c r="I154" i="11"/>
  <c r="I157" i="11"/>
  <c r="I155" i="11"/>
  <c r="I156" i="11"/>
  <c r="I153" i="11"/>
  <c r="O107" i="11"/>
  <c r="O105" i="11"/>
  <c r="O2" i="11"/>
  <c r="O104" i="11"/>
  <c r="O156" i="11"/>
  <c r="O103" i="11"/>
  <c r="O157" i="11"/>
  <c r="O153" i="11"/>
  <c r="O155" i="11"/>
  <c r="O154" i="11"/>
  <c r="O106" i="11"/>
  <c r="G2" i="11"/>
  <c r="G106" i="11"/>
  <c r="G107" i="11"/>
  <c r="G103" i="11"/>
  <c r="G104" i="11"/>
  <c r="G105" i="11"/>
  <c r="G153" i="11"/>
  <c r="G155" i="11"/>
  <c r="G157" i="11"/>
  <c r="G156" i="11"/>
  <c r="G154" i="11"/>
  <c r="F52" i="11"/>
  <c r="F152" i="11" s="1"/>
  <c r="F155" i="11"/>
  <c r="F153" i="11"/>
  <c r="Q106" i="11"/>
  <c r="Q105" i="11"/>
  <c r="Q2" i="11"/>
  <c r="Q154" i="11"/>
  <c r="Q157" i="11"/>
  <c r="Q156" i="11"/>
  <c r="Q153" i="11"/>
  <c r="Q155" i="11"/>
  <c r="Q104" i="11"/>
  <c r="Q103" i="11"/>
  <c r="Q107" i="11"/>
  <c r="S102" i="11"/>
  <c r="S152" i="11"/>
  <c r="W104" i="11"/>
  <c r="W155" i="11"/>
  <c r="W106" i="11"/>
  <c r="W156" i="11"/>
  <c r="W154" i="11"/>
  <c r="W2" i="11"/>
  <c r="W105" i="11"/>
  <c r="W153" i="11"/>
  <c r="W157" i="11"/>
  <c r="W107" i="11"/>
  <c r="W103" i="11"/>
  <c r="B105" i="11"/>
  <c r="B154" i="11"/>
  <c r="B156" i="11"/>
  <c r="B157" i="11"/>
  <c r="B153" i="11"/>
  <c r="B107" i="11"/>
  <c r="B155" i="11"/>
  <c r="B104" i="11"/>
  <c r="B106" i="11"/>
  <c r="B2" i="11"/>
  <c r="B103" i="11"/>
  <c r="K105" i="11"/>
  <c r="K107" i="11"/>
  <c r="K106" i="11"/>
  <c r="K155" i="11"/>
  <c r="K153" i="11"/>
  <c r="K154" i="11"/>
  <c r="K2" i="11"/>
  <c r="K157" i="11"/>
  <c r="K156" i="11"/>
  <c r="K103" i="11"/>
  <c r="K104" i="11"/>
  <c r="H106" i="11"/>
  <c r="H103" i="11"/>
  <c r="H157" i="11"/>
  <c r="H155" i="11"/>
  <c r="H153" i="11"/>
  <c r="H154" i="11"/>
  <c r="H156" i="11"/>
  <c r="H105" i="11"/>
  <c r="H107" i="11"/>
  <c r="H2" i="11"/>
  <c r="H104" i="11"/>
  <c r="J306" i="14"/>
  <c r="R157" i="11"/>
  <c r="R155" i="11"/>
  <c r="R154" i="11"/>
  <c r="R153" i="11"/>
  <c r="R106" i="11"/>
  <c r="R156" i="11"/>
  <c r="R105" i="11"/>
  <c r="R104" i="11"/>
  <c r="R107" i="11"/>
  <c r="R2" i="11"/>
  <c r="R103" i="11"/>
  <c r="AD105" i="11"/>
  <c r="AD156" i="11"/>
  <c r="AD154" i="11"/>
  <c r="AD157" i="11"/>
  <c r="AD155" i="11"/>
  <c r="AD107" i="11"/>
  <c r="AD153" i="11"/>
  <c r="AD104" i="11"/>
  <c r="AD103" i="11"/>
  <c r="AD2" i="11"/>
  <c r="AD106" i="11"/>
  <c r="J104" i="11"/>
  <c r="J2" i="11"/>
  <c r="J105" i="11"/>
  <c r="J106" i="11"/>
  <c r="J103" i="11"/>
  <c r="J107" i="11"/>
  <c r="J154" i="11"/>
  <c r="J155" i="11"/>
  <c r="J157" i="11"/>
  <c r="J156" i="11"/>
  <c r="J153" i="11"/>
  <c r="Y157" i="11"/>
  <c r="E102" i="11"/>
  <c r="E152" i="11"/>
  <c r="F156" i="11"/>
  <c r="F154" i="11"/>
  <c r="S153" i="11"/>
  <c r="Y153" i="11"/>
  <c r="Y156" i="11"/>
  <c r="S154" i="11"/>
  <c r="Y155" i="11"/>
  <c r="S156" i="11"/>
  <c r="S155" i="11"/>
  <c r="S157" i="11"/>
  <c r="Y102" i="11"/>
  <c r="Y152" i="11"/>
  <c r="F102" i="11"/>
  <c r="J298" i="14"/>
  <c r="J270" i="14"/>
  <c r="J285" i="14"/>
  <c r="J305" i="14"/>
  <c r="J280" i="14"/>
  <c r="J292" i="14"/>
  <c r="J276" i="14"/>
  <c r="J299" i="14"/>
  <c r="J266" i="14"/>
  <c r="J290" i="14"/>
  <c r="J294" i="14"/>
  <c r="J307" i="14"/>
  <c r="J278" i="14"/>
  <c r="J286" i="14"/>
  <c r="J267" i="14"/>
  <c r="J261" i="14"/>
  <c r="J302" i="14"/>
  <c r="J259" i="14"/>
  <c r="J304" i="14"/>
  <c r="J283" i="14"/>
  <c r="J277" i="14"/>
  <c r="J263" i="14"/>
  <c r="J297" i="14"/>
  <c r="J279" i="14"/>
  <c r="J303" i="14"/>
  <c r="J273" i="14"/>
  <c r="J275" i="14"/>
  <c r="J288" i="14"/>
  <c r="J291" i="14"/>
  <c r="J296" i="14"/>
  <c r="J301" i="14"/>
  <c r="J260" i="14"/>
  <c r="J262" i="14"/>
  <c r="J264" i="14"/>
  <c r="J269" i="14"/>
  <c r="J268" i="14"/>
  <c r="J271" i="14"/>
  <c r="J281" i="14"/>
  <c r="S98" i="12"/>
  <c r="H98" i="12"/>
  <c r="G98" i="12"/>
  <c r="Q299" i="14"/>
  <c r="Q296" i="14"/>
  <c r="Q287" i="14"/>
  <c r="Q289" i="14"/>
  <c r="Q277" i="14"/>
  <c r="Q283" i="14"/>
  <c r="Q268" i="14"/>
  <c r="Q266" i="14"/>
  <c r="Q264" i="14"/>
  <c r="Q262" i="14"/>
  <c r="Q286" i="14"/>
  <c r="Q271" i="14"/>
  <c r="Q295" i="14"/>
  <c r="Q280" i="14"/>
  <c r="Q259" i="14"/>
  <c r="Q269" i="14"/>
  <c r="Q303" i="14"/>
  <c r="Q291" i="14"/>
  <c r="Q306" i="14"/>
  <c r="Q267" i="14"/>
  <c r="Q300" i="14"/>
  <c r="Q290" i="14"/>
  <c r="Q288" i="14"/>
  <c r="Q278" i="14"/>
  <c r="Q263" i="14"/>
  <c r="Q294" i="14"/>
  <c r="Q279" i="14"/>
  <c r="Q285" i="14"/>
  <c r="Q273" i="14"/>
  <c r="Q260" i="14"/>
  <c r="Q298" i="14"/>
  <c r="AC14" i="10"/>
  <c r="AC15" i="10" s="1"/>
  <c r="W14" i="10"/>
  <c r="W15" i="10" s="1"/>
  <c r="X14" i="10"/>
  <c r="X15" i="10" s="1"/>
  <c r="P14" i="10"/>
  <c r="P15" i="10" s="1"/>
  <c r="G14" i="10"/>
  <c r="G15" i="10" s="1"/>
  <c r="U14" i="10"/>
  <c r="U15" i="10" s="1"/>
  <c r="N14" i="10"/>
  <c r="N15" i="10" s="1"/>
  <c r="AE14" i="10"/>
  <c r="AE15" i="10" s="1"/>
  <c r="Y14" i="10"/>
  <c r="Y15" i="10" s="1"/>
  <c r="C14" i="10"/>
  <c r="V14" i="10"/>
  <c r="V15" i="10" s="1"/>
  <c r="S14" i="10"/>
  <c r="S15" i="10" s="1"/>
  <c r="I14" i="10"/>
  <c r="I15" i="10" s="1"/>
  <c r="E14" i="10"/>
  <c r="E15" i="10" s="1"/>
  <c r="M14" i="10"/>
  <c r="M15" i="10" s="1"/>
  <c r="AB14" i="10"/>
  <c r="AB15" i="10" s="1"/>
  <c r="L14" i="10"/>
  <c r="F14" i="10"/>
  <c r="F15" i="10" s="1"/>
  <c r="D14" i="10"/>
  <c r="D15" i="10" s="1"/>
  <c r="H14" i="10"/>
  <c r="H15" i="10" s="1"/>
  <c r="AD14" i="10"/>
  <c r="AD15" i="10" s="1"/>
  <c r="R14" i="10"/>
  <c r="R15" i="10" s="1"/>
  <c r="AA14" i="10"/>
  <c r="AA15" i="10" s="1"/>
  <c r="Z14" i="10"/>
  <c r="Z15" i="10" s="1"/>
  <c r="Q14" i="10"/>
  <c r="Q15" i="10" s="1"/>
  <c r="O14" i="10"/>
  <c r="O15" i="10" s="1"/>
  <c r="J14" i="10"/>
  <c r="J15" i="10" s="1"/>
  <c r="Q297" i="14"/>
  <c r="T14" i="10"/>
  <c r="S349" i="14"/>
  <c r="J300" i="14"/>
  <c r="K264" i="14"/>
  <c r="B14" i="10"/>
  <c r="B13" i="9"/>
  <c r="T98" i="12"/>
  <c r="J308" i="14"/>
  <c r="J272" i="14"/>
  <c r="J265" i="14"/>
  <c r="J282" i="14"/>
  <c r="J295" i="14"/>
  <c r="J274" i="14"/>
  <c r="J293" i="14"/>
  <c r="J289" i="14"/>
  <c r="J284" i="14"/>
  <c r="J287" i="14"/>
  <c r="Q301" i="14"/>
  <c r="H355" i="14"/>
  <c r="H333" i="14"/>
  <c r="H352" i="14"/>
  <c r="H321" i="14"/>
  <c r="H315" i="14"/>
  <c r="H358" i="14"/>
  <c r="H357" i="14"/>
  <c r="H342" i="14"/>
  <c r="H354" i="14"/>
  <c r="H334" i="14"/>
  <c r="H309" i="14"/>
  <c r="H327" i="14"/>
  <c r="H317" i="14"/>
  <c r="H330" i="14"/>
  <c r="H345" i="14"/>
  <c r="H341" i="14"/>
  <c r="H338" i="14"/>
  <c r="H318" i="14"/>
  <c r="H328" i="14"/>
  <c r="H348" i="14"/>
  <c r="H322" i="14"/>
  <c r="H312" i="14"/>
  <c r="H310" i="14"/>
  <c r="H340" i="14"/>
  <c r="H336" i="14"/>
  <c r="H343" i="14"/>
  <c r="H339" i="14"/>
  <c r="H329" i="14"/>
  <c r="H356" i="14"/>
  <c r="H325" i="14"/>
  <c r="H347" i="14"/>
  <c r="H344" i="14"/>
  <c r="H331" i="14"/>
  <c r="H324" i="14"/>
  <c r="H351" i="14"/>
  <c r="H353" i="14"/>
  <c r="H316" i="14"/>
  <c r="H346" i="14"/>
  <c r="H335" i="14"/>
  <c r="H311" i="14"/>
  <c r="H313" i="14"/>
  <c r="H323" i="14"/>
  <c r="H337" i="14"/>
  <c r="H349" i="14"/>
  <c r="H320" i="14"/>
  <c r="AD359" i="14" a="1"/>
  <c r="AD359" i="14" s="1"/>
  <c r="Q282" i="14"/>
  <c r="AB359" i="14" a="1"/>
  <c r="AB359" i="14" s="1"/>
  <c r="V359" i="14" a="1"/>
  <c r="V359" i="14" s="1"/>
  <c r="V360" i="14" s="1"/>
  <c r="Q281" i="14"/>
  <c r="Q302" i="14"/>
  <c r="Q276" i="14"/>
  <c r="Y359" i="14" a="1"/>
  <c r="Y359" i="14" s="1"/>
  <c r="X359" i="14" a="1"/>
  <c r="X359" i="14" s="1"/>
  <c r="W359" i="14" a="1"/>
  <c r="W359" i="14" s="1"/>
  <c r="AA359" i="14" a="1"/>
  <c r="AA359" i="14" s="1"/>
  <c r="AC359" i="14" a="1"/>
  <c r="AC359" i="14" s="1"/>
  <c r="Q261" i="14"/>
  <c r="Q272" i="14"/>
  <c r="Q305" i="14"/>
  <c r="Q284" i="14"/>
  <c r="Q274" i="14"/>
  <c r="Q308" i="14"/>
  <c r="Z359" i="14" a="1"/>
  <c r="Z359" i="14" s="1"/>
  <c r="B98" i="12"/>
  <c r="Q292" i="14"/>
  <c r="Q270" i="14"/>
  <c r="F286" i="14"/>
  <c r="K301" i="14"/>
  <c r="K294" i="14"/>
  <c r="K263" i="14"/>
  <c r="K293" i="14"/>
  <c r="K279" i="14"/>
  <c r="K286" i="14"/>
  <c r="K269" i="14"/>
  <c r="K290" i="14"/>
  <c r="K272" i="14"/>
  <c r="F276" i="14"/>
  <c r="K281" i="14"/>
  <c r="K265" i="14"/>
  <c r="K285" i="14"/>
  <c r="F283" i="14"/>
  <c r="K298" i="14"/>
  <c r="K297" i="14"/>
  <c r="F265" i="14"/>
  <c r="K282" i="14"/>
  <c r="K276" i="14"/>
  <c r="K306" i="14"/>
  <c r="K259" i="14"/>
  <c r="K289" i="14"/>
  <c r="K280" i="14"/>
  <c r="F261" i="14"/>
  <c r="K292" i="14"/>
  <c r="K305" i="14"/>
  <c r="K284" i="14"/>
  <c r="K283" i="14"/>
  <c r="K267" i="14"/>
  <c r="K296" i="14"/>
  <c r="K288" i="14"/>
  <c r="K268" i="14"/>
  <c r="F259" i="14"/>
  <c r="K291" i="14"/>
  <c r="K287" i="14"/>
  <c r="K266" i="14"/>
  <c r="K274" i="14"/>
  <c r="K270" i="14"/>
  <c r="K277" i="14"/>
  <c r="K303" i="14"/>
  <c r="K308" i="14"/>
  <c r="K271" i="14"/>
  <c r="K307" i="14"/>
  <c r="K278" i="14"/>
  <c r="K300" i="14"/>
  <c r="K261" i="14"/>
  <c r="K262" i="14"/>
  <c r="K299" i="14"/>
  <c r="K295" i="14"/>
  <c r="K260" i="14"/>
  <c r="K304" i="14"/>
  <c r="K275" i="14"/>
  <c r="K302" i="14"/>
  <c r="K273" i="14"/>
  <c r="F302" i="14"/>
  <c r="F284" i="14"/>
  <c r="F289" i="14"/>
  <c r="F271" i="14"/>
  <c r="F297" i="14"/>
  <c r="G325" i="14"/>
  <c r="F300" i="14"/>
  <c r="F272" i="14"/>
  <c r="F264" i="14"/>
  <c r="F288" i="14"/>
  <c r="F285" i="14"/>
  <c r="F267" i="14"/>
  <c r="F278" i="14"/>
  <c r="F293" i="14"/>
  <c r="B342" i="14"/>
  <c r="G352" i="14"/>
  <c r="F266" i="14"/>
  <c r="F303" i="14"/>
  <c r="F274" i="14"/>
  <c r="G356" i="14"/>
  <c r="F277" i="14"/>
  <c r="F299" i="14"/>
  <c r="F308" i="14"/>
  <c r="F269" i="14"/>
  <c r="F305" i="14"/>
  <c r="F282" i="14"/>
  <c r="F295" i="14"/>
  <c r="F273" i="14"/>
  <c r="F263" i="14"/>
  <c r="F294" i="14"/>
  <c r="F262" i="14"/>
  <c r="F275" i="14"/>
  <c r="F298" i="14"/>
  <c r="F306" i="14"/>
  <c r="F268" i="14"/>
  <c r="F290" i="14"/>
  <c r="F301" i="14"/>
  <c r="F281" i="14"/>
  <c r="G309" i="14"/>
  <c r="F307" i="14"/>
  <c r="F304" i="14"/>
  <c r="F270" i="14"/>
  <c r="F260" i="14"/>
  <c r="F280" i="14"/>
  <c r="F291" i="14"/>
  <c r="F296" i="14"/>
  <c r="F287" i="14"/>
  <c r="F292" i="14"/>
  <c r="F279" i="14"/>
  <c r="Q205" i="14" a="1"/>
  <c r="Q205" i="14" s="1"/>
  <c r="M228" i="14" a="1"/>
  <c r="M228" i="14" s="1"/>
  <c r="M233" i="14" a="1"/>
  <c r="M233" i="14" s="1"/>
  <c r="T205" i="14" a="1"/>
  <c r="T205" i="14" s="1"/>
  <c r="A258" i="14"/>
  <c r="A345" i="14" s="1"/>
  <c r="T223" i="14" a="1"/>
  <c r="T223" i="14" s="1"/>
  <c r="T234" i="14" a="1"/>
  <c r="T234" i="14" s="1"/>
  <c r="T209" i="14" a="1"/>
  <c r="T209" i="14" s="1"/>
  <c r="Q240" i="14" a="1"/>
  <c r="Q240" i="14" s="1"/>
  <c r="M273" i="14"/>
  <c r="M288" i="14"/>
  <c r="M290" i="14"/>
  <c r="M291" i="14"/>
  <c r="M267" i="14"/>
  <c r="M300" i="14"/>
  <c r="M295" i="14"/>
  <c r="M287" i="14"/>
  <c r="M282" i="14"/>
  <c r="M262" i="14"/>
  <c r="M271" i="14"/>
  <c r="M281" i="14"/>
  <c r="M276" i="14"/>
  <c r="M264" i="14"/>
  <c r="M293" i="14"/>
  <c r="M275" i="14"/>
  <c r="M285" i="14"/>
  <c r="M284" i="14"/>
  <c r="M303" i="14"/>
  <c r="M294" i="14"/>
  <c r="M299" i="14"/>
  <c r="M279" i="14"/>
  <c r="M292" i="14"/>
  <c r="M277" i="14"/>
  <c r="M280" i="14"/>
  <c r="M302" i="14"/>
  <c r="M308" i="14"/>
  <c r="M268" i="14"/>
  <c r="M296" i="14"/>
  <c r="M265" i="14"/>
  <c r="M304" i="14"/>
  <c r="M278" i="14"/>
  <c r="M260" i="14"/>
  <c r="M297" i="14"/>
  <c r="M283" i="14"/>
  <c r="M261" i="14"/>
  <c r="M259" i="14"/>
  <c r="M301" i="14"/>
  <c r="M286" i="14"/>
  <c r="M272" i="14"/>
  <c r="M266" i="14"/>
  <c r="M306" i="14"/>
  <c r="M263" i="14"/>
  <c r="M305" i="14"/>
  <c r="M298" i="14"/>
  <c r="M289" i="14"/>
  <c r="L291" i="14"/>
  <c r="K256" i="14" a="1"/>
  <c r="K256" i="14" s="1"/>
  <c r="K258" i="14" s="1"/>
  <c r="I273" i="14"/>
  <c r="B320" i="14"/>
  <c r="M213" i="14" a="1"/>
  <c r="M213" i="14" s="1"/>
  <c r="C212" i="14" a="1"/>
  <c r="C212" i="14" s="1"/>
  <c r="I297" i="14"/>
  <c r="L292" i="14"/>
  <c r="C217" i="14" a="1"/>
  <c r="C217" i="14" s="1"/>
  <c r="B346" i="14"/>
  <c r="I286" i="14"/>
  <c r="B347" i="14"/>
  <c r="C209" i="14" a="1"/>
  <c r="C209" i="14" s="1"/>
  <c r="C235" i="14" a="1"/>
  <c r="C235" i="14" s="1"/>
  <c r="L286" i="14"/>
  <c r="B319" i="14"/>
  <c r="C220" i="14" a="1"/>
  <c r="C220" i="14" s="1"/>
  <c r="C225" i="14" a="1"/>
  <c r="C225" i="14" s="1"/>
  <c r="T305" i="14"/>
  <c r="B336" i="14"/>
  <c r="I299" i="14"/>
  <c r="C204" i="14" a="1"/>
  <c r="C204" i="14" s="1"/>
  <c r="C206" i="14" a="1"/>
  <c r="C206" i="14" s="1"/>
  <c r="C216" i="14" a="1"/>
  <c r="C216" i="14" s="1"/>
  <c r="P305" i="14"/>
  <c r="L307" i="14"/>
  <c r="C238" i="14" a="1"/>
  <c r="C238" i="14" s="1"/>
  <c r="C221" i="14" a="1"/>
  <c r="C221" i="14" s="1"/>
  <c r="C208" i="14" a="1"/>
  <c r="C208" i="14" s="1"/>
  <c r="I277" i="14"/>
  <c r="L305" i="14"/>
  <c r="L279" i="14"/>
  <c r="B311" i="14"/>
  <c r="I275" i="14"/>
  <c r="C227" i="14" a="1"/>
  <c r="C227" i="14" s="1"/>
  <c r="C239" i="14" a="1"/>
  <c r="C239" i="14" s="1"/>
  <c r="B315" i="14"/>
  <c r="B339" i="14"/>
  <c r="I298" i="14"/>
  <c r="I306" i="14"/>
  <c r="I304" i="14"/>
  <c r="I262" i="14"/>
  <c r="B350" i="14"/>
  <c r="B358" i="14"/>
  <c r="D286" i="14"/>
  <c r="L262" i="14"/>
  <c r="I265" i="14"/>
  <c r="B328" i="14"/>
  <c r="I270" i="14"/>
  <c r="L298" i="14"/>
  <c r="L271" i="14"/>
  <c r="L260" i="14"/>
  <c r="D262" i="14"/>
  <c r="L269" i="14"/>
  <c r="B332" i="14"/>
  <c r="I267" i="14"/>
  <c r="L274" i="14"/>
  <c r="L267" i="14"/>
  <c r="L303" i="14"/>
  <c r="B351" i="14"/>
  <c r="B337" i="14"/>
  <c r="B326" i="14"/>
  <c r="I266" i="14"/>
  <c r="B314" i="14"/>
  <c r="I259" i="14"/>
  <c r="I278" i="14"/>
  <c r="I261" i="14"/>
  <c r="B333" i="14"/>
  <c r="I281" i="14"/>
  <c r="L268" i="14"/>
  <c r="P288" i="14"/>
  <c r="L278" i="14"/>
  <c r="P276" i="14"/>
  <c r="L261" i="14"/>
  <c r="B309" i="14"/>
  <c r="B323" i="14"/>
  <c r="L290" i="14"/>
  <c r="L272" i="14"/>
  <c r="L265" i="14"/>
  <c r="B321" i="14"/>
  <c r="B322" i="14"/>
  <c r="I307" i="14"/>
  <c r="L285" i="14"/>
  <c r="L293" i="14"/>
  <c r="P292" i="14"/>
  <c r="L263" i="14"/>
  <c r="L266" i="14"/>
  <c r="I271" i="14"/>
  <c r="I285" i="14"/>
  <c r="P278" i="14"/>
  <c r="I279" i="14"/>
  <c r="L270" i="14"/>
  <c r="I283" i="14"/>
  <c r="B340" i="14"/>
  <c r="I260" i="14"/>
  <c r="I272" i="14"/>
  <c r="I292" i="14"/>
  <c r="L284" i="14"/>
  <c r="I300" i="14"/>
  <c r="P298" i="14"/>
  <c r="B354" i="14"/>
  <c r="B313" i="14"/>
  <c r="L304" i="14"/>
  <c r="B316" i="14"/>
  <c r="I308" i="14"/>
  <c r="I268" i="14"/>
  <c r="I287" i="14"/>
  <c r="B349" i="14"/>
  <c r="B348" i="14"/>
  <c r="L302" i="14"/>
  <c r="L276" i="14"/>
  <c r="B353" i="14"/>
  <c r="I269" i="14"/>
  <c r="P285" i="14"/>
  <c r="I291" i="14"/>
  <c r="I288" i="14"/>
  <c r="B345" i="14"/>
  <c r="I303" i="14"/>
  <c r="B344" i="14"/>
  <c r="L295" i="14"/>
  <c r="B317" i="14"/>
  <c r="B324" i="14"/>
  <c r="I295" i="14"/>
  <c r="B356" i="14"/>
  <c r="L275" i="14"/>
  <c r="L287" i="14"/>
  <c r="I293" i="14"/>
  <c r="L281" i="14"/>
  <c r="I290" i="14"/>
  <c r="P269" i="14"/>
  <c r="L296" i="14"/>
  <c r="L297" i="14"/>
  <c r="I305" i="14"/>
  <c r="I263" i="14"/>
  <c r="L294" i="14"/>
  <c r="I282" i="14"/>
  <c r="B325" i="14"/>
  <c r="L300" i="14"/>
  <c r="L308" i="14"/>
  <c r="I302" i="14"/>
  <c r="B330" i="14"/>
  <c r="I276" i="14"/>
  <c r="L289" i="14"/>
  <c r="D308" i="14"/>
  <c r="B327" i="14"/>
  <c r="I274" i="14"/>
  <c r="B355" i="14"/>
  <c r="L273" i="14"/>
  <c r="B357" i="14"/>
  <c r="B343" i="14"/>
  <c r="I294" i="14"/>
  <c r="B341" i="14"/>
  <c r="B310" i="14"/>
  <c r="B338" i="14"/>
  <c r="L283" i="14"/>
  <c r="B352" i="14"/>
  <c r="I264" i="14"/>
  <c r="I296" i="14"/>
  <c r="B318" i="14"/>
  <c r="L299" i="14"/>
  <c r="L277" i="14"/>
  <c r="L282" i="14"/>
  <c r="L280" i="14"/>
  <c r="I289" i="14"/>
  <c r="B334" i="14"/>
  <c r="D293" i="14"/>
  <c r="I301" i="14"/>
  <c r="I280" i="14"/>
  <c r="B331" i="14"/>
  <c r="L259" i="14"/>
  <c r="L264" i="14"/>
  <c r="B329" i="14"/>
  <c r="L306" i="14"/>
  <c r="D278" i="14"/>
  <c r="I284" i="14"/>
  <c r="L301" i="14"/>
  <c r="B312" i="14"/>
  <c r="G327" i="14"/>
  <c r="U207" i="14" a="1"/>
  <c r="U207" i="14" s="1"/>
  <c r="T276" i="14"/>
  <c r="T269" i="14"/>
  <c r="T270" i="14"/>
  <c r="T265" i="14"/>
  <c r="T271" i="14"/>
  <c r="O246" i="14" a="1"/>
  <c r="O246" i="14" s="1"/>
  <c r="O233" i="14" a="1"/>
  <c r="O233" i="14" s="1"/>
  <c r="T296" i="14"/>
  <c r="T291" i="14"/>
  <c r="T280" i="14"/>
  <c r="T277" i="14"/>
  <c r="T295" i="14"/>
  <c r="T272" i="14"/>
  <c r="T287" i="14"/>
  <c r="T297" i="14"/>
  <c r="T262" i="14"/>
  <c r="T284" i="14"/>
  <c r="T288" i="14"/>
  <c r="T289" i="14"/>
  <c r="T259" i="14"/>
  <c r="U204" i="14" a="1"/>
  <c r="U204" i="14" s="1"/>
  <c r="D256" i="14" a="1"/>
  <c r="D256" i="14" s="1"/>
  <c r="D258" i="14" s="1"/>
  <c r="U237" i="14" a="1"/>
  <c r="U237" i="14" s="1"/>
  <c r="T264" i="14"/>
  <c r="P266" i="14"/>
  <c r="D291" i="14"/>
  <c r="T273" i="14"/>
  <c r="P287" i="14"/>
  <c r="D265" i="14"/>
  <c r="T290" i="14"/>
  <c r="D289" i="14"/>
  <c r="O235" i="14" a="1"/>
  <c r="O235" i="14" s="1"/>
  <c r="O206" i="14" a="1"/>
  <c r="O206" i="14" s="1"/>
  <c r="O250" i="14" a="1"/>
  <c r="O250" i="14" s="1"/>
  <c r="O244" i="14" a="1"/>
  <c r="O244" i="14" s="1"/>
  <c r="O253" i="14"/>
  <c r="O257" i="14" s="1"/>
  <c r="O245" i="14" a="1"/>
  <c r="O245" i="14" s="1"/>
  <c r="O252" i="14" a="1"/>
  <c r="O252" i="14" s="1"/>
  <c r="O247" i="14" a="1"/>
  <c r="O247" i="14" s="1"/>
  <c r="O248" i="14" a="1"/>
  <c r="O248" i="14" s="1"/>
  <c r="O251" i="14" a="1"/>
  <c r="O251" i="14" s="1"/>
  <c r="O255" i="14" a="1"/>
  <c r="O255" i="14" s="1"/>
  <c r="O286" i="14" s="1"/>
  <c r="O249" i="14" a="1"/>
  <c r="O249" i="14" s="1"/>
  <c r="O203" i="14" a="1"/>
  <c r="O203" i="14" s="1"/>
  <c r="O218" i="14" a="1"/>
  <c r="O218" i="14" s="1"/>
  <c r="R233" i="14" a="1"/>
  <c r="R233" i="14" s="1"/>
  <c r="E209" i="14" a="1"/>
  <c r="E209" i="14" s="1"/>
  <c r="O220" i="14" a="1"/>
  <c r="O220" i="14" s="1"/>
  <c r="O232" i="14" a="1"/>
  <c r="O232" i="14" s="1"/>
  <c r="T263" i="14"/>
  <c r="T285" i="14"/>
  <c r="P299" i="14"/>
  <c r="P279" i="14"/>
  <c r="P267" i="14"/>
  <c r="T299" i="14"/>
  <c r="P308" i="14"/>
  <c r="T302" i="14"/>
  <c r="O228" i="14" a="1"/>
  <c r="O228" i="14" s="1"/>
  <c r="N204" i="14" a="1"/>
  <c r="N204" i="14" s="1"/>
  <c r="R238" i="14" a="1"/>
  <c r="R238" i="14" s="1"/>
  <c r="E235" i="14" a="1"/>
  <c r="E235" i="14" s="1"/>
  <c r="O242" i="14" a="1"/>
  <c r="O242" i="14" s="1"/>
  <c r="D272" i="14"/>
  <c r="D275" i="14"/>
  <c r="T281" i="14"/>
  <c r="P272" i="14"/>
  <c r="P259" i="14"/>
  <c r="T279" i="14"/>
  <c r="P307" i="14"/>
  <c r="T278" i="14"/>
  <c r="T267" i="14"/>
  <c r="T303" i="14"/>
  <c r="D276" i="14"/>
  <c r="U205" i="14" a="1"/>
  <c r="U205" i="14" s="1"/>
  <c r="N238" i="14" a="1"/>
  <c r="N238" i="14" s="1"/>
  <c r="R215" i="14" a="1"/>
  <c r="R215" i="14" s="1"/>
  <c r="E228" i="14" a="1"/>
  <c r="E228" i="14" s="1"/>
  <c r="P264" i="14"/>
  <c r="D287" i="14"/>
  <c r="P304" i="14"/>
  <c r="D267" i="14"/>
  <c r="P300" i="14"/>
  <c r="P274" i="14"/>
  <c r="P294" i="14"/>
  <c r="D268" i="14"/>
  <c r="P270" i="14"/>
  <c r="P290" i="14"/>
  <c r="D307" i="14"/>
  <c r="O217" i="14" a="1"/>
  <c r="O217" i="14" s="1"/>
  <c r="R241" i="14" a="1"/>
  <c r="R241" i="14" s="1"/>
  <c r="E217" i="14" a="1"/>
  <c r="E217" i="14" s="1"/>
  <c r="N227" i="14" a="1"/>
  <c r="N227" i="14" s="1"/>
  <c r="R208" i="14" a="1"/>
  <c r="R208" i="14" s="1"/>
  <c r="P256" i="14" a="1"/>
  <c r="P256" i="14" s="1"/>
  <c r="P258" i="14" s="1"/>
  <c r="P326" i="14" s="1"/>
  <c r="T300" i="14"/>
  <c r="D299" i="14"/>
  <c r="P282" i="14"/>
  <c r="P296" i="14"/>
  <c r="P295" i="14"/>
  <c r="T298" i="14"/>
  <c r="U208" i="14" a="1"/>
  <c r="U208" i="14" s="1"/>
  <c r="U233" i="14" a="1"/>
  <c r="U233" i="14" s="1"/>
  <c r="U240" i="14" a="1"/>
  <c r="U240" i="14" s="1"/>
  <c r="U218" i="14" a="1"/>
  <c r="U218" i="14" s="1"/>
  <c r="D269" i="14"/>
  <c r="D283" i="14"/>
  <c r="D302" i="14"/>
  <c r="D263" i="14"/>
  <c r="D266" i="14"/>
  <c r="D297" i="14"/>
  <c r="D290" i="14"/>
  <c r="D274" i="14"/>
  <c r="D279" i="14"/>
  <c r="D281" i="14"/>
  <c r="T261" i="14"/>
  <c r="P275" i="14"/>
  <c r="P302" i="14"/>
  <c r="T292" i="14"/>
  <c r="D277" i="14"/>
  <c r="D303" i="14"/>
  <c r="D305" i="14"/>
  <c r="D296" i="14"/>
  <c r="N212" i="14" a="1"/>
  <c r="N212" i="14" s="1"/>
  <c r="R223" i="14" a="1"/>
  <c r="R223" i="14" s="1"/>
  <c r="E236" i="14" a="1"/>
  <c r="E236" i="14" s="1"/>
  <c r="R237" i="14" a="1"/>
  <c r="R237" i="14" s="1"/>
  <c r="E213" i="14" a="1"/>
  <c r="E213" i="14" s="1"/>
  <c r="O231" i="14" a="1"/>
  <c r="O231" i="14" s="1"/>
  <c r="U211" i="14" a="1"/>
  <c r="U211" i="14" s="1"/>
  <c r="N205" i="14" a="1"/>
  <c r="N205" i="14" s="1"/>
  <c r="N241" i="14" a="1"/>
  <c r="N241" i="14" s="1"/>
  <c r="N219" i="14" a="1"/>
  <c r="N219" i="14" s="1"/>
  <c r="N230" i="14" a="1"/>
  <c r="N230" i="14" s="1"/>
  <c r="P277" i="14"/>
  <c r="P284" i="14"/>
  <c r="P261" i="14"/>
  <c r="P281" i="14"/>
  <c r="P260" i="14"/>
  <c r="P306" i="14"/>
  <c r="P286" i="14"/>
  <c r="P265" i="14"/>
  <c r="P262" i="14"/>
  <c r="P293" i="14"/>
  <c r="R229" i="14" a="1"/>
  <c r="R229" i="14" s="1"/>
  <c r="E205" i="14" a="1"/>
  <c r="E205" i="14" s="1"/>
  <c r="E227" i="14" a="1"/>
  <c r="E227" i="14" s="1"/>
  <c r="E242" i="14" a="1"/>
  <c r="E242" i="14" s="1"/>
  <c r="E220" i="14" a="1"/>
  <c r="E220" i="14" s="1"/>
  <c r="D259" i="14"/>
  <c r="T282" i="14"/>
  <c r="D284" i="14"/>
  <c r="T268" i="14"/>
  <c r="D301" i="14"/>
  <c r="T260" i="14"/>
  <c r="D271" i="14"/>
  <c r="D306" i="14"/>
  <c r="D264" i="14"/>
  <c r="N208" i="14" a="1"/>
  <c r="N208" i="14" s="1"/>
  <c r="R242" i="14" a="1"/>
  <c r="R242" i="14" s="1"/>
  <c r="E239" i="14" a="1"/>
  <c r="E239" i="14" s="1"/>
  <c r="U241" i="14" a="1"/>
  <c r="U241" i="14" s="1"/>
  <c r="N234" i="14" a="1"/>
  <c r="N234" i="14" s="1"/>
  <c r="R234" i="14" a="1"/>
  <c r="R234" i="14" s="1"/>
  <c r="E231" i="14" a="1"/>
  <c r="E231" i="14" s="1"/>
  <c r="P291" i="14"/>
  <c r="T308" i="14"/>
  <c r="P303" i="14"/>
  <c r="P280" i="14"/>
  <c r="D294" i="14"/>
  <c r="T283" i="14"/>
  <c r="T301" i="14"/>
  <c r="D288" i="14"/>
  <c r="P289" i="14"/>
  <c r="R225" i="14" a="1"/>
  <c r="R225" i="14" s="1"/>
  <c r="R216" i="14" a="1"/>
  <c r="R216" i="14" s="1"/>
  <c r="N235" i="14" a="1"/>
  <c r="N235" i="14" s="1"/>
  <c r="N242" i="14" a="1"/>
  <c r="N242" i="14" s="1"/>
  <c r="R219" i="14" a="1"/>
  <c r="R219" i="14" s="1"/>
  <c r="E232" i="14" a="1"/>
  <c r="E232" i="14" s="1"/>
  <c r="O225" i="14" a="1"/>
  <c r="O225" i="14" s="1"/>
  <c r="O237" i="14" a="1"/>
  <c r="O237" i="14" s="1"/>
  <c r="N223" i="14" a="1"/>
  <c r="N223" i="14" s="1"/>
  <c r="R211" i="14" a="1"/>
  <c r="R211" i="14" s="1"/>
  <c r="E224" i="14" a="1"/>
  <c r="E224" i="14" s="1"/>
  <c r="P271" i="14"/>
  <c r="P301" i="14"/>
  <c r="T274" i="14"/>
  <c r="D300" i="14"/>
  <c r="P268" i="14"/>
  <c r="T275" i="14"/>
  <c r="D304" i="14"/>
  <c r="P263" i="14"/>
  <c r="D273" i="14"/>
  <c r="T293" i="14"/>
  <c r="U226" i="14" a="1"/>
  <c r="U226" i="14" s="1"/>
  <c r="N231" i="14" a="1"/>
  <c r="N231" i="14" s="1"/>
  <c r="R212" i="14" a="1"/>
  <c r="R212" i="14" s="1"/>
  <c r="O236" i="14" a="1"/>
  <c r="O236" i="14" s="1"/>
  <c r="R204" i="14" a="1"/>
  <c r="R204" i="14" s="1"/>
  <c r="T286" i="14"/>
  <c r="T266" i="14"/>
  <c r="P297" i="14"/>
  <c r="D280" i="14"/>
  <c r="D260" i="14"/>
  <c r="D298" i="14"/>
  <c r="T304" i="14"/>
  <c r="D292" i="14"/>
  <c r="D270" i="14"/>
  <c r="D261" i="14"/>
  <c r="U210" i="14" a="1"/>
  <c r="U210" i="14" s="1"/>
  <c r="S341" i="14"/>
  <c r="U219" i="14" a="1"/>
  <c r="U219" i="14" s="1"/>
  <c r="U222" i="14" a="1"/>
  <c r="U222" i="14" s="1"/>
  <c r="U214" i="14" a="1"/>
  <c r="U214" i="14" s="1"/>
  <c r="P283" i="14"/>
  <c r="T306" i="14"/>
  <c r="T294" i="14"/>
  <c r="T307" i="14"/>
  <c r="D282" i="14"/>
  <c r="D285" i="14"/>
  <c r="P273" i="14"/>
  <c r="D295" i="14"/>
  <c r="O208" i="14" a="1"/>
  <c r="O208" i="14" s="1"/>
  <c r="O243" i="14" a="1"/>
  <c r="O243" i="14" s="1"/>
  <c r="R207" i="14" a="1"/>
  <c r="R207" i="14" s="1"/>
  <c r="O230" i="14" a="1"/>
  <c r="O230" i="14" s="1"/>
  <c r="E238" i="14" a="1"/>
  <c r="E238" i="14" s="1"/>
  <c r="N236" i="14" a="1"/>
  <c r="N236" i="14" s="1"/>
  <c r="E234" i="14" a="1"/>
  <c r="E234" i="14" s="1"/>
  <c r="L256" i="14" a="1"/>
  <c r="L256" i="14" s="1"/>
  <c r="L258" i="14" s="1"/>
  <c r="G355" i="14"/>
  <c r="O221" i="14" a="1"/>
  <c r="O221" i="14" s="1"/>
  <c r="E233" i="14" a="1"/>
  <c r="E233" i="14" s="1"/>
  <c r="U238" i="14" a="1"/>
  <c r="U238" i="14" s="1"/>
  <c r="O210" i="14" a="1"/>
  <c r="O210" i="14" s="1"/>
  <c r="C232" i="14" a="1"/>
  <c r="C232" i="14" s="1"/>
  <c r="N217" i="14" a="1"/>
  <c r="N217" i="14" s="1"/>
  <c r="R231" i="14" a="1"/>
  <c r="R231" i="14" s="1"/>
  <c r="C254" i="14" a="1"/>
  <c r="C254" i="14" s="1"/>
  <c r="E218" i="14" a="1"/>
  <c r="E218" i="14" s="1"/>
  <c r="U230" i="14" a="1"/>
  <c r="U230" i="14" s="1"/>
  <c r="S339" i="14"/>
  <c r="O205" i="14" a="1"/>
  <c r="O205" i="14" s="1"/>
  <c r="E223" i="14" a="1"/>
  <c r="E223" i="14" s="1"/>
  <c r="G316" i="14"/>
  <c r="N233" i="14" a="1"/>
  <c r="N233" i="14" s="1"/>
  <c r="R217" i="14" a="1"/>
  <c r="R217" i="14" s="1"/>
  <c r="E219" i="14" a="1"/>
  <c r="E219" i="14" s="1"/>
  <c r="G339" i="14"/>
  <c r="E237" i="14" a="1"/>
  <c r="E237" i="14" s="1"/>
  <c r="N228" i="14" a="1"/>
  <c r="N228" i="14" s="1"/>
  <c r="R209" i="14" a="1"/>
  <c r="R209" i="14" s="1"/>
  <c r="E226" i="14" a="1"/>
  <c r="E226" i="14" s="1"/>
  <c r="U231" i="14" a="1"/>
  <c r="U231" i="14" s="1"/>
  <c r="C237" i="14" a="1"/>
  <c r="C237" i="14" s="1"/>
  <c r="S320" i="14"/>
  <c r="O229" i="14" a="1"/>
  <c r="O229" i="14" s="1"/>
  <c r="R224" i="14" a="1"/>
  <c r="R224" i="14" s="1"/>
  <c r="C252" i="14" a="1"/>
  <c r="C252" i="14" s="1"/>
  <c r="E243" i="14" a="1"/>
  <c r="E243" i="14" s="1"/>
  <c r="E253" i="14"/>
  <c r="E257" i="14" s="1"/>
  <c r="E244" i="14" a="1"/>
  <c r="E244" i="14" s="1"/>
  <c r="E255" i="14" a="1"/>
  <c r="E255" i="14" s="1"/>
  <c r="E254" i="14" a="1"/>
  <c r="E254" i="14" s="1"/>
  <c r="E203" i="14" a="1"/>
  <c r="E203" i="14" s="1"/>
  <c r="E247" i="14" a="1"/>
  <c r="E247" i="14" s="1"/>
  <c r="E245" i="14" a="1"/>
  <c r="E245" i="14" s="1"/>
  <c r="E251" i="14" a="1"/>
  <c r="E251" i="14" s="1"/>
  <c r="E250" i="14" a="1"/>
  <c r="E250" i="14" s="1"/>
  <c r="E249" i="14" a="1"/>
  <c r="E249" i="14" s="1"/>
  <c r="E246" i="14" a="1"/>
  <c r="E246" i="14" s="1"/>
  <c r="E248" i="14" a="1"/>
  <c r="E248" i="14" s="1"/>
  <c r="E252" i="14" a="1"/>
  <c r="E252" i="14" s="1"/>
  <c r="U223" i="14" a="1"/>
  <c r="U223" i="14" s="1"/>
  <c r="O204" i="14" a="1"/>
  <c r="O204" i="14" s="1"/>
  <c r="O213" i="14" a="1"/>
  <c r="O213" i="14" s="1"/>
  <c r="E216" i="14" a="1"/>
  <c r="E216" i="14" s="1"/>
  <c r="N222" i="14" a="1"/>
  <c r="N222" i="14" s="1"/>
  <c r="R222" i="14" a="1"/>
  <c r="R222" i="14" s="1"/>
  <c r="E212" i="14" a="1"/>
  <c r="E212" i="14" s="1"/>
  <c r="E230" i="14" a="1"/>
  <c r="E230" i="14" s="1"/>
  <c r="N225" i="14" a="1"/>
  <c r="N225" i="14" s="1"/>
  <c r="R239" i="14" a="1"/>
  <c r="R239" i="14" s="1"/>
  <c r="E211" i="14" a="1"/>
  <c r="E211" i="14" s="1"/>
  <c r="U220" i="14" a="1"/>
  <c r="U220" i="14" s="1"/>
  <c r="G322" i="14"/>
  <c r="C218" i="14" a="1"/>
  <c r="C218" i="14" s="1"/>
  <c r="C228" i="14" a="1"/>
  <c r="C228" i="14" s="1"/>
  <c r="C249" i="14" a="1"/>
  <c r="C249" i="14" s="1"/>
  <c r="O211" i="14" a="1"/>
  <c r="O211" i="14" s="1"/>
  <c r="U212" i="14" a="1"/>
  <c r="U212" i="14" s="1"/>
  <c r="O214" i="14" a="1"/>
  <c r="O214" i="14" s="1"/>
  <c r="S353" i="14"/>
  <c r="N240" i="14" a="1"/>
  <c r="N240" i="14" s="1"/>
  <c r="R221" i="14" a="1"/>
  <c r="R221" i="14" s="1"/>
  <c r="O209" i="14" a="1"/>
  <c r="O209" i="14" s="1"/>
  <c r="N211" i="14" a="1"/>
  <c r="N211" i="14" s="1"/>
  <c r="R240" i="14" a="1"/>
  <c r="R240" i="14" s="1"/>
  <c r="N232" i="14" a="1"/>
  <c r="N232" i="14" s="1"/>
  <c r="R213" i="14" a="1"/>
  <c r="R213" i="14" s="1"/>
  <c r="E215" i="14" a="1"/>
  <c r="E215" i="14" s="1"/>
  <c r="N214" i="14" a="1"/>
  <c r="N214" i="14" s="1"/>
  <c r="R232" i="14" a="1"/>
  <c r="R232" i="14" s="1"/>
  <c r="E204" i="14" a="1"/>
  <c r="E204" i="14" s="1"/>
  <c r="U213" i="14" a="1"/>
  <c r="U213" i="14" s="1"/>
  <c r="C207" i="14" a="1"/>
  <c r="C207" i="14" s="1"/>
  <c r="G312" i="14"/>
  <c r="U234" i="14" a="1"/>
  <c r="U234" i="14" s="1"/>
  <c r="C233" i="14" a="1"/>
  <c r="C233" i="14" s="1"/>
  <c r="C243" i="14" a="1"/>
  <c r="C243" i="14" s="1"/>
  <c r="G328" i="14"/>
  <c r="N237" i="14" a="1"/>
  <c r="N237" i="14" s="1"/>
  <c r="R226" i="14" a="1"/>
  <c r="R226" i="14" s="1"/>
  <c r="U243" i="14" a="1"/>
  <c r="U243" i="14" s="1"/>
  <c r="U245" i="14" a="1"/>
  <c r="U245" i="14" s="1"/>
  <c r="U244" i="14" a="1"/>
  <c r="U244" i="14" s="1"/>
  <c r="U249" i="14" a="1"/>
  <c r="U249" i="14" s="1"/>
  <c r="U252" i="14" a="1"/>
  <c r="U252" i="14" s="1"/>
  <c r="U251" i="14" a="1"/>
  <c r="U251" i="14" s="1"/>
  <c r="U255" i="14" a="1"/>
  <c r="U255" i="14" s="1"/>
  <c r="U254" i="14" a="1"/>
  <c r="U254" i="14" s="1"/>
  <c r="U253" i="14"/>
  <c r="U257" i="14" s="1"/>
  <c r="U250" i="14" a="1"/>
  <c r="U250" i="14" s="1"/>
  <c r="U203" i="14" a="1"/>
  <c r="U203" i="14" s="1"/>
  <c r="U246" i="14" a="1"/>
  <c r="U246" i="14" s="1"/>
  <c r="U247" i="14" a="1"/>
  <c r="U247" i="14" s="1"/>
  <c r="U248" i="14" a="1"/>
  <c r="U248" i="14" s="1"/>
  <c r="J256" i="14" a="1"/>
  <c r="J256" i="14" s="1"/>
  <c r="J258" i="14" s="1"/>
  <c r="C205" i="14" a="1"/>
  <c r="C205" i="14" s="1"/>
  <c r="G344" i="14"/>
  <c r="N229" i="14" a="1"/>
  <c r="N229" i="14" s="1"/>
  <c r="R214" i="14" a="1"/>
  <c r="R214" i="14" s="1"/>
  <c r="E208" i="14" a="1"/>
  <c r="E208" i="14" s="1"/>
  <c r="N247" i="14" a="1"/>
  <c r="N247" i="14" s="1"/>
  <c r="N243" i="14" a="1"/>
  <c r="N243" i="14" s="1"/>
  <c r="N251" i="14" a="1"/>
  <c r="N251" i="14" s="1"/>
  <c r="N246" i="14" a="1"/>
  <c r="N246" i="14" s="1"/>
  <c r="N250" i="14" a="1"/>
  <c r="N250" i="14" s="1"/>
  <c r="N203" i="14" a="1"/>
  <c r="N203" i="14" s="1"/>
  <c r="N254" i="14" a="1"/>
  <c r="N254" i="14" s="1"/>
  <c r="N252" i="14" a="1"/>
  <c r="N252" i="14" s="1"/>
  <c r="N244" i="14" a="1"/>
  <c r="N244" i="14" s="1"/>
  <c r="N255" i="14" a="1"/>
  <c r="N255" i="14" s="1"/>
  <c r="N249" i="14" a="1"/>
  <c r="N249" i="14" s="1"/>
  <c r="N253" i="14"/>
  <c r="N257" i="14" s="1"/>
  <c r="N248" i="14" a="1"/>
  <c r="N248" i="14" s="1"/>
  <c r="N245" i="14" a="1"/>
  <c r="N245" i="14" s="1"/>
  <c r="C236" i="14" a="1"/>
  <c r="C236" i="14" s="1"/>
  <c r="U227" i="14" a="1"/>
  <c r="U227" i="14" s="1"/>
  <c r="C214" i="14" a="1"/>
  <c r="C214" i="14" s="1"/>
  <c r="C246" i="14" a="1"/>
  <c r="C246" i="14" s="1"/>
  <c r="O238" i="14" a="1"/>
  <c r="O238" i="14" s="1"/>
  <c r="E221" i="14" a="1"/>
  <c r="E221" i="14" s="1"/>
  <c r="N226" i="14" a="1"/>
  <c r="N226" i="14" s="1"/>
  <c r="R247" i="14" a="1"/>
  <c r="R247" i="14" s="1"/>
  <c r="R248" i="14" a="1"/>
  <c r="R248" i="14" s="1"/>
  <c r="R250" i="14" a="1"/>
  <c r="R250" i="14" s="1"/>
  <c r="R203" i="14" a="1"/>
  <c r="R203" i="14" s="1"/>
  <c r="R254" i="14" a="1"/>
  <c r="R254" i="14" s="1"/>
  <c r="R255" i="14" a="1"/>
  <c r="R255" i="14" s="1"/>
  <c r="R251" i="14" a="1"/>
  <c r="R251" i="14" s="1"/>
  <c r="R253" i="14"/>
  <c r="R257" i="14" s="1"/>
  <c r="R245" i="14" a="1"/>
  <c r="R245" i="14" s="1"/>
  <c r="R249" i="14" a="1"/>
  <c r="R249" i="14" s="1"/>
  <c r="R252" i="14" a="1"/>
  <c r="R252" i="14" s="1"/>
  <c r="R246" i="14" a="1"/>
  <c r="R246" i="14" s="1"/>
  <c r="R244" i="14" a="1"/>
  <c r="R244" i="14" s="1"/>
  <c r="R243" i="14" a="1"/>
  <c r="R243" i="14" s="1"/>
  <c r="C234" i="14" a="1"/>
  <c r="C234" i="14" s="1"/>
  <c r="U232" i="14" a="1"/>
  <c r="U232" i="14" s="1"/>
  <c r="C230" i="14" a="1"/>
  <c r="C230" i="14" s="1"/>
  <c r="N218" i="14" a="1"/>
  <c r="N218" i="14" s="1"/>
  <c r="R236" i="14" a="1"/>
  <c r="R236" i="14" s="1"/>
  <c r="U242" i="14" a="1"/>
  <c r="U242" i="14" s="1"/>
  <c r="C241" i="14" a="1"/>
  <c r="C241" i="14" s="1"/>
  <c r="F256" i="14" a="1"/>
  <c r="F256" i="14" s="1"/>
  <c r="F258" i="14" s="1"/>
  <c r="O227" i="14" a="1"/>
  <c r="O227" i="14" s="1"/>
  <c r="U216" i="14" a="1"/>
  <c r="U216" i="14" s="1"/>
  <c r="C245" i="14" a="1"/>
  <c r="C245" i="14" s="1"/>
  <c r="C244" i="14" a="1"/>
  <c r="C244" i="14" s="1"/>
  <c r="E214" i="14" a="1"/>
  <c r="E214" i="14" s="1"/>
  <c r="G351" i="14"/>
  <c r="N215" i="14" a="1"/>
  <c r="N215" i="14" s="1"/>
  <c r="O226" i="14" a="1"/>
  <c r="O226" i="14" s="1"/>
  <c r="C223" i="14" a="1"/>
  <c r="C223" i="14" s="1"/>
  <c r="U225" i="14" a="1"/>
  <c r="U225" i="14" s="1"/>
  <c r="C219" i="14" a="1"/>
  <c r="C219" i="14" s="1"/>
  <c r="N207" i="14" a="1"/>
  <c r="N207" i="14" s="1"/>
  <c r="C240" i="14" a="1"/>
  <c r="C240" i="14" s="1"/>
  <c r="U235" i="14" a="1"/>
  <c r="U235" i="14" s="1"/>
  <c r="C222" i="14" a="1"/>
  <c r="C222" i="14" s="1"/>
  <c r="G347" i="14"/>
  <c r="U209" i="14" a="1"/>
  <c r="U209" i="14" s="1"/>
  <c r="C251" i="14" a="1"/>
  <c r="C251" i="14" s="1"/>
  <c r="C203" i="14" a="1"/>
  <c r="C203" i="14" s="1"/>
  <c r="B335" i="14"/>
  <c r="O212" i="14" a="1"/>
  <c r="O212" i="14" s="1"/>
  <c r="R206" i="14" a="1"/>
  <c r="R206" i="14" s="1"/>
  <c r="E240" i="14" a="1"/>
  <c r="E240" i="14" s="1"/>
  <c r="O234" i="14" a="1"/>
  <c r="O234" i="14" s="1"/>
  <c r="G321" i="14"/>
  <c r="G326" i="14"/>
  <c r="U239" i="14" a="1"/>
  <c r="U239" i="14" s="1"/>
  <c r="C213" i="14" a="1"/>
  <c r="C213" i="14" s="1"/>
  <c r="U224" i="14" a="1"/>
  <c r="U224" i="14" s="1"/>
  <c r="C211" i="14" a="1"/>
  <c r="C211" i="14" s="1"/>
  <c r="S355" i="14"/>
  <c r="S324" i="14"/>
  <c r="S313" i="14"/>
  <c r="S327" i="14"/>
  <c r="C253" i="14"/>
  <c r="C257" i="14" s="1"/>
  <c r="S331" i="14"/>
  <c r="G341" i="14"/>
  <c r="G332" i="14"/>
  <c r="N216" i="14" a="1"/>
  <c r="N216" i="14" s="1"/>
  <c r="R227" i="14" a="1"/>
  <c r="R227" i="14" s="1"/>
  <c r="O222" i="14" a="1"/>
  <c r="O222" i="14" s="1"/>
  <c r="N206" i="14" a="1"/>
  <c r="N206" i="14" s="1"/>
  <c r="U206" i="14" a="1"/>
  <c r="U206" i="14" s="1"/>
  <c r="O215" i="14" a="1"/>
  <c r="O215" i="14" s="1"/>
  <c r="U228" i="14" a="1"/>
  <c r="U228" i="14" s="1"/>
  <c r="C226" i="14" a="1"/>
  <c r="C226" i="14" s="1"/>
  <c r="G340" i="14"/>
  <c r="U217" i="14" a="1"/>
  <c r="U217" i="14" s="1"/>
  <c r="O216" i="14" a="1"/>
  <c r="O216" i="14" s="1"/>
  <c r="E229" i="14" a="1"/>
  <c r="E229" i="14" s="1"/>
  <c r="S343" i="14"/>
  <c r="C255" i="14" a="1"/>
  <c r="C255" i="14" s="1"/>
  <c r="N213" i="14" a="1"/>
  <c r="N213" i="14" s="1"/>
  <c r="R220" i="14" a="1"/>
  <c r="R220" i="14" s="1"/>
  <c r="G349" i="14"/>
  <c r="U236" i="14" a="1"/>
  <c r="U236" i="14" s="1"/>
  <c r="O223" i="14" a="1"/>
  <c r="O223" i="14" s="1"/>
  <c r="U221" i="14" a="1"/>
  <c r="U221" i="14" s="1"/>
  <c r="G345" i="14"/>
  <c r="C215" i="14" a="1"/>
  <c r="C215" i="14" s="1"/>
  <c r="N224" i="14" a="1"/>
  <c r="N224" i="14" s="1"/>
  <c r="R205" i="14" a="1"/>
  <c r="R205" i="14" s="1"/>
  <c r="E222" i="14" a="1"/>
  <c r="E222" i="14" s="1"/>
  <c r="G354" i="14"/>
  <c r="I256" i="14" a="1"/>
  <c r="I256" i="14" s="1"/>
  <c r="I258" i="14" s="1"/>
  <c r="C247" i="14" a="1"/>
  <c r="C247" i="14" s="1"/>
  <c r="N239" i="14" a="1"/>
  <c r="N239" i="14" s="1"/>
  <c r="C224" i="14" a="1"/>
  <c r="C224" i="14" s="1"/>
  <c r="S315" i="14"/>
  <c r="U229" i="14" a="1"/>
  <c r="U229" i="14" s="1"/>
  <c r="O240" i="14" a="1"/>
  <c r="O240" i="14" s="1"/>
  <c r="G333" i="14"/>
  <c r="N221" i="14" a="1"/>
  <c r="N221" i="14" s="1"/>
  <c r="R235" i="14" a="1"/>
  <c r="R235" i="14" s="1"/>
  <c r="E207" i="14" a="1"/>
  <c r="E207" i="14" s="1"/>
  <c r="C248" i="14" a="1"/>
  <c r="C248" i="14" s="1"/>
  <c r="O224" i="14" a="1"/>
  <c r="O224" i="14" s="1"/>
  <c r="C229" i="14" a="1"/>
  <c r="C229" i="14" s="1"/>
  <c r="R230" i="14" a="1"/>
  <c r="R230" i="14" s="1"/>
  <c r="O219" i="14" a="1"/>
  <c r="O219" i="14" s="1"/>
  <c r="E206" i="14" a="1"/>
  <c r="E206" i="14" s="1"/>
  <c r="G320" i="14"/>
  <c r="G346" i="14"/>
  <c r="G323" i="14"/>
  <c r="E241" i="14" a="1"/>
  <c r="E241" i="14" s="1"/>
  <c r="G311" i="14"/>
  <c r="G331" i="14"/>
  <c r="N210" i="14" a="1"/>
  <c r="N210" i="14" s="1"/>
  <c r="R228" i="14" a="1"/>
  <c r="R228" i="14" s="1"/>
  <c r="G329" i="14"/>
  <c r="N220" i="14" a="1"/>
  <c r="N220" i="14" s="1"/>
  <c r="R218" i="14" a="1"/>
  <c r="R218" i="14" s="1"/>
  <c r="C250" i="14" a="1"/>
  <c r="C250" i="14" s="1"/>
  <c r="E225" i="14" a="1"/>
  <c r="E225" i="14" s="1"/>
  <c r="G335" i="14"/>
  <c r="G313" i="14"/>
  <c r="C210" i="14" a="1"/>
  <c r="C210" i="14" s="1"/>
  <c r="O239" i="14" a="1"/>
  <c r="O239" i="14" s="1"/>
  <c r="S14" i="9"/>
  <c r="E14" i="9"/>
  <c r="O14" i="9"/>
  <c r="W14" i="9"/>
  <c r="Q14" i="9"/>
  <c r="U14" i="9"/>
  <c r="K14" i="9"/>
  <c r="H15" i="9"/>
  <c r="G14" i="9"/>
  <c r="D14" i="9"/>
  <c r="J14" i="9"/>
  <c r="R14" i="9"/>
  <c r="V14" i="9"/>
  <c r="P14" i="9"/>
  <c r="M14" i="9"/>
  <c r="T45" i="12" a="1"/>
  <c r="T46" i="12" a="1"/>
  <c r="G46" i="12" a="1"/>
  <c r="G45" i="12" a="1"/>
  <c r="F46" i="12" a="1"/>
  <c r="F45" i="12" a="1"/>
  <c r="Z46" i="12" a="1"/>
  <c r="Z45" i="12" a="1"/>
  <c r="G314" i="14" l="1"/>
  <c r="G336" i="14"/>
  <c r="P338" i="14"/>
  <c r="S323" i="14"/>
  <c r="S350" i="14"/>
  <c r="S321" i="14"/>
  <c r="S319" i="14"/>
  <c r="S351" i="14"/>
  <c r="S352" i="14"/>
  <c r="D320" i="14"/>
  <c r="D315" i="14"/>
  <c r="S311" i="14"/>
  <c r="S314" i="14"/>
  <c r="S346" i="14"/>
  <c r="S309" i="14"/>
  <c r="A343" i="14"/>
  <c r="S357" i="14"/>
  <c r="S334" i="14"/>
  <c r="S322" i="14"/>
  <c r="A320" i="14"/>
  <c r="A311" i="14"/>
  <c r="A317" i="14"/>
  <c r="A338" i="14"/>
  <c r="D339" i="14"/>
  <c r="D338" i="14"/>
  <c r="P342" i="14"/>
  <c r="P325" i="14"/>
  <c r="A348" i="14"/>
  <c r="K357" i="14"/>
  <c r="S332" i="14"/>
  <c r="S340" i="14"/>
  <c r="G310" i="14"/>
  <c r="J340" i="14"/>
  <c r="G357" i="14"/>
  <c r="G318" i="14"/>
  <c r="G348" i="14"/>
  <c r="G317" i="14"/>
  <c r="G353" i="14"/>
  <c r="G358" i="14"/>
  <c r="G315" i="14"/>
  <c r="G334" i="14"/>
  <c r="G342" i="14"/>
  <c r="G350" i="14"/>
  <c r="G330" i="14"/>
  <c r="G338" i="14"/>
  <c r="G343" i="14"/>
  <c r="G324" i="14"/>
  <c r="G319" i="14"/>
  <c r="A334" i="14"/>
  <c r="A316" i="14"/>
  <c r="P310" i="14"/>
  <c r="P333" i="14"/>
  <c r="A344" i="14"/>
  <c r="A321" i="14"/>
  <c r="P339" i="14"/>
  <c r="A325" i="14"/>
  <c r="P313" i="14"/>
  <c r="A354" i="14"/>
  <c r="A333" i="14"/>
  <c r="A340" i="14"/>
  <c r="P328" i="14"/>
  <c r="A309" i="14"/>
  <c r="A352" i="14"/>
  <c r="A322" i="14"/>
  <c r="A310" i="14"/>
  <c r="P347" i="14"/>
  <c r="A329" i="14"/>
  <c r="A315" i="14"/>
  <c r="A331" i="14"/>
  <c r="P318" i="14"/>
  <c r="A341" i="14"/>
  <c r="A351" i="14"/>
  <c r="A355" i="14"/>
  <c r="A337" i="14"/>
  <c r="P323" i="14"/>
  <c r="A323" i="14"/>
  <c r="A319" i="14"/>
  <c r="A358" i="14"/>
  <c r="A324" i="14"/>
  <c r="A353" i="14"/>
  <c r="A356" i="14"/>
  <c r="A326" i="14"/>
  <c r="A312" i="14"/>
  <c r="A314" i="14"/>
  <c r="S342" i="14"/>
  <c r="S316" i="14"/>
  <c r="S312" i="14"/>
  <c r="S333" i="14"/>
  <c r="S356" i="14"/>
  <c r="S326" i="14"/>
  <c r="S337" i="14"/>
  <c r="S310" i="14"/>
  <c r="S354" i="14"/>
  <c r="S345" i="14"/>
  <c r="S325" i="14"/>
  <c r="S329" i="14"/>
  <c r="S344" i="14"/>
  <c r="S348" i="14"/>
  <c r="S328" i="14"/>
  <c r="S317" i="14"/>
  <c r="S318" i="14"/>
  <c r="S358" i="14"/>
  <c r="S347" i="14"/>
  <c r="S330" i="14"/>
  <c r="D342" i="14"/>
  <c r="D310" i="14"/>
  <c r="D330" i="14"/>
  <c r="D326" i="14"/>
  <c r="D331" i="14"/>
  <c r="D324" i="14"/>
  <c r="F14" i="9"/>
  <c r="F204" i="11" a="1"/>
  <c r="F204" i="11" s="1"/>
  <c r="S338" i="14"/>
  <c r="S335" i="14"/>
  <c r="Z45" i="12"/>
  <c r="Z47" i="12" s="1"/>
  <c r="Z46" i="12"/>
  <c r="F45" i="12"/>
  <c r="F47" i="12" s="1"/>
  <c r="F46" i="12"/>
  <c r="G45" i="12"/>
  <c r="G47" i="12" s="1"/>
  <c r="G46" i="12"/>
  <c r="T46" i="12"/>
  <c r="T45" i="12"/>
  <c r="T47" i="12" s="1"/>
  <c r="K356" i="14"/>
  <c r="P331" i="14"/>
  <c r="K327" i="14"/>
  <c r="S255" i="11" a="1"/>
  <c r="S255" i="11" s="1"/>
  <c r="S253" i="11"/>
  <c r="S257" i="11" s="1"/>
  <c r="S254" i="11" a="1"/>
  <c r="S254" i="11" s="1"/>
  <c r="F338" i="14"/>
  <c r="K338" i="14"/>
  <c r="Y220" i="11" a="1"/>
  <c r="Y220" i="11" s="1"/>
  <c r="Y240" i="11" a="1"/>
  <c r="Y240" i="11" s="1"/>
  <c r="Y224" i="11" a="1"/>
  <c r="Y224" i="11" s="1"/>
  <c r="Y238" i="11" a="1"/>
  <c r="Y238" i="11" s="1"/>
  <c r="Y212" i="11" a="1"/>
  <c r="Y212" i="11" s="1"/>
  <c r="Y243" i="11" a="1"/>
  <c r="Y243" i="11" s="1"/>
  <c r="Y227" i="11" a="1"/>
  <c r="Y227" i="11" s="1"/>
  <c r="Y217" i="11" a="1"/>
  <c r="Y217" i="11" s="1"/>
  <c r="Y228" i="11" a="1"/>
  <c r="Y228" i="11" s="1"/>
  <c r="Y230" i="11" a="1"/>
  <c r="Y230" i="11" s="1"/>
  <c r="Y236" i="11" a="1"/>
  <c r="Y236" i="11" s="1"/>
  <c r="Y213" i="11" a="1"/>
  <c r="Y213" i="11" s="1"/>
  <c r="Y248" i="11" a="1"/>
  <c r="Y248" i="11" s="1"/>
  <c r="Y209" i="11" a="1"/>
  <c r="Y209" i="11" s="1"/>
  <c r="Y229" i="11" a="1"/>
  <c r="Y229" i="11" s="1"/>
  <c r="Y251" i="11" a="1"/>
  <c r="Y251" i="11" s="1"/>
  <c r="Y210" i="11" a="1"/>
  <c r="Y210" i="11" s="1"/>
  <c r="Y223" i="11" a="1"/>
  <c r="Y223" i="11" s="1"/>
  <c r="Y215" i="11" a="1"/>
  <c r="Y215" i="11" s="1"/>
  <c r="Y241" i="11" a="1"/>
  <c r="Y241" i="11" s="1"/>
  <c r="Y221" i="11" a="1"/>
  <c r="Y221" i="11" s="1"/>
  <c r="Y245" i="11" a="1"/>
  <c r="Y245" i="11" s="1"/>
  <c r="Y214" i="11" a="1"/>
  <c r="Y214" i="11" s="1"/>
  <c r="Y242" i="11" a="1"/>
  <c r="Y242" i="11" s="1"/>
  <c r="Y235" i="11" a="1"/>
  <c r="Y235" i="11" s="1"/>
  <c r="Y211" i="11" a="1"/>
  <c r="Y211" i="11" s="1"/>
  <c r="Y237" i="11" a="1"/>
  <c r="Y237" i="11" s="1"/>
  <c r="Y247" i="11" a="1"/>
  <c r="Y247" i="11" s="1"/>
  <c r="Y231" i="11" a="1"/>
  <c r="Y231" i="11" s="1"/>
  <c r="Y234" i="11" a="1"/>
  <c r="Y234" i="11" s="1"/>
  <c r="Y232" i="11" a="1"/>
  <c r="Y232" i="11" s="1"/>
  <c r="Y203" i="11" a="1"/>
  <c r="Y203" i="11" s="1"/>
  <c r="Y250" i="11" a="1"/>
  <c r="Y250" i="11" s="1"/>
  <c r="Y225" i="11" a="1"/>
  <c r="Y225" i="11" s="1"/>
  <c r="Y218" i="11" a="1"/>
  <c r="Y218" i="11" s="1"/>
  <c r="Y239" i="11" a="1"/>
  <c r="Y239" i="11" s="1"/>
  <c r="Y249" i="11" a="1"/>
  <c r="Y249" i="11" s="1"/>
  <c r="Y219" i="11" a="1"/>
  <c r="Y219" i="11" s="1"/>
  <c r="Y216" i="11" a="1"/>
  <c r="Y216" i="11" s="1"/>
  <c r="Y222" i="11" a="1"/>
  <c r="Y222" i="11" s="1"/>
  <c r="Y246" i="11" a="1"/>
  <c r="Y246" i="11" s="1"/>
  <c r="Y244" i="11" a="1"/>
  <c r="Y244" i="11" s="1"/>
  <c r="Y233" i="11" a="1"/>
  <c r="Y233" i="11" s="1"/>
  <c r="Y226" i="11" a="1"/>
  <c r="Y226" i="11" s="1"/>
  <c r="Y252" i="11" a="1"/>
  <c r="Y252" i="11" s="1"/>
  <c r="Y205" i="11" a="1"/>
  <c r="Y205" i="11" s="1"/>
  <c r="E208" i="11" a="1"/>
  <c r="E208" i="11" s="1"/>
  <c r="E214" i="11" a="1"/>
  <c r="E214" i="11" s="1"/>
  <c r="E251" i="11" a="1"/>
  <c r="E251" i="11" s="1"/>
  <c r="E203" i="11" a="1"/>
  <c r="E203" i="11" s="1"/>
  <c r="E247" i="11" a="1"/>
  <c r="E247" i="11" s="1"/>
  <c r="E242" i="11" a="1"/>
  <c r="E242" i="11" s="1"/>
  <c r="E224" i="11" a="1"/>
  <c r="E224" i="11" s="1"/>
  <c r="E233" i="11" a="1"/>
  <c r="E233" i="11" s="1"/>
  <c r="E225" i="11" a="1"/>
  <c r="E225" i="11" s="1"/>
  <c r="E223" i="11" a="1"/>
  <c r="E223" i="11" s="1"/>
  <c r="E240" i="11" a="1"/>
  <c r="E240" i="11" s="1"/>
  <c r="E211" i="11" a="1"/>
  <c r="E211" i="11" s="1"/>
  <c r="E245" i="11" a="1"/>
  <c r="E245" i="11" s="1"/>
  <c r="E212" i="11" a="1"/>
  <c r="E212" i="11" s="1"/>
  <c r="E249" i="11" a="1"/>
  <c r="E249" i="11" s="1"/>
  <c r="E250" i="11" a="1"/>
  <c r="E250" i="11" s="1"/>
  <c r="E217" i="11" a="1"/>
  <c r="E217" i="11" s="1"/>
  <c r="E221" i="11" a="1"/>
  <c r="E221" i="11" s="1"/>
  <c r="E237" i="11" a="1"/>
  <c r="E237" i="11" s="1"/>
  <c r="E243" i="11" a="1"/>
  <c r="E243" i="11" s="1"/>
  <c r="E218" i="11" a="1"/>
  <c r="E218" i="11" s="1"/>
  <c r="E209" i="11" a="1"/>
  <c r="E209" i="11" s="1"/>
  <c r="E230" i="11" a="1"/>
  <c r="E230" i="11" s="1"/>
  <c r="E238" i="11" a="1"/>
  <c r="E238" i="11" s="1"/>
  <c r="E231" i="11" a="1"/>
  <c r="E231" i="11" s="1"/>
  <c r="E226" i="11" a="1"/>
  <c r="E226" i="11" s="1"/>
  <c r="E239" i="11" a="1"/>
  <c r="E239" i="11" s="1"/>
  <c r="E206" i="11" a="1"/>
  <c r="E206" i="11" s="1"/>
  <c r="E241" i="11" a="1"/>
  <c r="E241" i="11" s="1"/>
  <c r="E215" i="11" a="1"/>
  <c r="E215" i="11" s="1"/>
  <c r="E236" i="11" a="1"/>
  <c r="E236" i="11" s="1"/>
  <c r="E219" i="11" a="1"/>
  <c r="E219" i="11" s="1"/>
  <c r="E222" i="11" a="1"/>
  <c r="E222" i="11" s="1"/>
  <c r="E232" i="11" a="1"/>
  <c r="E232" i="11" s="1"/>
  <c r="E227" i="11" a="1"/>
  <c r="E227" i="11" s="1"/>
  <c r="E220" i="11" a="1"/>
  <c r="E220" i="11" s="1"/>
  <c r="E216" i="11" a="1"/>
  <c r="E216" i="11" s="1"/>
  <c r="E248" i="11" a="1"/>
  <c r="E248" i="11" s="1"/>
  <c r="E235" i="11" a="1"/>
  <c r="E235" i="11" s="1"/>
  <c r="E234" i="11" a="1"/>
  <c r="E234" i="11" s="1"/>
  <c r="E213" i="11" a="1"/>
  <c r="E213" i="11" s="1"/>
  <c r="E210" i="11" a="1"/>
  <c r="E210" i="11" s="1"/>
  <c r="E228" i="11" a="1"/>
  <c r="E228" i="11" s="1"/>
  <c r="E246" i="11" a="1"/>
  <c r="E246" i="11" s="1"/>
  <c r="E205" i="11" a="1"/>
  <c r="E205" i="11" s="1"/>
  <c r="E204" i="11" a="1"/>
  <c r="E204" i="11" s="1"/>
  <c r="E244" i="11" a="1"/>
  <c r="E244" i="11" s="1"/>
  <c r="E207" i="11" a="1"/>
  <c r="E207" i="11" s="1"/>
  <c r="E229" i="11" a="1"/>
  <c r="E229" i="11" s="1"/>
  <c r="E252" i="11" a="1"/>
  <c r="E252" i="11" s="1"/>
  <c r="F210" i="11" a="1"/>
  <c r="F210" i="11" s="1"/>
  <c r="F217" i="11" a="1"/>
  <c r="F217" i="11" s="1"/>
  <c r="F216" i="11" a="1"/>
  <c r="F216" i="11" s="1"/>
  <c r="F248" i="11" a="1"/>
  <c r="F248" i="11" s="1"/>
  <c r="F226" i="11" a="1"/>
  <c r="F226" i="11" s="1"/>
  <c r="F209" i="11" a="1"/>
  <c r="F209" i="11" s="1"/>
  <c r="F213" i="11" a="1"/>
  <c r="F213" i="11" s="1"/>
  <c r="F222" i="11" a="1"/>
  <c r="F222" i="11" s="1"/>
  <c r="F218" i="11" a="1"/>
  <c r="F218" i="11" s="1"/>
  <c r="F228" i="11" a="1"/>
  <c r="F228" i="11" s="1"/>
  <c r="F238" i="11" a="1"/>
  <c r="F238" i="11" s="1"/>
  <c r="F239" i="11" a="1"/>
  <c r="F239" i="11" s="1"/>
  <c r="F245" i="11" a="1"/>
  <c r="F245" i="11" s="1"/>
  <c r="F220" i="11" a="1"/>
  <c r="F220" i="11" s="1"/>
  <c r="F211" i="11" a="1"/>
  <c r="F211" i="11" s="1"/>
  <c r="F212" i="11" a="1"/>
  <c r="F212" i="11" s="1"/>
  <c r="F230" i="11" a="1"/>
  <c r="F230" i="11" s="1"/>
  <c r="F236" i="11" a="1"/>
  <c r="F236" i="11" s="1"/>
  <c r="F249" i="11" a="1"/>
  <c r="F249" i="11" s="1"/>
  <c r="F250" i="11" a="1"/>
  <c r="F250" i="11" s="1"/>
  <c r="F241" i="11" a="1"/>
  <c r="F241" i="11" s="1"/>
  <c r="F203" i="11" a="1"/>
  <c r="F203" i="11" s="1"/>
  <c r="F237" i="11" a="1"/>
  <c r="F237" i="11" s="1"/>
  <c r="F214" i="11" a="1"/>
  <c r="F214" i="11" s="1"/>
  <c r="F233" i="11" a="1"/>
  <c r="F233" i="11" s="1"/>
  <c r="F219" i="11" a="1"/>
  <c r="F219" i="11" s="1"/>
  <c r="F244" i="11" a="1"/>
  <c r="F244" i="11" s="1"/>
  <c r="F243" i="11" a="1"/>
  <c r="F243" i="11" s="1"/>
  <c r="F235" i="11" a="1"/>
  <c r="F235" i="11" s="1"/>
  <c r="F246" i="11" a="1"/>
  <c r="F246" i="11" s="1"/>
  <c r="F225" i="11" a="1"/>
  <c r="F225" i="11" s="1"/>
  <c r="F242" i="11" a="1"/>
  <c r="F242" i="11" s="1"/>
  <c r="F227" i="11" a="1"/>
  <c r="F227" i="11" s="1"/>
  <c r="F215" i="11" a="1"/>
  <c r="F215" i="11" s="1"/>
  <c r="F247" i="11" a="1"/>
  <c r="F247" i="11" s="1"/>
  <c r="F224" i="11" a="1"/>
  <c r="F224" i="11" s="1"/>
  <c r="F251" i="11" a="1"/>
  <c r="F251" i="11" s="1"/>
  <c r="F240" i="11" a="1"/>
  <c r="F240" i="11" s="1"/>
  <c r="F252" i="11" a="1"/>
  <c r="F252" i="11" s="1"/>
  <c r="F221" i="11" a="1"/>
  <c r="F221" i="11" s="1"/>
  <c r="F234" i="11" a="1"/>
  <c r="F234" i="11" s="1"/>
  <c r="F229" i="11" a="1"/>
  <c r="F229" i="11" s="1"/>
  <c r="F231" i="11" a="1"/>
  <c r="F231" i="11" s="1"/>
  <c r="F223" i="11" a="1"/>
  <c r="F223" i="11" s="1"/>
  <c r="F232" i="11" a="1"/>
  <c r="F232" i="11" s="1"/>
  <c r="F208" i="11" a="1"/>
  <c r="F208" i="11" s="1"/>
  <c r="Y254" i="11" a="1"/>
  <c r="Y254" i="11" s="1"/>
  <c r="Y253" i="11"/>
  <c r="Y257" i="11" s="1"/>
  <c r="Y360" i="11" s="1"/>
  <c r="Y255" i="11" a="1"/>
  <c r="Y255" i="11" s="1"/>
  <c r="E254" i="11" a="1"/>
  <c r="E254" i="11" s="1"/>
  <c r="E253" i="11"/>
  <c r="E257" i="11" s="1"/>
  <c r="E255" i="11" a="1"/>
  <c r="E255" i="11" s="1"/>
  <c r="F206" i="11" a="1"/>
  <c r="F206" i="11" s="1"/>
  <c r="G152" i="11"/>
  <c r="G102" i="11"/>
  <c r="T102" i="11"/>
  <c r="T152" i="11"/>
  <c r="Y208" i="11" a="1"/>
  <c r="Y208" i="11" s="1"/>
  <c r="J152" i="11"/>
  <c r="J102" i="11"/>
  <c r="B102" i="11"/>
  <c r="B152" i="11"/>
  <c r="Z152" i="11"/>
  <c r="Z102" i="11"/>
  <c r="D102" i="11"/>
  <c r="D152" i="11"/>
  <c r="S206" i="11" a="1"/>
  <c r="S206" i="11" s="1"/>
  <c r="S207" i="11" a="1"/>
  <c r="S207" i="11" s="1"/>
  <c r="R152" i="11"/>
  <c r="R102" i="11"/>
  <c r="H102" i="11"/>
  <c r="H152" i="11"/>
  <c r="L152" i="11"/>
  <c r="L102" i="11"/>
  <c r="Y206" i="11" a="1"/>
  <c r="Y206" i="11" s="1"/>
  <c r="AD102" i="11"/>
  <c r="AD152" i="11"/>
  <c r="W152" i="11"/>
  <c r="W102" i="11"/>
  <c r="AC102" i="11"/>
  <c r="AC152" i="11"/>
  <c r="S205" i="11" a="1"/>
  <c r="S205" i="11" s="1"/>
  <c r="K102" i="11"/>
  <c r="K152" i="11"/>
  <c r="C102" i="11"/>
  <c r="C152" i="11"/>
  <c r="V152" i="11"/>
  <c r="V102" i="11"/>
  <c r="Y207" i="11" a="1"/>
  <c r="Y207" i="11" s="1"/>
  <c r="I152" i="11"/>
  <c r="I102" i="11"/>
  <c r="X102" i="11"/>
  <c r="X152" i="11"/>
  <c r="Y204" i="11" a="1"/>
  <c r="Y204" i="11" s="1"/>
  <c r="P152" i="11"/>
  <c r="P102" i="11"/>
  <c r="U102" i="11"/>
  <c r="U152" i="11"/>
  <c r="S204" i="11" a="1"/>
  <c r="S204" i="11" s="1"/>
  <c r="Q152" i="11"/>
  <c r="Q102" i="11"/>
  <c r="AB102" i="11"/>
  <c r="AB152" i="11"/>
  <c r="AA102" i="11"/>
  <c r="AA152" i="11"/>
  <c r="F205" i="11" a="1"/>
  <c r="F205" i="11" s="1"/>
  <c r="O102" i="11"/>
  <c r="O152" i="11"/>
  <c r="N152" i="11"/>
  <c r="N102" i="11"/>
  <c r="F254" i="11" a="1"/>
  <c r="F254" i="11" s="1"/>
  <c r="F255" i="11" a="1"/>
  <c r="F255" i="11" s="1"/>
  <c r="F253" i="11"/>
  <c r="F257" i="11" s="1"/>
  <c r="F207" i="11" a="1"/>
  <c r="F207" i="11" s="1"/>
  <c r="S208" i="11" a="1"/>
  <c r="S208" i="11" s="1"/>
  <c r="S209" i="11" a="1"/>
  <c r="S209" i="11" s="1"/>
  <c r="S224" i="11" a="1"/>
  <c r="S224" i="11" s="1"/>
  <c r="S239" i="11" a="1"/>
  <c r="S239" i="11" s="1"/>
  <c r="S221" i="11" a="1"/>
  <c r="S221" i="11" s="1"/>
  <c r="S252" i="11" a="1"/>
  <c r="S252" i="11" s="1"/>
  <c r="S215" i="11" a="1"/>
  <c r="S215" i="11" s="1"/>
  <c r="S226" i="11" a="1"/>
  <c r="S226" i="11" s="1"/>
  <c r="S244" i="11" a="1"/>
  <c r="S244" i="11" s="1"/>
  <c r="S234" i="11" a="1"/>
  <c r="S234" i="11" s="1"/>
  <c r="S238" i="11" a="1"/>
  <c r="S238" i="11" s="1"/>
  <c r="S220" i="11" a="1"/>
  <c r="S220" i="11" s="1"/>
  <c r="S242" i="11" a="1"/>
  <c r="S242" i="11" s="1"/>
  <c r="S247" i="11" a="1"/>
  <c r="S247" i="11" s="1"/>
  <c r="S243" i="11" a="1"/>
  <c r="S243" i="11" s="1"/>
  <c r="S228" i="11" a="1"/>
  <c r="S228" i="11" s="1"/>
  <c r="S222" i="11" a="1"/>
  <c r="S222" i="11" s="1"/>
  <c r="S213" i="11" a="1"/>
  <c r="S213" i="11" s="1"/>
  <c r="S212" i="11" a="1"/>
  <c r="S212" i="11" s="1"/>
  <c r="S245" i="11" a="1"/>
  <c r="S245" i="11" s="1"/>
  <c r="S240" i="11" a="1"/>
  <c r="S240" i="11" s="1"/>
  <c r="S249" i="11" a="1"/>
  <c r="S249" i="11" s="1"/>
  <c r="S251" i="11" a="1"/>
  <c r="S251" i="11" s="1"/>
  <c r="S223" i="11" a="1"/>
  <c r="S223" i="11" s="1"/>
  <c r="S248" i="11" a="1"/>
  <c r="S248" i="11" s="1"/>
  <c r="S230" i="11" a="1"/>
  <c r="S230" i="11" s="1"/>
  <c r="S211" i="11" a="1"/>
  <c r="S211" i="11" s="1"/>
  <c r="S210" i="11" a="1"/>
  <c r="S210" i="11" s="1"/>
  <c r="S219" i="11" a="1"/>
  <c r="S219" i="11" s="1"/>
  <c r="S241" i="11" a="1"/>
  <c r="S241" i="11" s="1"/>
  <c r="S246" i="11" a="1"/>
  <c r="S246" i="11" s="1"/>
  <c r="S217" i="11" a="1"/>
  <c r="S217" i="11" s="1"/>
  <c r="S233" i="11" a="1"/>
  <c r="S233" i="11" s="1"/>
  <c r="S231" i="11" a="1"/>
  <c r="S231" i="11" s="1"/>
  <c r="S216" i="11" a="1"/>
  <c r="S216" i="11" s="1"/>
  <c r="S232" i="11" a="1"/>
  <c r="S232" i="11" s="1"/>
  <c r="S237" i="11" a="1"/>
  <c r="S237" i="11" s="1"/>
  <c r="S236" i="11" a="1"/>
  <c r="S236" i="11" s="1"/>
  <c r="S235" i="11" a="1"/>
  <c r="S235" i="11" s="1"/>
  <c r="S225" i="11" a="1"/>
  <c r="S225" i="11" s="1"/>
  <c r="S250" i="11" a="1"/>
  <c r="S250" i="11" s="1"/>
  <c r="S203" i="11" a="1"/>
  <c r="S203" i="11" s="1"/>
  <c r="S218" i="11" a="1"/>
  <c r="S218" i="11" s="1"/>
  <c r="S214" i="11" a="1"/>
  <c r="S214" i="11" s="1"/>
  <c r="S229" i="11" a="1"/>
  <c r="S229" i="11" s="1"/>
  <c r="S227" i="11" a="1"/>
  <c r="S227" i="11" s="1"/>
  <c r="A152" i="11"/>
  <c r="A102" i="11"/>
  <c r="M152" i="11"/>
  <c r="M102" i="11"/>
  <c r="I14" i="9"/>
  <c r="P311" i="14"/>
  <c r="A332" i="14"/>
  <c r="D354" i="14"/>
  <c r="A349" i="14"/>
  <c r="A336" i="14"/>
  <c r="A346" i="14"/>
  <c r="D344" i="14"/>
  <c r="D314" i="14"/>
  <c r="A357" i="14"/>
  <c r="A330" i="14"/>
  <c r="A327" i="14"/>
  <c r="A339" i="14"/>
  <c r="D353" i="14"/>
  <c r="D313" i="14"/>
  <c r="D349" i="14"/>
  <c r="K16" i="10"/>
  <c r="D350" i="14"/>
  <c r="D327" i="14"/>
  <c r="D318" i="14"/>
  <c r="D335" i="14"/>
  <c r="A342" i="14"/>
  <c r="A350" i="14"/>
  <c r="A328" i="14"/>
  <c r="A335" i="14"/>
  <c r="A313" i="14"/>
  <c r="D351" i="14"/>
  <c r="A318" i="14"/>
  <c r="A347" i="14"/>
  <c r="M16" i="10"/>
  <c r="X16" i="10"/>
  <c r="O16" i="10"/>
  <c r="E16" i="10"/>
  <c r="Q16" i="10"/>
  <c r="I16" i="10"/>
  <c r="I16" i="9" s="1"/>
  <c r="Z16" i="10"/>
  <c r="S16" i="10"/>
  <c r="T15" i="10"/>
  <c r="T14" i="9"/>
  <c r="AA16" i="10"/>
  <c r="V16" i="10"/>
  <c r="W16" i="10"/>
  <c r="R16" i="10"/>
  <c r="C15" i="10"/>
  <c r="C14" i="9"/>
  <c r="AD16" i="10"/>
  <c r="Y16" i="10"/>
  <c r="J16" i="10"/>
  <c r="H16" i="10"/>
  <c r="AE16" i="10"/>
  <c r="D16" i="10"/>
  <c r="N16" i="10"/>
  <c r="AC16" i="10"/>
  <c r="F16" i="10"/>
  <c r="U16" i="10"/>
  <c r="I15" i="9"/>
  <c r="L15" i="10"/>
  <c r="L14" i="9"/>
  <c r="G16" i="10"/>
  <c r="H14" i="9"/>
  <c r="B15" i="10"/>
  <c r="B14" i="9"/>
  <c r="AB16" i="10"/>
  <c r="P16" i="10"/>
  <c r="H359" i="14" a="1"/>
  <c r="H359" i="14" s="1"/>
  <c r="H360" i="14" s="1"/>
  <c r="I99" i="12" s="1"/>
  <c r="D336" i="14"/>
  <c r="P329" i="14"/>
  <c r="T256" i="14" a="1"/>
  <c r="T256" i="14" s="1"/>
  <c r="T258" i="14" s="1"/>
  <c r="T323" i="14" s="1"/>
  <c r="J353" i="14"/>
  <c r="I358" i="14"/>
  <c r="J320" i="14"/>
  <c r="J351" i="14"/>
  <c r="J343" i="14"/>
  <c r="J313" i="14"/>
  <c r="J319" i="14"/>
  <c r="K317" i="14"/>
  <c r="P346" i="14"/>
  <c r="P332" i="14"/>
  <c r="D328" i="14"/>
  <c r="L350" i="14"/>
  <c r="P315" i="14"/>
  <c r="P349" i="14"/>
  <c r="M256" i="14" a="1"/>
  <c r="M256" i="14" s="1"/>
  <c r="M258" i="14" s="1"/>
  <c r="M319" i="14" s="1"/>
  <c r="P337" i="14"/>
  <c r="Q256" i="14" a="1"/>
  <c r="Q256" i="14" s="1"/>
  <c r="Q258" i="14" s="1"/>
  <c r="Q344" i="14" s="1"/>
  <c r="D325" i="14"/>
  <c r="P319" i="14"/>
  <c r="J336" i="14"/>
  <c r="P330" i="14"/>
  <c r="D333" i="14"/>
  <c r="D321" i="14"/>
  <c r="D348" i="14"/>
  <c r="D334" i="14"/>
  <c r="D319" i="14"/>
  <c r="D309" i="14"/>
  <c r="D317" i="14"/>
  <c r="D337" i="14"/>
  <c r="D343" i="14"/>
  <c r="D340" i="14"/>
  <c r="D332" i="14"/>
  <c r="D356" i="14"/>
  <c r="P345" i="14"/>
  <c r="J341" i="14"/>
  <c r="J332" i="14"/>
  <c r="J337" i="14"/>
  <c r="J355" i="14"/>
  <c r="P336" i="14"/>
  <c r="P344" i="14"/>
  <c r="D322" i="14"/>
  <c r="P348" i="14"/>
  <c r="P324" i="14"/>
  <c r="P316" i="14"/>
  <c r="D347" i="14"/>
  <c r="J349" i="14"/>
  <c r="U264" i="14"/>
  <c r="J314" i="14"/>
  <c r="P357" i="14"/>
  <c r="D357" i="14"/>
  <c r="P343" i="14"/>
  <c r="P322" i="14"/>
  <c r="P317" i="14"/>
  <c r="J350" i="14"/>
  <c r="K320" i="14"/>
  <c r="K330" i="14"/>
  <c r="K316" i="14"/>
  <c r="K347" i="14"/>
  <c r="K339" i="14"/>
  <c r="K312" i="14"/>
  <c r="K325" i="14"/>
  <c r="L348" i="14"/>
  <c r="L352" i="14"/>
  <c r="K324" i="14"/>
  <c r="K344" i="14"/>
  <c r="K358" i="14"/>
  <c r="L355" i="14"/>
  <c r="L332" i="14"/>
  <c r="K311" i="14"/>
  <c r="L336" i="14"/>
  <c r="O276" i="14"/>
  <c r="K332" i="14"/>
  <c r="O281" i="14"/>
  <c r="K355" i="14"/>
  <c r="K310" i="14"/>
  <c r="K329" i="14"/>
  <c r="K321" i="14"/>
  <c r="J342" i="14"/>
  <c r="J345" i="14"/>
  <c r="K342" i="14"/>
  <c r="K313" i="14"/>
  <c r="K350" i="14"/>
  <c r="O262" i="14"/>
  <c r="L339" i="14"/>
  <c r="L335" i="14"/>
  <c r="L353" i="14"/>
  <c r="K343" i="14"/>
  <c r="K334" i="14"/>
  <c r="K318" i="14"/>
  <c r="K340" i="14"/>
  <c r="K337" i="14"/>
  <c r="K323" i="14"/>
  <c r="K341" i="14"/>
  <c r="K352" i="14"/>
  <c r="K354" i="14"/>
  <c r="K328" i="14"/>
  <c r="K333" i="14"/>
  <c r="K326" i="14"/>
  <c r="L340" i="14"/>
  <c r="K335" i="14"/>
  <c r="J346" i="14"/>
  <c r="K331" i="14"/>
  <c r="K348" i="14"/>
  <c r="K346" i="14"/>
  <c r="J358" i="14"/>
  <c r="K314" i="14"/>
  <c r="K315" i="14"/>
  <c r="P340" i="14"/>
  <c r="K345" i="14"/>
  <c r="P358" i="14"/>
  <c r="K322" i="14"/>
  <c r="K309" i="14"/>
  <c r="K351" i="14"/>
  <c r="K349" i="14"/>
  <c r="I348" i="14"/>
  <c r="L326" i="14"/>
  <c r="P309" i="14"/>
  <c r="K319" i="14"/>
  <c r="K336" i="14"/>
  <c r="K353" i="14"/>
  <c r="D358" i="14"/>
  <c r="L345" i="14"/>
  <c r="L343" i="14"/>
  <c r="R263" i="14"/>
  <c r="F344" i="14"/>
  <c r="D355" i="14"/>
  <c r="J311" i="14"/>
  <c r="J309" i="14"/>
  <c r="J347" i="14"/>
  <c r="I352" i="14"/>
  <c r="J327" i="14"/>
  <c r="J331" i="14"/>
  <c r="J356" i="14"/>
  <c r="J310" i="14"/>
  <c r="J329" i="14"/>
  <c r="L330" i="14"/>
  <c r="L358" i="14"/>
  <c r="I354" i="14"/>
  <c r="J312" i="14"/>
  <c r="J333" i="14"/>
  <c r="L327" i="14"/>
  <c r="B359" i="14" a="1"/>
  <c r="B359" i="14" s="1"/>
  <c r="I309" i="14"/>
  <c r="D312" i="14"/>
  <c r="I339" i="14"/>
  <c r="F355" i="14"/>
  <c r="R279" i="14"/>
  <c r="E261" i="14"/>
  <c r="I355" i="14"/>
  <c r="L320" i="14"/>
  <c r="P321" i="14"/>
  <c r="I311" i="14"/>
  <c r="I317" i="14"/>
  <c r="I343" i="14"/>
  <c r="I322" i="14"/>
  <c r="E287" i="14"/>
  <c r="I349" i="14"/>
  <c r="O260" i="14"/>
  <c r="I310" i="14"/>
  <c r="I316" i="14"/>
  <c r="O278" i="14"/>
  <c r="I350" i="14"/>
  <c r="E273" i="14"/>
  <c r="P354" i="14"/>
  <c r="O285" i="14"/>
  <c r="I335" i="14"/>
  <c r="J357" i="14"/>
  <c r="D341" i="14"/>
  <c r="I357" i="14"/>
  <c r="I330" i="14"/>
  <c r="I336" i="14"/>
  <c r="F313" i="14"/>
  <c r="F342" i="14"/>
  <c r="L315" i="14"/>
  <c r="I346" i="14"/>
  <c r="L354" i="14"/>
  <c r="L310" i="14"/>
  <c r="I321" i="14"/>
  <c r="F357" i="14"/>
  <c r="N286" i="14"/>
  <c r="N293" i="14"/>
  <c r="N280" i="14"/>
  <c r="N307" i="14"/>
  <c r="N266" i="14"/>
  <c r="N306" i="14"/>
  <c r="N303" i="14"/>
  <c r="N271" i="14"/>
  <c r="N263" i="14"/>
  <c r="N278" i="14"/>
  <c r="N276" i="14"/>
  <c r="N277" i="14"/>
  <c r="N287" i="14"/>
  <c r="N284" i="14"/>
  <c r="N272" i="14"/>
  <c r="N269" i="14"/>
  <c r="N301" i="14"/>
  <c r="N275" i="14"/>
  <c r="N295" i="14"/>
  <c r="N297" i="14"/>
  <c r="N264" i="14"/>
  <c r="N282" i="14"/>
  <c r="N302" i="14"/>
  <c r="N273" i="14"/>
  <c r="N285" i="14"/>
  <c r="N299" i="14"/>
  <c r="N292" i="14"/>
  <c r="N260" i="14"/>
  <c r="N300" i="14"/>
  <c r="N308" i="14"/>
  <c r="N298" i="14"/>
  <c r="N262" i="14"/>
  <c r="N270" i="14"/>
  <c r="N289" i="14"/>
  <c r="N274" i="14"/>
  <c r="N288" i="14"/>
  <c r="N281" i="14"/>
  <c r="N259" i="14"/>
  <c r="N294" i="14"/>
  <c r="N305" i="14"/>
  <c r="N296" i="14"/>
  <c r="N304" i="14"/>
  <c r="N267" i="14"/>
  <c r="N283" i="14"/>
  <c r="I340" i="14"/>
  <c r="F322" i="14"/>
  <c r="L357" i="14"/>
  <c r="F337" i="14"/>
  <c r="J321" i="14"/>
  <c r="J326" i="14"/>
  <c r="F311" i="14"/>
  <c r="F314" i="14"/>
  <c r="P356" i="14"/>
  <c r="R266" i="14"/>
  <c r="P353" i="14"/>
  <c r="P314" i="14"/>
  <c r="D323" i="14"/>
  <c r="D316" i="14"/>
  <c r="F315" i="14"/>
  <c r="O274" i="14"/>
  <c r="O301" i="14"/>
  <c r="O300" i="14"/>
  <c r="F352" i="14"/>
  <c r="N256" i="14" a="1"/>
  <c r="N256" i="14" s="1"/>
  <c r="N258" i="14" s="1"/>
  <c r="U256" i="14" a="1"/>
  <c r="U256" i="14" s="1"/>
  <c r="U258" i="14" s="1"/>
  <c r="F340" i="14"/>
  <c r="N268" i="14"/>
  <c r="J316" i="14"/>
  <c r="J335" i="14"/>
  <c r="I331" i="14"/>
  <c r="L317" i="14"/>
  <c r="F335" i="14"/>
  <c r="L313" i="14"/>
  <c r="D352" i="14"/>
  <c r="O269" i="14"/>
  <c r="O304" i="14"/>
  <c r="O270" i="14"/>
  <c r="O287" i="14"/>
  <c r="F324" i="14"/>
  <c r="F331" i="14"/>
  <c r="L329" i="14"/>
  <c r="J325" i="14"/>
  <c r="N290" i="14"/>
  <c r="F323" i="14"/>
  <c r="L321" i="14"/>
  <c r="P351" i="14"/>
  <c r="P341" i="14"/>
  <c r="J317" i="14"/>
  <c r="J318" i="14"/>
  <c r="I345" i="14"/>
  <c r="I338" i="14"/>
  <c r="O271" i="14"/>
  <c r="O273" i="14"/>
  <c r="O292" i="14"/>
  <c r="O306" i="14"/>
  <c r="F317" i="14"/>
  <c r="F356" i="14"/>
  <c r="I332" i="14"/>
  <c r="L349" i="14"/>
  <c r="I353" i="14"/>
  <c r="R260" i="14"/>
  <c r="R281" i="14"/>
  <c r="R285" i="14"/>
  <c r="L337" i="14"/>
  <c r="J324" i="14"/>
  <c r="J322" i="14"/>
  <c r="F347" i="14"/>
  <c r="I324" i="14"/>
  <c r="N265" i="14"/>
  <c r="L324" i="14"/>
  <c r="J328" i="14"/>
  <c r="I327" i="14"/>
  <c r="D329" i="14"/>
  <c r="O298" i="14"/>
  <c r="O280" i="14"/>
  <c r="O294" i="14"/>
  <c r="O288" i="14"/>
  <c r="F336" i="14"/>
  <c r="L331" i="14"/>
  <c r="L346" i="14"/>
  <c r="F325" i="14"/>
  <c r="O259" i="14"/>
  <c r="O266" i="14"/>
  <c r="O283" i="14"/>
  <c r="O308" i="14"/>
  <c r="U265" i="14"/>
  <c r="U302" i="14"/>
  <c r="U294" i="14"/>
  <c r="U285" i="14"/>
  <c r="U276" i="14"/>
  <c r="U272" i="14"/>
  <c r="U278" i="14"/>
  <c r="U271" i="14"/>
  <c r="U296" i="14"/>
  <c r="U270" i="14"/>
  <c r="U286" i="14"/>
  <c r="U277" i="14"/>
  <c r="U273" i="14"/>
  <c r="U287" i="14"/>
  <c r="U307" i="14"/>
  <c r="U300" i="14"/>
  <c r="U284" i="14"/>
  <c r="U269" i="14"/>
  <c r="U306" i="14"/>
  <c r="U268" i="14"/>
  <c r="U303" i="14"/>
  <c r="U280" i="14"/>
  <c r="U305" i="14"/>
  <c r="U274" i="14"/>
  <c r="U266" i="14"/>
  <c r="U262" i="14"/>
  <c r="U288" i="14"/>
  <c r="U293" i="14"/>
  <c r="U291" i="14"/>
  <c r="U292" i="14"/>
  <c r="U298" i="14"/>
  <c r="U297" i="14"/>
  <c r="U295" i="14"/>
  <c r="U301" i="14"/>
  <c r="U260" i="14"/>
  <c r="U304" i="14"/>
  <c r="U308" i="14"/>
  <c r="U281" i="14"/>
  <c r="U290" i="14"/>
  <c r="U261" i="14"/>
  <c r="U279" i="14"/>
  <c r="U263" i="14"/>
  <c r="U259" i="14"/>
  <c r="U267" i="14"/>
  <c r="U283" i="14"/>
  <c r="U289" i="14"/>
  <c r="U299" i="14"/>
  <c r="F353" i="14"/>
  <c r="F312" i="14"/>
  <c r="F326" i="14"/>
  <c r="I334" i="14"/>
  <c r="I319" i="14"/>
  <c r="L323" i="14"/>
  <c r="R296" i="14"/>
  <c r="R291" i="14"/>
  <c r="R282" i="14"/>
  <c r="R288" i="14"/>
  <c r="R268" i="14"/>
  <c r="R275" i="14"/>
  <c r="R300" i="14"/>
  <c r="R283" i="14"/>
  <c r="R277" i="14"/>
  <c r="R270" i="14"/>
  <c r="R274" i="14"/>
  <c r="R301" i="14"/>
  <c r="R295" i="14"/>
  <c r="R293" i="14"/>
  <c r="R280" i="14"/>
  <c r="R306" i="14"/>
  <c r="R276" i="14"/>
  <c r="R269" i="14"/>
  <c r="R286" i="14"/>
  <c r="R302" i="14"/>
  <c r="R305" i="14"/>
  <c r="R284" i="14"/>
  <c r="R261" i="14"/>
  <c r="R303" i="14"/>
  <c r="R278" i="14"/>
  <c r="R264" i="14"/>
  <c r="R259" i="14"/>
  <c r="R298" i="14"/>
  <c r="R299" i="14"/>
  <c r="R304" i="14"/>
  <c r="R307" i="14"/>
  <c r="R287" i="14"/>
  <c r="R271" i="14"/>
  <c r="R265" i="14"/>
  <c r="R262" i="14"/>
  <c r="R267" i="14"/>
  <c r="R294" i="14"/>
  <c r="R308" i="14"/>
  <c r="R273" i="14"/>
  <c r="R289" i="14"/>
  <c r="R292" i="14"/>
  <c r="I328" i="14"/>
  <c r="L318" i="14"/>
  <c r="J315" i="14"/>
  <c r="F333" i="14"/>
  <c r="J354" i="14"/>
  <c r="J330" i="14"/>
  <c r="R290" i="14"/>
  <c r="N261" i="14"/>
  <c r="J352" i="14"/>
  <c r="P355" i="14"/>
  <c r="I344" i="14"/>
  <c r="U275" i="14"/>
  <c r="O305" i="14"/>
  <c r="O290" i="14"/>
  <c r="O263" i="14"/>
  <c r="O303" i="14"/>
  <c r="F351" i="14"/>
  <c r="F318" i="14"/>
  <c r="R256" i="14" a="1"/>
  <c r="R256" i="14" s="1"/>
  <c r="R258" i="14" s="1"/>
  <c r="N279" i="14"/>
  <c r="L325" i="14"/>
  <c r="I325" i="14"/>
  <c r="R297" i="14"/>
  <c r="L314" i="14"/>
  <c r="P312" i="14"/>
  <c r="P320" i="14"/>
  <c r="L333" i="14"/>
  <c r="D311" i="14"/>
  <c r="L342" i="14"/>
  <c r="F341" i="14"/>
  <c r="O277" i="14"/>
  <c r="O279" i="14"/>
  <c r="O291" i="14"/>
  <c r="O267" i="14"/>
  <c r="F343" i="14"/>
  <c r="F358" i="14"/>
  <c r="F350" i="14"/>
  <c r="F316" i="14"/>
  <c r="F330" i="14"/>
  <c r="F354" i="14"/>
  <c r="L347" i="14"/>
  <c r="L341" i="14"/>
  <c r="L356" i="14"/>
  <c r="I342" i="14"/>
  <c r="F327" i="14"/>
  <c r="E256" i="14" a="1"/>
  <c r="E256" i="14" s="1"/>
  <c r="E258" i="14" s="1"/>
  <c r="F349" i="14"/>
  <c r="I315" i="14"/>
  <c r="F348" i="14"/>
  <c r="I313" i="14"/>
  <c r="I341" i="14"/>
  <c r="F345" i="14"/>
  <c r="I337" i="14"/>
  <c r="P352" i="14"/>
  <c r="N291" i="14"/>
  <c r="O295" i="14"/>
  <c r="O275" i="14"/>
  <c r="O268" i="14"/>
  <c r="O261" i="14"/>
  <c r="F329" i="14"/>
  <c r="F319" i="14"/>
  <c r="I314" i="14"/>
  <c r="I351" i="14"/>
  <c r="I333" i="14"/>
  <c r="L316" i="14"/>
  <c r="F339" i="14"/>
  <c r="I312" i="14"/>
  <c r="I329" i="14"/>
  <c r="I320" i="14"/>
  <c r="J338" i="14"/>
  <c r="J344" i="14"/>
  <c r="L344" i="14"/>
  <c r="Q353" i="14"/>
  <c r="L351" i="14"/>
  <c r="E283" i="14"/>
  <c r="E299" i="14"/>
  <c r="E300" i="14"/>
  <c r="E302" i="14"/>
  <c r="E274" i="14"/>
  <c r="E269" i="14"/>
  <c r="E278" i="14"/>
  <c r="E289" i="14"/>
  <c r="E304" i="14"/>
  <c r="E272" i="14"/>
  <c r="E282" i="14"/>
  <c r="E288" i="14"/>
  <c r="E307" i="14"/>
  <c r="E270" i="14"/>
  <c r="E286" i="14"/>
  <c r="E284" i="14"/>
  <c r="E267" i="14"/>
  <c r="E301" i="14"/>
  <c r="E296" i="14"/>
  <c r="E268" i="14"/>
  <c r="E262" i="14"/>
  <c r="E303" i="14"/>
  <c r="E291" i="14"/>
  <c r="E297" i="14"/>
  <c r="E298" i="14"/>
  <c r="E306" i="14"/>
  <c r="E271" i="14"/>
  <c r="E285" i="14"/>
  <c r="E290" i="14"/>
  <c r="E305" i="14"/>
  <c r="E279" i="14"/>
  <c r="E295" i="14"/>
  <c r="E260" i="14"/>
  <c r="E275" i="14"/>
  <c r="E259" i="14"/>
  <c r="E308" i="14"/>
  <c r="E263" i="14"/>
  <c r="E293" i="14"/>
  <c r="E277" i="14"/>
  <c r="E281" i="14"/>
  <c r="E276" i="14"/>
  <c r="E294" i="14"/>
  <c r="E264" i="14"/>
  <c r="E265" i="14"/>
  <c r="C282" i="14"/>
  <c r="C293" i="14"/>
  <c r="C277" i="14"/>
  <c r="C272" i="14"/>
  <c r="C306" i="14"/>
  <c r="C280" i="14"/>
  <c r="C283" i="14"/>
  <c r="C307" i="14"/>
  <c r="C271" i="14"/>
  <c r="C279" i="14"/>
  <c r="C275" i="14"/>
  <c r="C270" i="14"/>
  <c r="C303" i="14"/>
  <c r="C266" i="14"/>
  <c r="C300" i="14"/>
  <c r="C296" i="14"/>
  <c r="C298" i="14"/>
  <c r="C284" i="14"/>
  <c r="C267" i="14"/>
  <c r="C274" i="14"/>
  <c r="C265" i="14"/>
  <c r="C259" i="14"/>
  <c r="C292" i="14"/>
  <c r="C281" i="14"/>
  <c r="C305" i="14"/>
  <c r="C286" i="14"/>
  <c r="C278" i="14"/>
  <c r="C262" i="14"/>
  <c r="C269" i="14"/>
  <c r="C285" i="14"/>
  <c r="C302" i="14"/>
  <c r="C276" i="14"/>
  <c r="C297" i="14"/>
  <c r="C295" i="14"/>
  <c r="C268" i="14"/>
  <c r="C301" i="14"/>
  <c r="C294" i="14"/>
  <c r="C264" i="14"/>
  <c r="C261" i="14"/>
  <c r="C299" i="14"/>
  <c r="C289" i="14"/>
  <c r="C273" i="14"/>
  <c r="C263" i="14"/>
  <c r="C290" i="14"/>
  <c r="C291" i="14"/>
  <c r="C288" i="14"/>
  <c r="C287" i="14"/>
  <c r="C308" i="14"/>
  <c r="C304" i="14"/>
  <c r="C260" i="14"/>
  <c r="F334" i="14"/>
  <c r="Q312" i="14"/>
  <c r="J334" i="14"/>
  <c r="I323" i="14"/>
  <c r="P350" i="14"/>
  <c r="J339" i="14"/>
  <c r="P327" i="14"/>
  <c r="I347" i="14"/>
  <c r="O256" i="14" a="1"/>
  <c r="O256" i="14" s="1"/>
  <c r="O258" i="14" s="1"/>
  <c r="E266" i="14"/>
  <c r="P334" i="14"/>
  <c r="U282" i="14"/>
  <c r="O297" i="14"/>
  <c r="O296" i="14"/>
  <c r="O299" i="14"/>
  <c r="O265" i="14"/>
  <c r="F332" i="14"/>
  <c r="F328" i="14"/>
  <c r="C256" i="14" a="1"/>
  <c r="C256" i="14" s="1"/>
  <c r="C258" i="14" s="1"/>
  <c r="F310" i="14"/>
  <c r="R272" i="14"/>
  <c r="I326" i="14"/>
  <c r="J348" i="14"/>
  <c r="I318" i="14"/>
  <c r="P335" i="14"/>
  <c r="L309" i="14"/>
  <c r="L322" i="14"/>
  <c r="D345" i="14"/>
  <c r="O289" i="14"/>
  <c r="E280" i="14"/>
  <c r="O302" i="14"/>
  <c r="O293" i="14"/>
  <c r="O284" i="14"/>
  <c r="O272" i="14"/>
  <c r="F309" i="14"/>
  <c r="L328" i="14"/>
  <c r="L311" i="14"/>
  <c r="L338" i="14"/>
  <c r="L334" i="14"/>
  <c r="F346" i="14"/>
  <c r="J323" i="14"/>
  <c r="L319" i="14"/>
  <c r="L312" i="14"/>
  <c r="D346" i="14"/>
  <c r="I356" i="14"/>
  <c r="F321" i="14"/>
  <c r="F320" i="14"/>
  <c r="E292" i="14"/>
  <c r="O264" i="14"/>
  <c r="O282" i="14"/>
  <c r="O307" i="14"/>
  <c r="S15" i="9"/>
  <c r="U15" i="9"/>
  <c r="G15" i="9"/>
  <c r="M15" i="9"/>
  <c r="Q15" i="9"/>
  <c r="V15" i="9"/>
  <c r="W15" i="9"/>
  <c r="P15" i="9"/>
  <c r="H16" i="9"/>
  <c r="O15" i="9"/>
  <c r="K15" i="9"/>
  <c r="R15" i="9"/>
  <c r="D15" i="9"/>
  <c r="F15" i="9"/>
  <c r="J15" i="9"/>
  <c r="E15" i="9"/>
  <c r="J46" i="12" a="1"/>
  <c r="J45" i="12" a="1"/>
  <c r="V46" i="12" a="1"/>
  <c r="V45" i="12" a="1"/>
  <c r="U45" i="12" a="1"/>
  <c r="U46" i="12" a="1"/>
  <c r="AA46" i="12" a="1"/>
  <c r="AA45" i="12" a="1"/>
  <c r="L46" i="12" a="1"/>
  <c r="L45" i="12" a="1"/>
  <c r="AB45" i="12" a="1"/>
  <c r="AB46" i="12" a="1"/>
  <c r="O46" i="12" a="1"/>
  <c r="O45" i="12" a="1"/>
  <c r="K46" i="12" a="1"/>
  <c r="K45" i="12" a="1"/>
  <c r="Y46" i="12" a="1"/>
  <c r="Y45" i="12" a="1"/>
  <c r="Q46" i="12" a="1"/>
  <c r="Q45" i="12" a="1"/>
  <c r="H46" i="12" a="1"/>
  <c r="H45" i="12" a="1"/>
  <c r="E46" i="12" a="1"/>
  <c r="E45" i="12" a="1"/>
  <c r="AE45" i="12" a="1"/>
  <c r="AE46" i="12" a="1"/>
  <c r="AD45" i="12" a="1"/>
  <c r="AD46" i="12" a="1"/>
  <c r="C45" i="12" a="1"/>
  <c r="C46" i="12" a="1"/>
  <c r="P46" i="12" a="1"/>
  <c r="P45" i="12" a="1"/>
  <c r="D46" i="12" a="1"/>
  <c r="D45" i="12" a="1"/>
  <c r="R46" i="12" a="1"/>
  <c r="R45" i="12" a="1"/>
  <c r="B46" i="12" a="1"/>
  <c r="B45" i="12" a="1"/>
  <c r="S46" i="12" a="1"/>
  <c r="S45" i="12" a="1"/>
  <c r="M45" i="12" a="1"/>
  <c r="M46" i="12" a="1"/>
  <c r="X46" i="12" a="1"/>
  <c r="X45" i="12" a="1"/>
  <c r="W46" i="12" a="1"/>
  <c r="W45" i="12" a="1"/>
  <c r="N45" i="12" a="1"/>
  <c r="N46" i="12" a="1"/>
  <c r="I45" i="12" a="1"/>
  <c r="I46" i="12" a="1"/>
  <c r="AC46" i="12" a="1"/>
  <c r="AC45" i="12" a="1"/>
  <c r="C16" i="10" l="1"/>
  <c r="C15" i="9"/>
  <c r="Q354" i="14"/>
  <c r="Q328" i="14"/>
  <c r="Q338" i="14"/>
  <c r="Q322" i="14"/>
  <c r="B16" i="10"/>
  <c r="B15" i="9"/>
  <c r="G204" i="11" a="1"/>
  <c r="G204" i="11" s="1"/>
  <c r="J205" i="11" a="1"/>
  <c r="J205" i="11" s="1"/>
  <c r="Q204" i="11" a="1"/>
  <c r="Q204" i="11" s="1"/>
  <c r="M332" i="14"/>
  <c r="D208" i="11" a="1"/>
  <c r="D208" i="11" s="1"/>
  <c r="M312" i="14"/>
  <c r="M330" i="14"/>
  <c r="M316" i="14"/>
  <c r="M340" i="14"/>
  <c r="M347" i="14"/>
  <c r="V204" i="11" a="1"/>
  <c r="V204" i="11" s="1"/>
  <c r="Z206" i="11" a="1"/>
  <c r="Z206" i="11" s="1"/>
  <c r="C206" i="11" a="1"/>
  <c r="C206" i="11" s="1"/>
  <c r="L204" i="11" a="1"/>
  <c r="L204" i="11" s="1"/>
  <c r="B206" i="11" a="1"/>
  <c r="B206" i="11" s="1"/>
  <c r="J208" i="11" a="1"/>
  <c r="J208" i="11" s="1"/>
  <c r="G205" i="11" a="1"/>
  <c r="G205" i="11" s="1"/>
  <c r="U207" i="11" a="1"/>
  <c r="U207" i="11" s="1"/>
  <c r="AC204" i="11" a="1"/>
  <c r="AC204" i="11" s="1"/>
  <c r="R204" i="11" a="1"/>
  <c r="R204" i="11" s="1"/>
  <c r="T206" i="11" a="1"/>
  <c r="T206" i="11" s="1"/>
  <c r="P204" i="11" a="1"/>
  <c r="P204" i="11" s="1"/>
  <c r="K205" i="11" a="1"/>
  <c r="K205" i="11" s="1"/>
  <c r="X207" i="11" a="1"/>
  <c r="X207" i="11" s="1"/>
  <c r="Q357" i="14"/>
  <c r="X204" i="11" a="1"/>
  <c r="X204" i="11" s="1"/>
  <c r="D204" i="11" a="1"/>
  <c r="D204" i="11" s="1"/>
  <c r="S359" i="14" a="1"/>
  <c r="S359" i="14" s="1"/>
  <c r="G359" i="14" a="1"/>
  <c r="G359" i="14" s="1"/>
  <c r="AC208" i="11" a="1"/>
  <c r="AC208" i="11" s="1"/>
  <c r="M344" i="14"/>
  <c r="G207" i="11" a="1"/>
  <c r="G207" i="11" s="1"/>
  <c r="AB207" i="11" a="1"/>
  <c r="AB207" i="11" s="1"/>
  <c r="AC207" i="11" a="1"/>
  <c r="AC207" i="11" s="1"/>
  <c r="B207" i="11" a="1"/>
  <c r="B207" i="11" s="1"/>
  <c r="AD204" i="11" a="1"/>
  <c r="AD204" i="11" s="1"/>
  <c r="V208" i="11" a="1"/>
  <c r="V208" i="11" s="1"/>
  <c r="T48" i="12"/>
  <c r="L206" i="11" a="1"/>
  <c r="L206" i="11" s="1"/>
  <c r="T207" i="11" a="1"/>
  <c r="T207" i="11" s="1"/>
  <c r="A359" i="14" a="1"/>
  <c r="A359" i="14" s="1"/>
  <c r="G206" i="11" a="1"/>
  <c r="G206" i="11" s="1"/>
  <c r="G48" i="12"/>
  <c r="T319" i="14"/>
  <c r="B205" i="11" a="1"/>
  <c r="B205" i="11" s="1"/>
  <c r="T339" i="14"/>
  <c r="B204" i="11" a="1"/>
  <c r="B204" i="11" s="1"/>
  <c r="T338" i="14"/>
  <c r="T344" i="14"/>
  <c r="T205" i="11" a="1"/>
  <c r="T205" i="11" s="1"/>
  <c r="B208" i="11" a="1"/>
  <c r="B208" i="11" s="1"/>
  <c r="AA207" i="11" a="1"/>
  <c r="AA207" i="11" s="1"/>
  <c r="J207" i="11" a="1"/>
  <c r="J207" i="11" s="1"/>
  <c r="Z205" i="11" a="1"/>
  <c r="Z205" i="11" s="1"/>
  <c r="T208" i="11" a="1"/>
  <c r="T208" i="11" s="1"/>
  <c r="H205" i="11" a="1"/>
  <c r="H205" i="11" s="1"/>
  <c r="J206" i="11" a="1"/>
  <c r="J206" i="11" s="1"/>
  <c r="G208" i="11" a="1"/>
  <c r="G208" i="11" s="1"/>
  <c r="O205" i="11" a="1"/>
  <c r="O205" i="11" s="1"/>
  <c r="W207" i="11" a="1"/>
  <c r="W207" i="11" s="1"/>
  <c r="K208" i="11" a="1"/>
  <c r="K208" i="11" s="1"/>
  <c r="AA205" i="11" a="1"/>
  <c r="AA205" i="11" s="1"/>
  <c r="I205" i="11" a="1"/>
  <c r="I205" i="11" s="1"/>
  <c r="AD206" i="11" a="1"/>
  <c r="AD206" i="11" s="1"/>
  <c r="C208" i="11" a="1"/>
  <c r="C208" i="11" s="1"/>
  <c r="C204" i="11" a="1"/>
  <c r="C204" i="11" s="1"/>
  <c r="X205" i="11" a="1"/>
  <c r="X205" i="11" s="1"/>
  <c r="J204" i="11" a="1"/>
  <c r="J204" i="11" s="1"/>
  <c r="I207" i="11" a="1"/>
  <c r="I207" i="11" s="1"/>
  <c r="A208" i="11" a="1"/>
  <c r="A208" i="11" s="1"/>
  <c r="N204" i="11" a="1"/>
  <c r="N204" i="11" s="1"/>
  <c r="A205" i="11" a="1"/>
  <c r="A205" i="11" s="1"/>
  <c r="Z207" i="11" a="1"/>
  <c r="Z207" i="11" s="1"/>
  <c r="I206" i="11" a="1"/>
  <c r="I206" i="11" s="1"/>
  <c r="AA204" i="11" a="1"/>
  <c r="AA204" i="11" s="1"/>
  <c r="L208" i="11" a="1"/>
  <c r="L208" i="11" s="1"/>
  <c r="V206" i="11" a="1"/>
  <c r="V206" i="11" s="1"/>
  <c r="I208" i="11" a="1"/>
  <c r="I208" i="11" s="1"/>
  <c r="D205" i="11" a="1"/>
  <c r="D205" i="11" s="1"/>
  <c r="U204" i="11" a="1"/>
  <c r="U204" i="11" s="1"/>
  <c r="Z204" i="11" a="1"/>
  <c r="Z204" i="11" s="1"/>
  <c r="Z48" i="12"/>
  <c r="AC45" i="12"/>
  <c r="AC47" i="12" s="1"/>
  <c r="AC46" i="12"/>
  <c r="I46" i="12"/>
  <c r="I45" i="12"/>
  <c r="I47" i="12" s="1"/>
  <c r="N46" i="12"/>
  <c r="N45" i="12"/>
  <c r="N47" i="12" s="1"/>
  <c r="W45" i="12"/>
  <c r="W47" i="12" s="1"/>
  <c r="W46" i="12"/>
  <c r="X45" i="12"/>
  <c r="X47" i="12" s="1"/>
  <c r="X46" i="12"/>
  <c r="M46" i="12"/>
  <c r="M45" i="12"/>
  <c r="M47" i="12" s="1"/>
  <c r="S45" i="12"/>
  <c r="S47" i="12" s="1"/>
  <c r="S46" i="12"/>
  <c r="B45" i="12"/>
  <c r="B47" i="12" s="1"/>
  <c r="B46" i="12"/>
  <c r="R45" i="12"/>
  <c r="R47" i="12" s="1"/>
  <c r="R46" i="12"/>
  <c r="D45" i="12"/>
  <c r="D47" i="12" s="1"/>
  <c r="D46" i="12"/>
  <c r="P45" i="12"/>
  <c r="P47" i="12" s="1"/>
  <c r="P46" i="12"/>
  <c r="C46" i="12"/>
  <c r="C45" i="12"/>
  <c r="C47" i="12" s="1"/>
  <c r="AD46" i="12"/>
  <c r="AD45" i="12"/>
  <c r="AD47" i="12" s="1"/>
  <c r="AE46" i="12"/>
  <c r="AE45" i="12"/>
  <c r="AE47" i="12" s="1"/>
  <c r="E45" i="12"/>
  <c r="E47" i="12" s="1"/>
  <c r="E46" i="12"/>
  <c r="H45" i="12"/>
  <c r="H47" i="12" s="1"/>
  <c r="H46" i="12"/>
  <c r="Q45" i="12"/>
  <c r="Q47" i="12" s="1"/>
  <c r="Q46" i="12"/>
  <c r="Y45" i="12"/>
  <c r="Y47" i="12" s="1"/>
  <c r="Y46" i="12"/>
  <c r="K45" i="12"/>
  <c r="K47" i="12" s="1"/>
  <c r="K46" i="12"/>
  <c r="O45" i="12"/>
  <c r="O47" i="12" s="1"/>
  <c r="O46" i="12"/>
  <c r="AB46" i="12"/>
  <c r="AB45" i="12"/>
  <c r="AB47" i="12" s="1"/>
  <c r="L45" i="12"/>
  <c r="L47" i="12" s="1"/>
  <c r="L46" i="12"/>
  <c r="AA45" i="12"/>
  <c r="AA47" i="12" s="1"/>
  <c r="AA46" i="12"/>
  <c r="U46" i="12"/>
  <c r="U45" i="12"/>
  <c r="U47" i="12" s="1"/>
  <c r="V45" i="12"/>
  <c r="V47" i="12" s="1"/>
  <c r="V46" i="12"/>
  <c r="J45" i="12"/>
  <c r="J47" i="12" s="1"/>
  <c r="J46" i="12"/>
  <c r="E256" i="11" a="1"/>
  <c r="E256" i="11" s="1"/>
  <c r="E258" i="11" s="1"/>
  <c r="T346" i="14"/>
  <c r="T357" i="14"/>
  <c r="T315" i="14"/>
  <c r="M338" i="14"/>
  <c r="M253" i="11"/>
  <c r="M257" i="11" s="1"/>
  <c r="M255" i="11" a="1"/>
  <c r="M255" i="11" s="1"/>
  <c r="M254" i="11" a="1"/>
  <c r="M254" i="11" s="1"/>
  <c r="O254" i="11" a="1"/>
  <c r="O254" i="11" s="1"/>
  <c r="O255" i="11" a="1"/>
  <c r="O255" i="11" s="1"/>
  <c r="O253" i="11"/>
  <c r="O257" i="11" s="1"/>
  <c r="AB209" i="11" a="1"/>
  <c r="AB209" i="11" s="1"/>
  <c r="AB243" i="11" a="1"/>
  <c r="AB243" i="11" s="1"/>
  <c r="AB212" i="11" a="1"/>
  <c r="AB212" i="11" s="1"/>
  <c r="AB221" i="11" a="1"/>
  <c r="AB221" i="11" s="1"/>
  <c r="AB223" i="11" a="1"/>
  <c r="AB223" i="11" s="1"/>
  <c r="AB247" i="11" a="1"/>
  <c r="AB247" i="11" s="1"/>
  <c r="AB217" i="11" a="1"/>
  <c r="AB217" i="11" s="1"/>
  <c r="AB239" i="11" a="1"/>
  <c r="AB239" i="11" s="1"/>
  <c r="AB235" i="11" a="1"/>
  <c r="AB235" i="11" s="1"/>
  <c r="AB213" i="11" a="1"/>
  <c r="AB213" i="11" s="1"/>
  <c r="AB229" i="11" a="1"/>
  <c r="AB229" i="11" s="1"/>
  <c r="AB210" i="11" a="1"/>
  <c r="AB210" i="11" s="1"/>
  <c r="AB252" i="11" a="1"/>
  <c r="AB252" i="11" s="1"/>
  <c r="AB214" i="11" a="1"/>
  <c r="AB214" i="11" s="1"/>
  <c r="AB244" i="11" a="1"/>
  <c r="AB244" i="11" s="1"/>
  <c r="AB220" i="11" a="1"/>
  <c r="AB220" i="11" s="1"/>
  <c r="AB248" i="11" a="1"/>
  <c r="AB248" i="11" s="1"/>
  <c r="AB226" i="11" a="1"/>
  <c r="AB226" i="11" s="1"/>
  <c r="AB233" i="11" a="1"/>
  <c r="AB233" i="11" s="1"/>
  <c r="AB232" i="11" a="1"/>
  <c r="AB232" i="11" s="1"/>
  <c r="AB224" i="11" a="1"/>
  <c r="AB224" i="11" s="1"/>
  <c r="AB238" i="11" a="1"/>
  <c r="AB238" i="11" s="1"/>
  <c r="AB218" i="11" a="1"/>
  <c r="AB218" i="11" s="1"/>
  <c r="AB245" i="11" a="1"/>
  <c r="AB245" i="11" s="1"/>
  <c r="AB236" i="11" a="1"/>
  <c r="AB236" i="11" s="1"/>
  <c r="AB250" i="11" a="1"/>
  <c r="AB250" i="11" s="1"/>
  <c r="AB230" i="11" a="1"/>
  <c r="AB230" i="11" s="1"/>
  <c r="AB242" i="11" a="1"/>
  <c r="AB242" i="11" s="1"/>
  <c r="AB227" i="11" a="1"/>
  <c r="AB227" i="11" s="1"/>
  <c r="AB246" i="11" a="1"/>
  <c r="AB246" i="11" s="1"/>
  <c r="AB215" i="11" a="1"/>
  <c r="AB215" i="11" s="1"/>
  <c r="AB251" i="11" a="1"/>
  <c r="AB251" i="11" s="1"/>
  <c r="AB211" i="11" a="1"/>
  <c r="AB211" i="11" s="1"/>
  <c r="AB234" i="11" a="1"/>
  <c r="AB234" i="11" s="1"/>
  <c r="AB225" i="11" a="1"/>
  <c r="AB225" i="11" s="1"/>
  <c r="AB228" i="11" a="1"/>
  <c r="AB228" i="11" s="1"/>
  <c r="AB231" i="11" a="1"/>
  <c r="AB231" i="11" s="1"/>
  <c r="AB249" i="11" a="1"/>
  <c r="AB249" i="11" s="1"/>
  <c r="AB237" i="11" a="1"/>
  <c r="AB237" i="11" s="1"/>
  <c r="AB241" i="11" a="1"/>
  <c r="AB241" i="11" s="1"/>
  <c r="AB240" i="11" a="1"/>
  <c r="AB240" i="11" s="1"/>
  <c r="AB222" i="11" a="1"/>
  <c r="AB222" i="11" s="1"/>
  <c r="AB203" i="11" a="1"/>
  <c r="AB203" i="11" s="1"/>
  <c r="AB216" i="11" a="1"/>
  <c r="AB216" i="11" s="1"/>
  <c r="AB219" i="11" a="1"/>
  <c r="AB219" i="11" s="1"/>
  <c r="Q208" i="11" a="1"/>
  <c r="Q208" i="11" s="1"/>
  <c r="AA206" i="11" a="1"/>
  <c r="AA206" i="11" s="1"/>
  <c r="U205" i="11" a="1"/>
  <c r="U205" i="11" s="1"/>
  <c r="H253" i="11"/>
  <c r="H257" i="11" s="1"/>
  <c r="H360" i="11" s="1"/>
  <c r="I49" i="12" s="1"/>
  <c r="H254" i="11" a="1"/>
  <c r="H254" i="11" s="1"/>
  <c r="H255" i="11" a="1"/>
  <c r="H255" i="11" s="1"/>
  <c r="AB205" i="11" a="1"/>
  <c r="AB205" i="11" s="1"/>
  <c r="H224" i="11" a="1"/>
  <c r="H224" i="11" s="1"/>
  <c r="H230" i="11" a="1"/>
  <c r="H230" i="11" s="1"/>
  <c r="H232" i="11" a="1"/>
  <c r="H232" i="11" s="1"/>
  <c r="H235" i="11" a="1"/>
  <c r="H235" i="11" s="1"/>
  <c r="H203" i="11" a="1"/>
  <c r="H203" i="11" s="1"/>
  <c r="H213" i="11" a="1"/>
  <c r="H213" i="11" s="1"/>
  <c r="H252" i="11" a="1"/>
  <c r="H252" i="11" s="1"/>
  <c r="H226" i="11" a="1"/>
  <c r="H226" i="11" s="1"/>
  <c r="H250" i="11" a="1"/>
  <c r="H250" i="11" s="1"/>
  <c r="H217" i="11" a="1"/>
  <c r="H217" i="11" s="1"/>
  <c r="H242" i="11" a="1"/>
  <c r="H242" i="11" s="1"/>
  <c r="H209" i="11" a="1"/>
  <c r="H209" i="11" s="1"/>
  <c r="H231" i="11" a="1"/>
  <c r="H231" i="11" s="1"/>
  <c r="H227" i="11" a="1"/>
  <c r="H227" i="11" s="1"/>
  <c r="H220" i="11" a="1"/>
  <c r="H220" i="11" s="1"/>
  <c r="H225" i="11" a="1"/>
  <c r="H225" i="11" s="1"/>
  <c r="H221" i="11" a="1"/>
  <c r="H221" i="11" s="1"/>
  <c r="H223" i="11" a="1"/>
  <c r="H223" i="11" s="1"/>
  <c r="H219" i="11" a="1"/>
  <c r="H219" i="11" s="1"/>
  <c r="H215" i="11" a="1"/>
  <c r="H215" i="11" s="1"/>
  <c r="H228" i="11" a="1"/>
  <c r="H228" i="11" s="1"/>
  <c r="H247" i="11" a="1"/>
  <c r="H247" i="11" s="1"/>
  <c r="H243" i="11" a="1"/>
  <c r="H243" i="11" s="1"/>
  <c r="H248" i="11" a="1"/>
  <c r="H248" i="11" s="1"/>
  <c r="H245" i="11" a="1"/>
  <c r="H245" i="11" s="1"/>
  <c r="H246" i="11" a="1"/>
  <c r="H246" i="11" s="1"/>
  <c r="H233" i="11" a="1"/>
  <c r="H233" i="11" s="1"/>
  <c r="H216" i="11" a="1"/>
  <c r="H216" i="11" s="1"/>
  <c r="H241" i="11" a="1"/>
  <c r="H241" i="11" s="1"/>
  <c r="H218" i="11" a="1"/>
  <c r="H218" i="11" s="1"/>
  <c r="H211" i="11" a="1"/>
  <c r="H211" i="11" s="1"/>
  <c r="H249" i="11" a="1"/>
  <c r="H249" i="11" s="1"/>
  <c r="H222" i="11" a="1"/>
  <c r="H222" i="11" s="1"/>
  <c r="H214" i="11" a="1"/>
  <c r="H214" i="11" s="1"/>
  <c r="H229" i="11" a="1"/>
  <c r="H229" i="11" s="1"/>
  <c r="H244" i="11" a="1"/>
  <c r="H244" i="11" s="1"/>
  <c r="H251" i="11" a="1"/>
  <c r="H251" i="11" s="1"/>
  <c r="H237" i="11" a="1"/>
  <c r="H237" i="11" s="1"/>
  <c r="H234" i="11" a="1"/>
  <c r="H234" i="11" s="1"/>
  <c r="H240" i="11" a="1"/>
  <c r="H240" i="11" s="1"/>
  <c r="H236" i="11" a="1"/>
  <c r="H236" i="11" s="1"/>
  <c r="H238" i="11" a="1"/>
  <c r="H238" i="11" s="1"/>
  <c r="H212" i="11" a="1"/>
  <c r="H212" i="11" s="1"/>
  <c r="H210" i="11" a="1"/>
  <c r="H210" i="11" s="1"/>
  <c r="H239" i="11" a="1"/>
  <c r="H239" i="11" s="1"/>
  <c r="T309" i="14"/>
  <c r="M238" i="11" a="1"/>
  <c r="M238" i="11" s="1"/>
  <c r="M229" i="11" a="1"/>
  <c r="M229" i="11" s="1"/>
  <c r="M242" i="11" a="1"/>
  <c r="M242" i="11" s="1"/>
  <c r="M248" i="11" a="1"/>
  <c r="M248" i="11" s="1"/>
  <c r="M226" i="11" a="1"/>
  <c r="M226" i="11" s="1"/>
  <c r="M243" i="11" a="1"/>
  <c r="M243" i="11" s="1"/>
  <c r="M252" i="11" a="1"/>
  <c r="M252" i="11" s="1"/>
  <c r="M241" i="11" a="1"/>
  <c r="M241" i="11" s="1"/>
  <c r="M245" i="11" a="1"/>
  <c r="M245" i="11" s="1"/>
  <c r="M240" i="11" a="1"/>
  <c r="M240" i="11" s="1"/>
  <c r="M220" i="11" a="1"/>
  <c r="M220" i="11" s="1"/>
  <c r="M223" i="11" a="1"/>
  <c r="M223" i="11" s="1"/>
  <c r="M246" i="11" a="1"/>
  <c r="M246" i="11" s="1"/>
  <c r="M213" i="11" a="1"/>
  <c r="M213" i="11" s="1"/>
  <c r="M211" i="11" a="1"/>
  <c r="M211" i="11" s="1"/>
  <c r="M214" i="11" a="1"/>
  <c r="M214" i="11" s="1"/>
  <c r="M219" i="11" a="1"/>
  <c r="M219" i="11" s="1"/>
  <c r="M210" i="11" a="1"/>
  <c r="M210" i="11" s="1"/>
  <c r="M231" i="11" a="1"/>
  <c r="M231" i="11" s="1"/>
  <c r="M244" i="11" a="1"/>
  <c r="M244" i="11" s="1"/>
  <c r="M217" i="11" a="1"/>
  <c r="M217" i="11" s="1"/>
  <c r="M234" i="11" a="1"/>
  <c r="M234" i="11" s="1"/>
  <c r="M235" i="11" a="1"/>
  <c r="M235" i="11" s="1"/>
  <c r="M239" i="11" a="1"/>
  <c r="M239" i="11" s="1"/>
  <c r="M227" i="11" a="1"/>
  <c r="M227" i="11" s="1"/>
  <c r="M221" i="11" a="1"/>
  <c r="M221" i="11" s="1"/>
  <c r="M250" i="11" a="1"/>
  <c r="M250" i="11" s="1"/>
  <c r="M249" i="11" a="1"/>
  <c r="M249" i="11" s="1"/>
  <c r="M218" i="11" a="1"/>
  <c r="M218" i="11" s="1"/>
  <c r="M237" i="11" a="1"/>
  <c r="M237" i="11" s="1"/>
  <c r="M247" i="11" a="1"/>
  <c r="M247" i="11" s="1"/>
  <c r="M251" i="11" a="1"/>
  <c r="M251" i="11" s="1"/>
  <c r="M203" i="11" a="1"/>
  <c r="M203" i="11" s="1"/>
  <c r="M233" i="11" a="1"/>
  <c r="M233" i="11" s="1"/>
  <c r="M230" i="11" a="1"/>
  <c r="M230" i="11" s="1"/>
  <c r="M216" i="11" a="1"/>
  <c r="M216" i="11" s="1"/>
  <c r="M236" i="11" a="1"/>
  <c r="M236" i="11" s="1"/>
  <c r="M212" i="11" a="1"/>
  <c r="M212" i="11" s="1"/>
  <c r="M222" i="11" a="1"/>
  <c r="M222" i="11" s="1"/>
  <c r="M232" i="11" a="1"/>
  <c r="M232" i="11" s="1"/>
  <c r="M209" i="11" a="1"/>
  <c r="M209" i="11" s="1"/>
  <c r="M228" i="11" a="1"/>
  <c r="M228" i="11" s="1"/>
  <c r="M215" i="11" a="1"/>
  <c r="M215" i="11" s="1"/>
  <c r="M224" i="11" a="1"/>
  <c r="M224" i="11" s="1"/>
  <c r="M225" i="11" a="1"/>
  <c r="M225" i="11" s="1"/>
  <c r="AB254" i="11" a="1"/>
  <c r="AB254" i="11" s="1"/>
  <c r="AB255" i="11" a="1"/>
  <c r="AB255" i="11" s="1"/>
  <c r="AB253" i="11"/>
  <c r="AB257" i="11" s="1"/>
  <c r="AB360" i="11" s="1"/>
  <c r="V207" i="11" a="1"/>
  <c r="V207" i="11" s="1"/>
  <c r="V255" i="11" a="1"/>
  <c r="V255" i="11" s="1"/>
  <c r="V253" i="11"/>
  <c r="V257" i="11" s="1"/>
  <c r="V254" i="11" a="1"/>
  <c r="V254" i="11" s="1"/>
  <c r="M207" i="11" a="1"/>
  <c r="M207" i="11" s="1"/>
  <c r="W255" i="11" a="1"/>
  <c r="W255" i="11" s="1"/>
  <c r="W254" i="11" a="1"/>
  <c r="W254" i="11" s="1"/>
  <c r="W253" i="11"/>
  <c r="W257" i="11" s="1"/>
  <c r="W360" i="11" s="1"/>
  <c r="L254" i="11" a="1"/>
  <c r="L254" i="11" s="1"/>
  <c r="L255" i="11" a="1"/>
  <c r="L255" i="11" s="1"/>
  <c r="L253" i="11"/>
  <c r="L257" i="11" s="1"/>
  <c r="R207" i="11" a="1"/>
  <c r="R207" i="11" s="1"/>
  <c r="R254" i="11" a="1"/>
  <c r="R254" i="11" s="1"/>
  <c r="R255" i="11" a="1"/>
  <c r="R255" i="11" s="1"/>
  <c r="R253" i="11"/>
  <c r="R257" i="11" s="1"/>
  <c r="P205" i="11" a="1"/>
  <c r="P205" i="11" s="1"/>
  <c r="N208" i="11" a="1"/>
  <c r="N208" i="11" s="1"/>
  <c r="N205" i="11" a="1"/>
  <c r="N205" i="11" s="1"/>
  <c r="T355" i="14"/>
  <c r="A254" i="11" a="1"/>
  <c r="A254" i="11" s="1"/>
  <c r="A253" i="11"/>
  <c r="A255" i="11" a="1"/>
  <c r="A255" i="11" s="1"/>
  <c r="S256" i="11" a="1"/>
  <c r="S256" i="11" s="1"/>
  <c r="S258" i="11" s="1"/>
  <c r="H206" i="11" a="1"/>
  <c r="H206" i="11" s="1"/>
  <c r="Q254" i="11" a="1"/>
  <c r="Q254" i="11" s="1"/>
  <c r="Q255" i="11" a="1"/>
  <c r="Q255" i="11" s="1"/>
  <c r="Q253" i="11"/>
  <c r="Q257" i="11" s="1"/>
  <c r="V242" i="11" a="1"/>
  <c r="V242" i="11" s="1"/>
  <c r="V239" i="11" a="1"/>
  <c r="V239" i="11" s="1"/>
  <c r="V246" i="11" a="1"/>
  <c r="V246" i="11" s="1"/>
  <c r="V231" i="11" a="1"/>
  <c r="V231" i="11" s="1"/>
  <c r="V228" i="11" a="1"/>
  <c r="V228" i="11" s="1"/>
  <c r="V237" i="11" a="1"/>
  <c r="V237" i="11" s="1"/>
  <c r="V221" i="11" a="1"/>
  <c r="V221" i="11" s="1"/>
  <c r="V247" i="11" a="1"/>
  <c r="V247" i="11" s="1"/>
  <c r="V226" i="11" a="1"/>
  <c r="V226" i="11" s="1"/>
  <c r="V245" i="11" a="1"/>
  <c r="V245" i="11" s="1"/>
  <c r="V252" i="11" a="1"/>
  <c r="V252" i="11" s="1"/>
  <c r="V238" i="11" a="1"/>
  <c r="V238" i="11" s="1"/>
  <c r="V232" i="11" a="1"/>
  <c r="V232" i="11" s="1"/>
  <c r="V215" i="11" a="1"/>
  <c r="V215" i="11" s="1"/>
  <c r="V210" i="11" a="1"/>
  <c r="V210" i="11" s="1"/>
  <c r="V233" i="11" a="1"/>
  <c r="V233" i="11" s="1"/>
  <c r="V250" i="11" a="1"/>
  <c r="V250" i="11" s="1"/>
  <c r="V248" i="11" a="1"/>
  <c r="V248" i="11" s="1"/>
  <c r="V224" i="11" a="1"/>
  <c r="V224" i="11" s="1"/>
  <c r="V209" i="11" a="1"/>
  <c r="V209" i="11" s="1"/>
  <c r="V243" i="11" a="1"/>
  <c r="V243" i="11" s="1"/>
  <c r="V240" i="11" a="1"/>
  <c r="V240" i="11" s="1"/>
  <c r="V212" i="11" a="1"/>
  <c r="V212" i="11" s="1"/>
  <c r="V249" i="11" a="1"/>
  <c r="V249" i="11" s="1"/>
  <c r="V229" i="11" a="1"/>
  <c r="V229" i="11" s="1"/>
  <c r="V214" i="11" a="1"/>
  <c r="V214" i="11" s="1"/>
  <c r="V213" i="11" a="1"/>
  <c r="V213" i="11" s="1"/>
  <c r="V241" i="11" a="1"/>
  <c r="V241" i="11" s="1"/>
  <c r="V218" i="11" a="1"/>
  <c r="V218" i="11" s="1"/>
  <c r="V230" i="11" a="1"/>
  <c r="V230" i="11" s="1"/>
  <c r="V227" i="11" a="1"/>
  <c r="V227" i="11" s="1"/>
  <c r="V236" i="11" a="1"/>
  <c r="V236" i="11" s="1"/>
  <c r="V244" i="11" a="1"/>
  <c r="V244" i="11" s="1"/>
  <c r="V219" i="11" a="1"/>
  <c r="V219" i="11" s="1"/>
  <c r="V234" i="11" a="1"/>
  <c r="V234" i="11" s="1"/>
  <c r="V220" i="11" a="1"/>
  <c r="V220" i="11" s="1"/>
  <c r="V203" i="11" a="1"/>
  <c r="V203" i="11" s="1"/>
  <c r="V217" i="11" a="1"/>
  <c r="V217" i="11" s="1"/>
  <c r="V223" i="11" a="1"/>
  <c r="V223" i="11" s="1"/>
  <c r="V235" i="11" a="1"/>
  <c r="V235" i="11" s="1"/>
  <c r="V211" i="11" a="1"/>
  <c r="V211" i="11" s="1"/>
  <c r="V216" i="11" a="1"/>
  <c r="V216" i="11" s="1"/>
  <c r="V225" i="11" a="1"/>
  <c r="V225" i="11" s="1"/>
  <c r="V222" i="11" a="1"/>
  <c r="V222" i="11" s="1"/>
  <c r="V251" i="11" a="1"/>
  <c r="V251" i="11" s="1"/>
  <c r="W214" i="11" a="1"/>
  <c r="W214" i="11" s="1"/>
  <c r="W243" i="11" a="1"/>
  <c r="W243" i="11" s="1"/>
  <c r="W234" i="11" a="1"/>
  <c r="W234" i="11" s="1"/>
  <c r="W219" i="11" a="1"/>
  <c r="W219" i="11" s="1"/>
  <c r="W240" i="11" a="1"/>
  <c r="W240" i="11" s="1"/>
  <c r="W209" i="11" a="1"/>
  <c r="W209" i="11" s="1"/>
  <c r="W210" i="11" a="1"/>
  <c r="W210" i="11" s="1"/>
  <c r="W231" i="11" a="1"/>
  <c r="W231" i="11" s="1"/>
  <c r="W223" i="11" a="1"/>
  <c r="W223" i="11" s="1"/>
  <c r="W226" i="11" a="1"/>
  <c r="W226" i="11" s="1"/>
  <c r="W217" i="11" a="1"/>
  <c r="W217" i="11" s="1"/>
  <c r="W211" i="11" a="1"/>
  <c r="W211" i="11" s="1"/>
  <c r="W241" i="11" a="1"/>
  <c r="W241" i="11" s="1"/>
  <c r="W242" i="11" a="1"/>
  <c r="W242" i="11" s="1"/>
  <c r="W229" i="11" a="1"/>
  <c r="W229" i="11" s="1"/>
  <c r="W245" i="11" a="1"/>
  <c r="W245" i="11" s="1"/>
  <c r="W237" i="11" a="1"/>
  <c r="W237" i="11" s="1"/>
  <c r="W248" i="11" a="1"/>
  <c r="W248" i="11" s="1"/>
  <c r="W212" i="11" a="1"/>
  <c r="W212" i="11" s="1"/>
  <c r="W246" i="11" a="1"/>
  <c r="W246" i="11" s="1"/>
  <c r="W215" i="11" a="1"/>
  <c r="W215" i="11" s="1"/>
  <c r="W236" i="11" a="1"/>
  <c r="W236" i="11" s="1"/>
  <c r="W224" i="11" a="1"/>
  <c r="W224" i="11" s="1"/>
  <c r="W227" i="11" a="1"/>
  <c r="W227" i="11" s="1"/>
  <c r="W232" i="11" a="1"/>
  <c r="W232" i="11" s="1"/>
  <c r="W221" i="11" a="1"/>
  <c r="W221" i="11" s="1"/>
  <c r="W247" i="11" a="1"/>
  <c r="W247" i="11" s="1"/>
  <c r="W213" i="11" a="1"/>
  <c r="W213" i="11" s="1"/>
  <c r="W218" i="11" a="1"/>
  <c r="W218" i="11" s="1"/>
  <c r="W233" i="11" a="1"/>
  <c r="W233" i="11" s="1"/>
  <c r="W239" i="11" a="1"/>
  <c r="W239" i="11" s="1"/>
  <c r="W249" i="11" a="1"/>
  <c r="W249" i="11" s="1"/>
  <c r="W230" i="11" a="1"/>
  <c r="W230" i="11" s="1"/>
  <c r="W252" i="11" a="1"/>
  <c r="W252" i="11" s="1"/>
  <c r="W225" i="11" a="1"/>
  <c r="W225" i="11" s="1"/>
  <c r="W228" i="11" a="1"/>
  <c r="W228" i="11" s="1"/>
  <c r="W238" i="11" a="1"/>
  <c r="W238" i="11" s="1"/>
  <c r="W222" i="11" a="1"/>
  <c r="W222" i="11" s="1"/>
  <c r="W251" i="11" a="1"/>
  <c r="W251" i="11" s="1"/>
  <c r="W203" i="11" a="1"/>
  <c r="W203" i="11" s="1"/>
  <c r="W220" i="11" a="1"/>
  <c r="W220" i="11" s="1"/>
  <c r="W235" i="11" a="1"/>
  <c r="W235" i="11" s="1"/>
  <c r="W250" i="11" a="1"/>
  <c r="W250" i="11" s="1"/>
  <c r="W216" i="11" a="1"/>
  <c r="W216" i="11" s="1"/>
  <c r="W244" i="11" a="1"/>
  <c r="W244" i="11" s="1"/>
  <c r="L226" i="11" a="1"/>
  <c r="L226" i="11" s="1"/>
  <c r="L217" i="11" a="1"/>
  <c r="L217" i="11" s="1"/>
  <c r="L218" i="11" a="1"/>
  <c r="L218" i="11" s="1"/>
  <c r="L222" i="11" a="1"/>
  <c r="L222" i="11" s="1"/>
  <c r="L213" i="11" a="1"/>
  <c r="L213" i="11" s="1"/>
  <c r="L247" i="11" a="1"/>
  <c r="L247" i="11" s="1"/>
  <c r="L214" i="11" a="1"/>
  <c r="L214" i="11" s="1"/>
  <c r="L215" i="11" a="1"/>
  <c r="L215" i="11" s="1"/>
  <c r="L219" i="11" a="1"/>
  <c r="L219" i="11" s="1"/>
  <c r="L220" i="11" a="1"/>
  <c r="L220" i="11" s="1"/>
  <c r="L230" i="11" a="1"/>
  <c r="L230" i="11" s="1"/>
  <c r="L234" i="11" a="1"/>
  <c r="L234" i="11" s="1"/>
  <c r="L225" i="11" a="1"/>
  <c r="L225" i="11" s="1"/>
  <c r="L232" i="11" a="1"/>
  <c r="L232" i="11" s="1"/>
  <c r="L236" i="11" a="1"/>
  <c r="L236" i="11" s="1"/>
  <c r="L240" i="11" a="1"/>
  <c r="L240" i="11" s="1"/>
  <c r="L250" i="11" a="1"/>
  <c r="L250" i="11" s="1"/>
  <c r="L237" i="11" a="1"/>
  <c r="L237" i="11" s="1"/>
  <c r="L235" i="11" a="1"/>
  <c r="L235" i="11" s="1"/>
  <c r="L251" i="11" a="1"/>
  <c r="L251" i="11" s="1"/>
  <c r="L209" i="11" a="1"/>
  <c r="L209" i="11" s="1"/>
  <c r="L233" i="11" a="1"/>
  <c r="L233" i="11" s="1"/>
  <c r="L210" i="11" a="1"/>
  <c r="L210" i="11" s="1"/>
  <c r="L238" i="11" a="1"/>
  <c r="L238" i="11" s="1"/>
  <c r="L248" i="11" a="1"/>
  <c r="L248" i="11" s="1"/>
  <c r="L252" i="11" a="1"/>
  <c r="L252" i="11" s="1"/>
  <c r="L216" i="11" a="1"/>
  <c r="L216" i="11" s="1"/>
  <c r="L211" i="11" a="1"/>
  <c r="L211" i="11" s="1"/>
  <c r="L221" i="11" a="1"/>
  <c r="L221" i="11" s="1"/>
  <c r="L212" i="11" a="1"/>
  <c r="L212" i="11" s="1"/>
  <c r="L246" i="11" a="1"/>
  <c r="L246" i="11" s="1"/>
  <c r="L244" i="11" a="1"/>
  <c r="L244" i="11" s="1"/>
  <c r="L203" i="11" a="1"/>
  <c r="L203" i="11" s="1"/>
  <c r="L227" i="11" a="1"/>
  <c r="L227" i="11" s="1"/>
  <c r="L231" i="11" a="1"/>
  <c r="L231" i="11" s="1"/>
  <c r="L224" i="11" a="1"/>
  <c r="L224" i="11" s="1"/>
  <c r="L241" i="11" a="1"/>
  <c r="L241" i="11" s="1"/>
  <c r="L242" i="11" a="1"/>
  <c r="L242" i="11" s="1"/>
  <c r="L223" i="11" a="1"/>
  <c r="L223" i="11" s="1"/>
  <c r="L243" i="11" a="1"/>
  <c r="L243" i="11" s="1"/>
  <c r="L245" i="11" a="1"/>
  <c r="L245" i="11" s="1"/>
  <c r="L228" i="11" a="1"/>
  <c r="L228" i="11" s="1"/>
  <c r="L229" i="11" a="1"/>
  <c r="L229" i="11" s="1"/>
  <c r="L239" i="11" a="1"/>
  <c r="L239" i="11" s="1"/>
  <c r="L249" i="11" a="1"/>
  <c r="L249" i="11" s="1"/>
  <c r="R245" i="11" a="1"/>
  <c r="R245" i="11" s="1"/>
  <c r="R218" i="11" a="1"/>
  <c r="R218" i="11" s="1"/>
  <c r="R231" i="11" a="1"/>
  <c r="R231" i="11" s="1"/>
  <c r="R228" i="11" a="1"/>
  <c r="R228" i="11" s="1"/>
  <c r="R217" i="11" a="1"/>
  <c r="R217" i="11" s="1"/>
  <c r="R246" i="11" a="1"/>
  <c r="R246" i="11" s="1"/>
  <c r="R237" i="11" a="1"/>
  <c r="R237" i="11" s="1"/>
  <c r="R211" i="11" a="1"/>
  <c r="R211" i="11" s="1"/>
  <c r="R215" i="11" a="1"/>
  <c r="R215" i="11" s="1"/>
  <c r="R230" i="11" a="1"/>
  <c r="R230" i="11" s="1"/>
  <c r="R225" i="11" a="1"/>
  <c r="R225" i="11" s="1"/>
  <c r="R203" i="11" a="1"/>
  <c r="R203" i="11" s="1"/>
  <c r="R229" i="11" a="1"/>
  <c r="R229" i="11" s="1"/>
  <c r="R212" i="11" a="1"/>
  <c r="R212" i="11" s="1"/>
  <c r="R209" i="11" a="1"/>
  <c r="R209" i="11" s="1"/>
  <c r="R244" i="11" a="1"/>
  <c r="R244" i="11" s="1"/>
  <c r="R226" i="11" a="1"/>
  <c r="R226" i="11" s="1"/>
  <c r="R233" i="11" a="1"/>
  <c r="R233" i="11" s="1"/>
  <c r="R214" i="11" a="1"/>
  <c r="R214" i="11" s="1"/>
  <c r="R249" i="11" a="1"/>
  <c r="R249" i="11" s="1"/>
  <c r="R241" i="11" a="1"/>
  <c r="R241" i="11" s="1"/>
  <c r="R252" i="11" a="1"/>
  <c r="R252" i="11" s="1"/>
  <c r="R223" i="11" a="1"/>
  <c r="R223" i="11" s="1"/>
  <c r="R243" i="11" a="1"/>
  <c r="R243" i="11" s="1"/>
  <c r="R222" i="11" a="1"/>
  <c r="R222" i="11" s="1"/>
  <c r="R235" i="11" a="1"/>
  <c r="R235" i="11" s="1"/>
  <c r="R232" i="11" a="1"/>
  <c r="R232" i="11" s="1"/>
  <c r="R220" i="11" a="1"/>
  <c r="R220" i="11" s="1"/>
  <c r="R236" i="11" a="1"/>
  <c r="R236" i="11" s="1"/>
  <c r="R239" i="11" a="1"/>
  <c r="R239" i="11" s="1"/>
  <c r="R219" i="11" a="1"/>
  <c r="R219" i="11" s="1"/>
  <c r="R242" i="11" a="1"/>
  <c r="R242" i="11" s="1"/>
  <c r="R224" i="11" a="1"/>
  <c r="R224" i="11" s="1"/>
  <c r="R240" i="11" a="1"/>
  <c r="R240" i="11" s="1"/>
  <c r="R250" i="11" a="1"/>
  <c r="R250" i="11" s="1"/>
  <c r="R238" i="11" a="1"/>
  <c r="R238" i="11" s="1"/>
  <c r="R234" i="11" a="1"/>
  <c r="R234" i="11" s="1"/>
  <c r="R227" i="11" a="1"/>
  <c r="R227" i="11" s="1"/>
  <c r="R213" i="11" a="1"/>
  <c r="R213" i="11" s="1"/>
  <c r="R247" i="11" a="1"/>
  <c r="R247" i="11" s="1"/>
  <c r="R221" i="11" a="1"/>
  <c r="R221" i="11" s="1"/>
  <c r="R251" i="11" a="1"/>
  <c r="R251" i="11" s="1"/>
  <c r="R248" i="11" a="1"/>
  <c r="R248" i="11" s="1"/>
  <c r="R210" i="11" a="1"/>
  <c r="R210" i="11" s="1"/>
  <c r="R216" i="11" a="1"/>
  <c r="R216" i="11" s="1"/>
  <c r="W204" i="11" a="1"/>
  <c r="W204" i="11" s="1"/>
  <c r="U208" i="11" a="1"/>
  <c r="U208" i="11" s="1"/>
  <c r="A237" i="11" a="1"/>
  <c r="A237" i="11" s="1"/>
  <c r="A230" i="11" a="1"/>
  <c r="A230" i="11" s="1"/>
  <c r="A239" i="11" a="1"/>
  <c r="A239" i="11" s="1"/>
  <c r="A214" i="11" a="1"/>
  <c r="A214" i="11" s="1"/>
  <c r="A229" i="11" a="1"/>
  <c r="A229" i="11" s="1"/>
  <c r="A238" i="11" a="1"/>
  <c r="A238" i="11" s="1"/>
  <c r="A248" i="11" a="1"/>
  <c r="A248" i="11" s="1"/>
  <c r="A218" i="11" a="1"/>
  <c r="A218" i="11" s="1"/>
  <c r="A213" i="11" a="1"/>
  <c r="A213" i="11" s="1"/>
  <c r="A247" i="11" a="1"/>
  <c r="A247" i="11" s="1"/>
  <c r="A244" i="11" a="1"/>
  <c r="A244" i="11" s="1"/>
  <c r="A246" i="11" a="1"/>
  <c r="A246" i="11" s="1"/>
  <c r="A222" i="11" a="1"/>
  <c r="A222" i="11" s="1"/>
  <c r="A240" i="11" a="1"/>
  <c r="A240" i="11" s="1"/>
  <c r="A234" i="11" a="1"/>
  <c r="A234" i="11" s="1"/>
  <c r="A216" i="11" a="1"/>
  <c r="A216" i="11" s="1"/>
  <c r="A236" i="11" a="1"/>
  <c r="A236" i="11" s="1"/>
  <c r="A228" i="11" a="1"/>
  <c r="A228" i="11" s="1"/>
  <c r="A215" i="11" a="1"/>
  <c r="A215" i="11" s="1"/>
  <c r="A221" i="11" a="1"/>
  <c r="A221" i="11" s="1"/>
  <c r="A212" i="11" a="1"/>
  <c r="A212" i="11" s="1"/>
  <c r="A249" i="11" a="1"/>
  <c r="A249" i="11" s="1"/>
  <c r="A209" i="11" a="1"/>
  <c r="A209" i="11" s="1"/>
  <c r="A231" i="11" a="1"/>
  <c r="A231" i="11" s="1"/>
  <c r="A232" i="11" a="1"/>
  <c r="A232" i="11" s="1"/>
  <c r="A211" i="11" a="1"/>
  <c r="A211" i="11" s="1"/>
  <c r="A224" i="11" a="1"/>
  <c r="A224" i="11" s="1"/>
  <c r="A226" i="11" a="1"/>
  <c r="A226" i="11" s="1"/>
  <c r="A235" i="11" a="1"/>
  <c r="A235" i="11" s="1"/>
  <c r="A227" i="11" a="1"/>
  <c r="A227" i="11" s="1"/>
  <c r="A217" i="11" a="1"/>
  <c r="A217" i="11" s="1"/>
  <c r="A245" i="11" a="1"/>
  <c r="A245" i="11" s="1"/>
  <c r="A220" i="11" a="1"/>
  <c r="A220" i="11" s="1"/>
  <c r="A203" i="11" a="1"/>
  <c r="A203" i="11" s="1"/>
  <c r="A251" i="11" a="1"/>
  <c r="A251" i="11" s="1"/>
  <c r="A219" i="11" a="1"/>
  <c r="A219" i="11" s="1"/>
  <c r="A242" i="11" a="1"/>
  <c r="A242" i="11" s="1"/>
  <c r="A252" i="11" a="1"/>
  <c r="A252" i="11" s="1"/>
  <c r="A210" i="11" a="1"/>
  <c r="A210" i="11" s="1"/>
  <c r="A225" i="11" a="1"/>
  <c r="A225" i="11" s="1"/>
  <c r="A223" i="11" a="1"/>
  <c r="A223" i="11" s="1"/>
  <c r="A241" i="11" a="1"/>
  <c r="A241" i="11" s="1"/>
  <c r="A243" i="11" a="1"/>
  <c r="A243" i="11" s="1"/>
  <c r="A250" i="11" a="1"/>
  <c r="A250" i="11" s="1"/>
  <c r="A233" i="11" a="1"/>
  <c r="A233" i="11" s="1"/>
  <c r="Q207" i="11" a="1"/>
  <c r="Q207" i="11" s="1"/>
  <c r="Q220" i="11" a="1"/>
  <c r="Q220" i="11" s="1"/>
  <c r="Q222" i="11" a="1"/>
  <c r="Q222" i="11" s="1"/>
  <c r="Q232" i="11" a="1"/>
  <c r="Q232" i="11" s="1"/>
  <c r="Q242" i="11" a="1"/>
  <c r="Q242" i="11" s="1"/>
  <c r="Q244" i="11" a="1"/>
  <c r="Q244" i="11" s="1"/>
  <c r="Q248" i="11" a="1"/>
  <c r="Q248" i="11" s="1"/>
  <c r="Q214" i="11" a="1"/>
  <c r="Q214" i="11" s="1"/>
  <c r="Q215" i="11" a="1"/>
  <c r="Q215" i="11" s="1"/>
  <c r="Q228" i="11" a="1"/>
  <c r="Q228" i="11" s="1"/>
  <c r="Q211" i="11" a="1"/>
  <c r="Q211" i="11" s="1"/>
  <c r="Q245" i="11" a="1"/>
  <c r="Q245" i="11" s="1"/>
  <c r="Q203" i="11" a="1"/>
  <c r="Q203" i="11" s="1"/>
  <c r="Q225" i="11" a="1"/>
  <c r="Q225" i="11" s="1"/>
  <c r="Q235" i="11" a="1"/>
  <c r="Q235" i="11" s="1"/>
  <c r="Q218" i="11" a="1"/>
  <c r="Q218" i="11" s="1"/>
  <c r="Q231" i="11" a="1"/>
  <c r="Q231" i="11" s="1"/>
  <c r="Q217" i="11" a="1"/>
  <c r="Q217" i="11" s="1"/>
  <c r="Q246" i="11" a="1"/>
  <c r="Q246" i="11" s="1"/>
  <c r="Q213" i="11" a="1"/>
  <c r="Q213" i="11" s="1"/>
  <c r="Q223" i="11" a="1"/>
  <c r="Q223" i="11" s="1"/>
  <c r="Q240" i="11" a="1"/>
  <c r="Q240" i="11" s="1"/>
  <c r="Q229" i="11" a="1"/>
  <c r="Q229" i="11" s="1"/>
  <c r="Q224" i="11" a="1"/>
  <c r="Q224" i="11" s="1"/>
  <c r="Q238" i="11" a="1"/>
  <c r="Q238" i="11" s="1"/>
  <c r="Q239" i="11" a="1"/>
  <c r="Q239" i="11" s="1"/>
  <c r="Q250" i="11" a="1"/>
  <c r="Q250" i="11" s="1"/>
  <c r="Q252" i="11" a="1"/>
  <c r="Q252" i="11" s="1"/>
  <c r="Q243" i="11" a="1"/>
  <c r="Q243" i="11" s="1"/>
  <c r="Q234" i="11" a="1"/>
  <c r="Q234" i="11" s="1"/>
  <c r="Q212" i="11" a="1"/>
  <c r="Q212" i="11" s="1"/>
  <c r="Q227" i="11" a="1"/>
  <c r="Q227" i="11" s="1"/>
  <c r="Q249" i="11" a="1"/>
  <c r="Q249" i="11" s="1"/>
  <c r="Q216" i="11" a="1"/>
  <c r="Q216" i="11" s="1"/>
  <c r="Q226" i="11" a="1"/>
  <c r="Q226" i="11" s="1"/>
  <c r="Q247" i="11" a="1"/>
  <c r="Q247" i="11" s="1"/>
  <c r="Q241" i="11" a="1"/>
  <c r="Q241" i="11" s="1"/>
  <c r="Q251" i="11" a="1"/>
  <c r="Q251" i="11" s="1"/>
  <c r="Q237" i="11" a="1"/>
  <c r="Q237" i="11" s="1"/>
  <c r="Q209" i="11" a="1"/>
  <c r="Q209" i="11" s="1"/>
  <c r="Q210" i="11" a="1"/>
  <c r="Q210" i="11" s="1"/>
  <c r="Q233" i="11" a="1"/>
  <c r="Q233" i="11" s="1"/>
  <c r="Q219" i="11" a="1"/>
  <c r="Q219" i="11" s="1"/>
  <c r="Q230" i="11" a="1"/>
  <c r="Q230" i="11" s="1"/>
  <c r="Q221" i="11" a="1"/>
  <c r="Q221" i="11" s="1"/>
  <c r="Q236" i="11" a="1"/>
  <c r="Q236" i="11" s="1"/>
  <c r="V205" i="11" a="1"/>
  <c r="V205" i="11" s="1"/>
  <c r="C246" i="11" a="1"/>
  <c r="C246" i="11" s="1"/>
  <c r="C247" i="11" a="1"/>
  <c r="C247" i="11" s="1"/>
  <c r="C215" i="11" a="1"/>
  <c r="C215" i="11" s="1"/>
  <c r="C222" i="11" a="1"/>
  <c r="C222" i="11" s="1"/>
  <c r="C243" i="11" a="1"/>
  <c r="C243" i="11" s="1"/>
  <c r="C228" i="11" a="1"/>
  <c r="C228" i="11" s="1"/>
  <c r="C213" i="11" a="1"/>
  <c r="C213" i="11" s="1"/>
  <c r="C239" i="11" a="1"/>
  <c r="C239" i="11" s="1"/>
  <c r="C203" i="11" a="1"/>
  <c r="C203" i="11" s="1"/>
  <c r="C251" i="11" a="1"/>
  <c r="C251" i="11" s="1"/>
  <c r="C211" i="11" a="1"/>
  <c r="C211" i="11" s="1"/>
  <c r="C227" i="11" a="1"/>
  <c r="C227" i="11" s="1"/>
  <c r="C249" i="11" a="1"/>
  <c r="C249" i="11" s="1"/>
  <c r="C244" i="11" a="1"/>
  <c r="C244" i="11" s="1"/>
  <c r="C242" i="11" a="1"/>
  <c r="C242" i="11" s="1"/>
  <c r="C250" i="11" a="1"/>
  <c r="C250" i="11" s="1"/>
  <c r="C225" i="11" a="1"/>
  <c r="C225" i="11" s="1"/>
  <c r="C234" i="11" a="1"/>
  <c r="C234" i="11" s="1"/>
  <c r="C217" i="11" a="1"/>
  <c r="C217" i="11" s="1"/>
  <c r="C221" i="11" a="1"/>
  <c r="C221" i="11" s="1"/>
  <c r="C241" i="11" a="1"/>
  <c r="C241" i="11" s="1"/>
  <c r="C245" i="11" a="1"/>
  <c r="C245" i="11" s="1"/>
  <c r="C212" i="11" a="1"/>
  <c r="C212" i="11" s="1"/>
  <c r="C248" i="11" a="1"/>
  <c r="C248" i="11" s="1"/>
  <c r="C216" i="11" a="1"/>
  <c r="C216" i="11" s="1"/>
  <c r="C224" i="11" a="1"/>
  <c r="C224" i="11" s="1"/>
  <c r="C238" i="11" a="1"/>
  <c r="C238" i="11" s="1"/>
  <c r="C226" i="11" a="1"/>
  <c r="C226" i="11" s="1"/>
  <c r="C219" i="11" a="1"/>
  <c r="C219" i="11" s="1"/>
  <c r="C235" i="11" a="1"/>
  <c r="C235" i="11" s="1"/>
  <c r="C209" i="11" a="1"/>
  <c r="C209" i="11" s="1"/>
  <c r="C229" i="11" a="1"/>
  <c r="C229" i="11" s="1"/>
  <c r="C220" i="11" a="1"/>
  <c r="C220" i="11" s="1"/>
  <c r="C210" i="11" a="1"/>
  <c r="C210" i="11" s="1"/>
  <c r="C240" i="11" a="1"/>
  <c r="C240" i="11" s="1"/>
  <c r="C223" i="11" a="1"/>
  <c r="C223" i="11" s="1"/>
  <c r="C236" i="11" a="1"/>
  <c r="C236" i="11" s="1"/>
  <c r="C232" i="11" a="1"/>
  <c r="C232" i="11" s="1"/>
  <c r="C237" i="11" a="1"/>
  <c r="C237" i="11" s="1"/>
  <c r="C230" i="11" a="1"/>
  <c r="C230" i="11" s="1"/>
  <c r="C233" i="11" a="1"/>
  <c r="C233" i="11" s="1"/>
  <c r="C252" i="11" a="1"/>
  <c r="C252" i="11" s="1"/>
  <c r="C214" i="11" a="1"/>
  <c r="C214" i="11" s="1"/>
  <c r="C218" i="11" a="1"/>
  <c r="C218" i="11" s="1"/>
  <c r="C231" i="11" a="1"/>
  <c r="C231" i="11" s="1"/>
  <c r="W208" i="11" a="1"/>
  <c r="W208" i="11" s="1"/>
  <c r="I204" i="11" a="1"/>
  <c r="I204" i="11" s="1"/>
  <c r="F256" i="11" a="1"/>
  <c r="F256" i="11" s="1"/>
  <c r="F258" i="11" s="1"/>
  <c r="O203" i="11" a="1"/>
  <c r="O203" i="11" s="1"/>
  <c r="O216" i="11" a="1"/>
  <c r="O216" i="11" s="1"/>
  <c r="O225" i="11" a="1"/>
  <c r="O225" i="11" s="1"/>
  <c r="O233" i="11" a="1"/>
  <c r="O233" i="11" s="1"/>
  <c r="O235" i="11" a="1"/>
  <c r="O235" i="11" s="1"/>
  <c r="O251" i="11" a="1"/>
  <c r="O251" i="11" s="1"/>
  <c r="O227" i="11" a="1"/>
  <c r="O227" i="11" s="1"/>
  <c r="O248" i="11" a="1"/>
  <c r="O248" i="11" s="1"/>
  <c r="O232" i="11" a="1"/>
  <c r="O232" i="11" s="1"/>
  <c r="O210" i="11" a="1"/>
  <c r="O210" i="11" s="1"/>
  <c r="O247" i="11" a="1"/>
  <c r="O247" i="11" s="1"/>
  <c r="O221" i="11" a="1"/>
  <c r="O221" i="11" s="1"/>
  <c r="O209" i="11" a="1"/>
  <c r="O209" i="11" s="1"/>
  <c r="O234" i="11" a="1"/>
  <c r="O234" i="11" s="1"/>
  <c r="O220" i="11" a="1"/>
  <c r="O220" i="11" s="1"/>
  <c r="O246" i="11" a="1"/>
  <c r="O246" i="11" s="1"/>
  <c r="O249" i="11" a="1"/>
  <c r="O249" i="11" s="1"/>
  <c r="O226" i="11" a="1"/>
  <c r="O226" i="11" s="1"/>
  <c r="O245" i="11" a="1"/>
  <c r="O245" i="11" s="1"/>
  <c r="O223" i="11" a="1"/>
  <c r="O223" i="11" s="1"/>
  <c r="O230" i="11" a="1"/>
  <c r="O230" i="11" s="1"/>
  <c r="O222" i="11" a="1"/>
  <c r="O222" i="11" s="1"/>
  <c r="O241" i="11" a="1"/>
  <c r="O241" i="11" s="1"/>
  <c r="O242" i="11" a="1"/>
  <c r="O242" i="11" s="1"/>
  <c r="O238" i="11" a="1"/>
  <c r="O238" i="11" s="1"/>
  <c r="O229" i="11" a="1"/>
  <c r="O229" i="11" s="1"/>
  <c r="O218" i="11" a="1"/>
  <c r="O218" i="11" s="1"/>
  <c r="O215" i="11" a="1"/>
  <c r="O215" i="11" s="1"/>
  <c r="O244" i="11" a="1"/>
  <c r="O244" i="11" s="1"/>
  <c r="O211" i="11" a="1"/>
  <c r="O211" i="11" s="1"/>
  <c r="O224" i="11" a="1"/>
  <c r="O224" i="11" s="1"/>
  <c r="O240" i="11" a="1"/>
  <c r="O240" i="11" s="1"/>
  <c r="O217" i="11" a="1"/>
  <c r="O217" i="11" s="1"/>
  <c r="O236" i="11" a="1"/>
  <c r="O236" i="11" s="1"/>
  <c r="O239" i="11" a="1"/>
  <c r="O239" i="11" s="1"/>
  <c r="O213" i="11" a="1"/>
  <c r="O213" i="11" s="1"/>
  <c r="O228" i="11" a="1"/>
  <c r="O228" i="11" s="1"/>
  <c r="O250" i="11" a="1"/>
  <c r="O250" i="11" s="1"/>
  <c r="O212" i="11" a="1"/>
  <c r="O212" i="11" s="1"/>
  <c r="O237" i="11" a="1"/>
  <c r="O237" i="11" s="1"/>
  <c r="O252" i="11" a="1"/>
  <c r="O252" i="11" s="1"/>
  <c r="O214" i="11" a="1"/>
  <c r="O214" i="11" s="1"/>
  <c r="O243" i="11" a="1"/>
  <c r="O243" i="11" s="1"/>
  <c r="O231" i="11" a="1"/>
  <c r="O231" i="11" s="1"/>
  <c r="O219" i="11" a="1"/>
  <c r="O219" i="11" s="1"/>
  <c r="T335" i="14"/>
  <c r="T329" i="14"/>
  <c r="T317" i="14"/>
  <c r="T332" i="14"/>
  <c r="W206" i="11" a="1"/>
  <c r="W206" i="11" s="1"/>
  <c r="AB208" i="11" a="1"/>
  <c r="AB208" i="11" s="1"/>
  <c r="A207" i="11" a="1"/>
  <c r="A207" i="11" s="1"/>
  <c r="H207" i="11" a="1"/>
  <c r="H207" i="11" s="1"/>
  <c r="C253" i="11"/>
  <c r="C257" i="11" s="1"/>
  <c r="C254" i="11" a="1"/>
  <c r="C254" i="11" s="1"/>
  <c r="C255" i="11" a="1"/>
  <c r="C255" i="11" s="1"/>
  <c r="D207" i="11" a="1"/>
  <c r="D207" i="11" s="1"/>
  <c r="U206" i="11" a="1"/>
  <c r="U206" i="11" s="1"/>
  <c r="B224" i="11" a="1"/>
  <c r="B224" i="11" s="1"/>
  <c r="B233" i="11" a="1"/>
  <c r="B233" i="11" s="1"/>
  <c r="B213" i="11" a="1"/>
  <c r="B213" i="11" s="1"/>
  <c r="B252" i="11" a="1"/>
  <c r="B252" i="11" s="1"/>
  <c r="B240" i="11" a="1"/>
  <c r="B240" i="11" s="1"/>
  <c r="B232" i="11" a="1"/>
  <c r="B232" i="11" s="1"/>
  <c r="B214" i="11" a="1"/>
  <c r="B214" i="11" s="1"/>
  <c r="B226" i="11" a="1"/>
  <c r="B226" i="11" s="1"/>
  <c r="B212" i="11" a="1"/>
  <c r="B212" i="11" s="1"/>
  <c r="B219" i="11" a="1"/>
  <c r="B219" i="11" s="1"/>
  <c r="B217" i="11" a="1"/>
  <c r="B217" i="11" s="1"/>
  <c r="B245" i="11" a="1"/>
  <c r="B245" i="11" s="1"/>
  <c r="B243" i="11" a="1"/>
  <c r="B243" i="11" s="1"/>
  <c r="B238" i="11" a="1"/>
  <c r="B238" i="11" s="1"/>
  <c r="B215" i="11" a="1"/>
  <c r="B215" i="11" s="1"/>
  <c r="B231" i="11" a="1"/>
  <c r="B231" i="11" s="1"/>
  <c r="B230" i="11" a="1"/>
  <c r="B230" i="11" s="1"/>
  <c r="B249" i="11" a="1"/>
  <c r="B249" i="11" s="1"/>
  <c r="B235" i="11" a="1"/>
  <c r="B235" i="11" s="1"/>
  <c r="B251" i="11" a="1"/>
  <c r="B251" i="11" s="1"/>
  <c r="B221" i="11" a="1"/>
  <c r="B221" i="11" s="1"/>
  <c r="B244" i="11" a="1"/>
  <c r="B244" i="11" s="1"/>
  <c r="B248" i="11" a="1"/>
  <c r="B248" i="11" s="1"/>
  <c r="B228" i="11" a="1"/>
  <c r="B228" i="11" s="1"/>
  <c r="B216" i="11" a="1"/>
  <c r="B216" i="11" s="1"/>
  <c r="B250" i="11" a="1"/>
  <c r="B250" i="11" s="1"/>
  <c r="B227" i="11" a="1"/>
  <c r="B227" i="11" s="1"/>
  <c r="B220" i="11" a="1"/>
  <c r="B220" i="11" s="1"/>
  <c r="B237" i="11" a="1"/>
  <c r="B237" i="11" s="1"/>
  <c r="B211" i="11" a="1"/>
  <c r="B211" i="11" s="1"/>
  <c r="B241" i="11" a="1"/>
  <c r="B241" i="11" s="1"/>
  <c r="B223" i="11" a="1"/>
  <c r="B223" i="11" s="1"/>
  <c r="B239" i="11" a="1"/>
  <c r="B239" i="11" s="1"/>
  <c r="B209" i="11" a="1"/>
  <c r="B209" i="11" s="1"/>
  <c r="B246" i="11" a="1"/>
  <c r="B246" i="11" s="1"/>
  <c r="B247" i="11" a="1"/>
  <c r="B247" i="11" s="1"/>
  <c r="B234" i="11" a="1"/>
  <c r="B234" i="11" s="1"/>
  <c r="B229" i="11" a="1"/>
  <c r="B229" i="11" s="1"/>
  <c r="B225" i="11" a="1"/>
  <c r="B225" i="11" s="1"/>
  <c r="B218" i="11" a="1"/>
  <c r="B218" i="11" s="1"/>
  <c r="B236" i="11" a="1"/>
  <c r="B236" i="11" s="1"/>
  <c r="B210" i="11" a="1"/>
  <c r="B210" i="11" s="1"/>
  <c r="B203" i="11" a="1"/>
  <c r="B203" i="11" s="1"/>
  <c r="B242" i="11" a="1"/>
  <c r="B242" i="11" s="1"/>
  <c r="G254" i="11" a="1"/>
  <c r="G254" i="11" s="1"/>
  <c r="G255" i="11" a="1"/>
  <c r="G255" i="11" s="1"/>
  <c r="G253" i="11"/>
  <c r="G257" i="11" s="1"/>
  <c r="T350" i="14"/>
  <c r="T349" i="14"/>
  <c r="T313" i="14"/>
  <c r="M346" i="14"/>
  <c r="T340" i="14"/>
  <c r="P254" i="11" a="1"/>
  <c r="P254" i="11" s="1"/>
  <c r="P255" i="11" a="1"/>
  <c r="P255" i="11" s="1"/>
  <c r="P253" i="11"/>
  <c r="P257" i="11" s="1"/>
  <c r="AB206" i="11" a="1"/>
  <c r="AB206" i="11" s="1"/>
  <c r="AC205" i="11" a="1"/>
  <c r="AC205" i="11" s="1"/>
  <c r="AC233" i="11" a="1"/>
  <c r="AC233" i="11" s="1"/>
  <c r="AC210" i="11" a="1"/>
  <c r="AC210" i="11" s="1"/>
  <c r="AC239" i="11" a="1"/>
  <c r="AC239" i="11" s="1"/>
  <c r="AC219" i="11" a="1"/>
  <c r="AC219" i="11" s="1"/>
  <c r="AC215" i="11" a="1"/>
  <c r="AC215" i="11" s="1"/>
  <c r="AC245" i="11" a="1"/>
  <c r="AC245" i="11" s="1"/>
  <c r="AC213" i="11" a="1"/>
  <c r="AC213" i="11" s="1"/>
  <c r="AC243" i="11" a="1"/>
  <c r="AC243" i="11" s="1"/>
  <c r="AC217" i="11" a="1"/>
  <c r="AC217" i="11" s="1"/>
  <c r="AC247" i="11" a="1"/>
  <c r="AC247" i="11" s="1"/>
  <c r="AC226" i="11" a="1"/>
  <c r="AC226" i="11" s="1"/>
  <c r="AC242" i="11" a="1"/>
  <c r="AC242" i="11" s="1"/>
  <c r="AC252" i="11" a="1"/>
  <c r="AC252" i="11" s="1"/>
  <c r="AC203" i="11" a="1"/>
  <c r="AC203" i="11" s="1"/>
  <c r="AC227" i="11" a="1"/>
  <c r="AC227" i="11" s="1"/>
  <c r="AC235" i="11" a="1"/>
  <c r="AC235" i="11" s="1"/>
  <c r="AC244" i="11" a="1"/>
  <c r="AC244" i="11" s="1"/>
  <c r="AC250" i="11" a="1"/>
  <c r="AC250" i="11" s="1"/>
  <c r="AC231" i="11" a="1"/>
  <c r="AC231" i="11" s="1"/>
  <c r="AC225" i="11" a="1"/>
  <c r="AC225" i="11" s="1"/>
  <c r="AC221" i="11" a="1"/>
  <c r="AC221" i="11" s="1"/>
  <c r="AC249" i="11" a="1"/>
  <c r="AC249" i="11" s="1"/>
  <c r="AC212" i="11" a="1"/>
  <c r="AC212" i="11" s="1"/>
  <c r="AC222" i="11" a="1"/>
  <c r="AC222" i="11" s="1"/>
  <c r="AC223" i="11" a="1"/>
  <c r="AC223" i="11" s="1"/>
  <c r="AC246" i="11" a="1"/>
  <c r="AC246" i="11" s="1"/>
  <c r="AC229" i="11" a="1"/>
  <c r="AC229" i="11" s="1"/>
  <c r="AC248" i="11" a="1"/>
  <c r="AC248" i="11" s="1"/>
  <c r="AC251" i="11" a="1"/>
  <c r="AC251" i="11" s="1"/>
  <c r="AC218" i="11" a="1"/>
  <c r="AC218" i="11" s="1"/>
  <c r="AC220" i="11" a="1"/>
  <c r="AC220" i="11" s="1"/>
  <c r="AC230" i="11" a="1"/>
  <c r="AC230" i="11" s="1"/>
  <c r="AC238" i="11" a="1"/>
  <c r="AC238" i="11" s="1"/>
  <c r="AC228" i="11" a="1"/>
  <c r="AC228" i="11" s="1"/>
  <c r="AC214" i="11" a="1"/>
  <c r="AC214" i="11" s="1"/>
  <c r="AC234" i="11" a="1"/>
  <c r="AC234" i="11" s="1"/>
  <c r="AC240" i="11" a="1"/>
  <c r="AC240" i="11" s="1"/>
  <c r="AC209" i="11" a="1"/>
  <c r="AC209" i="11" s="1"/>
  <c r="AC216" i="11" a="1"/>
  <c r="AC216" i="11" s="1"/>
  <c r="AC237" i="11" a="1"/>
  <c r="AC237" i="11" s="1"/>
  <c r="AC211" i="11" a="1"/>
  <c r="AC211" i="11" s="1"/>
  <c r="AC236" i="11" a="1"/>
  <c r="AC236" i="11" s="1"/>
  <c r="AC241" i="11" a="1"/>
  <c r="AC241" i="11" s="1"/>
  <c r="AC224" i="11" a="1"/>
  <c r="AC224" i="11" s="1"/>
  <c r="AC232" i="11" a="1"/>
  <c r="AC232" i="11" s="1"/>
  <c r="AD214" i="11" a="1"/>
  <c r="AD214" i="11" s="1"/>
  <c r="AD238" i="11" a="1"/>
  <c r="AD238" i="11" s="1"/>
  <c r="AD218" i="11" a="1"/>
  <c r="AD218" i="11" s="1"/>
  <c r="AD212" i="11" a="1"/>
  <c r="AD212" i="11" s="1"/>
  <c r="AD226" i="11" a="1"/>
  <c r="AD226" i="11" s="1"/>
  <c r="AD231" i="11" a="1"/>
  <c r="AD231" i="11" s="1"/>
  <c r="AD230" i="11" a="1"/>
  <c r="AD230" i="11" s="1"/>
  <c r="AD234" i="11" a="1"/>
  <c r="AD234" i="11" s="1"/>
  <c r="AD210" i="11" a="1"/>
  <c r="AD210" i="11" s="1"/>
  <c r="AD211" i="11" a="1"/>
  <c r="AD211" i="11" s="1"/>
  <c r="AD235" i="11" a="1"/>
  <c r="AD235" i="11" s="1"/>
  <c r="AD246" i="11" a="1"/>
  <c r="AD246" i="11" s="1"/>
  <c r="AD249" i="11" a="1"/>
  <c r="AD249" i="11" s="1"/>
  <c r="AD245" i="11" a="1"/>
  <c r="AD245" i="11" s="1"/>
  <c r="AD248" i="11" a="1"/>
  <c r="AD248" i="11" s="1"/>
  <c r="AD223" i="11" a="1"/>
  <c r="AD223" i="11" s="1"/>
  <c r="AD215" i="11" a="1"/>
  <c r="AD215" i="11" s="1"/>
  <c r="AD203" i="11" a="1"/>
  <c r="AD203" i="11" s="1"/>
  <c r="AD240" i="11" a="1"/>
  <c r="AD240" i="11" s="1"/>
  <c r="AD242" i="11" a="1"/>
  <c r="AD242" i="11" s="1"/>
  <c r="AD227" i="11" a="1"/>
  <c r="AD227" i="11" s="1"/>
  <c r="AD217" i="11" a="1"/>
  <c r="AD217" i="11" s="1"/>
  <c r="AD237" i="11" a="1"/>
  <c r="AD237" i="11" s="1"/>
  <c r="AD239" i="11" a="1"/>
  <c r="AD239" i="11" s="1"/>
  <c r="AD236" i="11" a="1"/>
  <c r="AD236" i="11" s="1"/>
  <c r="AD229" i="11" a="1"/>
  <c r="AD229" i="11" s="1"/>
  <c r="AD221" i="11" a="1"/>
  <c r="AD221" i="11" s="1"/>
  <c r="AD247" i="11" a="1"/>
  <c r="AD247" i="11" s="1"/>
  <c r="AD252" i="11" a="1"/>
  <c r="AD252" i="11" s="1"/>
  <c r="AD241" i="11" a="1"/>
  <c r="AD241" i="11" s="1"/>
  <c r="AD233" i="11" a="1"/>
  <c r="AD233" i="11" s="1"/>
  <c r="AD250" i="11" a="1"/>
  <c r="AD250" i="11" s="1"/>
  <c r="AD232" i="11" a="1"/>
  <c r="AD232" i="11" s="1"/>
  <c r="AD243" i="11" a="1"/>
  <c r="AD243" i="11" s="1"/>
  <c r="AD244" i="11" a="1"/>
  <c r="AD244" i="11" s="1"/>
  <c r="AD224" i="11" a="1"/>
  <c r="AD224" i="11" s="1"/>
  <c r="AD216" i="11" a="1"/>
  <c r="AD216" i="11" s="1"/>
  <c r="AD220" i="11" a="1"/>
  <c r="AD220" i="11" s="1"/>
  <c r="AD251" i="11" a="1"/>
  <c r="AD251" i="11" s="1"/>
  <c r="AD228" i="11" a="1"/>
  <c r="AD228" i="11" s="1"/>
  <c r="AD225" i="11" a="1"/>
  <c r="AD225" i="11" s="1"/>
  <c r="AD222" i="11" a="1"/>
  <c r="AD222" i="11" s="1"/>
  <c r="AD209" i="11" a="1"/>
  <c r="AD209" i="11" s="1"/>
  <c r="AD213" i="11" a="1"/>
  <c r="AD213" i="11" s="1"/>
  <c r="AD219" i="11" a="1"/>
  <c r="AD219" i="11" s="1"/>
  <c r="C205" i="11" a="1"/>
  <c r="C205" i="11" s="1"/>
  <c r="A206" i="11" a="1"/>
  <c r="A206" i="11" s="1"/>
  <c r="D226" i="11" a="1"/>
  <c r="D226" i="11" s="1"/>
  <c r="D250" i="11" a="1"/>
  <c r="D250" i="11" s="1"/>
  <c r="D242" i="11" a="1"/>
  <c r="D242" i="11" s="1"/>
  <c r="D223" i="11" a="1"/>
  <c r="D223" i="11" s="1"/>
  <c r="D241" i="11" a="1"/>
  <c r="D241" i="11" s="1"/>
  <c r="D218" i="11" a="1"/>
  <c r="D218" i="11" s="1"/>
  <c r="D239" i="11" a="1"/>
  <c r="D239" i="11" s="1"/>
  <c r="D217" i="11" a="1"/>
  <c r="D217" i="11" s="1"/>
  <c r="D219" i="11" a="1"/>
  <c r="D219" i="11" s="1"/>
  <c r="D227" i="11" a="1"/>
  <c r="D227" i="11" s="1"/>
  <c r="D231" i="11" a="1"/>
  <c r="D231" i="11" s="1"/>
  <c r="D252" i="11" a="1"/>
  <c r="D252" i="11" s="1"/>
  <c r="D229" i="11" a="1"/>
  <c r="D229" i="11" s="1"/>
  <c r="D215" i="11" a="1"/>
  <c r="D215" i="11" s="1"/>
  <c r="D237" i="11" a="1"/>
  <c r="D237" i="11" s="1"/>
  <c r="D228" i="11" a="1"/>
  <c r="D228" i="11" s="1"/>
  <c r="D235" i="11" a="1"/>
  <c r="D235" i="11" s="1"/>
  <c r="D220" i="11" a="1"/>
  <c r="D220" i="11" s="1"/>
  <c r="D240" i="11" a="1"/>
  <c r="D240" i="11" s="1"/>
  <c r="D232" i="11" a="1"/>
  <c r="D232" i="11" s="1"/>
  <c r="D249" i="11" a="1"/>
  <c r="D249" i="11" s="1"/>
  <c r="D236" i="11" a="1"/>
  <c r="D236" i="11" s="1"/>
  <c r="D221" i="11" a="1"/>
  <c r="D221" i="11" s="1"/>
  <c r="D211" i="11" a="1"/>
  <c r="D211" i="11" s="1"/>
  <c r="D248" i="11" a="1"/>
  <c r="D248" i="11" s="1"/>
  <c r="D203" i="11" a="1"/>
  <c r="D203" i="11" s="1"/>
  <c r="D243" i="11" a="1"/>
  <c r="D243" i="11" s="1"/>
  <c r="D222" i="11" a="1"/>
  <c r="D222" i="11" s="1"/>
  <c r="D246" i="11" a="1"/>
  <c r="D246" i="11" s="1"/>
  <c r="D233" i="11" a="1"/>
  <c r="D233" i="11" s="1"/>
  <c r="D224" i="11" a="1"/>
  <c r="D224" i="11" s="1"/>
  <c r="D213" i="11" a="1"/>
  <c r="D213" i="11" s="1"/>
  <c r="D210" i="11" a="1"/>
  <c r="D210" i="11" s="1"/>
  <c r="D251" i="11" a="1"/>
  <c r="D251" i="11" s="1"/>
  <c r="D244" i="11" a="1"/>
  <c r="D244" i="11" s="1"/>
  <c r="D214" i="11" a="1"/>
  <c r="D214" i="11" s="1"/>
  <c r="D245" i="11" a="1"/>
  <c r="D245" i="11" s="1"/>
  <c r="D238" i="11" a="1"/>
  <c r="D238" i="11" s="1"/>
  <c r="D225" i="11" a="1"/>
  <c r="D225" i="11" s="1"/>
  <c r="D212" i="11" a="1"/>
  <c r="D212" i="11" s="1"/>
  <c r="D247" i="11" a="1"/>
  <c r="D247" i="11" s="1"/>
  <c r="D230" i="11" a="1"/>
  <c r="D230" i="11" s="1"/>
  <c r="D209" i="11" a="1"/>
  <c r="D209" i="11" s="1"/>
  <c r="D216" i="11" a="1"/>
  <c r="D216" i="11" s="1"/>
  <c r="D234" i="11" a="1"/>
  <c r="D234" i="11" s="1"/>
  <c r="B222" i="11" a="1"/>
  <c r="B222" i="11" s="1"/>
  <c r="B254" i="11" a="1"/>
  <c r="B254" i="11" s="1"/>
  <c r="B255" i="11" a="1"/>
  <c r="B255" i="11" s="1"/>
  <c r="B253" i="11"/>
  <c r="B257" i="11" s="1"/>
  <c r="G250" i="11" a="1"/>
  <c r="G250" i="11" s="1"/>
  <c r="G246" i="11" a="1"/>
  <c r="G246" i="11" s="1"/>
  <c r="G235" i="11" a="1"/>
  <c r="G235" i="11" s="1"/>
  <c r="G248" i="11" a="1"/>
  <c r="G248" i="11" s="1"/>
  <c r="G234" i="11" a="1"/>
  <c r="G234" i="11" s="1"/>
  <c r="G219" i="11" a="1"/>
  <c r="G219" i="11" s="1"/>
  <c r="G203" i="11" a="1"/>
  <c r="G203" i="11" s="1"/>
  <c r="G209" i="11" a="1"/>
  <c r="G209" i="11" s="1"/>
  <c r="G251" i="11" a="1"/>
  <c r="G251" i="11" s="1"/>
  <c r="G212" i="11" a="1"/>
  <c r="G212" i="11" s="1"/>
  <c r="G226" i="11" a="1"/>
  <c r="G226" i="11" s="1"/>
  <c r="G236" i="11" a="1"/>
  <c r="G236" i="11" s="1"/>
  <c r="G232" i="11" a="1"/>
  <c r="G232" i="11" s="1"/>
  <c r="G241" i="11" a="1"/>
  <c r="G241" i="11" s="1"/>
  <c r="G240" i="11" a="1"/>
  <c r="G240" i="11" s="1"/>
  <c r="G228" i="11" a="1"/>
  <c r="G228" i="11" s="1"/>
  <c r="G224" i="11" a="1"/>
  <c r="G224" i="11" s="1"/>
  <c r="G211" i="11" a="1"/>
  <c r="G211" i="11" s="1"/>
  <c r="G220" i="11" a="1"/>
  <c r="G220" i="11" s="1"/>
  <c r="G239" i="11" a="1"/>
  <c r="G239" i="11" s="1"/>
  <c r="G217" i="11" a="1"/>
  <c r="G217" i="11" s="1"/>
  <c r="G238" i="11" a="1"/>
  <c r="G238" i="11" s="1"/>
  <c r="G247" i="11" a="1"/>
  <c r="G247" i="11" s="1"/>
  <c r="G210" i="11" a="1"/>
  <c r="G210" i="11" s="1"/>
  <c r="G243" i="11" a="1"/>
  <c r="G243" i="11" s="1"/>
  <c r="G231" i="11" a="1"/>
  <c r="G231" i="11" s="1"/>
  <c r="G249" i="11" a="1"/>
  <c r="G249" i="11" s="1"/>
  <c r="G237" i="11" a="1"/>
  <c r="G237" i="11" s="1"/>
  <c r="G218" i="11" a="1"/>
  <c r="G218" i="11" s="1"/>
  <c r="G244" i="11" a="1"/>
  <c r="G244" i="11" s="1"/>
  <c r="G242" i="11" a="1"/>
  <c r="G242" i="11" s="1"/>
  <c r="G227" i="11" a="1"/>
  <c r="G227" i="11" s="1"/>
  <c r="G245" i="11" a="1"/>
  <c r="G245" i="11" s="1"/>
  <c r="G230" i="11" a="1"/>
  <c r="G230" i="11" s="1"/>
  <c r="G225" i="11" a="1"/>
  <c r="G225" i="11" s="1"/>
  <c r="G229" i="11" a="1"/>
  <c r="G229" i="11" s="1"/>
  <c r="G216" i="11" a="1"/>
  <c r="G216" i="11" s="1"/>
  <c r="G214" i="11" a="1"/>
  <c r="G214" i="11" s="1"/>
  <c r="G221" i="11" a="1"/>
  <c r="G221" i="11" s="1"/>
  <c r="G213" i="11" a="1"/>
  <c r="G213" i="11" s="1"/>
  <c r="G222" i="11" a="1"/>
  <c r="G222" i="11" s="1"/>
  <c r="G223" i="11" a="1"/>
  <c r="G223" i="11" s="1"/>
  <c r="G215" i="11" a="1"/>
  <c r="G215" i="11" s="1"/>
  <c r="G252" i="11" a="1"/>
  <c r="G252" i="11" s="1"/>
  <c r="G233" i="11" a="1"/>
  <c r="G233" i="11" s="1"/>
  <c r="Y256" i="11" a="1"/>
  <c r="Y256" i="11" s="1"/>
  <c r="Y258" i="11" s="1"/>
  <c r="U255" i="11" a="1"/>
  <c r="U255" i="11" s="1"/>
  <c r="U254" i="11" a="1"/>
  <c r="U254" i="11" s="1"/>
  <c r="U253" i="11"/>
  <c r="U257" i="11" s="1"/>
  <c r="T352" i="14"/>
  <c r="T341" i="14"/>
  <c r="T342" i="14"/>
  <c r="T312" i="14"/>
  <c r="M204" i="11" a="1"/>
  <c r="M204" i="11" s="1"/>
  <c r="H204" i="11" a="1"/>
  <c r="H204" i="11" s="1"/>
  <c r="P206" i="11" a="1"/>
  <c r="P206" i="11" s="1"/>
  <c r="P242" i="11" a="1"/>
  <c r="P242" i="11" s="1"/>
  <c r="P234" i="11" a="1"/>
  <c r="P234" i="11" s="1"/>
  <c r="P211" i="11" a="1"/>
  <c r="P211" i="11" s="1"/>
  <c r="P213" i="11" a="1"/>
  <c r="P213" i="11" s="1"/>
  <c r="P215" i="11" a="1"/>
  <c r="P215" i="11" s="1"/>
  <c r="P231" i="11" a="1"/>
  <c r="P231" i="11" s="1"/>
  <c r="P221" i="11" a="1"/>
  <c r="P221" i="11" s="1"/>
  <c r="P232" i="11" a="1"/>
  <c r="P232" i="11" s="1"/>
  <c r="P222" i="11" a="1"/>
  <c r="P222" i="11" s="1"/>
  <c r="P209" i="11" a="1"/>
  <c r="P209" i="11" s="1"/>
  <c r="P252" i="11" a="1"/>
  <c r="P252" i="11" s="1"/>
  <c r="P229" i="11" a="1"/>
  <c r="P229" i="11" s="1"/>
  <c r="P226" i="11" a="1"/>
  <c r="P226" i="11" s="1"/>
  <c r="P233" i="11" a="1"/>
  <c r="P233" i="11" s="1"/>
  <c r="P212" i="11" a="1"/>
  <c r="P212" i="11" s="1"/>
  <c r="P227" i="11" a="1"/>
  <c r="P227" i="11" s="1"/>
  <c r="P223" i="11" a="1"/>
  <c r="P223" i="11" s="1"/>
  <c r="P249" i="11" a="1"/>
  <c r="P249" i="11" s="1"/>
  <c r="P245" i="11" a="1"/>
  <c r="P245" i="11" s="1"/>
  <c r="P237" i="11" a="1"/>
  <c r="P237" i="11" s="1"/>
  <c r="P236" i="11" a="1"/>
  <c r="P236" i="11" s="1"/>
  <c r="P239" i="11" a="1"/>
  <c r="P239" i="11" s="1"/>
  <c r="P225" i="11" a="1"/>
  <c r="P225" i="11" s="1"/>
  <c r="P217" i="11" a="1"/>
  <c r="P217" i="11" s="1"/>
  <c r="P210" i="11" a="1"/>
  <c r="P210" i="11" s="1"/>
  <c r="P250" i="11" a="1"/>
  <c r="P250" i="11" s="1"/>
  <c r="P241" i="11" a="1"/>
  <c r="P241" i="11" s="1"/>
  <c r="P224" i="11" a="1"/>
  <c r="P224" i="11" s="1"/>
  <c r="P243" i="11" a="1"/>
  <c r="P243" i="11" s="1"/>
  <c r="P218" i="11" a="1"/>
  <c r="P218" i="11" s="1"/>
  <c r="P247" i="11" a="1"/>
  <c r="P247" i="11" s="1"/>
  <c r="P214" i="11" a="1"/>
  <c r="P214" i="11" s="1"/>
  <c r="P246" i="11" a="1"/>
  <c r="P246" i="11" s="1"/>
  <c r="P216" i="11" a="1"/>
  <c r="P216" i="11" s="1"/>
  <c r="P220" i="11" a="1"/>
  <c r="P220" i="11" s="1"/>
  <c r="P230" i="11" a="1"/>
  <c r="P230" i="11" s="1"/>
  <c r="P235" i="11" a="1"/>
  <c r="P235" i="11" s="1"/>
  <c r="P244" i="11" a="1"/>
  <c r="P244" i="11" s="1"/>
  <c r="P240" i="11" a="1"/>
  <c r="P240" i="11" s="1"/>
  <c r="P251" i="11" a="1"/>
  <c r="P251" i="11" s="1"/>
  <c r="P228" i="11" a="1"/>
  <c r="P228" i="11" s="1"/>
  <c r="P219" i="11" a="1"/>
  <c r="P219" i="11" s="1"/>
  <c r="P248" i="11" a="1"/>
  <c r="P248" i="11" s="1"/>
  <c r="P203" i="11" a="1"/>
  <c r="P203" i="11" s="1"/>
  <c r="P238" i="11" a="1"/>
  <c r="P238" i="11" s="1"/>
  <c r="L205" i="11" a="1"/>
  <c r="L205" i="11" s="1"/>
  <c r="O208" i="11" a="1"/>
  <c r="O208" i="11" s="1"/>
  <c r="AC255" i="11" a="1"/>
  <c r="AC255" i="11" s="1"/>
  <c r="AC253" i="11"/>
  <c r="AC257" i="11" s="1"/>
  <c r="AC360" i="11" s="1"/>
  <c r="AC254" i="11" a="1"/>
  <c r="AC254" i="11" s="1"/>
  <c r="AD254" i="11" a="1"/>
  <c r="AD254" i="11" s="1"/>
  <c r="AD253" i="11"/>
  <c r="AD257" i="11" s="1"/>
  <c r="AD360" i="11" s="1"/>
  <c r="AD255" i="11" a="1"/>
  <c r="AD255" i="11" s="1"/>
  <c r="D254" i="11" a="1"/>
  <c r="D254" i="11" s="1"/>
  <c r="D255" i="11" a="1"/>
  <c r="D255" i="11" s="1"/>
  <c r="D253" i="11"/>
  <c r="D257" i="11" s="1"/>
  <c r="J253" i="11"/>
  <c r="J257" i="11" s="1"/>
  <c r="J254" i="11" a="1"/>
  <c r="J254" i="11" s="1"/>
  <c r="J255" i="11" a="1"/>
  <c r="J255" i="11" s="1"/>
  <c r="AD205" i="11" a="1"/>
  <c r="AD205" i="11" s="1"/>
  <c r="T322" i="14"/>
  <c r="O207" i="11" a="1"/>
  <c r="O207" i="11" s="1"/>
  <c r="X206" i="11" a="1"/>
  <c r="X206" i="11" s="1"/>
  <c r="X222" i="11" a="1"/>
  <c r="X222" i="11" s="1"/>
  <c r="X221" i="11" a="1"/>
  <c r="X221" i="11" s="1"/>
  <c r="X214" i="11" a="1"/>
  <c r="X214" i="11" s="1"/>
  <c r="X218" i="11" a="1"/>
  <c r="X218" i="11" s="1"/>
  <c r="X247" i="11" a="1"/>
  <c r="X247" i="11" s="1"/>
  <c r="X224" i="11" a="1"/>
  <c r="X224" i="11" s="1"/>
  <c r="X219" i="11" a="1"/>
  <c r="X219" i="11" s="1"/>
  <c r="X234" i="11" a="1"/>
  <c r="X234" i="11" s="1"/>
  <c r="X239" i="11" a="1"/>
  <c r="X239" i="11" s="1"/>
  <c r="X231" i="11" a="1"/>
  <c r="X231" i="11" s="1"/>
  <c r="X243" i="11" a="1"/>
  <c r="X243" i="11" s="1"/>
  <c r="X236" i="11" a="1"/>
  <c r="X236" i="11" s="1"/>
  <c r="X251" i="11" a="1"/>
  <c r="X251" i="11" s="1"/>
  <c r="X212" i="11" a="1"/>
  <c r="X212" i="11" s="1"/>
  <c r="X229" i="11" a="1"/>
  <c r="X229" i="11" s="1"/>
  <c r="X209" i="11" a="1"/>
  <c r="X209" i="11" s="1"/>
  <c r="X226" i="11" a="1"/>
  <c r="X226" i="11" s="1"/>
  <c r="X223" i="11" a="1"/>
  <c r="X223" i="11" s="1"/>
  <c r="X227" i="11" a="1"/>
  <c r="X227" i="11" s="1"/>
  <c r="X220" i="11" a="1"/>
  <c r="X220" i="11" s="1"/>
  <c r="X240" i="11" a="1"/>
  <c r="X240" i="11" s="1"/>
  <c r="X232" i="11" a="1"/>
  <c r="X232" i="11" s="1"/>
  <c r="X235" i="11" a="1"/>
  <c r="X235" i="11" s="1"/>
  <c r="X237" i="11" a="1"/>
  <c r="X237" i="11" s="1"/>
  <c r="X252" i="11" a="1"/>
  <c r="X252" i="11" s="1"/>
  <c r="X244" i="11" a="1"/>
  <c r="X244" i="11" s="1"/>
  <c r="X242" i="11" a="1"/>
  <c r="X242" i="11" s="1"/>
  <c r="X246" i="11" a="1"/>
  <c r="X246" i="11" s="1"/>
  <c r="X245" i="11" a="1"/>
  <c r="X245" i="11" s="1"/>
  <c r="X203" i="11" a="1"/>
  <c r="X203" i="11" s="1"/>
  <c r="X215" i="11" a="1"/>
  <c r="X215" i="11" s="1"/>
  <c r="X213" i="11" a="1"/>
  <c r="X213" i="11" s="1"/>
  <c r="X211" i="11" a="1"/>
  <c r="X211" i="11" s="1"/>
  <c r="X210" i="11" a="1"/>
  <c r="X210" i="11" s="1"/>
  <c r="X249" i="11" a="1"/>
  <c r="X249" i="11" s="1"/>
  <c r="X238" i="11" a="1"/>
  <c r="X238" i="11" s="1"/>
  <c r="X228" i="11" a="1"/>
  <c r="X228" i="11" s="1"/>
  <c r="X233" i="11" a="1"/>
  <c r="X233" i="11" s="1"/>
  <c r="X241" i="11" a="1"/>
  <c r="X241" i="11" s="1"/>
  <c r="X216" i="11" a="1"/>
  <c r="X216" i="11" s="1"/>
  <c r="X250" i="11" a="1"/>
  <c r="X250" i="11" s="1"/>
  <c r="X225" i="11" a="1"/>
  <c r="X225" i="11" s="1"/>
  <c r="X230" i="11" a="1"/>
  <c r="X230" i="11" s="1"/>
  <c r="X217" i="11" a="1"/>
  <c r="X217" i="11" s="1"/>
  <c r="X248" i="11" a="1"/>
  <c r="X248" i="11" s="1"/>
  <c r="O206" i="11" a="1"/>
  <c r="O206" i="11" s="1"/>
  <c r="AC206" i="11" a="1"/>
  <c r="AC206" i="11" s="1"/>
  <c r="J203" i="11" a="1"/>
  <c r="J203" i="11" s="1"/>
  <c r="J224" i="11" a="1"/>
  <c r="J224" i="11" s="1"/>
  <c r="J219" i="11" a="1"/>
  <c r="J219" i="11" s="1"/>
  <c r="J217" i="11" a="1"/>
  <c r="J217" i="11" s="1"/>
  <c r="J240" i="11" a="1"/>
  <c r="J240" i="11" s="1"/>
  <c r="J234" i="11" a="1"/>
  <c r="J234" i="11" s="1"/>
  <c r="J238" i="11" a="1"/>
  <c r="J238" i="11" s="1"/>
  <c r="J222" i="11" a="1"/>
  <c r="J222" i="11" s="1"/>
  <c r="J216" i="11" a="1"/>
  <c r="J216" i="11" s="1"/>
  <c r="J212" i="11" a="1"/>
  <c r="J212" i="11" s="1"/>
  <c r="J245" i="11" a="1"/>
  <c r="J245" i="11" s="1"/>
  <c r="J251" i="11" a="1"/>
  <c r="J251" i="11" s="1"/>
  <c r="J242" i="11" a="1"/>
  <c r="J242" i="11" s="1"/>
  <c r="J249" i="11" a="1"/>
  <c r="J249" i="11" s="1"/>
  <c r="J250" i="11" a="1"/>
  <c r="J250" i="11" s="1"/>
  <c r="J209" i="11" a="1"/>
  <c r="J209" i="11" s="1"/>
  <c r="J226" i="11" a="1"/>
  <c r="J226" i="11" s="1"/>
  <c r="J237" i="11" a="1"/>
  <c r="J237" i="11" s="1"/>
  <c r="J223" i="11" a="1"/>
  <c r="J223" i="11" s="1"/>
  <c r="J231" i="11" a="1"/>
  <c r="J231" i="11" s="1"/>
  <c r="J225" i="11" a="1"/>
  <c r="J225" i="11" s="1"/>
  <c r="J210" i="11" a="1"/>
  <c r="J210" i="11" s="1"/>
  <c r="J248" i="11" a="1"/>
  <c r="J248" i="11" s="1"/>
  <c r="J213" i="11" a="1"/>
  <c r="J213" i="11" s="1"/>
  <c r="J230" i="11" a="1"/>
  <c r="J230" i="11" s="1"/>
  <c r="J246" i="11" a="1"/>
  <c r="J246" i="11" s="1"/>
  <c r="J244" i="11" a="1"/>
  <c r="J244" i="11" s="1"/>
  <c r="J236" i="11" a="1"/>
  <c r="J236" i="11" s="1"/>
  <c r="J227" i="11" a="1"/>
  <c r="J227" i="11" s="1"/>
  <c r="J252" i="11" a="1"/>
  <c r="J252" i="11" s="1"/>
  <c r="J228" i="11" a="1"/>
  <c r="J228" i="11" s="1"/>
  <c r="J241" i="11" a="1"/>
  <c r="J241" i="11" s="1"/>
  <c r="J243" i="11" a="1"/>
  <c r="J243" i="11" s="1"/>
  <c r="J215" i="11" a="1"/>
  <c r="J215" i="11" s="1"/>
  <c r="J229" i="11" a="1"/>
  <c r="J229" i="11" s="1"/>
  <c r="J220" i="11" a="1"/>
  <c r="J220" i="11" s="1"/>
  <c r="J239" i="11" a="1"/>
  <c r="J239" i="11" s="1"/>
  <c r="J221" i="11" a="1"/>
  <c r="J221" i="11" s="1"/>
  <c r="J233" i="11" a="1"/>
  <c r="J233" i="11" s="1"/>
  <c r="J218" i="11" a="1"/>
  <c r="J218" i="11" s="1"/>
  <c r="J211" i="11" a="1"/>
  <c r="J211" i="11" s="1"/>
  <c r="J235" i="11" a="1"/>
  <c r="J235" i="11" s="1"/>
  <c r="J247" i="11" a="1"/>
  <c r="J247" i="11" s="1"/>
  <c r="J214" i="11" a="1"/>
  <c r="J214" i="11" s="1"/>
  <c r="J232" i="11" a="1"/>
  <c r="J232" i="11" s="1"/>
  <c r="R208" i="11" a="1"/>
  <c r="R208" i="11" s="1"/>
  <c r="H208" i="11" a="1"/>
  <c r="H208" i="11" s="1"/>
  <c r="N254" i="11" a="1"/>
  <c r="N254" i="11" s="1"/>
  <c r="N255" i="11" a="1"/>
  <c r="N255" i="11" s="1"/>
  <c r="N253" i="11"/>
  <c r="N257" i="11" s="1"/>
  <c r="L207" i="11" a="1"/>
  <c r="L207" i="11" s="1"/>
  <c r="Q205" i="11" a="1"/>
  <c r="Q205" i="11" s="1"/>
  <c r="X255" i="11" a="1"/>
  <c r="X255" i="11" s="1"/>
  <c r="X254" i="11" a="1"/>
  <c r="X254" i="11" s="1"/>
  <c r="X253" i="11"/>
  <c r="X257" i="11" s="1"/>
  <c r="X360" i="11" s="1"/>
  <c r="M205" i="11" a="1"/>
  <c r="M205" i="11" s="1"/>
  <c r="W205" i="11" a="1"/>
  <c r="W205" i="11" s="1"/>
  <c r="N207" i="11" a="1"/>
  <c r="N207" i="11" s="1"/>
  <c r="C207" i="11" a="1"/>
  <c r="C207" i="11" s="1"/>
  <c r="Z254" i="11" a="1"/>
  <c r="Z254" i="11" s="1"/>
  <c r="Z255" i="11" a="1"/>
  <c r="Z255" i="11" s="1"/>
  <c r="Z253" i="11"/>
  <c r="Z257" i="11" s="1"/>
  <c r="Z360" i="11" s="1"/>
  <c r="AD207" i="11" a="1"/>
  <c r="AD207" i="11" s="1"/>
  <c r="F48" i="12"/>
  <c r="T356" i="14"/>
  <c r="T326" i="14"/>
  <c r="T354" i="14"/>
  <c r="T314" i="14"/>
  <c r="R205" i="11" a="1"/>
  <c r="R205" i="11" s="1"/>
  <c r="N206" i="11" a="1"/>
  <c r="N206" i="11" s="1"/>
  <c r="N233" i="11" a="1"/>
  <c r="N233" i="11" s="1"/>
  <c r="N247" i="11" a="1"/>
  <c r="N247" i="11" s="1"/>
  <c r="N245" i="11" a="1"/>
  <c r="N245" i="11" s="1"/>
  <c r="N248" i="11" a="1"/>
  <c r="N248" i="11" s="1"/>
  <c r="N249" i="11" a="1"/>
  <c r="N249" i="11" s="1"/>
  <c r="N213" i="11" a="1"/>
  <c r="N213" i="11" s="1"/>
  <c r="N223" i="11" a="1"/>
  <c r="N223" i="11" s="1"/>
  <c r="N250" i="11" a="1"/>
  <c r="N250" i="11" s="1"/>
  <c r="N225" i="11" a="1"/>
  <c r="N225" i="11" s="1"/>
  <c r="N251" i="11" a="1"/>
  <c r="N251" i="11" s="1"/>
  <c r="N243" i="11" a="1"/>
  <c r="N243" i="11" s="1"/>
  <c r="N214" i="11" a="1"/>
  <c r="N214" i="11" s="1"/>
  <c r="N237" i="11" a="1"/>
  <c r="N237" i="11" s="1"/>
  <c r="N226" i="11" a="1"/>
  <c r="N226" i="11" s="1"/>
  <c r="N236" i="11" a="1"/>
  <c r="N236" i="11" s="1"/>
  <c r="N234" i="11" a="1"/>
  <c r="N234" i="11" s="1"/>
  <c r="N210" i="11" a="1"/>
  <c r="N210" i="11" s="1"/>
  <c r="N240" i="11" a="1"/>
  <c r="N240" i="11" s="1"/>
  <c r="N238" i="11" a="1"/>
  <c r="N238" i="11" s="1"/>
  <c r="N235" i="11" a="1"/>
  <c r="N235" i="11" s="1"/>
  <c r="N224" i="11" a="1"/>
  <c r="N224" i="11" s="1"/>
  <c r="N228" i="11" a="1"/>
  <c r="N228" i="11" s="1"/>
  <c r="N242" i="11" a="1"/>
  <c r="N242" i="11" s="1"/>
  <c r="N222" i="11" a="1"/>
  <c r="N222" i="11" s="1"/>
  <c r="N227" i="11" a="1"/>
  <c r="N227" i="11" s="1"/>
  <c r="N220" i="11" a="1"/>
  <c r="N220" i="11" s="1"/>
  <c r="N203" i="11" a="1"/>
  <c r="N203" i="11" s="1"/>
  <c r="N229" i="11" a="1"/>
  <c r="N229" i="11" s="1"/>
  <c r="N252" i="11" a="1"/>
  <c r="N252" i="11" s="1"/>
  <c r="N230" i="11" a="1"/>
  <c r="N230" i="11" s="1"/>
  <c r="N219" i="11" a="1"/>
  <c r="N219" i="11" s="1"/>
  <c r="N217" i="11" a="1"/>
  <c r="N217" i="11" s="1"/>
  <c r="N215" i="11" a="1"/>
  <c r="N215" i="11" s="1"/>
  <c r="N212" i="11" a="1"/>
  <c r="N212" i="11" s="1"/>
  <c r="N211" i="11" a="1"/>
  <c r="N211" i="11" s="1"/>
  <c r="N232" i="11" a="1"/>
  <c r="N232" i="11" s="1"/>
  <c r="N244" i="11" a="1"/>
  <c r="N244" i="11" s="1"/>
  <c r="N209" i="11" a="1"/>
  <c r="N209" i="11" s="1"/>
  <c r="N231" i="11" a="1"/>
  <c r="N231" i="11" s="1"/>
  <c r="N239" i="11" a="1"/>
  <c r="N239" i="11" s="1"/>
  <c r="N216" i="11" a="1"/>
  <c r="N216" i="11" s="1"/>
  <c r="N241" i="11" a="1"/>
  <c r="N241" i="11" s="1"/>
  <c r="N221" i="11" a="1"/>
  <c r="N221" i="11" s="1"/>
  <c r="N218" i="11" a="1"/>
  <c r="N218" i="11" s="1"/>
  <c r="N246" i="11" a="1"/>
  <c r="N246" i="11" s="1"/>
  <c r="AA208" i="11" a="1"/>
  <c r="AA208" i="11" s="1"/>
  <c r="AA211" i="11" a="1"/>
  <c r="AA211" i="11" s="1"/>
  <c r="AA252" i="11" a="1"/>
  <c r="AA252" i="11" s="1"/>
  <c r="AA234" i="11" a="1"/>
  <c r="AA234" i="11" s="1"/>
  <c r="AA242" i="11" a="1"/>
  <c r="AA242" i="11" s="1"/>
  <c r="AA222" i="11" a="1"/>
  <c r="AA222" i="11" s="1"/>
  <c r="AA246" i="11" a="1"/>
  <c r="AA246" i="11" s="1"/>
  <c r="AA216" i="11" a="1"/>
  <c r="AA216" i="11" s="1"/>
  <c r="AA219" i="11" a="1"/>
  <c r="AA219" i="11" s="1"/>
  <c r="AA237" i="11" a="1"/>
  <c r="AA237" i="11" s="1"/>
  <c r="AA225" i="11" a="1"/>
  <c r="AA225" i="11" s="1"/>
  <c r="AA241" i="11" a="1"/>
  <c r="AA241" i="11" s="1"/>
  <c r="AA233" i="11" a="1"/>
  <c r="AA233" i="11" s="1"/>
  <c r="AA244" i="11" a="1"/>
  <c r="AA244" i="11" s="1"/>
  <c r="AA231" i="11" a="1"/>
  <c r="AA231" i="11" s="1"/>
  <c r="AA243" i="11" a="1"/>
  <c r="AA243" i="11" s="1"/>
  <c r="AA247" i="11" a="1"/>
  <c r="AA247" i="11" s="1"/>
  <c r="AA245" i="11" a="1"/>
  <c r="AA245" i="11" s="1"/>
  <c r="AA214" i="11" a="1"/>
  <c r="AA214" i="11" s="1"/>
  <c r="AA240" i="11" a="1"/>
  <c r="AA240" i="11" s="1"/>
  <c r="AA203" i="11" a="1"/>
  <c r="AA203" i="11" s="1"/>
  <c r="AA223" i="11" a="1"/>
  <c r="AA223" i="11" s="1"/>
  <c r="AA209" i="11" a="1"/>
  <c r="AA209" i="11" s="1"/>
  <c r="AA217" i="11" a="1"/>
  <c r="AA217" i="11" s="1"/>
  <c r="AA220" i="11" a="1"/>
  <c r="AA220" i="11" s="1"/>
  <c r="AA251" i="11" a="1"/>
  <c r="AA251" i="11" s="1"/>
  <c r="AA250" i="11" a="1"/>
  <c r="AA250" i="11" s="1"/>
  <c r="AA227" i="11" a="1"/>
  <c r="AA227" i="11" s="1"/>
  <c r="AA235" i="11" a="1"/>
  <c r="AA235" i="11" s="1"/>
  <c r="AA229" i="11" a="1"/>
  <c r="AA229" i="11" s="1"/>
  <c r="AA226" i="11" a="1"/>
  <c r="AA226" i="11" s="1"/>
  <c r="AA213" i="11" a="1"/>
  <c r="AA213" i="11" s="1"/>
  <c r="AA232" i="11" a="1"/>
  <c r="AA232" i="11" s="1"/>
  <c r="AA249" i="11" a="1"/>
  <c r="AA249" i="11" s="1"/>
  <c r="AA239" i="11" a="1"/>
  <c r="AA239" i="11" s="1"/>
  <c r="AA210" i="11" a="1"/>
  <c r="AA210" i="11" s="1"/>
  <c r="AA212" i="11" a="1"/>
  <c r="AA212" i="11" s="1"/>
  <c r="AA228" i="11" a="1"/>
  <c r="AA228" i="11" s="1"/>
  <c r="AA215" i="11" a="1"/>
  <c r="AA215" i="11" s="1"/>
  <c r="AA248" i="11" a="1"/>
  <c r="AA248" i="11" s="1"/>
  <c r="AA238" i="11" a="1"/>
  <c r="AA238" i="11" s="1"/>
  <c r="AA236" i="11" a="1"/>
  <c r="AA236" i="11" s="1"/>
  <c r="AA224" i="11" a="1"/>
  <c r="AA224" i="11" s="1"/>
  <c r="AA221" i="11" a="1"/>
  <c r="AA221" i="11" s="1"/>
  <c r="AA218" i="11" a="1"/>
  <c r="AA218" i="11" s="1"/>
  <c r="AA230" i="11" a="1"/>
  <c r="AA230" i="11" s="1"/>
  <c r="M206" i="11" a="1"/>
  <c r="M206" i="11" s="1"/>
  <c r="I255" i="11" a="1"/>
  <c r="I255" i="11" s="1"/>
  <c r="I254" i="11" a="1"/>
  <c r="I254" i="11" s="1"/>
  <c r="I253" i="11"/>
  <c r="I257" i="11" s="1"/>
  <c r="A204" i="11" a="1"/>
  <c r="A204" i="11" s="1"/>
  <c r="K206" i="11" a="1"/>
  <c r="K206" i="11" s="1"/>
  <c r="K230" i="11" a="1"/>
  <c r="K230" i="11" s="1"/>
  <c r="K225" i="11" a="1"/>
  <c r="K225" i="11" s="1"/>
  <c r="K236" i="11" a="1"/>
  <c r="K236" i="11" s="1"/>
  <c r="K246" i="11" a="1"/>
  <c r="K246" i="11" s="1"/>
  <c r="K217" i="11" a="1"/>
  <c r="K217" i="11" s="1"/>
  <c r="K220" i="11" a="1"/>
  <c r="K220" i="11" s="1"/>
  <c r="K226" i="11" a="1"/>
  <c r="K226" i="11" s="1"/>
  <c r="K223" i="11" a="1"/>
  <c r="K223" i="11" s="1"/>
  <c r="K218" i="11" a="1"/>
  <c r="K218" i="11" s="1"/>
  <c r="K239" i="11" a="1"/>
  <c r="K239" i="11" s="1"/>
  <c r="K248" i="11" a="1"/>
  <c r="K248" i="11" s="1"/>
  <c r="K249" i="11" a="1"/>
  <c r="K249" i="11" s="1"/>
  <c r="K203" i="11" a="1"/>
  <c r="K203" i="11" s="1"/>
  <c r="K235" i="11" a="1"/>
  <c r="K235" i="11" s="1"/>
  <c r="K219" i="11" a="1"/>
  <c r="K219" i="11" s="1"/>
  <c r="K212" i="11" a="1"/>
  <c r="K212" i="11" s="1"/>
  <c r="K228" i="11" a="1"/>
  <c r="K228" i="11" s="1"/>
  <c r="K250" i="11" a="1"/>
  <c r="K250" i="11" s="1"/>
  <c r="K215" i="11" a="1"/>
  <c r="K215" i="11" s="1"/>
  <c r="K243" i="11" a="1"/>
  <c r="K243" i="11" s="1"/>
  <c r="K224" i="11" a="1"/>
  <c r="K224" i="11" s="1"/>
  <c r="K216" i="11" a="1"/>
  <c r="K216" i="11" s="1"/>
  <c r="K209" i="11" a="1"/>
  <c r="K209" i="11" s="1"/>
  <c r="K213" i="11" a="1"/>
  <c r="K213" i="11" s="1"/>
  <c r="K240" i="11" a="1"/>
  <c r="K240" i="11" s="1"/>
  <c r="K244" i="11" a="1"/>
  <c r="K244" i="11" s="1"/>
  <c r="K214" i="11" a="1"/>
  <c r="K214" i="11" s="1"/>
  <c r="K242" i="11" a="1"/>
  <c r="K242" i="11" s="1"/>
  <c r="K233" i="11" a="1"/>
  <c r="K233" i="11" s="1"/>
  <c r="K221" i="11" a="1"/>
  <c r="K221" i="11" s="1"/>
  <c r="K241" i="11" a="1"/>
  <c r="K241" i="11" s="1"/>
  <c r="K229" i="11" a="1"/>
  <c r="K229" i="11" s="1"/>
  <c r="K234" i="11" a="1"/>
  <c r="K234" i="11" s="1"/>
  <c r="K210" i="11" a="1"/>
  <c r="K210" i="11" s="1"/>
  <c r="K252" i="11" a="1"/>
  <c r="K252" i="11" s="1"/>
  <c r="K231" i="11" a="1"/>
  <c r="K231" i="11" s="1"/>
  <c r="K247" i="11" a="1"/>
  <c r="K247" i="11" s="1"/>
  <c r="K238" i="11" a="1"/>
  <c r="K238" i="11" s="1"/>
  <c r="K222" i="11" a="1"/>
  <c r="K222" i="11" s="1"/>
  <c r="K237" i="11" a="1"/>
  <c r="K237" i="11" s="1"/>
  <c r="K227" i="11" a="1"/>
  <c r="K227" i="11" s="1"/>
  <c r="K245" i="11" a="1"/>
  <c r="K245" i="11" s="1"/>
  <c r="K232" i="11" a="1"/>
  <c r="K232" i="11" s="1"/>
  <c r="K251" i="11" a="1"/>
  <c r="K251" i="11" s="1"/>
  <c r="K211" i="11" a="1"/>
  <c r="K211" i="11" s="1"/>
  <c r="Q206" i="11" a="1"/>
  <c r="Q206" i="11" s="1"/>
  <c r="AB204" i="11" a="1"/>
  <c r="AB204" i="11" s="1"/>
  <c r="Z208" i="11" a="1"/>
  <c r="Z208" i="11" s="1"/>
  <c r="Z251" i="11" a="1"/>
  <c r="Z251" i="11" s="1"/>
  <c r="Z227" i="11" a="1"/>
  <c r="Z227" i="11" s="1"/>
  <c r="Z222" i="11" a="1"/>
  <c r="Z222" i="11" s="1"/>
  <c r="Z243" i="11" a="1"/>
  <c r="Z243" i="11" s="1"/>
  <c r="Z210" i="11" a="1"/>
  <c r="Z210" i="11" s="1"/>
  <c r="Z223" i="11" a="1"/>
  <c r="Z223" i="11" s="1"/>
  <c r="Z231" i="11" a="1"/>
  <c r="Z231" i="11" s="1"/>
  <c r="Z211" i="11" a="1"/>
  <c r="Z211" i="11" s="1"/>
  <c r="Z232" i="11" a="1"/>
  <c r="Z232" i="11" s="1"/>
  <c r="Z209" i="11" a="1"/>
  <c r="Z209" i="11" s="1"/>
  <c r="Z246" i="11" a="1"/>
  <c r="Z246" i="11" s="1"/>
  <c r="Z221" i="11" a="1"/>
  <c r="Z221" i="11" s="1"/>
  <c r="Z218" i="11" a="1"/>
  <c r="Z218" i="11" s="1"/>
  <c r="Z229" i="11" a="1"/>
  <c r="Z229" i="11" s="1"/>
  <c r="Z239" i="11" a="1"/>
  <c r="Z239" i="11" s="1"/>
  <c r="Z240" i="11" a="1"/>
  <c r="Z240" i="11" s="1"/>
  <c r="Z249" i="11" a="1"/>
  <c r="Z249" i="11" s="1"/>
  <c r="Z215" i="11" a="1"/>
  <c r="Z215" i="11" s="1"/>
  <c r="Z219" i="11" a="1"/>
  <c r="Z219" i="11" s="1"/>
  <c r="Z252" i="11" a="1"/>
  <c r="Z252" i="11" s="1"/>
  <c r="Z244" i="11" a="1"/>
  <c r="Z244" i="11" s="1"/>
  <c r="Z228" i="11" a="1"/>
  <c r="Z228" i="11" s="1"/>
  <c r="Z220" i="11" a="1"/>
  <c r="Z220" i="11" s="1"/>
  <c r="Z250" i="11" a="1"/>
  <c r="Z250" i="11" s="1"/>
  <c r="Z241" i="11" a="1"/>
  <c r="Z241" i="11" s="1"/>
  <c r="Z212" i="11" a="1"/>
  <c r="Z212" i="11" s="1"/>
  <c r="Z238" i="11" a="1"/>
  <c r="Z238" i="11" s="1"/>
  <c r="Z217" i="11" a="1"/>
  <c r="Z217" i="11" s="1"/>
  <c r="Z237" i="11" a="1"/>
  <c r="Z237" i="11" s="1"/>
  <c r="Z236" i="11" a="1"/>
  <c r="Z236" i="11" s="1"/>
  <c r="Z213" i="11" a="1"/>
  <c r="Z213" i="11" s="1"/>
  <c r="Z234" i="11" a="1"/>
  <c r="Z234" i="11" s="1"/>
  <c r="Z230" i="11" a="1"/>
  <c r="Z230" i="11" s="1"/>
  <c r="Z226" i="11" a="1"/>
  <c r="Z226" i="11" s="1"/>
  <c r="Z248" i="11" a="1"/>
  <c r="Z248" i="11" s="1"/>
  <c r="Z242" i="11" a="1"/>
  <c r="Z242" i="11" s="1"/>
  <c r="Z224" i="11" a="1"/>
  <c r="Z224" i="11" s="1"/>
  <c r="Z247" i="11" a="1"/>
  <c r="Z247" i="11" s="1"/>
  <c r="Z235" i="11" a="1"/>
  <c r="Z235" i="11" s="1"/>
  <c r="Z203" i="11" a="1"/>
  <c r="Z203" i="11" s="1"/>
  <c r="Z233" i="11" a="1"/>
  <c r="Z233" i="11" s="1"/>
  <c r="Z225" i="11" a="1"/>
  <c r="Z225" i="11" s="1"/>
  <c r="Z214" i="11" a="1"/>
  <c r="Z214" i="11" s="1"/>
  <c r="Z245" i="11" a="1"/>
  <c r="Z245" i="11" s="1"/>
  <c r="Z216" i="11" a="1"/>
  <c r="Z216" i="11" s="1"/>
  <c r="T204" i="11" a="1"/>
  <c r="T204" i="11" s="1"/>
  <c r="T228" i="11" a="1"/>
  <c r="T228" i="11" s="1"/>
  <c r="T251" i="11" a="1"/>
  <c r="T251" i="11" s="1"/>
  <c r="T242" i="11" a="1"/>
  <c r="T242" i="11" s="1"/>
  <c r="T203" i="11" a="1"/>
  <c r="T203" i="11" s="1"/>
  <c r="T227" i="11" a="1"/>
  <c r="T227" i="11" s="1"/>
  <c r="T211" i="11" a="1"/>
  <c r="T211" i="11" s="1"/>
  <c r="T215" i="11" a="1"/>
  <c r="T215" i="11" s="1"/>
  <c r="T226" i="11" a="1"/>
  <c r="T226" i="11" s="1"/>
  <c r="T221" i="11" a="1"/>
  <c r="T221" i="11" s="1"/>
  <c r="T213" i="11" a="1"/>
  <c r="T213" i="11" s="1"/>
  <c r="T229" i="11" a="1"/>
  <c r="T229" i="11" s="1"/>
  <c r="T209" i="11" a="1"/>
  <c r="T209" i="11" s="1"/>
  <c r="T219" i="11" a="1"/>
  <c r="T219" i="11" s="1"/>
  <c r="T238" i="11" a="1"/>
  <c r="T238" i="11" s="1"/>
  <c r="T248" i="11" a="1"/>
  <c r="T248" i="11" s="1"/>
  <c r="T233" i="11" a="1"/>
  <c r="T233" i="11" s="1"/>
  <c r="T225" i="11" a="1"/>
  <c r="T225" i="11" s="1"/>
  <c r="T244" i="11" a="1"/>
  <c r="T244" i="11" s="1"/>
  <c r="T249" i="11" a="1"/>
  <c r="T249" i="11" s="1"/>
  <c r="T250" i="11" a="1"/>
  <c r="T250" i="11" s="1"/>
  <c r="T217" i="11" a="1"/>
  <c r="T217" i="11" s="1"/>
  <c r="T237" i="11" a="1"/>
  <c r="T237" i="11" s="1"/>
  <c r="T241" i="11" a="1"/>
  <c r="T241" i="11" s="1"/>
  <c r="T247" i="11" a="1"/>
  <c r="T247" i="11" s="1"/>
  <c r="T252" i="11" a="1"/>
  <c r="T252" i="11" s="1"/>
  <c r="T231" i="11" a="1"/>
  <c r="T231" i="11" s="1"/>
  <c r="T223" i="11" a="1"/>
  <c r="T223" i="11" s="1"/>
  <c r="T214" i="11" a="1"/>
  <c r="T214" i="11" s="1"/>
  <c r="T240" i="11" a="1"/>
  <c r="T240" i="11" s="1"/>
  <c r="T218" i="11" a="1"/>
  <c r="T218" i="11" s="1"/>
  <c r="T230" i="11" a="1"/>
  <c r="T230" i="11" s="1"/>
  <c r="T246" i="11" a="1"/>
  <c r="T246" i="11" s="1"/>
  <c r="T243" i="11" a="1"/>
  <c r="T243" i="11" s="1"/>
  <c r="T216" i="11" a="1"/>
  <c r="T216" i="11" s="1"/>
  <c r="T234" i="11" a="1"/>
  <c r="T234" i="11" s="1"/>
  <c r="T232" i="11" a="1"/>
  <c r="T232" i="11" s="1"/>
  <c r="T245" i="11" a="1"/>
  <c r="T245" i="11" s="1"/>
  <c r="T222" i="11" a="1"/>
  <c r="T222" i="11" s="1"/>
  <c r="T220" i="11" a="1"/>
  <c r="T220" i="11" s="1"/>
  <c r="T210" i="11" a="1"/>
  <c r="T210" i="11" s="1"/>
  <c r="T239" i="11" a="1"/>
  <c r="T239" i="11" s="1"/>
  <c r="T235" i="11" a="1"/>
  <c r="T235" i="11" s="1"/>
  <c r="T236" i="11" a="1"/>
  <c r="T236" i="11" s="1"/>
  <c r="T212" i="11" a="1"/>
  <c r="T212" i="11" s="1"/>
  <c r="T224" i="11" a="1"/>
  <c r="T224" i="11" s="1"/>
  <c r="R206" i="11" a="1"/>
  <c r="R206" i="11" s="1"/>
  <c r="T345" i="14"/>
  <c r="T334" i="14"/>
  <c r="T324" i="14"/>
  <c r="T311" i="14"/>
  <c r="M355" i="14"/>
  <c r="AD208" i="11" a="1"/>
  <c r="AD208" i="11" s="1"/>
  <c r="P207" i="11" a="1"/>
  <c r="P207" i="11" s="1"/>
  <c r="AA254" i="11" a="1"/>
  <c r="AA254" i="11" s="1"/>
  <c r="AA253" i="11"/>
  <c r="AA257" i="11" s="1"/>
  <c r="AA360" i="11" s="1"/>
  <c r="AA255" i="11" a="1"/>
  <c r="AA255" i="11" s="1"/>
  <c r="U214" i="11" a="1"/>
  <c r="U214" i="11" s="1"/>
  <c r="U209" i="11" a="1"/>
  <c r="U209" i="11" s="1"/>
  <c r="U247" i="11" a="1"/>
  <c r="U247" i="11" s="1"/>
  <c r="U234" i="11" a="1"/>
  <c r="U234" i="11" s="1"/>
  <c r="U249" i="11" a="1"/>
  <c r="U249" i="11" s="1"/>
  <c r="U230" i="11" a="1"/>
  <c r="U230" i="11" s="1"/>
  <c r="U250" i="11" a="1"/>
  <c r="U250" i="11" s="1"/>
  <c r="U238" i="11" a="1"/>
  <c r="U238" i="11" s="1"/>
  <c r="U244" i="11" a="1"/>
  <c r="U244" i="11" s="1"/>
  <c r="U223" i="11" a="1"/>
  <c r="U223" i="11" s="1"/>
  <c r="U243" i="11" a="1"/>
  <c r="U243" i="11" s="1"/>
  <c r="U224" i="11" a="1"/>
  <c r="U224" i="11" s="1"/>
  <c r="U227" i="11" a="1"/>
  <c r="U227" i="11" s="1"/>
  <c r="U216" i="11" a="1"/>
  <c r="U216" i="11" s="1"/>
  <c r="U237" i="11" a="1"/>
  <c r="U237" i="11" s="1"/>
  <c r="U240" i="11" a="1"/>
  <c r="U240" i="11" s="1"/>
  <c r="U229" i="11" a="1"/>
  <c r="U229" i="11" s="1"/>
  <c r="U219" i="11" a="1"/>
  <c r="U219" i="11" s="1"/>
  <c r="U217" i="11" a="1"/>
  <c r="U217" i="11" s="1"/>
  <c r="U220" i="11" a="1"/>
  <c r="U220" i="11" s="1"/>
  <c r="U221" i="11" a="1"/>
  <c r="U221" i="11" s="1"/>
  <c r="U231" i="11" a="1"/>
  <c r="U231" i="11" s="1"/>
  <c r="U203" i="11" a="1"/>
  <c r="U203" i="11" s="1"/>
  <c r="U226" i="11" a="1"/>
  <c r="U226" i="11" s="1"/>
  <c r="U246" i="11" a="1"/>
  <c r="U246" i="11" s="1"/>
  <c r="U241" i="11" a="1"/>
  <c r="U241" i="11" s="1"/>
  <c r="U251" i="11" a="1"/>
  <c r="U251" i="11" s="1"/>
  <c r="U225" i="11" a="1"/>
  <c r="U225" i="11" s="1"/>
  <c r="U215" i="11" a="1"/>
  <c r="U215" i="11" s="1"/>
  <c r="U233" i="11" a="1"/>
  <c r="U233" i="11" s="1"/>
  <c r="U236" i="11" a="1"/>
  <c r="U236" i="11" s="1"/>
  <c r="U252" i="11" a="1"/>
  <c r="U252" i="11" s="1"/>
  <c r="U239" i="11" a="1"/>
  <c r="U239" i="11" s="1"/>
  <c r="U248" i="11" a="1"/>
  <c r="U248" i="11" s="1"/>
  <c r="U213" i="11" a="1"/>
  <c r="U213" i="11" s="1"/>
  <c r="U242" i="11" a="1"/>
  <c r="U242" i="11" s="1"/>
  <c r="U211" i="11" a="1"/>
  <c r="U211" i="11" s="1"/>
  <c r="U212" i="11" a="1"/>
  <c r="U212" i="11" s="1"/>
  <c r="U232" i="11" a="1"/>
  <c r="U232" i="11" s="1"/>
  <c r="U228" i="11" a="1"/>
  <c r="U228" i="11" s="1"/>
  <c r="U245" i="11" a="1"/>
  <c r="U245" i="11" s="1"/>
  <c r="U210" i="11" a="1"/>
  <c r="U210" i="11" s="1"/>
  <c r="U235" i="11" a="1"/>
  <c r="U235" i="11" s="1"/>
  <c r="U222" i="11" a="1"/>
  <c r="U222" i="11" s="1"/>
  <c r="U218" i="11" a="1"/>
  <c r="U218" i="11" s="1"/>
  <c r="K204" i="11" a="1"/>
  <c r="K204" i="11" s="1"/>
  <c r="I230" i="11" a="1"/>
  <c r="I230" i="11" s="1"/>
  <c r="I210" i="11" a="1"/>
  <c r="I210" i="11" s="1"/>
  <c r="I209" i="11" a="1"/>
  <c r="I209" i="11" s="1"/>
  <c r="I248" i="11" a="1"/>
  <c r="I248" i="11" s="1"/>
  <c r="I250" i="11" a="1"/>
  <c r="I250" i="11" s="1"/>
  <c r="I211" i="11" a="1"/>
  <c r="I211" i="11" s="1"/>
  <c r="I203" i="11" a="1"/>
  <c r="I203" i="11" s="1"/>
  <c r="I212" i="11" a="1"/>
  <c r="I212" i="11" s="1"/>
  <c r="I228" i="11" a="1"/>
  <c r="I228" i="11" s="1"/>
  <c r="I246" i="11" a="1"/>
  <c r="I246" i="11" s="1"/>
  <c r="I239" i="11" a="1"/>
  <c r="I239" i="11" s="1"/>
  <c r="I238" i="11" a="1"/>
  <c r="I238" i="11" s="1"/>
  <c r="I234" i="11" a="1"/>
  <c r="I234" i="11" s="1"/>
  <c r="I233" i="11" a="1"/>
  <c r="I233" i="11" s="1"/>
  <c r="I220" i="11" a="1"/>
  <c r="I220" i="11" s="1"/>
  <c r="I216" i="11" a="1"/>
  <c r="I216" i="11" s="1"/>
  <c r="I229" i="11" a="1"/>
  <c r="I229" i="11" s="1"/>
  <c r="I244" i="11" a="1"/>
  <c r="I244" i="11" s="1"/>
  <c r="I245" i="11" a="1"/>
  <c r="I245" i="11" s="1"/>
  <c r="I221" i="11" a="1"/>
  <c r="I221" i="11" s="1"/>
  <c r="I219" i="11" a="1"/>
  <c r="I219" i="11" s="1"/>
  <c r="I218" i="11" a="1"/>
  <c r="I218" i="11" s="1"/>
  <c r="I252" i="11" a="1"/>
  <c r="I252" i="11" s="1"/>
  <c r="I251" i="11" a="1"/>
  <c r="I251" i="11" s="1"/>
  <c r="I215" i="11" a="1"/>
  <c r="I215" i="11" s="1"/>
  <c r="I242" i="11" a="1"/>
  <c r="I242" i="11" s="1"/>
  <c r="I243" i="11" a="1"/>
  <c r="I243" i="11" s="1"/>
  <c r="I225" i="11" a="1"/>
  <c r="I225" i="11" s="1"/>
  <c r="I222" i="11" a="1"/>
  <c r="I222" i="11" s="1"/>
  <c r="I231" i="11" a="1"/>
  <c r="I231" i="11" s="1"/>
  <c r="I224" i="11" a="1"/>
  <c r="I224" i="11" s="1"/>
  <c r="I240" i="11" a="1"/>
  <c r="I240" i="11" s="1"/>
  <c r="I249" i="11" a="1"/>
  <c r="I249" i="11" s="1"/>
  <c r="I223" i="11" a="1"/>
  <c r="I223" i="11" s="1"/>
  <c r="I236" i="11" a="1"/>
  <c r="I236" i="11" s="1"/>
  <c r="I232" i="11" a="1"/>
  <c r="I232" i="11" s="1"/>
  <c r="I227" i="11" a="1"/>
  <c r="I227" i="11" s="1"/>
  <c r="I247" i="11" a="1"/>
  <c r="I247" i="11" s="1"/>
  <c r="I214" i="11" a="1"/>
  <c r="I214" i="11" s="1"/>
  <c r="I237" i="11" a="1"/>
  <c r="I237" i="11" s="1"/>
  <c r="I213" i="11" a="1"/>
  <c r="I213" i="11" s="1"/>
  <c r="I226" i="11" a="1"/>
  <c r="I226" i="11" s="1"/>
  <c r="I217" i="11" a="1"/>
  <c r="I217" i="11" s="1"/>
  <c r="I235" i="11" a="1"/>
  <c r="I235" i="11" s="1"/>
  <c r="I241" i="11" a="1"/>
  <c r="I241" i="11" s="1"/>
  <c r="D206" i="11" a="1"/>
  <c r="D206" i="11" s="1"/>
  <c r="K254" i="11" a="1"/>
  <c r="K254" i="11" s="1"/>
  <c r="K255" i="11" a="1"/>
  <c r="K255" i="11" s="1"/>
  <c r="K253" i="11"/>
  <c r="K257" i="11" s="1"/>
  <c r="O204" i="11" a="1"/>
  <c r="O204" i="11" s="1"/>
  <c r="M208" i="11" a="1"/>
  <c r="M208" i="11" s="1"/>
  <c r="K207" i="11" a="1"/>
  <c r="K207" i="11" s="1"/>
  <c r="P208" i="11" a="1"/>
  <c r="P208" i="11" s="1"/>
  <c r="X208" i="11" a="1"/>
  <c r="X208" i="11" s="1"/>
  <c r="T254" i="11" a="1"/>
  <c r="T254" i="11" s="1"/>
  <c r="T255" i="11" a="1"/>
  <c r="T255" i="11" s="1"/>
  <c r="T253" i="11"/>
  <c r="T257" i="11" s="1"/>
  <c r="M351" i="14"/>
  <c r="C17" i="10"/>
  <c r="Q17" i="10"/>
  <c r="O17" i="10"/>
  <c r="K17" i="10"/>
  <c r="T320" i="14"/>
  <c r="T327" i="14"/>
  <c r="T353" i="14"/>
  <c r="R17" i="10"/>
  <c r="P17" i="10"/>
  <c r="U17" i="10"/>
  <c r="T16" i="10"/>
  <c r="T15" i="9"/>
  <c r="S17" i="10"/>
  <c r="AB17" i="10"/>
  <c r="F17" i="10"/>
  <c r="AC17" i="10"/>
  <c r="Z17" i="10"/>
  <c r="T321" i="14"/>
  <c r="T328" i="14"/>
  <c r="X17" i="10"/>
  <c r="N17" i="10"/>
  <c r="AE17" i="10"/>
  <c r="Y17" i="10"/>
  <c r="M17" i="10"/>
  <c r="G17" i="10"/>
  <c r="D17" i="10"/>
  <c r="H17" i="10"/>
  <c r="AD17" i="10"/>
  <c r="W17" i="10"/>
  <c r="L16" i="10"/>
  <c r="L15" i="9"/>
  <c r="V17" i="10"/>
  <c r="AA17" i="10"/>
  <c r="T310" i="14"/>
  <c r="T333" i="14"/>
  <c r="B17" i="10"/>
  <c r="J17" i="10"/>
  <c r="I17" i="10"/>
  <c r="E17" i="10"/>
  <c r="M335" i="14"/>
  <c r="T337" i="14"/>
  <c r="T325" i="14"/>
  <c r="G360" i="14"/>
  <c r="H99" i="12" s="1"/>
  <c r="A360" i="14"/>
  <c r="B99" i="12" s="1"/>
  <c r="S360" i="14"/>
  <c r="T99" i="12" s="1"/>
  <c r="B360" i="14"/>
  <c r="C99" i="12" s="1"/>
  <c r="M314" i="14"/>
  <c r="M356" i="14"/>
  <c r="Q321" i="14"/>
  <c r="M322" i="14"/>
  <c r="M317" i="14"/>
  <c r="M325" i="14"/>
  <c r="M345" i="14"/>
  <c r="M326" i="14"/>
  <c r="M358" i="14"/>
  <c r="M350" i="14"/>
  <c r="M354" i="14"/>
  <c r="M327" i="14"/>
  <c r="Q323" i="14"/>
  <c r="M310" i="14"/>
  <c r="Q320" i="14"/>
  <c r="M352" i="14"/>
  <c r="Q342" i="14"/>
  <c r="Q331" i="14"/>
  <c r="M323" i="14"/>
  <c r="Q319" i="14"/>
  <c r="M333" i="14"/>
  <c r="Q348" i="14"/>
  <c r="Q335" i="14"/>
  <c r="M349" i="14"/>
  <c r="Q317" i="14"/>
  <c r="M328" i="14"/>
  <c r="Q314" i="14"/>
  <c r="M341" i="14"/>
  <c r="M321" i="14"/>
  <c r="Q332" i="14"/>
  <c r="Q329" i="14"/>
  <c r="M337" i="14"/>
  <c r="M342" i="14"/>
  <c r="Q309" i="14"/>
  <c r="M313" i="14"/>
  <c r="Q310" i="14"/>
  <c r="M357" i="14"/>
  <c r="M353" i="14"/>
  <c r="Q337" i="14"/>
  <c r="M324" i="14"/>
  <c r="M318" i="14"/>
  <c r="M309" i="14"/>
  <c r="M339" i="14"/>
  <c r="M315" i="14"/>
  <c r="Q330" i="14"/>
  <c r="M311" i="14"/>
  <c r="M334" i="14"/>
  <c r="T330" i="14"/>
  <c r="Q313" i="14"/>
  <c r="T331" i="14"/>
  <c r="T316" i="14"/>
  <c r="Q350" i="14"/>
  <c r="T336" i="14"/>
  <c r="T318" i="14"/>
  <c r="T351" i="14"/>
  <c r="Q315" i="14"/>
  <c r="T343" i="14"/>
  <c r="Q327" i="14"/>
  <c r="T358" i="14"/>
  <c r="T348" i="14"/>
  <c r="T347" i="14"/>
  <c r="Q351" i="14"/>
  <c r="Q341" i="14"/>
  <c r="Q358" i="14"/>
  <c r="Q339" i="14"/>
  <c r="M348" i="14"/>
  <c r="O323" i="14"/>
  <c r="M336" i="14"/>
  <c r="M329" i="14"/>
  <c r="Q333" i="14"/>
  <c r="Q356" i="14"/>
  <c r="Q324" i="14"/>
  <c r="Q318" i="14"/>
  <c r="Q355" i="14"/>
  <c r="Q346" i="14"/>
  <c r="M331" i="14"/>
  <c r="Q316" i="14"/>
  <c r="Q311" i="14"/>
  <c r="Q347" i="14"/>
  <c r="Q336" i="14"/>
  <c r="Q349" i="14"/>
  <c r="Q334" i="14"/>
  <c r="Q325" i="14"/>
  <c r="M343" i="14"/>
  <c r="Q340" i="14"/>
  <c r="Q343" i="14"/>
  <c r="M320" i="14"/>
  <c r="E345" i="14"/>
  <c r="E318" i="14"/>
  <c r="Q326" i="14"/>
  <c r="Q352" i="14"/>
  <c r="Q345" i="14"/>
  <c r="E314" i="14"/>
  <c r="E329" i="14"/>
  <c r="C342" i="14"/>
  <c r="E347" i="14"/>
  <c r="U321" i="14"/>
  <c r="E317" i="14"/>
  <c r="E324" i="14"/>
  <c r="E310" i="14"/>
  <c r="K359" i="14" a="1"/>
  <c r="K359" i="14" s="1"/>
  <c r="E350" i="14"/>
  <c r="N320" i="14"/>
  <c r="E341" i="14"/>
  <c r="E358" i="14"/>
  <c r="U341" i="14"/>
  <c r="C358" i="14"/>
  <c r="N340" i="14"/>
  <c r="C336" i="14"/>
  <c r="E356" i="14"/>
  <c r="O309" i="14"/>
  <c r="P359" i="14" a="1"/>
  <c r="P359" i="14" s="1"/>
  <c r="U319" i="14"/>
  <c r="U351" i="14"/>
  <c r="R316" i="14"/>
  <c r="D359" i="14" a="1"/>
  <c r="D359" i="14" s="1"/>
  <c r="C329" i="14"/>
  <c r="C350" i="14"/>
  <c r="I359" i="14" a="1"/>
  <c r="I359" i="14" s="1"/>
  <c r="E320" i="14"/>
  <c r="R326" i="14"/>
  <c r="E327" i="14"/>
  <c r="L359" i="14" a="1"/>
  <c r="L359" i="14" s="1"/>
  <c r="O341" i="14"/>
  <c r="R325" i="14"/>
  <c r="E334" i="14"/>
  <c r="N351" i="14"/>
  <c r="C343" i="14"/>
  <c r="R348" i="14"/>
  <c r="E330" i="14"/>
  <c r="C335" i="14"/>
  <c r="N338" i="14"/>
  <c r="O338" i="14"/>
  <c r="R310" i="14"/>
  <c r="O314" i="14"/>
  <c r="N321" i="14"/>
  <c r="O351" i="14"/>
  <c r="E323" i="14"/>
  <c r="C349" i="14"/>
  <c r="O332" i="14"/>
  <c r="R353" i="14"/>
  <c r="E344" i="14"/>
  <c r="N315" i="14"/>
  <c r="O339" i="14"/>
  <c r="R342" i="14"/>
  <c r="E343" i="14"/>
  <c r="R337" i="14"/>
  <c r="C346" i="14"/>
  <c r="E342" i="14"/>
  <c r="N350" i="14"/>
  <c r="O333" i="14"/>
  <c r="C353" i="14"/>
  <c r="C324" i="14"/>
  <c r="R352" i="14"/>
  <c r="O350" i="14"/>
  <c r="J359" i="14" a="1"/>
  <c r="J359" i="14" s="1"/>
  <c r="N324" i="14"/>
  <c r="N352" i="14"/>
  <c r="N326" i="14"/>
  <c r="R355" i="14"/>
  <c r="U333" i="14"/>
  <c r="R350" i="14"/>
  <c r="U324" i="14"/>
  <c r="N316" i="14"/>
  <c r="N341" i="14"/>
  <c r="N329" i="14"/>
  <c r="N346" i="14"/>
  <c r="O330" i="14"/>
  <c r="O329" i="14"/>
  <c r="U353" i="14"/>
  <c r="R317" i="14"/>
  <c r="R357" i="14"/>
  <c r="U327" i="14"/>
  <c r="U328" i="14"/>
  <c r="U340" i="14"/>
  <c r="R313" i="14"/>
  <c r="N309" i="14"/>
  <c r="U352" i="14"/>
  <c r="N332" i="14"/>
  <c r="N328" i="14"/>
  <c r="U313" i="14"/>
  <c r="U315" i="14"/>
  <c r="U334" i="14"/>
  <c r="U355" i="14"/>
  <c r="O340" i="14"/>
  <c r="O312" i="14"/>
  <c r="U320" i="14"/>
  <c r="C347" i="14"/>
  <c r="C313" i="14"/>
  <c r="O349" i="14"/>
  <c r="U356" i="14"/>
  <c r="C338" i="14"/>
  <c r="R351" i="14"/>
  <c r="N312" i="14"/>
  <c r="N358" i="14"/>
  <c r="O324" i="14"/>
  <c r="N342" i="14"/>
  <c r="R356" i="14"/>
  <c r="U357" i="14"/>
  <c r="R321" i="14"/>
  <c r="R314" i="14"/>
  <c r="R323" i="14"/>
  <c r="E325" i="14"/>
  <c r="E346" i="14"/>
  <c r="U317" i="14"/>
  <c r="E326" i="14"/>
  <c r="E349" i="14"/>
  <c r="N348" i="14"/>
  <c r="N345" i="14"/>
  <c r="F359" i="14" a="1"/>
  <c r="F359" i="14" s="1"/>
  <c r="O355" i="14"/>
  <c r="O347" i="14"/>
  <c r="O313" i="14"/>
  <c r="C321" i="14"/>
  <c r="N357" i="14"/>
  <c r="C340" i="14"/>
  <c r="U314" i="14"/>
  <c r="E340" i="14"/>
  <c r="C311" i="14"/>
  <c r="U323" i="14"/>
  <c r="R344" i="14"/>
  <c r="C316" i="14"/>
  <c r="U350" i="14"/>
  <c r="O335" i="14"/>
  <c r="C317" i="14"/>
  <c r="O316" i="14"/>
  <c r="C332" i="14"/>
  <c r="E348" i="14"/>
  <c r="E332" i="14"/>
  <c r="O321" i="14"/>
  <c r="E354" i="14"/>
  <c r="N354" i="14"/>
  <c r="N325" i="14"/>
  <c r="N356" i="14"/>
  <c r="R332" i="14"/>
  <c r="U329" i="14"/>
  <c r="U343" i="14"/>
  <c r="O320" i="14"/>
  <c r="C357" i="14"/>
  <c r="C309" i="14"/>
  <c r="C325" i="14"/>
  <c r="O348" i="14"/>
  <c r="E339" i="14"/>
  <c r="N353" i="14"/>
  <c r="N333" i="14"/>
  <c r="E351" i="14"/>
  <c r="U338" i="14"/>
  <c r="E357" i="14"/>
  <c r="U344" i="14"/>
  <c r="U346" i="14"/>
  <c r="E335" i="14"/>
  <c r="U312" i="14"/>
  <c r="O352" i="14"/>
  <c r="O337" i="14"/>
  <c r="R315" i="14"/>
  <c r="O353" i="14"/>
  <c r="U347" i="14"/>
  <c r="R311" i="14"/>
  <c r="U358" i="14"/>
  <c r="U348" i="14"/>
  <c r="N313" i="14"/>
  <c r="U345" i="14"/>
  <c r="R346" i="14"/>
  <c r="C318" i="14"/>
  <c r="C326" i="14"/>
  <c r="C327" i="14"/>
  <c r="C344" i="14"/>
  <c r="C310" i="14"/>
  <c r="C331" i="14"/>
  <c r="C312" i="14"/>
  <c r="C337" i="14"/>
  <c r="C341" i="14"/>
  <c r="C345" i="14"/>
  <c r="C348" i="14"/>
  <c r="C314" i="14"/>
  <c r="C323" i="14"/>
  <c r="C322" i="14"/>
  <c r="C315" i="14"/>
  <c r="C333" i="14"/>
  <c r="U332" i="14"/>
  <c r="N355" i="14"/>
  <c r="O346" i="14"/>
  <c r="N310" i="14"/>
  <c r="U311" i="14"/>
  <c r="E322" i="14"/>
  <c r="E316" i="14"/>
  <c r="C351" i="14"/>
  <c r="U336" i="14"/>
  <c r="O344" i="14"/>
  <c r="E336" i="14"/>
  <c r="U331" i="14"/>
  <c r="R329" i="14"/>
  <c r="E311" i="14"/>
  <c r="E333" i="14"/>
  <c r="R330" i="14"/>
  <c r="N330" i="14"/>
  <c r="O326" i="14"/>
  <c r="R322" i="14"/>
  <c r="E352" i="14"/>
  <c r="C330" i="14"/>
  <c r="O342" i="14"/>
  <c r="R345" i="14"/>
  <c r="R328" i="14"/>
  <c r="U326" i="14"/>
  <c r="R338" i="14"/>
  <c r="R333" i="14"/>
  <c r="O328" i="14"/>
  <c r="C352" i="14"/>
  <c r="O325" i="14"/>
  <c r="U335" i="14"/>
  <c r="E309" i="14"/>
  <c r="C319" i="14"/>
  <c r="O356" i="14"/>
  <c r="N339" i="14"/>
  <c r="R309" i="14"/>
  <c r="R343" i="14"/>
  <c r="R327" i="14"/>
  <c r="R334" i="14"/>
  <c r="C328" i="14"/>
  <c r="O315" i="14"/>
  <c r="E319" i="14"/>
  <c r="N317" i="14"/>
  <c r="C334" i="14"/>
  <c r="R341" i="14"/>
  <c r="E355" i="14"/>
  <c r="E313" i="14"/>
  <c r="O331" i="14"/>
  <c r="N331" i="14"/>
  <c r="O343" i="14"/>
  <c r="O354" i="14"/>
  <c r="U316" i="14"/>
  <c r="N344" i="14"/>
  <c r="E328" i="14"/>
  <c r="R354" i="14"/>
  <c r="N347" i="14"/>
  <c r="N334" i="14"/>
  <c r="R358" i="14"/>
  <c r="O358" i="14"/>
  <c r="U354" i="14"/>
  <c r="C354" i="14"/>
  <c r="O327" i="14"/>
  <c r="R349" i="14"/>
  <c r="O322" i="14"/>
  <c r="U342" i="14"/>
  <c r="U337" i="14"/>
  <c r="E353" i="14"/>
  <c r="O318" i="14"/>
  <c r="U325" i="14"/>
  <c r="N349" i="14"/>
  <c r="U349" i="14"/>
  <c r="U310" i="14"/>
  <c r="R312" i="14"/>
  <c r="R339" i="14"/>
  <c r="E337" i="14"/>
  <c r="C356" i="14"/>
  <c r="E315" i="14"/>
  <c r="N343" i="14"/>
  <c r="R336" i="14"/>
  <c r="N318" i="14"/>
  <c r="R319" i="14"/>
  <c r="E331" i="14"/>
  <c r="E321" i="14"/>
  <c r="N335" i="14"/>
  <c r="N337" i="14"/>
  <c r="N336" i="14"/>
  <c r="N311" i="14"/>
  <c r="R335" i="14"/>
  <c r="O319" i="14"/>
  <c r="O345" i="14"/>
  <c r="O317" i="14"/>
  <c r="N323" i="14"/>
  <c r="O311" i="14"/>
  <c r="R320" i="14"/>
  <c r="O336" i="14"/>
  <c r="C320" i="14"/>
  <c r="U322" i="14"/>
  <c r="E312" i="14"/>
  <c r="N322" i="14"/>
  <c r="R340" i="14"/>
  <c r="O310" i="14"/>
  <c r="N319" i="14"/>
  <c r="N314" i="14"/>
  <c r="U339" i="14"/>
  <c r="U330" i="14"/>
  <c r="O357" i="14"/>
  <c r="O334" i="14"/>
  <c r="R331" i="14"/>
  <c r="E338" i="14"/>
  <c r="U318" i="14"/>
  <c r="C355" i="14"/>
  <c r="R347" i="14"/>
  <c r="R318" i="14"/>
  <c r="U309" i="14"/>
  <c r="C339" i="14"/>
  <c r="N327" i="14"/>
  <c r="R324" i="14"/>
  <c r="V16" i="9"/>
  <c r="Q16" i="9"/>
  <c r="G16" i="9"/>
  <c r="J16" i="9"/>
  <c r="P16" i="9"/>
  <c r="S16" i="9"/>
  <c r="O16" i="9"/>
  <c r="F16" i="9"/>
  <c r="D16" i="9"/>
  <c r="U16" i="9"/>
  <c r="R16" i="9"/>
  <c r="K16" i="9"/>
  <c r="M16" i="9"/>
  <c r="W16" i="9"/>
  <c r="L48" i="12" l="1"/>
  <c r="H48" i="12"/>
  <c r="D48" i="12"/>
  <c r="AA48" i="12"/>
  <c r="Q48" i="12"/>
  <c r="P48" i="12"/>
  <c r="E48" i="12"/>
  <c r="R48" i="12"/>
  <c r="J48" i="12"/>
  <c r="O48" i="12"/>
  <c r="B48" i="12"/>
  <c r="AD48" i="12"/>
  <c r="U48" i="12"/>
  <c r="C48" i="12"/>
  <c r="M48" i="12"/>
  <c r="X256" i="11" a="1"/>
  <c r="X256" i="11" s="1"/>
  <c r="X258" i="11" s="1"/>
  <c r="AC256" i="11" a="1"/>
  <c r="AC256" i="11" s="1"/>
  <c r="AC258" i="11" s="1"/>
  <c r="C256" i="11" a="1"/>
  <c r="C256" i="11" s="1"/>
  <c r="C258" i="11" s="1"/>
  <c r="Y48" i="12"/>
  <c r="U256" i="11" a="1"/>
  <c r="U256" i="11" s="1"/>
  <c r="U258" i="11" s="1"/>
  <c r="P256" i="11" a="1"/>
  <c r="P256" i="11" s="1"/>
  <c r="P258" i="11" s="1"/>
  <c r="Z300" i="11"/>
  <c r="AB295" i="11"/>
  <c r="W278" i="11"/>
  <c r="Z306" i="11"/>
  <c r="AD272" i="11"/>
  <c r="W265" i="11"/>
  <c r="V275" i="11"/>
  <c r="X261" i="11"/>
  <c r="AC276" i="11"/>
  <c r="Z276" i="11"/>
  <c r="Y280" i="11"/>
  <c r="Y330" i="11" s="1"/>
  <c r="AA305" i="11"/>
  <c r="Z260" i="11"/>
  <c r="X306" i="11"/>
  <c r="X287" i="11"/>
  <c r="AA299" i="11"/>
  <c r="AB307" i="11"/>
  <c r="AB262" i="11"/>
  <c r="AA290" i="11"/>
  <c r="Y294" i="11"/>
  <c r="Y344" i="11" s="1"/>
  <c r="X278" i="11"/>
  <c r="W282" i="11"/>
  <c r="Z280" i="11"/>
  <c r="Y271" i="11"/>
  <c r="Y321" i="11" s="1"/>
  <c r="W296" i="11"/>
  <c r="Z305" i="11"/>
  <c r="AB305" i="11"/>
  <c r="AC281" i="11"/>
  <c r="Z279" i="11"/>
  <c r="X276" i="11"/>
  <c r="AA291" i="11"/>
  <c r="V261" i="11"/>
  <c r="Y296" i="11"/>
  <c r="Y346" i="11" s="1"/>
  <c r="AC288" i="11"/>
  <c r="B286" i="11"/>
  <c r="H291" i="11"/>
  <c r="H259" i="11"/>
  <c r="M306" i="11"/>
  <c r="B278" i="11"/>
  <c r="Q276" i="11"/>
  <c r="J295" i="11"/>
  <c r="F285" i="11"/>
  <c r="B287" i="11"/>
  <c r="J304" i="11"/>
  <c r="H294" i="11"/>
  <c r="T289" i="11"/>
  <c r="B283" i="11"/>
  <c r="V264" i="11"/>
  <c r="D293" i="11"/>
  <c r="Q285" i="11"/>
  <c r="R299" i="11"/>
  <c r="R270" i="11"/>
  <c r="F270" i="11"/>
  <c r="F320" i="11" s="1"/>
  <c r="J287" i="11"/>
  <c r="T303" i="11"/>
  <c r="K301" i="11"/>
  <c r="L292" i="11"/>
  <c r="K288" i="11"/>
  <c r="L264" i="11"/>
  <c r="M278" i="11"/>
  <c r="J279" i="11"/>
  <c r="G287" i="11"/>
  <c r="Q274" i="11"/>
  <c r="S283" i="11"/>
  <c r="S333" i="11" s="1"/>
  <c r="M307" i="11"/>
  <c r="F294" i="11"/>
  <c r="AB296" i="11"/>
  <c r="AB300" i="11"/>
  <c r="AA270" i="11"/>
  <c r="V279" i="11"/>
  <c r="X284" i="11"/>
  <c r="AA269" i="11"/>
  <c r="Z293" i="11"/>
  <c r="AB272" i="11"/>
  <c r="AA259" i="11"/>
  <c r="Z273" i="11"/>
  <c r="AD300" i="11"/>
  <c r="AC299" i="11"/>
  <c r="Z307" i="11"/>
  <c r="AB293" i="11"/>
  <c r="AC273" i="11"/>
  <c r="W306" i="11"/>
  <c r="Y300" i="11"/>
  <c r="Y350" i="11" s="1"/>
  <c r="AD260" i="11"/>
  <c r="W301" i="11"/>
  <c r="AD293" i="11"/>
  <c r="X307" i="11"/>
  <c r="AC278" i="11"/>
  <c r="Y286" i="11"/>
  <c r="Y336" i="11" s="1"/>
  <c r="V297" i="11"/>
  <c r="W272" i="11"/>
  <c r="V302" i="11"/>
  <c r="Y261" i="11"/>
  <c r="Y311" i="11" s="1"/>
  <c r="W283" i="11"/>
  <c r="Z283" i="11"/>
  <c r="AB299" i="11"/>
  <c r="AC266" i="11"/>
  <c r="V267" i="11"/>
  <c r="AD299" i="11"/>
  <c r="AA288" i="11"/>
  <c r="B304" i="11"/>
  <c r="P269" i="11"/>
  <c r="P290" i="11"/>
  <c r="F287" i="11"/>
  <c r="F337" i="11" s="1"/>
  <c r="B295" i="11"/>
  <c r="T299" i="11"/>
  <c r="G289" i="11"/>
  <c r="J303" i="11"/>
  <c r="B275" i="11"/>
  <c r="I261" i="11"/>
  <c r="Q268" i="11"/>
  <c r="G282" i="11"/>
  <c r="B263" i="11"/>
  <c r="X302" i="11"/>
  <c r="V281" i="11"/>
  <c r="G305" i="11"/>
  <c r="G270" i="11"/>
  <c r="K303" i="11"/>
  <c r="J290" i="11"/>
  <c r="R306" i="11"/>
  <c r="P261" i="11"/>
  <c r="N295" i="11"/>
  <c r="C276" i="11"/>
  <c r="F267" i="11"/>
  <c r="F317" i="11" s="1"/>
  <c r="C270" i="11"/>
  <c r="A297" i="11"/>
  <c r="K304" i="11"/>
  <c r="A292" i="11"/>
  <c r="R284" i="11"/>
  <c r="Y304" i="11"/>
  <c r="Y354" i="11" s="1"/>
  <c r="AD307" i="11"/>
  <c r="AD266" i="11"/>
  <c r="X303" i="11"/>
  <c r="W305" i="11"/>
  <c r="X289" i="11"/>
  <c r="AB303" i="11"/>
  <c r="AA287" i="11"/>
  <c r="V291" i="11"/>
  <c r="X298" i="11"/>
  <c r="X348" i="11" s="1"/>
  <c r="AA300" i="11"/>
  <c r="Z294" i="11"/>
  <c r="AB278" i="11"/>
  <c r="AC297" i="11"/>
  <c r="Z263" i="11"/>
  <c r="AD284" i="11"/>
  <c r="AA282" i="11"/>
  <c r="Z269" i="11"/>
  <c r="X301" i="11"/>
  <c r="AC277" i="11"/>
  <c r="AC280" i="11"/>
  <c r="Y263" i="11"/>
  <c r="Y313" i="11" s="1"/>
  <c r="AD261" i="11"/>
  <c r="AA289" i="11"/>
  <c r="X275" i="11"/>
  <c r="AB289" i="11"/>
  <c r="AA260" i="11"/>
  <c r="AD289" i="11"/>
  <c r="AD263" i="11"/>
  <c r="AA308" i="11"/>
  <c r="AB290" i="11"/>
  <c r="Y268" i="11"/>
  <c r="Y318" i="11" s="1"/>
  <c r="W264" i="11"/>
  <c r="V296" i="11"/>
  <c r="Y283" i="11"/>
  <c r="Y333" i="11" s="1"/>
  <c r="AA264" i="11"/>
  <c r="B303" i="11"/>
  <c r="I291" i="11"/>
  <c r="Q291" i="11"/>
  <c r="H295" i="11"/>
  <c r="K296" i="11"/>
  <c r="Q302" i="11"/>
  <c r="Q287" i="11"/>
  <c r="U261" i="11"/>
  <c r="T270" i="11"/>
  <c r="I288" i="11"/>
  <c r="R285" i="11"/>
  <c r="E271" i="11"/>
  <c r="E321" i="11" s="1"/>
  <c r="AB269" i="11"/>
  <c r="B298" i="11"/>
  <c r="W308" i="11"/>
  <c r="I302" i="11"/>
  <c r="T302" i="11"/>
  <c r="L285" i="11"/>
  <c r="Z302" i="11"/>
  <c r="R303" i="11"/>
  <c r="J291" i="11"/>
  <c r="U270" i="11"/>
  <c r="E269" i="11"/>
  <c r="E319" i="11" s="1"/>
  <c r="D269" i="11"/>
  <c r="M305" i="11"/>
  <c r="A303" i="11"/>
  <c r="E297" i="11"/>
  <c r="E347" i="11" s="1"/>
  <c r="F286" i="11"/>
  <c r="F336" i="11" s="1"/>
  <c r="I277" i="11"/>
  <c r="V259" i="11"/>
  <c r="AB274" i="11"/>
  <c r="AB266" i="11"/>
  <c r="AC265" i="11"/>
  <c r="Y298" i="11"/>
  <c r="Y348" i="11" s="1"/>
  <c r="Y285" i="11"/>
  <c r="Y335" i="11" s="1"/>
  <c r="AC304" i="11"/>
  <c r="AB259" i="11"/>
  <c r="AB281" i="11"/>
  <c r="W261" i="11"/>
  <c r="V286" i="11"/>
  <c r="Y305" i="11"/>
  <c r="Y355" i="11" s="1"/>
  <c r="W262" i="11"/>
  <c r="Z297" i="11"/>
  <c r="X263" i="11"/>
  <c r="AC282" i="11"/>
  <c r="V290" i="11"/>
  <c r="Y293" i="11"/>
  <c r="Y343" i="11" s="1"/>
  <c r="W290" i="11"/>
  <c r="Z303" i="11"/>
  <c r="Y281" i="11"/>
  <c r="Y331" i="11" s="1"/>
  <c r="AC300" i="11"/>
  <c r="AC263" i="11"/>
  <c r="AD302" i="11"/>
  <c r="AD267" i="11"/>
  <c r="AC305" i="11"/>
  <c r="X268" i="11"/>
  <c r="AB275" i="11"/>
  <c r="AA281" i="11"/>
  <c r="Z308" i="11"/>
  <c r="AD303" i="11"/>
  <c r="AA265" i="11"/>
  <c r="V305" i="11"/>
  <c r="AB297" i="11"/>
  <c r="AC295" i="11"/>
  <c r="V306" i="11"/>
  <c r="Y290" i="11"/>
  <c r="Y340" i="11" s="1"/>
  <c r="AA283" i="11"/>
  <c r="Z288" i="11"/>
  <c r="X294" i="11"/>
  <c r="AC262" i="11"/>
  <c r="Z262" i="11"/>
  <c r="AD280" i="11"/>
  <c r="AD271" i="11"/>
  <c r="AA295" i="11"/>
  <c r="Y295" i="11"/>
  <c r="Y345" i="11" s="1"/>
  <c r="Y275" i="11"/>
  <c r="Y325" i="11" s="1"/>
  <c r="AA298" i="11"/>
  <c r="X295" i="11"/>
  <c r="X345" i="11" s="1"/>
  <c r="X281" i="11"/>
  <c r="W267" i="11"/>
  <c r="Y273" i="11"/>
  <c r="Y323" i="11" s="1"/>
  <c r="AD265" i="11"/>
  <c r="W287" i="11"/>
  <c r="I265" i="11"/>
  <c r="Q284" i="11"/>
  <c r="P301" i="11"/>
  <c r="E300" i="11"/>
  <c r="E350" i="11" s="1"/>
  <c r="I292" i="11"/>
  <c r="R305" i="11"/>
  <c r="C271" i="11"/>
  <c r="N282" i="11"/>
  <c r="I266" i="11"/>
  <c r="D268" i="11"/>
  <c r="E281" i="11"/>
  <c r="E331" i="11" s="1"/>
  <c r="S265" i="11"/>
  <c r="S315" i="11" s="1"/>
  <c r="V285" i="11"/>
  <c r="B285" i="11"/>
  <c r="Y297" i="11"/>
  <c r="Y347" i="11" s="1"/>
  <c r="R288" i="11"/>
  <c r="S304" i="11"/>
  <c r="S354" i="11" s="1"/>
  <c r="E267" i="11"/>
  <c r="E317" i="11" s="1"/>
  <c r="W266" i="11"/>
  <c r="R259" i="11"/>
  <c r="G295" i="11"/>
  <c r="S261" i="11"/>
  <c r="S311" i="11" s="1"/>
  <c r="S274" i="11"/>
  <c r="S324" i="11" s="1"/>
  <c r="K298" i="11"/>
  <c r="T263" i="11"/>
  <c r="L262" i="11"/>
  <c r="L288" i="11"/>
  <c r="B280" i="11"/>
  <c r="Q283" i="11"/>
  <c r="C292" i="11"/>
  <c r="K264" i="11"/>
  <c r="V292" i="11"/>
  <c r="AD297" i="11"/>
  <c r="W280" i="11"/>
  <c r="V268" i="11"/>
  <c r="AB301" i="11"/>
  <c r="Z270" i="11"/>
  <c r="W263" i="11"/>
  <c r="AB268" i="11"/>
  <c r="Z296" i="11"/>
  <c r="AB286" i="11"/>
  <c r="X264" i="11"/>
  <c r="X314" i="11" s="1"/>
  <c r="AC290" i="11"/>
  <c r="X290" i="11"/>
  <c r="AA261" i="11"/>
  <c r="AD283" i="11"/>
  <c r="AA267" i="11"/>
  <c r="AB283" i="11"/>
  <c r="AC302" i="11"/>
  <c r="X267" i="11"/>
  <c r="AA302" i="11"/>
  <c r="AD270" i="11"/>
  <c r="AA275" i="11"/>
  <c r="AB306" i="11"/>
  <c r="W284" i="11"/>
  <c r="AD279" i="11"/>
  <c r="Z266" i="11"/>
  <c r="Q290" i="11"/>
  <c r="D289" i="11"/>
  <c r="N276" i="11"/>
  <c r="N269" i="11"/>
  <c r="M274" i="11"/>
  <c r="B262" i="11"/>
  <c r="R291" i="11"/>
  <c r="E298" i="11"/>
  <c r="E348" i="11" s="1"/>
  <c r="Y270" i="11"/>
  <c r="Y320" i="11" s="1"/>
  <c r="I278" i="11"/>
  <c r="I286" i="11"/>
  <c r="D280" i="11"/>
  <c r="D262" i="11"/>
  <c r="P284" i="11"/>
  <c r="F307" i="11"/>
  <c r="C261" i="11"/>
  <c r="R298" i="11"/>
  <c r="C290" i="11"/>
  <c r="B296" i="11"/>
  <c r="Q306" i="11"/>
  <c r="U296" i="11"/>
  <c r="U346" i="11" s="1"/>
  <c r="N284" i="11"/>
  <c r="N305" i="11"/>
  <c r="F260" i="11"/>
  <c r="A286" i="11"/>
  <c r="T295" i="11"/>
  <c r="E290" i="11"/>
  <c r="E340" i="11" s="1"/>
  <c r="M266" i="11"/>
  <c r="U298" i="11"/>
  <c r="N267" i="11"/>
  <c r="S305" i="11"/>
  <c r="S355" i="11" s="1"/>
  <c r="D277" i="11"/>
  <c r="R282" i="11"/>
  <c r="J297" i="11"/>
  <c r="F298" i="11"/>
  <c r="F348" i="11" s="1"/>
  <c r="M281" i="11"/>
  <c r="I260" i="11"/>
  <c r="R289" i="11"/>
  <c r="E286" i="11"/>
  <c r="E336" i="11" s="1"/>
  <c r="J298" i="11"/>
  <c r="E279" i="11"/>
  <c r="E329" i="11" s="1"/>
  <c r="J282" i="11"/>
  <c r="L260" i="11"/>
  <c r="P302" i="11"/>
  <c r="M268" i="11"/>
  <c r="F274" i="11"/>
  <c r="F324" i="11" s="1"/>
  <c r="D300" i="11"/>
  <c r="O307" i="11"/>
  <c r="A281" i="11"/>
  <c r="Q264" i="11"/>
  <c r="I275" i="11"/>
  <c r="E285" i="11"/>
  <c r="E335" i="11" s="1"/>
  <c r="G271" i="11"/>
  <c r="E288" i="11"/>
  <c r="E338" i="11" s="1"/>
  <c r="M295" i="11"/>
  <c r="K279" i="11"/>
  <c r="Q267" i="11"/>
  <c r="S273" i="11"/>
  <c r="S323" i="11" s="1"/>
  <c r="V262" i="11"/>
  <c r="Z278" i="11"/>
  <c r="AB294" i="11"/>
  <c r="V263" i="11"/>
  <c r="AC260" i="11"/>
  <c r="X286" i="11"/>
  <c r="X336" i="11" s="1"/>
  <c r="AC283" i="11"/>
  <c r="AB263" i="11"/>
  <c r="AA292" i="11"/>
  <c r="X288" i="11"/>
  <c r="X338" i="11" s="1"/>
  <c r="W260" i="11"/>
  <c r="Y287" i="11"/>
  <c r="Y337" i="11" s="1"/>
  <c r="W297" i="11"/>
  <c r="AB261" i="11"/>
  <c r="AC307" i="11"/>
  <c r="X271" i="11"/>
  <c r="X321" i="11" s="1"/>
  <c r="AA273" i="11"/>
  <c r="Y274" i="11"/>
  <c r="Y324" i="11" s="1"/>
  <c r="AA304" i="11"/>
  <c r="AB287" i="11"/>
  <c r="W288" i="11"/>
  <c r="I259" i="11"/>
  <c r="T261" i="11"/>
  <c r="T292" i="11"/>
  <c r="R292" i="11"/>
  <c r="F282" i="11"/>
  <c r="B305" i="11"/>
  <c r="E265" i="11"/>
  <c r="E315" i="11" s="1"/>
  <c r="N273" i="11"/>
  <c r="AC269" i="11"/>
  <c r="I299" i="11"/>
  <c r="P305" i="11"/>
  <c r="R295" i="11"/>
  <c r="B294" i="11"/>
  <c r="I276" i="11"/>
  <c r="O277" i="11"/>
  <c r="O290" i="11"/>
  <c r="K292" i="11"/>
  <c r="H267" i="11"/>
  <c r="G280" i="11"/>
  <c r="K291" i="11"/>
  <c r="E291" i="11"/>
  <c r="E341" i="11" s="1"/>
  <c r="K305" i="11"/>
  <c r="S260" i="11"/>
  <c r="S310" i="11" s="1"/>
  <c r="M290" i="11"/>
  <c r="A295" i="11"/>
  <c r="O308" i="11"/>
  <c r="Q294" i="11"/>
  <c r="U269" i="11"/>
  <c r="O261" i="11"/>
  <c r="U283" i="11"/>
  <c r="G288" i="11"/>
  <c r="P259" i="11"/>
  <c r="L286" i="11"/>
  <c r="E294" i="11"/>
  <c r="E344" i="11" s="1"/>
  <c r="J267" i="11"/>
  <c r="M308" i="11"/>
  <c r="P267" i="11"/>
  <c r="P317" i="11" s="1"/>
  <c r="P260" i="11"/>
  <c r="L271" i="11"/>
  <c r="H301" i="11"/>
  <c r="N266" i="11"/>
  <c r="H280" i="11"/>
  <c r="N288" i="11"/>
  <c r="J277" i="11"/>
  <c r="S293" i="11"/>
  <c r="S343" i="11" s="1"/>
  <c r="C301" i="11"/>
  <c r="U267" i="11"/>
  <c r="L297" i="11"/>
  <c r="K259" i="11"/>
  <c r="G296" i="11"/>
  <c r="P307" i="11"/>
  <c r="P357" i="11" s="1"/>
  <c r="N260" i="11"/>
  <c r="U281" i="11"/>
  <c r="N303" i="11"/>
  <c r="E259" i="11"/>
  <c r="E309" i="11" s="1"/>
  <c r="M288" i="11"/>
  <c r="R276" i="11"/>
  <c r="M296" i="11"/>
  <c r="M273" i="11"/>
  <c r="U284" i="11"/>
  <c r="U334" i="11" s="1"/>
  <c r="I262" i="11"/>
  <c r="AD277" i="11"/>
  <c r="Z298" i="11"/>
  <c r="AC270" i="11"/>
  <c r="V269" i="11"/>
  <c r="AA276" i="11"/>
  <c r="AB273" i="11"/>
  <c r="AA266" i="11"/>
  <c r="Y266" i="11"/>
  <c r="Y316" i="11" s="1"/>
  <c r="W304" i="11"/>
  <c r="AB291" i="11"/>
  <c r="W289" i="11"/>
  <c r="AD295" i="11"/>
  <c r="AA280" i="11"/>
  <c r="Y284" i="11"/>
  <c r="Y334" i="11" s="1"/>
  <c r="AA274" i="11"/>
  <c r="AB267" i="11"/>
  <c r="AC301" i="11"/>
  <c r="AD287" i="11"/>
  <c r="AC284" i="11"/>
  <c r="Y308" i="11"/>
  <c r="Y358" i="11" s="1"/>
  <c r="AC293" i="11"/>
  <c r="S287" i="11"/>
  <c r="S337" i="11" s="1"/>
  <c r="P281" i="11"/>
  <c r="P331" i="11" s="1"/>
  <c r="AB302" i="11"/>
  <c r="N302" i="11"/>
  <c r="T286" i="11"/>
  <c r="N299" i="11"/>
  <c r="T291" i="11"/>
  <c r="U297" i="11"/>
  <c r="W292" i="11"/>
  <c r="AB282" i="11"/>
  <c r="P308" i="11"/>
  <c r="P358" i="11" s="1"/>
  <c r="O298" i="11"/>
  <c r="B272" i="11"/>
  <c r="G281" i="11"/>
  <c r="C283" i="11"/>
  <c r="C333" i="11" s="1"/>
  <c r="L259" i="11"/>
  <c r="O276" i="11"/>
  <c r="C295" i="11"/>
  <c r="G276" i="11"/>
  <c r="Q281" i="11"/>
  <c r="C298" i="11"/>
  <c r="F296" i="11"/>
  <c r="F346" i="11" s="1"/>
  <c r="G263" i="11"/>
  <c r="N297" i="11"/>
  <c r="P303" i="11"/>
  <c r="M302" i="11"/>
  <c r="S284" i="11"/>
  <c r="S334" i="11" s="1"/>
  <c r="F303" i="11"/>
  <c r="F353" i="11" s="1"/>
  <c r="S290" i="11"/>
  <c r="S340" i="11" s="1"/>
  <c r="M294" i="11"/>
  <c r="O294" i="11"/>
  <c r="N279" i="11"/>
  <c r="G290" i="11"/>
  <c r="S281" i="11"/>
  <c r="S331" i="11" s="1"/>
  <c r="H265" i="11"/>
  <c r="N263" i="11"/>
  <c r="F302" i="11"/>
  <c r="I267" i="11"/>
  <c r="D282" i="11"/>
  <c r="K268" i="11"/>
  <c r="T308" i="11"/>
  <c r="U294" i="11"/>
  <c r="S295" i="11"/>
  <c r="S345" i="11" s="1"/>
  <c r="I306" i="11"/>
  <c r="G261" i="11"/>
  <c r="G306" i="11"/>
  <c r="E261" i="11"/>
  <c r="E311" i="11" s="1"/>
  <c r="C274" i="11"/>
  <c r="F261" i="11"/>
  <c r="G301" i="11"/>
  <c r="O266" i="11"/>
  <c r="S270" i="11"/>
  <c r="S320" i="11" s="1"/>
  <c r="O267" i="11"/>
  <c r="T296" i="11"/>
  <c r="A296" i="11"/>
  <c r="N259" i="11"/>
  <c r="L291" i="11"/>
  <c r="E296" i="11"/>
  <c r="E346" i="11" s="1"/>
  <c r="F304" i="11"/>
  <c r="F354" i="11" s="1"/>
  <c r="O271" i="11"/>
  <c r="D308" i="11"/>
  <c r="Y299" i="11"/>
  <c r="Y349" i="11" s="1"/>
  <c r="V284" i="11"/>
  <c r="W293" i="11"/>
  <c r="X282" i="11"/>
  <c r="X332" i="11" s="1"/>
  <c r="W298" i="11"/>
  <c r="AB277" i="11"/>
  <c r="AA297" i="11"/>
  <c r="AD298" i="11"/>
  <c r="V280" i="11"/>
  <c r="X291" i="11"/>
  <c r="X341" i="11" s="1"/>
  <c r="Z284" i="11"/>
  <c r="AD259" i="11"/>
  <c r="Z289" i="11"/>
  <c r="AB285" i="11"/>
  <c r="Z290" i="11"/>
  <c r="X270" i="11"/>
  <c r="X320" i="11" s="1"/>
  <c r="V303" i="11"/>
  <c r="AD296" i="11"/>
  <c r="W270" i="11"/>
  <c r="AB271" i="11"/>
  <c r="AA284" i="11"/>
  <c r="C267" i="11"/>
  <c r="M300" i="11"/>
  <c r="B290" i="11"/>
  <c r="H290" i="11"/>
  <c r="M277" i="11"/>
  <c r="X308" i="11"/>
  <c r="X358" i="11" s="1"/>
  <c r="X262" i="11"/>
  <c r="X312" i="11" s="1"/>
  <c r="AC286" i="11"/>
  <c r="AB308" i="11"/>
  <c r="AA294" i="11"/>
  <c r="X299" i="11"/>
  <c r="X349" i="11" s="1"/>
  <c r="AA285" i="11"/>
  <c r="X259" i="11"/>
  <c r="X309" i="11" s="1"/>
  <c r="Z304" i="11"/>
  <c r="X266" i="11"/>
  <c r="X316" i="11" s="1"/>
  <c r="V295" i="11"/>
  <c r="AB260" i="11"/>
  <c r="V272" i="11"/>
  <c r="X292" i="11"/>
  <c r="X342" i="11" s="1"/>
  <c r="V270" i="11"/>
  <c r="Y278" i="11"/>
  <c r="Y328" i="11" s="1"/>
  <c r="V273" i="11"/>
  <c r="Y291" i="11"/>
  <c r="Y341" i="11" s="1"/>
  <c r="Z264" i="11"/>
  <c r="Y259" i="11"/>
  <c r="Y309" i="11" s="1"/>
  <c r="W299" i="11"/>
  <c r="H293" i="11"/>
  <c r="AC264" i="11"/>
  <c r="X297" i="11"/>
  <c r="X347" i="11" s="1"/>
  <c r="W307" i="11"/>
  <c r="Y282" i="11"/>
  <c r="Y332" i="11" s="1"/>
  <c r="AC272" i="11"/>
  <c r="AB276" i="11"/>
  <c r="AA277" i="11"/>
  <c r="AD269" i="11"/>
  <c r="AA279" i="11"/>
  <c r="AB265" i="11"/>
  <c r="V298" i="11"/>
  <c r="Y262" i="11"/>
  <c r="Y312" i="11" s="1"/>
  <c r="V287" i="11"/>
  <c r="AC274" i="11"/>
  <c r="Z291" i="11"/>
  <c r="W294" i="11"/>
  <c r="Z286" i="11"/>
  <c r="W259" i="11"/>
  <c r="Z261" i="11"/>
  <c r="AD288" i="11"/>
  <c r="V289" i="11"/>
  <c r="Y279" i="11"/>
  <c r="Y329" i="11" s="1"/>
  <c r="Z259" i="11"/>
  <c r="X280" i="11"/>
  <c r="X330" i="11" s="1"/>
  <c r="AB288" i="11"/>
  <c r="I304" i="11"/>
  <c r="H292" i="11"/>
  <c r="J263" i="11"/>
  <c r="H287" i="11"/>
  <c r="T269" i="11"/>
  <c r="L294" i="11"/>
  <c r="N270" i="11"/>
  <c r="B292" i="11"/>
  <c r="V294" i="11"/>
  <c r="W279" i="11"/>
  <c r="AD306" i="11"/>
  <c r="AA303" i="11"/>
  <c r="Y264" i="11"/>
  <c r="Y314" i="11" s="1"/>
  <c r="V278" i="11"/>
  <c r="Y272" i="11"/>
  <c r="Y322" i="11" s="1"/>
  <c r="V308" i="11"/>
  <c r="AD282" i="11"/>
  <c r="V301" i="11"/>
  <c r="AC294" i="11"/>
  <c r="V304" i="11"/>
  <c r="AA268" i="11"/>
  <c r="V283" i="11"/>
  <c r="W281" i="11"/>
  <c r="V307" i="11"/>
  <c r="AC268" i="11"/>
  <c r="V276" i="11"/>
  <c r="AD278" i="11"/>
  <c r="Z267" i="11"/>
  <c r="Y269" i="11"/>
  <c r="Y319" i="11" s="1"/>
  <c r="AA307" i="11"/>
  <c r="Q261" i="11"/>
  <c r="T283" i="11"/>
  <c r="P289" i="11"/>
  <c r="P339" i="11" s="1"/>
  <c r="I273" i="11"/>
  <c r="Y302" i="11"/>
  <c r="Y352" i="11" s="1"/>
  <c r="T282" i="11"/>
  <c r="T260" i="11"/>
  <c r="B270" i="11"/>
  <c r="Q266" i="11"/>
  <c r="A259" i="11"/>
  <c r="G300" i="11"/>
  <c r="M299" i="11"/>
  <c r="B261" i="11"/>
  <c r="G284" i="11"/>
  <c r="K294" i="11"/>
  <c r="O264" i="11"/>
  <c r="A262" i="11"/>
  <c r="D261" i="11"/>
  <c r="D263" i="11"/>
  <c r="V288" i="11"/>
  <c r="AC289" i="11"/>
  <c r="AD291" i="11"/>
  <c r="V300" i="11"/>
  <c r="Y289" i="11"/>
  <c r="Y339" i="11" s="1"/>
  <c r="Z285" i="11"/>
  <c r="AD286" i="11"/>
  <c r="V266" i="11"/>
  <c r="AA272" i="11"/>
  <c r="Y303" i="11"/>
  <c r="Y353" i="11" s="1"/>
  <c r="AC303" i="11"/>
  <c r="X293" i="11"/>
  <c r="X343" i="11" s="1"/>
  <c r="AA286" i="11"/>
  <c r="AD285" i="11"/>
  <c r="AA293" i="11"/>
  <c r="Y276" i="11"/>
  <c r="Y326" i="11" s="1"/>
  <c r="W303" i="11"/>
  <c r="Z299" i="11"/>
  <c r="AC298" i="11"/>
  <c r="Z272" i="11"/>
  <c r="AD305" i="11"/>
  <c r="B307" i="11"/>
  <c r="C289" i="11"/>
  <c r="J262" i="11"/>
  <c r="I308" i="11"/>
  <c r="H306" i="11"/>
  <c r="AD268" i="11"/>
  <c r="R260" i="11"/>
  <c r="G292" i="11"/>
  <c r="AB270" i="11"/>
  <c r="H282" i="11"/>
  <c r="Q282" i="11"/>
  <c r="Q277" i="11"/>
  <c r="H276" i="11"/>
  <c r="D278" i="11"/>
  <c r="C286" i="11"/>
  <c r="O285" i="11"/>
  <c r="U286" i="11"/>
  <c r="U336" i="11" s="1"/>
  <c r="A265" i="11"/>
  <c r="S297" i="11"/>
  <c r="S347" i="11" s="1"/>
  <c r="Q303" i="11"/>
  <c r="F271" i="11"/>
  <c r="J276" i="11"/>
  <c r="H285" i="11"/>
  <c r="F264" i="11"/>
  <c r="M292" i="11"/>
  <c r="K287" i="11"/>
  <c r="J308" i="11"/>
  <c r="M267" i="11"/>
  <c r="S279" i="11"/>
  <c r="S329" i="11" s="1"/>
  <c r="T268" i="11"/>
  <c r="I297" i="11"/>
  <c r="E260" i="11"/>
  <c r="E310" i="11" s="1"/>
  <c r="G286" i="11"/>
  <c r="Q304" i="11"/>
  <c r="O299" i="11"/>
  <c r="C265" i="11"/>
  <c r="L267" i="11"/>
  <c r="J301" i="11"/>
  <c r="D305" i="11"/>
  <c r="M262" i="11"/>
  <c r="H271" i="11"/>
  <c r="M279" i="11"/>
  <c r="M264" i="11"/>
  <c r="T278" i="11"/>
  <c r="J278" i="11"/>
  <c r="G279" i="11"/>
  <c r="C306" i="11"/>
  <c r="C356" i="11" s="1"/>
  <c r="AC306" i="11"/>
  <c r="X285" i="11"/>
  <c r="X335" i="11" s="1"/>
  <c r="AD275" i="11"/>
  <c r="AC296" i="11"/>
  <c r="X296" i="11"/>
  <c r="X346" i="11" s="1"/>
  <c r="W277" i="11"/>
  <c r="B284" i="11"/>
  <c r="B299" i="11"/>
  <c r="W285" i="11"/>
  <c r="D279" i="11"/>
  <c r="B291" i="11"/>
  <c r="M283" i="11"/>
  <c r="B277" i="11"/>
  <c r="O286" i="11"/>
  <c r="E263" i="11"/>
  <c r="E313" i="11" s="1"/>
  <c r="A277" i="11"/>
  <c r="U271" i="11"/>
  <c r="U321" i="11" s="1"/>
  <c r="C285" i="11"/>
  <c r="K295" i="11"/>
  <c r="A280" i="11"/>
  <c r="N298" i="11"/>
  <c r="N289" i="11"/>
  <c r="P288" i="11"/>
  <c r="I264" i="11"/>
  <c r="K275" i="11"/>
  <c r="P293" i="11"/>
  <c r="U293" i="11"/>
  <c r="U343" i="11" s="1"/>
  <c r="F301" i="11"/>
  <c r="F351" i="11" s="1"/>
  <c r="G298" i="11"/>
  <c r="F278" i="11"/>
  <c r="F328" i="11" s="1"/>
  <c r="H266" i="11"/>
  <c r="I287" i="11"/>
  <c r="Q298" i="11"/>
  <c r="E273" i="11"/>
  <c r="E323" i="11" s="1"/>
  <c r="N304" i="11"/>
  <c r="T280" i="11"/>
  <c r="O305" i="11"/>
  <c r="S262" i="11"/>
  <c r="S312" i="11" s="1"/>
  <c r="L270" i="11"/>
  <c r="T267" i="11"/>
  <c r="A287" i="11"/>
  <c r="B297" i="11"/>
  <c r="Q275" i="11"/>
  <c r="K261" i="11"/>
  <c r="E287" i="11"/>
  <c r="E337" i="11" s="1"/>
  <c r="I279" i="11"/>
  <c r="F272" i="11"/>
  <c r="F322" i="11" s="1"/>
  <c r="P285" i="11"/>
  <c r="P335" i="11" s="1"/>
  <c r="O300" i="11"/>
  <c r="P264" i="11"/>
  <c r="A261" i="11"/>
  <c r="R286" i="11"/>
  <c r="F263" i="11"/>
  <c r="F313" i="11" s="1"/>
  <c r="P283" i="11"/>
  <c r="P333" i="11" s="1"/>
  <c r="O283" i="11"/>
  <c r="P300" i="11"/>
  <c r="A273" i="11"/>
  <c r="R308" i="11"/>
  <c r="N280" i="11"/>
  <c r="C259" i="11"/>
  <c r="F280" i="11"/>
  <c r="F330" i="11" s="1"/>
  <c r="P274" i="11"/>
  <c r="A285" i="11"/>
  <c r="N286" i="11"/>
  <c r="S264" i="11"/>
  <c r="S314" i="11" s="1"/>
  <c r="Z265" i="11"/>
  <c r="W286" i="11"/>
  <c r="Y288" i="11"/>
  <c r="Y338" i="11" s="1"/>
  <c r="W295" i="11"/>
  <c r="Y301" i="11"/>
  <c r="Y351" i="11" s="1"/>
  <c r="AA301" i="11"/>
  <c r="D307" i="11"/>
  <c r="P268" i="11"/>
  <c r="C294" i="11"/>
  <c r="N287" i="11"/>
  <c r="D302" i="11"/>
  <c r="N281" i="11"/>
  <c r="G265" i="11"/>
  <c r="R280" i="11"/>
  <c r="K270" i="11"/>
  <c r="A283" i="11"/>
  <c r="F275" i="11"/>
  <c r="F325" i="11" s="1"/>
  <c r="N306" i="11"/>
  <c r="F266" i="11"/>
  <c r="F316" i="11" s="1"/>
  <c r="K269" i="11"/>
  <c r="B306" i="11"/>
  <c r="H302" i="11"/>
  <c r="L284" i="11"/>
  <c r="A304" i="11"/>
  <c r="C280" i="11"/>
  <c r="S298" i="11"/>
  <c r="S348" i="11" s="1"/>
  <c r="O306" i="11"/>
  <c r="T271" i="11"/>
  <c r="P272" i="11"/>
  <c r="P322" i="11" s="1"/>
  <c r="P282" i="11"/>
  <c r="P332" i="11" s="1"/>
  <c r="G262" i="11"/>
  <c r="N301" i="11"/>
  <c r="G308" i="11"/>
  <c r="N292" i="11"/>
  <c r="S268" i="11"/>
  <c r="S318" i="11" s="1"/>
  <c r="R271" i="11"/>
  <c r="K300" i="11"/>
  <c r="E262" i="11"/>
  <c r="E312" i="11" s="1"/>
  <c r="H272" i="11"/>
  <c r="D303" i="11"/>
  <c r="A290" i="11"/>
  <c r="I303" i="11"/>
  <c r="U260" i="11"/>
  <c r="J270" i="11"/>
  <c r="S272" i="11"/>
  <c r="S322" i="11" s="1"/>
  <c r="E270" i="11"/>
  <c r="E320" i="11" s="1"/>
  <c r="P276" i="11"/>
  <c r="P326" i="11" s="1"/>
  <c r="L287" i="11"/>
  <c r="L265" i="11"/>
  <c r="D306" i="11"/>
  <c r="A264" i="11"/>
  <c r="G272" i="11"/>
  <c r="P262" i="11"/>
  <c r="P312" i="11" s="1"/>
  <c r="U291" i="11"/>
  <c r="U341" i="11" s="1"/>
  <c r="L300" i="11"/>
  <c r="Q259" i="11"/>
  <c r="A276" i="11"/>
  <c r="I274" i="11"/>
  <c r="T288" i="11"/>
  <c r="U268" i="11"/>
  <c r="U318" i="11" s="1"/>
  <c r="C302" i="11"/>
  <c r="L272" i="11"/>
  <c r="A288" i="11"/>
  <c r="H263" i="11"/>
  <c r="P278" i="11"/>
  <c r="AB298" i="11"/>
  <c r="AA263" i="11"/>
  <c r="AD308" i="11"/>
  <c r="V271" i="11"/>
  <c r="AD273" i="11"/>
  <c r="W268" i="11"/>
  <c r="T276" i="11"/>
  <c r="Q288" i="11"/>
  <c r="G291" i="11"/>
  <c r="D288" i="11"/>
  <c r="Z275" i="11"/>
  <c r="S307" i="11"/>
  <c r="S357" i="11" s="1"/>
  <c r="H284" i="11"/>
  <c r="K271" i="11"/>
  <c r="N271" i="11"/>
  <c r="F283" i="11"/>
  <c r="S277" i="11"/>
  <c r="S327" i="11" s="1"/>
  <c r="M291" i="11"/>
  <c r="C278" i="11"/>
  <c r="C275" i="11"/>
  <c r="B271" i="11"/>
  <c r="D286" i="11"/>
  <c r="K306" i="11"/>
  <c r="B276" i="11"/>
  <c r="T265" i="11"/>
  <c r="Q265" i="11"/>
  <c r="J289" i="11"/>
  <c r="R263" i="11"/>
  <c r="Q301" i="11"/>
  <c r="N277" i="11"/>
  <c r="M270" i="11"/>
  <c r="F297" i="11"/>
  <c r="F347" i="11" s="1"/>
  <c r="N300" i="11"/>
  <c r="T273" i="11"/>
  <c r="D267" i="11"/>
  <c r="H289" i="11"/>
  <c r="R297" i="11"/>
  <c r="E264" i="11"/>
  <c r="E314" i="11" s="1"/>
  <c r="U282" i="11"/>
  <c r="U332" i="11" s="1"/>
  <c r="U295" i="11"/>
  <c r="A293" i="11"/>
  <c r="S300" i="11"/>
  <c r="S350" i="11" s="1"/>
  <c r="O280" i="11"/>
  <c r="H268" i="11"/>
  <c r="C308" i="11"/>
  <c r="D281" i="11"/>
  <c r="F305" i="11"/>
  <c r="F355" i="11" s="1"/>
  <c r="M265" i="11"/>
  <c r="C264" i="11"/>
  <c r="K307" i="11"/>
  <c r="A267" i="11"/>
  <c r="D283" i="11"/>
  <c r="J274" i="11"/>
  <c r="M301" i="11"/>
  <c r="C287" i="11"/>
  <c r="M280" i="11"/>
  <c r="A279" i="11"/>
  <c r="D290" i="11"/>
  <c r="U263" i="11"/>
  <c r="U313" i="11" s="1"/>
  <c r="E293" i="11"/>
  <c r="E343" i="11" s="1"/>
  <c r="D295" i="11"/>
  <c r="M286" i="11"/>
  <c r="A291" i="11"/>
  <c r="R274" i="11"/>
  <c r="J265" i="11"/>
  <c r="X260" i="11"/>
  <c r="X310" i="11" s="1"/>
  <c r="W291" i="11"/>
  <c r="X279" i="11"/>
  <c r="X329" i="11" s="1"/>
  <c r="Z277" i="11"/>
  <c r="AB279" i="11"/>
  <c r="Z292" i="11"/>
  <c r="I298" i="11"/>
  <c r="Q286" i="11"/>
  <c r="G267" i="11"/>
  <c r="AD304" i="11"/>
  <c r="AC285" i="11"/>
  <c r="H305" i="11"/>
  <c r="D304" i="11"/>
  <c r="O296" i="11"/>
  <c r="L277" i="11"/>
  <c r="U266" i="11"/>
  <c r="U316" i="11" s="1"/>
  <c r="O272" i="11"/>
  <c r="H274" i="11"/>
  <c r="G269" i="11"/>
  <c r="O302" i="11"/>
  <c r="D284" i="11"/>
  <c r="J281" i="11"/>
  <c r="F295" i="11"/>
  <c r="J294" i="11"/>
  <c r="M259" i="11"/>
  <c r="L273" i="11"/>
  <c r="P287" i="11"/>
  <c r="P337" i="11" s="1"/>
  <c r="J266" i="11"/>
  <c r="I295" i="11"/>
  <c r="F273" i="11"/>
  <c r="N265" i="11"/>
  <c r="R269" i="11"/>
  <c r="T290" i="11"/>
  <c r="K277" i="11"/>
  <c r="U277" i="11"/>
  <c r="U327" i="11" s="1"/>
  <c r="A284" i="11"/>
  <c r="J264" i="11"/>
  <c r="J271" i="11"/>
  <c r="E268" i="11"/>
  <c r="E318" i="11" s="1"/>
  <c r="G260" i="11"/>
  <c r="E304" i="11"/>
  <c r="E354" i="11" s="1"/>
  <c r="I272" i="11"/>
  <c r="S275" i="11"/>
  <c r="S325" i="11" s="1"/>
  <c r="U274" i="11"/>
  <c r="U324" i="11" s="1"/>
  <c r="E283" i="11"/>
  <c r="E333" i="11" s="1"/>
  <c r="Q279" i="11"/>
  <c r="E275" i="11"/>
  <c r="E325" i="11" s="1"/>
  <c r="F276" i="11"/>
  <c r="F326" i="11" s="1"/>
  <c r="K289" i="11"/>
  <c r="F289" i="11"/>
  <c r="F339" i="11" s="1"/>
  <c r="A270" i="11"/>
  <c r="S286" i="11"/>
  <c r="S336" i="11" s="1"/>
  <c r="O273" i="11"/>
  <c r="N261" i="11"/>
  <c r="M285" i="11"/>
  <c r="F299" i="11"/>
  <c r="F349" i="11" s="1"/>
  <c r="A282" i="11"/>
  <c r="P296" i="11"/>
  <c r="O291" i="11"/>
  <c r="N291" i="11"/>
  <c r="E303" i="11"/>
  <c r="E353" i="11" s="1"/>
  <c r="F306" i="11"/>
  <c r="F356" i="11" s="1"/>
  <c r="A294" i="11"/>
  <c r="H286" i="11"/>
  <c r="M263" i="11"/>
  <c r="R283" i="11"/>
  <c r="T285" i="11"/>
  <c r="F284" i="11"/>
  <c r="F334" i="11" s="1"/>
  <c r="S301" i="11"/>
  <c r="S351" i="11" s="1"/>
  <c r="S266" i="11"/>
  <c r="S316" i="11" s="1"/>
  <c r="H261" i="11"/>
  <c r="K286" i="11"/>
  <c r="L295" i="11"/>
  <c r="U300" i="11"/>
  <c r="U350" i="11" s="1"/>
  <c r="E280" i="11"/>
  <c r="E330" i="11" s="1"/>
  <c r="Z268" i="11"/>
  <c r="AD274" i="11"/>
  <c r="V265" i="11"/>
  <c r="W274" i="11"/>
  <c r="Y260" i="11"/>
  <c r="Y310" i="11" s="1"/>
  <c r="W271" i="11"/>
  <c r="AB292" i="11"/>
  <c r="Q307" i="11"/>
  <c r="D265" i="11"/>
  <c r="R294" i="11"/>
  <c r="X272" i="11"/>
  <c r="X322" i="11" s="1"/>
  <c r="B268" i="11"/>
  <c r="C281" i="11"/>
  <c r="B274" i="11"/>
  <c r="U279" i="11"/>
  <c r="P299" i="11"/>
  <c r="P349" i="11" s="1"/>
  <c r="A298" i="11"/>
  <c r="J260" i="11"/>
  <c r="J261" i="11"/>
  <c r="A268" i="11"/>
  <c r="L274" i="11"/>
  <c r="P280" i="11"/>
  <c r="P330" i="11" s="1"/>
  <c r="P279" i="11"/>
  <c r="P329" i="11" s="1"/>
  <c r="G304" i="11"/>
  <c r="Q271" i="11"/>
  <c r="B281" i="11"/>
  <c r="G264" i="11"/>
  <c r="M297" i="11"/>
  <c r="A260" i="11"/>
  <c r="H303" i="11"/>
  <c r="O282" i="11"/>
  <c r="T307" i="11"/>
  <c r="B279" i="11"/>
  <c r="L298" i="11"/>
  <c r="T293" i="11"/>
  <c r="M298" i="11"/>
  <c r="A275" i="11"/>
  <c r="G274" i="11"/>
  <c r="D285" i="11"/>
  <c r="N293" i="11"/>
  <c r="K274" i="11"/>
  <c r="L278" i="11"/>
  <c r="T297" i="11"/>
  <c r="H260" i="11"/>
  <c r="N294" i="11"/>
  <c r="G259" i="11"/>
  <c r="T284" i="11"/>
  <c r="C282" i="11"/>
  <c r="T259" i="11"/>
  <c r="E295" i="11"/>
  <c r="E345" i="11" s="1"/>
  <c r="J269" i="11"/>
  <c r="X269" i="11"/>
  <c r="X319" i="11" s="1"/>
  <c r="D287" i="11"/>
  <c r="L304" i="11"/>
  <c r="T298" i="11"/>
  <c r="K280" i="11"/>
  <c r="J285" i="11"/>
  <c r="AC261" i="11"/>
  <c r="J293" i="11"/>
  <c r="T294" i="11"/>
  <c r="T287" i="11"/>
  <c r="K290" i="11"/>
  <c r="T277" i="11"/>
  <c r="U290" i="11"/>
  <c r="U340" i="11" s="1"/>
  <c r="T274" i="11"/>
  <c r="A272" i="11"/>
  <c r="K297" i="11"/>
  <c r="C277" i="11"/>
  <c r="K276" i="11"/>
  <c r="K293" i="11"/>
  <c r="X274" i="11"/>
  <c r="X324" i="11" s="1"/>
  <c r="AC308" i="11"/>
  <c r="Y277" i="11"/>
  <c r="Y327" i="11" s="1"/>
  <c r="Z301" i="11"/>
  <c r="AD276" i="11"/>
  <c r="W302" i="11"/>
  <c r="AD301" i="11"/>
  <c r="Q300" i="11"/>
  <c r="R261" i="11"/>
  <c r="P271" i="11"/>
  <c r="P321" i="11" s="1"/>
  <c r="AA306" i="11"/>
  <c r="B300" i="11"/>
  <c r="K281" i="11"/>
  <c r="Q273" i="11"/>
  <c r="N278" i="11"/>
  <c r="Q260" i="11"/>
  <c r="H288" i="11"/>
  <c r="D259" i="11"/>
  <c r="D260" i="11"/>
  <c r="L301" i="11"/>
  <c r="A307" i="11"/>
  <c r="H296" i="11"/>
  <c r="P273" i="11"/>
  <c r="P323" i="11" s="1"/>
  <c r="M276" i="11"/>
  <c r="I301" i="11"/>
  <c r="B288" i="11"/>
  <c r="K308" i="11"/>
  <c r="M287" i="11"/>
  <c r="J272" i="11"/>
  <c r="E284" i="11"/>
  <c r="E334" i="11" s="1"/>
  <c r="L308" i="11"/>
  <c r="R281" i="11"/>
  <c r="S271" i="11"/>
  <c r="S321" i="11" s="1"/>
  <c r="Q297" i="11"/>
  <c r="E266" i="11"/>
  <c r="E316" i="11" s="1"/>
  <c r="N268" i="11"/>
  <c r="A278" i="11"/>
  <c r="Q308" i="11"/>
  <c r="K282" i="11"/>
  <c r="T306" i="11"/>
  <c r="O293" i="11"/>
  <c r="S282" i="11"/>
  <c r="S332" i="11" s="1"/>
  <c r="Q305" i="11"/>
  <c r="K283" i="11"/>
  <c r="S278" i="11"/>
  <c r="S328" i="11" s="1"/>
  <c r="A299" i="11"/>
  <c r="Q272" i="11"/>
  <c r="L293" i="11"/>
  <c r="H304" i="11"/>
  <c r="O270" i="11"/>
  <c r="I263" i="11"/>
  <c r="B293" i="11"/>
  <c r="H275" i="11"/>
  <c r="U276" i="11"/>
  <c r="U326" i="11" s="1"/>
  <c r="R272" i="11"/>
  <c r="O303" i="11"/>
  <c r="H283" i="11"/>
  <c r="B302" i="11"/>
  <c r="P277" i="11"/>
  <c r="P327" i="11" s="1"/>
  <c r="E289" i="11"/>
  <c r="E339" i="11" s="1"/>
  <c r="G275" i="11"/>
  <c r="O268" i="11"/>
  <c r="R268" i="11"/>
  <c r="U262" i="11"/>
  <c r="U312" i="11" s="1"/>
  <c r="R265" i="11"/>
  <c r="A263" i="11"/>
  <c r="E292" i="11"/>
  <c r="E342" i="11" s="1"/>
  <c r="S291" i="11"/>
  <c r="S341" i="11" s="1"/>
  <c r="AB284" i="11"/>
  <c r="W300" i="11"/>
  <c r="Y265" i="11"/>
  <c r="Y315" i="11" s="1"/>
  <c r="V293" i="11"/>
  <c r="X300" i="11"/>
  <c r="X350" i="11" s="1"/>
  <c r="AA296" i="11"/>
  <c r="X305" i="11"/>
  <c r="X355" i="11" s="1"/>
  <c r="C307" i="11"/>
  <c r="I290" i="11"/>
  <c r="J307" i="11"/>
  <c r="W275" i="11"/>
  <c r="B264" i="11"/>
  <c r="F265" i="11"/>
  <c r="F315" i="11" s="1"/>
  <c r="R267" i="11"/>
  <c r="D294" i="11"/>
  <c r="A300" i="11"/>
  <c r="Q278" i="11"/>
  <c r="K265" i="11"/>
  <c r="F308" i="11"/>
  <c r="F358" i="11" s="1"/>
  <c r="J284" i="11"/>
  <c r="Q269" i="11"/>
  <c r="Q280" i="11"/>
  <c r="O295" i="11"/>
  <c r="F292" i="11"/>
  <c r="F342" i="11" s="1"/>
  <c r="D275" i="11"/>
  <c r="I289" i="11"/>
  <c r="N283" i="11"/>
  <c r="F262" i="11"/>
  <c r="F312" i="11" s="1"/>
  <c r="A301" i="11"/>
  <c r="R290" i="11"/>
  <c r="C262" i="11"/>
  <c r="S269" i="11"/>
  <c r="S319" i="11" s="1"/>
  <c r="D299" i="11"/>
  <c r="O269" i="11"/>
  <c r="N262" i="11"/>
  <c r="T264" i="11"/>
  <c r="U265" i="11"/>
  <c r="R279" i="11"/>
  <c r="N290" i="11"/>
  <c r="S302" i="11"/>
  <c r="S352" i="11" s="1"/>
  <c r="L283" i="11"/>
  <c r="U306" i="11"/>
  <c r="U356" i="11" s="1"/>
  <c r="I281" i="11"/>
  <c r="S285" i="11"/>
  <c r="S335" i="11" s="1"/>
  <c r="M261" i="11"/>
  <c r="V299" i="11"/>
  <c r="J306" i="11"/>
  <c r="M271" i="11"/>
  <c r="U280" i="11"/>
  <c r="U330" i="11" s="1"/>
  <c r="C266" i="11"/>
  <c r="U259" i="11"/>
  <c r="U309" i="11" s="1"/>
  <c r="B260" i="11"/>
  <c r="R307" i="11"/>
  <c r="M293" i="11"/>
  <c r="U308" i="11"/>
  <c r="U358" i="11" s="1"/>
  <c r="L261" i="11"/>
  <c r="E272" i="11"/>
  <c r="E322" i="11" s="1"/>
  <c r="B289" i="11"/>
  <c r="D271" i="11"/>
  <c r="O259" i="11"/>
  <c r="K272" i="11"/>
  <c r="L306" i="11"/>
  <c r="K278" i="11"/>
  <c r="A266" i="11"/>
  <c r="E308" i="11"/>
  <c r="E358" i="11" s="1"/>
  <c r="S259" i="11"/>
  <c r="S309" i="11" s="1"/>
  <c r="X273" i="11"/>
  <c r="X323" i="11" s="1"/>
  <c r="AD294" i="11"/>
  <c r="I293" i="11"/>
  <c r="B273" i="11"/>
  <c r="P292" i="11"/>
  <c r="J275" i="11"/>
  <c r="M284" i="11"/>
  <c r="M272" i="11"/>
  <c r="G277" i="11"/>
  <c r="N264" i="11"/>
  <c r="C300" i="11"/>
  <c r="J299" i="11"/>
  <c r="U299" i="11"/>
  <c r="L305" i="11"/>
  <c r="AA262" i="11"/>
  <c r="AC279" i="11"/>
  <c r="X277" i="11"/>
  <c r="X327" i="11" s="1"/>
  <c r="Z287" i="11"/>
  <c r="Y292" i="11"/>
  <c r="Y342" i="11" s="1"/>
  <c r="V282" i="11"/>
  <c r="Y307" i="11"/>
  <c r="Y357" i="11" s="1"/>
  <c r="F300" i="11"/>
  <c r="F350" i="11" s="1"/>
  <c r="G278" i="11"/>
  <c r="G303" i="11"/>
  <c r="V274" i="11"/>
  <c r="B301" i="11"/>
  <c r="L279" i="11"/>
  <c r="T279" i="11"/>
  <c r="L263" i="11"/>
  <c r="A306" i="11"/>
  <c r="G307" i="11"/>
  <c r="C293" i="11"/>
  <c r="K302" i="11"/>
  <c r="H277" i="11"/>
  <c r="G299" i="11"/>
  <c r="I283" i="11"/>
  <c r="J296" i="11"/>
  <c r="M260" i="11"/>
  <c r="R304" i="11"/>
  <c r="I307" i="11"/>
  <c r="P286" i="11"/>
  <c r="P336" i="11" s="1"/>
  <c r="Q270" i="11"/>
  <c r="B259" i="11"/>
  <c r="S306" i="11"/>
  <c r="S356" i="11" s="1"/>
  <c r="O301" i="11"/>
  <c r="F290" i="11"/>
  <c r="F340" i="11" s="1"/>
  <c r="D296" i="11"/>
  <c r="L296" i="11"/>
  <c r="T301" i="11"/>
  <c r="R300" i="11"/>
  <c r="S263" i="11"/>
  <c r="S313" i="11" s="1"/>
  <c r="G268" i="11"/>
  <c r="C272" i="11"/>
  <c r="P294" i="11"/>
  <c r="C269" i="11"/>
  <c r="N296" i="11"/>
  <c r="I270" i="11"/>
  <c r="C299" i="11"/>
  <c r="U305" i="11"/>
  <c r="U355" i="11" s="1"/>
  <c r="B266" i="11"/>
  <c r="H308" i="11"/>
  <c r="J283" i="11"/>
  <c r="O260" i="11"/>
  <c r="P265" i="11"/>
  <c r="P315" i="11" s="1"/>
  <c r="O288" i="11"/>
  <c r="H273" i="11"/>
  <c r="T262" i="11"/>
  <c r="S267" i="11"/>
  <c r="S317" i="11" s="1"/>
  <c r="O263" i="11"/>
  <c r="C263" i="11"/>
  <c r="O284" i="11"/>
  <c r="P275" i="11"/>
  <c r="P325" i="11" s="1"/>
  <c r="M282" i="11"/>
  <c r="L282" i="11"/>
  <c r="O297" i="11"/>
  <c r="C304" i="11"/>
  <c r="O287" i="11"/>
  <c r="O278" i="11"/>
  <c r="L269" i="11"/>
  <c r="H307" i="11"/>
  <c r="Z274" i="11"/>
  <c r="Z271" i="11"/>
  <c r="AC267" i="11"/>
  <c r="AD281" i="11"/>
  <c r="AA271" i="11"/>
  <c r="AD264" i="11"/>
  <c r="AC287" i="11"/>
  <c r="J286" i="11"/>
  <c r="R277" i="11"/>
  <c r="I282" i="11"/>
  <c r="AD292" i="11"/>
  <c r="Q299" i="11"/>
  <c r="C297" i="11"/>
  <c r="J280" i="11"/>
  <c r="F269" i="11"/>
  <c r="F319" i="11" s="1"/>
  <c r="U302" i="11"/>
  <c r="U352" i="11" s="1"/>
  <c r="G293" i="11"/>
  <c r="S308" i="11"/>
  <c r="S358" i="11" s="1"/>
  <c r="O292" i="11"/>
  <c r="S276" i="11"/>
  <c r="S326" i="11" s="1"/>
  <c r="I280" i="11"/>
  <c r="P298" i="11"/>
  <c r="P348" i="11" s="1"/>
  <c r="L290" i="11"/>
  <c r="E305" i="11"/>
  <c r="E355" i="11" s="1"/>
  <c r="G297" i="11"/>
  <c r="H264" i="11"/>
  <c r="U272" i="11"/>
  <c r="U322" i="11" s="1"/>
  <c r="T304" i="11"/>
  <c r="T300" i="11"/>
  <c r="K262" i="11"/>
  <c r="M269" i="11"/>
  <c r="O279" i="11"/>
  <c r="L307" i="11"/>
  <c r="K267" i="11"/>
  <c r="R275" i="11"/>
  <c r="E274" i="11"/>
  <c r="E324" i="11" s="1"/>
  <c r="A308" i="11"/>
  <c r="I300" i="11"/>
  <c r="L299" i="11"/>
  <c r="K263" i="11"/>
  <c r="U273" i="11"/>
  <c r="U323" i="11" s="1"/>
  <c r="D270" i="11"/>
  <c r="R301" i="11"/>
  <c r="U264" i="11"/>
  <c r="U314" i="11" s="1"/>
  <c r="O265" i="11"/>
  <c r="B265" i="11"/>
  <c r="Q296" i="11"/>
  <c r="H262" i="11"/>
  <c r="L276" i="11"/>
  <c r="L275" i="11"/>
  <c r="N308" i="11"/>
  <c r="I269" i="11"/>
  <c r="T272" i="11"/>
  <c r="H298" i="11"/>
  <c r="S299" i="11"/>
  <c r="S349" i="11" s="1"/>
  <c r="U289" i="11"/>
  <c r="U339" i="11" s="1"/>
  <c r="L268" i="11"/>
  <c r="I271" i="11"/>
  <c r="M303" i="11"/>
  <c r="R266" i="11"/>
  <c r="J259" i="11"/>
  <c r="K299" i="11"/>
  <c r="S303" i="11"/>
  <c r="S353" i="11" s="1"/>
  <c r="A269" i="11"/>
  <c r="T305" i="11"/>
  <c r="Z282" i="11"/>
  <c r="AD262" i="11"/>
  <c r="AC292" i="11"/>
  <c r="X265" i="11"/>
  <c r="X315" i="11" s="1"/>
  <c r="AC275" i="11"/>
  <c r="AB304" i="11"/>
  <c r="W269" i="11"/>
  <c r="G294" i="11"/>
  <c r="C284" i="11"/>
  <c r="J300" i="11"/>
  <c r="AC291" i="11"/>
  <c r="D264" i="11"/>
  <c r="N285" i="11"/>
  <c r="S294" i="11"/>
  <c r="S344" i="11" s="1"/>
  <c r="F259" i="11"/>
  <c r="F309" i="11" s="1"/>
  <c r="A271" i="11"/>
  <c r="R296" i="11"/>
  <c r="K284" i="11"/>
  <c r="L303" i="11"/>
  <c r="F291" i="11"/>
  <c r="F341" i="11" s="1"/>
  <c r="C303" i="11"/>
  <c r="G285" i="11"/>
  <c r="K266" i="11"/>
  <c r="C296" i="11"/>
  <c r="Q295" i="11"/>
  <c r="I296" i="11"/>
  <c r="F268" i="11"/>
  <c r="F318" i="11" s="1"/>
  <c r="R278" i="11"/>
  <c r="P295" i="11"/>
  <c r="N272" i="11"/>
  <c r="F279" i="11"/>
  <c r="F329" i="11" s="1"/>
  <c r="Q262" i="11"/>
  <c r="Q289" i="11"/>
  <c r="F293" i="11"/>
  <c r="F343" i="11" s="1"/>
  <c r="U275" i="11"/>
  <c r="U325" i="11" s="1"/>
  <c r="U285" i="11"/>
  <c r="U335" i="11" s="1"/>
  <c r="A302" i="11"/>
  <c r="L289" i="11"/>
  <c r="D291" i="11"/>
  <c r="U287" i="11"/>
  <c r="U337" i="11" s="1"/>
  <c r="E306" i="11"/>
  <c r="E356" i="11" s="1"/>
  <c r="R264" i="11"/>
  <c r="H299" i="11"/>
  <c r="E282" i="11"/>
  <c r="E332" i="11" s="1"/>
  <c r="J268" i="11"/>
  <c r="J305" i="11"/>
  <c r="H269" i="11"/>
  <c r="U303" i="11"/>
  <c r="U353" i="11" s="1"/>
  <c r="T266" i="11"/>
  <c r="U301" i="11"/>
  <c r="U351" i="11" s="1"/>
  <c r="S296" i="11"/>
  <c r="S346" i="11" s="1"/>
  <c r="D274" i="11"/>
  <c r="H278" i="11"/>
  <c r="U278" i="11"/>
  <c r="U328" i="11" s="1"/>
  <c r="P291" i="11"/>
  <c r="P341" i="11" s="1"/>
  <c r="O304" i="11"/>
  <c r="P270" i="11"/>
  <c r="P320" i="11" s="1"/>
  <c r="S280" i="11"/>
  <c r="S330" i="11" s="1"/>
  <c r="J292" i="11"/>
  <c r="U307" i="11"/>
  <c r="U357" i="11" s="1"/>
  <c r="P304" i="11"/>
  <c r="P354" i="11" s="1"/>
  <c r="E278" i="11"/>
  <c r="E328" i="11" s="1"/>
  <c r="P306" i="11"/>
  <c r="P356" i="11" s="1"/>
  <c r="U292" i="11"/>
  <c r="U342" i="11" s="1"/>
  <c r="N307" i="11"/>
  <c r="AC271" i="11"/>
  <c r="R293" i="11"/>
  <c r="A274" i="11"/>
  <c r="G273" i="11"/>
  <c r="I284" i="11"/>
  <c r="D272" i="11"/>
  <c r="D292" i="11"/>
  <c r="B269" i="11"/>
  <c r="P297" i="11"/>
  <c r="P347" i="11" s="1"/>
  <c r="C288" i="11"/>
  <c r="D301" i="11"/>
  <c r="S292" i="11"/>
  <c r="S342" i="11" s="1"/>
  <c r="J302" i="11"/>
  <c r="C291" i="11"/>
  <c r="F288" i="11"/>
  <c r="F338" i="11" s="1"/>
  <c r="Y267" i="11"/>
  <c r="Y317" i="11" s="1"/>
  <c r="X304" i="11"/>
  <c r="X354" i="11" s="1"/>
  <c r="W273" i="11"/>
  <c r="AB280" i="11"/>
  <c r="Z281" i="11"/>
  <c r="AB264" i="11"/>
  <c r="W276" i="11"/>
  <c r="Y306" i="11"/>
  <c r="Y356" i="11" s="1"/>
  <c r="R262" i="11"/>
  <c r="R302" i="11"/>
  <c r="AC259" i="11"/>
  <c r="G283" i="11"/>
  <c r="AD290" i="11"/>
  <c r="I294" i="11"/>
  <c r="C305" i="11"/>
  <c r="D273" i="11"/>
  <c r="R287" i="11"/>
  <c r="F277" i="11"/>
  <c r="F327" i="11" s="1"/>
  <c r="C260" i="11"/>
  <c r="C273" i="11"/>
  <c r="K285" i="11"/>
  <c r="Q293" i="11"/>
  <c r="F281" i="11"/>
  <c r="F331" i="11" s="1"/>
  <c r="A289" i="11"/>
  <c r="G266" i="11"/>
  <c r="H270" i="11"/>
  <c r="S289" i="11"/>
  <c r="S339" i="11" s="1"/>
  <c r="P266" i="11"/>
  <c r="P316" i="11" s="1"/>
  <c r="Q292" i="11"/>
  <c r="C268" i="11"/>
  <c r="J273" i="11"/>
  <c r="A257" i="11"/>
  <c r="D298" i="11"/>
  <c r="L266" i="11"/>
  <c r="E299" i="11"/>
  <c r="E349" i="11" s="1"/>
  <c r="E277" i="11"/>
  <c r="E327" i="11" s="1"/>
  <c r="B282" i="11"/>
  <c r="T275" i="11"/>
  <c r="K273" i="11"/>
  <c r="E302" i="11"/>
  <c r="E352" i="11" s="1"/>
  <c r="N274" i="11"/>
  <c r="A305" i="11"/>
  <c r="I305" i="11"/>
  <c r="N275" i="11"/>
  <c r="P263" i="11"/>
  <c r="P313" i="11" s="1"/>
  <c r="H281" i="11"/>
  <c r="I268" i="11"/>
  <c r="O262" i="11"/>
  <c r="D297" i="11"/>
  <c r="E307" i="11"/>
  <c r="E357" i="11" s="1"/>
  <c r="D276" i="11"/>
  <c r="Q263" i="11"/>
  <c r="I285" i="11"/>
  <c r="O289" i="11"/>
  <c r="K260" i="11"/>
  <c r="O275" i="11"/>
  <c r="D266" i="11"/>
  <c r="R273" i="11"/>
  <c r="H297" i="11"/>
  <c r="O281" i="11"/>
  <c r="L281" i="11"/>
  <c r="O274" i="11"/>
  <c r="L302" i="11"/>
  <c r="S288" i="11"/>
  <c r="S338" i="11" s="1"/>
  <c r="M304" i="11"/>
  <c r="AA278" i="11"/>
  <c r="Z295" i="11"/>
  <c r="X283" i="11"/>
  <c r="X333" i="11" s="1"/>
  <c r="V260" i="11"/>
  <c r="V277" i="11"/>
  <c r="E276" i="11"/>
  <c r="E326" i="11" s="1"/>
  <c r="B308" i="11"/>
  <c r="H279" i="11"/>
  <c r="G302" i="11"/>
  <c r="L280" i="11"/>
  <c r="M275" i="11"/>
  <c r="H300" i="11"/>
  <c r="M289" i="11"/>
  <c r="U288" i="11"/>
  <c r="U338" i="11" s="1"/>
  <c r="C279" i="11"/>
  <c r="B267" i="11"/>
  <c r="T281" i="11"/>
  <c r="U304" i="11"/>
  <c r="U354" i="11" s="1"/>
  <c r="J288" i="11"/>
  <c r="E301" i="11"/>
  <c r="E351" i="11" s="1"/>
  <c r="M256" i="11" a="1"/>
  <c r="M256" i="11" s="1"/>
  <c r="M258" i="11" s="1"/>
  <c r="U333" i="11"/>
  <c r="P351" i="11"/>
  <c r="C320" i="11"/>
  <c r="U311" i="11"/>
  <c r="X48" i="12"/>
  <c r="U345" i="11"/>
  <c r="AA256" i="11" a="1"/>
  <c r="AA256" i="11" s="1"/>
  <c r="AA258" i="11" s="1"/>
  <c r="P324" i="11"/>
  <c r="P355" i="11"/>
  <c r="H256" i="11" a="1"/>
  <c r="H256" i="11" s="1"/>
  <c r="H258" i="11" s="1"/>
  <c r="U347" i="11"/>
  <c r="Z256" i="11" a="1"/>
  <c r="Z256" i="11" s="1"/>
  <c r="Z258" i="11" s="1"/>
  <c r="Z309" i="11" s="1"/>
  <c r="D256" i="11" a="1"/>
  <c r="D256" i="11" s="1"/>
  <c r="D258" i="11" s="1"/>
  <c r="D331" i="11" s="1"/>
  <c r="B256" i="11" a="1"/>
  <c r="B256" i="11" s="1"/>
  <c r="B258" i="11" s="1"/>
  <c r="B327" i="11" s="1"/>
  <c r="R256" i="11" a="1"/>
  <c r="R256" i="11" s="1"/>
  <c r="R258" i="11" s="1"/>
  <c r="L256" i="11" a="1"/>
  <c r="L256" i="11" s="1"/>
  <c r="L258" i="11" s="1"/>
  <c r="W48" i="12"/>
  <c r="AD256" i="11" a="1"/>
  <c r="AD256" i="11" s="1"/>
  <c r="AD258" i="11" s="1"/>
  <c r="X334" i="11"/>
  <c r="P319" i="11"/>
  <c r="AB48" i="12"/>
  <c r="N48" i="12"/>
  <c r="T256" i="11" a="1"/>
  <c r="T256" i="11" s="1"/>
  <c r="T258" i="11" s="1"/>
  <c r="N256" i="11" a="1"/>
  <c r="N256" i="11" s="1"/>
  <c r="N258" i="11" s="1"/>
  <c r="N311" i="11" s="1"/>
  <c r="J256" i="11" a="1"/>
  <c r="J256" i="11" s="1"/>
  <c r="J258" i="11" s="1"/>
  <c r="J324" i="11" s="1"/>
  <c r="P346" i="11"/>
  <c r="P318" i="11"/>
  <c r="W256" i="11" a="1"/>
  <c r="W256" i="11" s="1"/>
  <c r="W258" i="11" s="1"/>
  <c r="V256" i="11" a="1"/>
  <c r="V256" i="11" s="1"/>
  <c r="V258" i="11" s="1"/>
  <c r="U329" i="11"/>
  <c r="I256" i="11" a="1"/>
  <c r="I256" i="11" s="1"/>
  <c r="I258" i="11" s="1"/>
  <c r="K256" i="11" a="1"/>
  <c r="K256" i="11" s="1"/>
  <c r="K258" i="11" s="1"/>
  <c r="K326" i="11" s="1"/>
  <c r="P350" i="11"/>
  <c r="C311" i="11"/>
  <c r="Q256" i="11" a="1"/>
  <c r="Q256" i="11" s="1"/>
  <c r="Q258" i="11" s="1"/>
  <c r="A256" i="11" a="1"/>
  <c r="A256" i="11" s="1"/>
  <c r="AB256" i="11" a="1"/>
  <c r="AB256" i="11" s="1"/>
  <c r="AB258" i="11" s="1"/>
  <c r="AE48" i="12"/>
  <c r="I48" i="12"/>
  <c r="U317" i="11"/>
  <c r="U331" i="11"/>
  <c r="O256" i="11" a="1"/>
  <c r="O256" i="11" s="1"/>
  <c r="O258" i="11" s="1"/>
  <c r="P314" i="11"/>
  <c r="F333" i="11"/>
  <c r="F344" i="11"/>
  <c r="F314" i="11"/>
  <c r="F310" i="11"/>
  <c r="F321" i="11"/>
  <c r="F335" i="11"/>
  <c r="F311" i="11"/>
  <c r="F332" i="11"/>
  <c r="F352" i="11"/>
  <c r="F345" i="11"/>
  <c r="F357" i="11"/>
  <c r="G256" i="11" a="1"/>
  <c r="G256" i="11" s="1"/>
  <c r="G258" i="11" s="1"/>
  <c r="F323" i="11"/>
  <c r="V48" i="12"/>
  <c r="K48" i="12"/>
  <c r="S48" i="12"/>
  <c r="AC48" i="12"/>
  <c r="B18" i="10"/>
  <c r="B19" i="10" s="1"/>
  <c r="H18" i="10"/>
  <c r="D18" i="10"/>
  <c r="D19" i="10" s="1"/>
  <c r="R18" i="10"/>
  <c r="G18" i="10"/>
  <c r="Z18" i="10"/>
  <c r="Z19" i="10" s="1"/>
  <c r="M18" i="10"/>
  <c r="AC18" i="10"/>
  <c r="AA18" i="10"/>
  <c r="F18" i="10"/>
  <c r="F19" i="10" s="1"/>
  <c r="V18" i="10"/>
  <c r="Y18" i="10"/>
  <c r="Y19" i="10" s="1"/>
  <c r="AB18" i="10"/>
  <c r="K18" i="10"/>
  <c r="E18" i="10"/>
  <c r="E19" i="10" s="1"/>
  <c r="AE18" i="10"/>
  <c r="O18" i="10"/>
  <c r="L17" i="10"/>
  <c r="L18" i="10" s="1"/>
  <c r="L19" i="10" s="1"/>
  <c r="L16" i="9"/>
  <c r="N18" i="10"/>
  <c r="N19" i="10" s="1"/>
  <c r="S18" i="10"/>
  <c r="S19" i="10" s="1"/>
  <c r="Q18" i="10"/>
  <c r="Q19" i="10" s="1"/>
  <c r="W18" i="10"/>
  <c r="W19" i="10" s="1"/>
  <c r="C18" i="10"/>
  <c r="C19" i="10" s="1"/>
  <c r="I18" i="10"/>
  <c r="I19" i="10" s="1"/>
  <c r="X18" i="10"/>
  <c r="T17" i="10"/>
  <c r="T18" i="10" s="1"/>
  <c r="T19" i="10" s="1"/>
  <c r="T16" i="9"/>
  <c r="B17" i="9"/>
  <c r="U18" i="10"/>
  <c r="U19" i="10" s="1"/>
  <c r="C17" i="9"/>
  <c r="J18" i="10"/>
  <c r="J19" i="10" s="1"/>
  <c r="AD18" i="10"/>
  <c r="AD19" i="10" s="1"/>
  <c r="P18" i="10"/>
  <c r="P19" i="10" s="1"/>
  <c r="J360" i="14"/>
  <c r="K99" i="12" s="1"/>
  <c r="I360" i="14"/>
  <c r="J99" i="12" s="1"/>
  <c r="D360" i="14"/>
  <c r="E99" i="12" s="1"/>
  <c r="F360" i="14"/>
  <c r="G99" i="12" s="1"/>
  <c r="T359" i="14" a="1"/>
  <c r="T359" i="14" s="1"/>
  <c r="K360" i="14"/>
  <c r="L99" i="12" s="1"/>
  <c r="P360" i="14"/>
  <c r="Q99" i="12" s="1"/>
  <c r="L360" i="14"/>
  <c r="M99" i="12" s="1"/>
  <c r="M359" i="14" a="1"/>
  <c r="M359" i="14" s="1"/>
  <c r="Q359" i="14" a="1"/>
  <c r="Q359" i="14" s="1"/>
  <c r="E359" i="14" a="1"/>
  <c r="E359" i="14" s="1"/>
  <c r="O359" i="14" a="1"/>
  <c r="O359" i="14" s="1"/>
  <c r="C359" i="14" a="1"/>
  <c r="C359" i="14" s="1"/>
  <c r="N359" i="14" a="1"/>
  <c r="N359" i="14" s="1"/>
  <c r="R359" i="14" a="1"/>
  <c r="R359" i="14" s="1"/>
  <c r="U359" i="14" a="1"/>
  <c r="U359" i="14" s="1"/>
  <c r="P334" i="11" l="1"/>
  <c r="P340" i="11"/>
  <c r="C342" i="11"/>
  <c r="G330" i="11"/>
  <c r="X339" i="11"/>
  <c r="P311" i="11"/>
  <c r="AC335" i="11"/>
  <c r="AC347" i="11"/>
  <c r="AC341" i="11"/>
  <c r="AC358" i="11"/>
  <c r="AC339" i="11"/>
  <c r="AC340" i="11"/>
  <c r="A258" i="11"/>
  <c r="A340" i="11" s="1"/>
  <c r="AC333" i="11"/>
  <c r="AC317" i="11"/>
  <c r="AC311" i="11"/>
  <c r="AC346" i="11"/>
  <c r="AC318" i="11"/>
  <c r="AC324" i="11"/>
  <c r="AC345" i="11"/>
  <c r="AC349" i="11"/>
  <c r="AC343" i="11"/>
  <c r="AC351" i="11"/>
  <c r="AC355" i="11"/>
  <c r="AC353" i="11"/>
  <c r="AC312" i="11"/>
  <c r="AC334" i="11"/>
  <c r="AC321" i="11"/>
  <c r="AC356" i="11"/>
  <c r="AC325" i="11"/>
  <c r="AC319" i="11"/>
  <c r="AC338" i="11"/>
  <c r="V311" i="11"/>
  <c r="AC342" i="11"/>
  <c r="AC329" i="11"/>
  <c r="AC344" i="11"/>
  <c r="AC357" i="11"/>
  <c r="AC348" i="11"/>
  <c r="AC337" i="11"/>
  <c r="AC310" i="11"/>
  <c r="AC332" i="11"/>
  <c r="AC322" i="11"/>
  <c r="AC336" i="11"/>
  <c r="AC320" i="11"/>
  <c r="I358" i="11"/>
  <c r="AB345" i="11"/>
  <c r="AD327" i="11"/>
  <c r="M351" i="11"/>
  <c r="L315" i="11"/>
  <c r="T342" i="11"/>
  <c r="X311" i="11"/>
  <c r="X317" i="11"/>
  <c r="X325" i="11"/>
  <c r="AC354" i="11"/>
  <c r="AC323" i="11"/>
  <c r="AC326" i="11"/>
  <c r="U320" i="11"/>
  <c r="X344" i="11"/>
  <c r="X352" i="11"/>
  <c r="X318" i="11"/>
  <c r="X313" i="11"/>
  <c r="U344" i="11"/>
  <c r="X340" i="11"/>
  <c r="X331" i="11"/>
  <c r="X351" i="11"/>
  <c r="AC328" i="11"/>
  <c r="Q349" i="11"/>
  <c r="R340" i="11"/>
  <c r="Z341" i="11"/>
  <c r="I332" i="11"/>
  <c r="X357" i="11"/>
  <c r="X356" i="11"/>
  <c r="J319" i="11"/>
  <c r="X353" i="11"/>
  <c r="Z354" i="11"/>
  <c r="I356" i="11"/>
  <c r="C343" i="11"/>
  <c r="O325" i="11"/>
  <c r="I309" i="11"/>
  <c r="Z348" i="11"/>
  <c r="M356" i="11"/>
  <c r="M323" i="11"/>
  <c r="C355" i="11"/>
  <c r="C332" i="11"/>
  <c r="C325" i="11"/>
  <c r="C335" i="11"/>
  <c r="C326" i="11"/>
  <c r="C350" i="11"/>
  <c r="C337" i="11"/>
  <c r="L350" i="11"/>
  <c r="C341" i="11"/>
  <c r="C353" i="11"/>
  <c r="C313" i="11"/>
  <c r="C349" i="11"/>
  <c r="C328" i="11"/>
  <c r="Z322" i="11"/>
  <c r="Z342" i="11"/>
  <c r="C330" i="11"/>
  <c r="C336" i="11"/>
  <c r="B329" i="11"/>
  <c r="M330" i="11"/>
  <c r="C347" i="11"/>
  <c r="Z324" i="11"/>
  <c r="C339" i="11"/>
  <c r="C352" i="11"/>
  <c r="C323" i="11"/>
  <c r="C316" i="11"/>
  <c r="C327" i="11"/>
  <c r="C340" i="11"/>
  <c r="C322" i="11"/>
  <c r="C351" i="11"/>
  <c r="C315" i="11"/>
  <c r="C319" i="11"/>
  <c r="C324" i="11"/>
  <c r="Z334" i="11"/>
  <c r="C354" i="11"/>
  <c r="C317" i="11"/>
  <c r="C329" i="11"/>
  <c r="C338" i="11"/>
  <c r="C348" i="11"/>
  <c r="L329" i="11"/>
  <c r="C321" i="11"/>
  <c r="C318" i="11"/>
  <c r="C344" i="11"/>
  <c r="Z331" i="11"/>
  <c r="Z349" i="11"/>
  <c r="X326" i="11"/>
  <c r="C357" i="11"/>
  <c r="C346" i="11"/>
  <c r="C331" i="11"/>
  <c r="C358" i="11"/>
  <c r="C345" i="11"/>
  <c r="B331" i="11"/>
  <c r="AB327" i="11"/>
  <c r="B319" i="11"/>
  <c r="P309" i="11"/>
  <c r="AB326" i="11"/>
  <c r="U315" i="11"/>
  <c r="O312" i="11"/>
  <c r="O354" i="11"/>
  <c r="AB325" i="11"/>
  <c r="AB322" i="11"/>
  <c r="X328" i="11"/>
  <c r="AB346" i="11"/>
  <c r="M335" i="11"/>
  <c r="B322" i="11"/>
  <c r="L351" i="11"/>
  <c r="M355" i="11"/>
  <c r="K355" i="11"/>
  <c r="AB344" i="11"/>
  <c r="N327" i="11"/>
  <c r="Z345" i="11"/>
  <c r="B339" i="11"/>
  <c r="K337" i="11"/>
  <c r="O343" i="11"/>
  <c r="AB331" i="11"/>
  <c r="K356" i="11"/>
  <c r="AB310" i="11"/>
  <c r="K354" i="11"/>
  <c r="Z314" i="11"/>
  <c r="AB323" i="11"/>
  <c r="Z353" i="11"/>
  <c r="B338" i="11"/>
  <c r="L311" i="11"/>
  <c r="AB330" i="11"/>
  <c r="D342" i="11"/>
  <c r="I331" i="11"/>
  <c r="Z318" i="11"/>
  <c r="J316" i="11"/>
  <c r="Z327" i="11"/>
  <c r="M344" i="11"/>
  <c r="Z347" i="11"/>
  <c r="AC331" i="11"/>
  <c r="O309" i="11"/>
  <c r="AB309" i="11"/>
  <c r="X337" i="11"/>
  <c r="T347" i="11"/>
  <c r="B356" i="11"/>
  <c r="T358" i="11"/>
  <c r="I337" i="11"/>
  <c r="D337" i="11"/>
  <c r="T354" i="11"/>
  <c r="M338" i="11"/>
  <c r="T339" i="11"/>
  <c r="B317" i="11"/>
  <c r="T345" i="11"/>
  <c r="V356" i="11"/>
  <c r="AC330" i="11"/>
  <c r="T310" i="11"/>
  <c r="T348" i="11"/>
  <c r="T351" i="11"/>
  <c r="N350" i="11"/>
  <c r="M348" i="11"/>
  <c r="T329" i="11"/>
  <c r="T320" i="11"/>
  <c r="T317" i="11"/>
  <c r="AC327" i="11"/>
  <c r="T350" i="11"/>
  <c r="T335" i="11"/>
  <c r="T324" i="11"/>
  <c r="T356" i="11"/>
  <c r="B340" i="11"/>
  <c r="M352" i="11"/>
  <c r="M327" i="11"/>
  <c r="Q313" i="11"/>
  <c r="L341" i="11"/>
  <c r="M313" i="11"/>
  <c r="T353" i="11"/>
  <c r="D356" i="11"/>
  <c r="T341" i="11"/>
  <c r="M353" i="11"/>
  <c r="J323" i="11"/>
  <c r="M331" i="11"/>
  <c r="O324" i="11"/>
  <c r="T325" i="11"/>
  <c r="H320" i="11"/>
  <c r="L349" i="11"/>
  <c r="O334" i="11"/>
  <c r="G349" i="11"/>
  <c r="G325" i="11"/>
  <c r="H354" i="11"/>
  <c r="J343" i="11"/>
  <c r="T334" i="11"/>
  <c r="J321" i="11"/>
  <c r="W341" i="11"/>
  <c r="M320" i="11"/>
  <c r="T326" i="11"/>
  <c r="L337" i="11"/>
  <c r="N331" i="11"/>
  <c r="G348" i="11"/>
  <c r="M317" i="11"/>
  <c r="AA336" i="11"/>
  <c r="V338" i="11"/>
  <c r="B320" i="11"/>
  <c r="V326" i="11"/>
  <c r="V328" i="11"/>
  <c r="W357" i="11"/>
  <c r="V322" i="11"/>
  <c r="W343" i="11"/>
  <c r="L309" i="11"/>
  <c r="AA330" i="11"/>
  <c r="G346" i="11"/>
  <c r="P310" i="11"/>
  <c r="W310" i="11"/>
  <c r="M318" i="11"/>
  <c r="AB356" i="11"/>
  <c r="AA348" i="11"/>
  <c r="AD352" i="11"/>
  <c r="AA332" i="11"/>
  <c r="T316" i="11"/>
  <c r="M358" i="11"/>
  <c r="T352" i="11"/>
  <c r="Q331" i="11"/>
  <c r="V323" i="11"/>
  <c r="K313" i="11"/>
  <c r="V347" i="11"/>
  <c r="J315" i="11"/>
  <c r="L331" i="11"/>
  <c r="B332" i="11"/>
  <c r="G316" i="11"/>
  <c r="AD340" i="11"/>
  <c r="G323" i="11"/>
  <c r="J318" i="11"/>
  <c r="K349" i="11"/>
  <c r="L325" i="11"/>
  <c r="Z321" i="11"/>
  <c r="N314" i="11"/>
  <c r="V343" i="11"/>
  <c r="L343" i="11"/>
  <c r="K343" i="11"/>
  <c r="G309" i="11"/>
  <c r="L348" i="11"/>
  <c r="L345" i="11"/>
  <c r="K339" i="11"/>
  <c r="J342" i="11"/>
  <c r="N318" i="11"/>
  <c r="L326" i="11"/>
  <c r="G347" i="11"/>
  <c r="O351" i="11"/>
  <c r="K352" i="11"/>
  <c r="G327" i="11"/>
  <c r="K328" i="11"/>
  <c r="N340" i="11"/>
  <c r="N333" i="11"/>
  <c r="AA356" i="11"/>
  <c r="J335" i="11"/>
  <c r="N344" i="11"/>
  <c r="L324" i="11"/>
  <c r="N341" i="11"/>
  <c r="AD323" i="11"/>
  <c r="N342" i="11"/>
  <c r="N337" i="11"/>
  <c r="L320" i="11"/>
  <c r="AD325" i="11"/>
  <c r="V357" i="11"/>
  <c r="AA353" i="11"/>
  <c r="AB338" i="11"/>
  <c r="V337" i="11"/>
  <c r="V345" i="11"/>
  <c r="G351" i="11"/>
  <c r="G331" i="11"/>
  <c r="W339" i="11"/>
  <c r="W338" i="11"/>
  <c r="AA342" i="11"/>
  <c r="M345" i="11"/>
  <c r="L310" i="11"/>
  <c r="AD320" i="11"/>
  <c r="Z346" i="11"/>
  <c r="B330" i="11"/>
  <c r="AB347" i="11"/>
  <c r="AC350" i="11"/>
  <c r="W311" i="11"/>
  <c r="W358" i="11"/>
  <c r="AA310" i="11"/>
  <c r="AD316" i="11"/>
  <c r="AB349" i="11"/>
  <c r="AD310" i="11"/>
  <c r="AA319" i="11"/>
  <c r="M328" i="11"/>
  <c r="V314" i="11"/>
  <c r="AA355" i="11"/>
  <c r="L330" i="11"/>
  <c r="M325" i="11"/>
  <c r="M333" i="11"/>
  <c r="M342" i="11"/>
  <c r="T318" i="11"/>
  <c r="V341" i="11"/>
  <c r="V313" i="11"/>
  <c r="N313" i="11"/>
  <c r="M341" i="11"/>
  <c r="D357" i="11"/>
  <c r="J326" i="11"/>
  <c r="M310" i="11"/>
  <c r="J331" i="11"/>
  <c r="P353" i="11"/>
  <c r="P343" i="11"/>
  <c r="V333" i="11"/>
  <c r="M319" i="11"/>
  <c r="V340" i="11"/>
  <c r="T357" i="11"/>
  <c r="K350" i="11"/>
  <c r="B353" i="11"/>
  <c r="I324" i="11"/>
  <c r="AB348" i="11"/>
  <c r="Q332" i="11"/>
  <c r="N312" i="11"/>
  <c r="G357" i="11"/>
  <c r="T344" i="11"/>
  <c r="B324" i="11"/>
  <c r="K336" i="11"/>
  <c r="Z335" i="11"/>
  <c r="Z344" i="11"/>
  <c r="M349" i="11"/>
  <c r="I329" i="11"/>
  <c r="T321" i="11"/>
  <c r="C309" i="11"/>
  <c r="M329" i="11"/>
  <c r="M311" i="11"/>
  <c r="P338" i="11"/>
  <c r="T337" i="11"/>
  <c r="M334" i="11"/>
  <c r="K318" i="11"/>
  <c r="T355" i="11"/>
  <c r="M322" i="11"/>
  <c r="J349" i="11"/>
  <c r="T328" i="11"/>
  <c r="M354" i="11"/>
  <c r="T340" i="11"/>
  <c r="T333" i="11"/>
  <c r="K348" i="11"/>
  <c r="B348" i="11"/>
  <c r="T336" i="11"/>
  <c r="M357" i="11"/>
  <c r="U349" i="11"/>
  <c r="P328" i="11"/>
  <c r="T331" i="11"/>
  <c r="Z338" i="11"/>
  <c r="R314" i="11"/>
  <c r="Q340" i="11"/>
  <c r="H327" i="11"/>
  <c r="H340" i="11"/>
  <c r="D355" i="11"/>
  <c r="D350" i="11"/>
  <c r="K314" i="11"/>
  <c r="K338" i="11"/>
  <c r="K347" i="11"/>
  <c r="K321" i="11"/>
  <c r="K332" i="11"/>
  <c r="K345" i="11"/>
  <c r="K320" i="11"/>
  <c r="K319" i="11"/>
  <c r="K316" i="11"/>
  <c r="I351" i="11"/>
  <c r="Q358" i="11"/>
  <c r="D344" i="11"/>
  <c r="D334" i="11"/>
  <c r="K327" i="11"/>
  <c r="H347" i="11"/>
  <c r="O346" i="11"/>
  <c r="R357" i="11"/>
  <c r="H329" i="11"/>
  <c r="R327" i="11"/>
  <c r="AB313" i="11"/>
  <c r="AB318" i="11"/>
  <c r="G344" i="11"/>
  <c r="K353" i="11"/>
  <c r="I330" i="11"/>
  <c r="T343" i="11"/>
  <c r="B355" i="11"/>
  <c r="Q314" i="11"/>
  <c r="I357" i="11"/>
  <c r="M321" i="11"/>
  <c r="AB316" i="11"/>
  <c r="D328" i="11"/>
  <c r="K351" i="11"/>
  <c r="V327" i="11"/>
  <c r="R323" i="11"/>
  <c r="H331" i="11"/>
  <c r="L316" i="11"/>
  <c r="B350" i="11"/>
  <c r="B352" i="11"/>
  <c r="Q345" i="11"/>
  <c r="D323" i="11"/>
  <c r="H352" i="11"/>
  <c r="H341" i="11"/>
  <c r="D319" i="11"/>
  <c r="I310" i="11"/>
  <c r="D322" i="11"/>
  <c r="G315" i="11"/>
  <c r="I338" i="11"/>
  <c r="O311" i="11"/>
  <c r="O336" i="11"/>
  <c r="O339" i="11"/>
  <c r="O337" i="11"/>
  <c r="I323" i="11"/>
  <c r="O331" i="11"/>
  <c r="J312" i="11"/>
  <c r="J311" i="11"/>
  <c r="J310" i="11"/>
  <c r="J314" i="11"/>
  <c r="J313" i="11"/>
  <c r="J353" i="11"/>
  <c r="J329" i="11"/>
  <c r="J317" i="11"/>
  <c r="J344" i="11"/>
  <c r="J333" i="11"/>
  <c r="J309" i="11"/>
  <c r="J320" i="11"/>
  <c r="J341" i="11"/>
  <c r="J338" i="11"/>
  <c r="J330" i="11"/>
  <c r="I334" i="11"/>
  <c r="Z313" i="11"/>
  <c r="Z311" i="11"/>
  <c r="Z312" i="11"/>
  <c r="Z337" i="11"/>
  <c r="Z315" i="11"/>
  <c r="Z328" i="11"/>
  <c r="Z351" i="11"/>
  <c r="Z340" i="11"/>
  <c r="Z317" i="11"/>
  <c r="Z319" i="11"/>
  <c r="D348" i="11"/>
  <c r="K334" i="11"/>
  <c r="I345" i="11"/>
  <c r="AB351" i="11"/>
  <c r="D318" i="11"/>
  <c r="L323" i="11"/>
  <c r="V310" i="11"/>
  <c r="AC309" i="11"/>
  <c r="D325" i="11"/>
  <c r="R342" i="11"/>
  <c r="O345" i="11"/>
  <c r="G333" i="11"/>
  <c r="G350" i="11"/>
  <c r="O322" i="11"/>
  <c r="J348" i="11"/>
  <c r="R331" i="11"/>
  <c r="J355" i="11"/>
  <c r="I325" i="11"/>
  <c r="O350" i="11"/>
  <c r="K333" i="11"/>
  <c r="AB334" i="11"/>
  <c r="O330" i="11"/>
  <c r="G341" i="11"/>
  <c r="S359" i="11" a="1"/>
  <c r="S359" i="11" s="1"/>
  <c r="S360" i="11" s="1"/>
  <c r="T49" i="12" s="1"/>
  <c r="I341" i="11"/>
  <c r="I313" i="11"/>
  <c r="I314" i="11"/>
  <c r="I311" i="11"/>
  <c r="I312" i="11"/>
  <c r="I353" i="11"/>
  <c r="I321" i="11"/>
  <c r="I348" i="11"/>
  <c r="I340" i="11"/>
  <c r="I339" i="11"/>
  <c r="I343" i="11"/>
  <c r="I344" i="11"/>
  <c r="I322" i="11"/>
  <c r="I350" i="11"/>
  <c r="I328" i="11"/>
  <c r="Q339" i="11"/>
  <c r="I320" i="11"/>
  <c r="H355" i="11"/>
  <c r="G312" i="11"/>
  <c r="G334" i="11"/>
  <c r="G335" i="11"/>
  <c r="G342" i="11"/>
  <c r="G328" i="11"/>
  <c r="R343" i="11"/>
  <c r="R313" i="11"/>
  <c r="R320" i="11"/>
  <c r="O319" i="11"/>
  <c r="Z336" i="11"/>
  <c r="O335" i="11"/>
  <c r="V312" i="11"/>
  <c r="V309" i="11"/>
  <c r="J336" i="11"/>
  <c r="N317" i="11"/>
  <c r="R356" i="11"/>
  <c r="J352" i="11"/>
  <c r="I347" i="11"/>
  <c r="O358" i="11"/>
  <c r="J337" i="11"/>
  <c r="L333" i="11"/>
  <c r="G352" i="11"/>
  <c r="Z316" i="11"/>
  <c r="I342" i="11"/>
  <c r="O349" i="11"/>
  <c r="G317" i="11"/>
  <c r="D314" i="11"/>
  <c r="D310" i="11"/>
  <c r="D311" i="11"/>
  <c r="D336" i="11"/>
  <c r="D339" i="11"/>
  <c r="D326" i="11"/>
  <c r="D353" i="11"/>
  <c r="D324" i="11"/>
  <c r="D352" i="11"/>
  <c r="D349" i="11"/>
  <c r="D309" i="11"/>
  <c r="D341" i="11"/>
  <c r="D343" i="11"/>
  <c r="D321" i="11"/>
  <c r="D346" i="11"/>
  <c r="D340" i="11"/>
  <c r="D347" i="11"/>
  <c r="D313" i="11"/>
  <c r="D312" i="11"/>
  <c r="R325" i="11"/>
  <c r="D315" i="11"/>
  <c r="J351" i="11"/>
  <c r="O356" i="11"/>
  <c r="J345" i="11"/>
  <c r="Z332" i="11"/>
  <c r="D332" i="11"/>
  <c r="J327" i="11"/>
  <c r="V329" i="11"/>
  <c r="B309" i="11"/>
  <c r="J325" i="11"/>
  <c r="Z339" i="11"/>
  <c r="M347" i="11"/>
  <c r="E359" i="11" a="1"/>
  <c r="E359" i="11" s="1"/>
  <c r="E360" i="11" s="1"/>
  <c r="F49" i="12" s="1"/>
  <c r="Z325" i="11"/>
  <c r="R335" i="11"/>
  <c r="R310" i="11"/>
  <c r="R333" i="11"/>
  <c r="R328" i="11"/>
  <c r="R353" i="11"/>
  <c r="R341" i="11"/>
  <c r="R351" i="11"/>
  <c r="R347" i="11"/>
  <c r="R326" i="11"/>
  <c r="R311" i="11"/>
  <c r="R350" i="11"/>
  <c r="R319" i="11"/>
  <c r="R338" i="11"/>
  <c r="R315" i="11"/>
  <c r="R349" i="11"/>
  <c r="H314" i="11"/>
  <c r="D316" i="11"/>
  <c r="R352" i="11"/>
  <c r="R354" i="11"/>
  <c r="R316" i="11"/>
  <c r="J354" i="11"/>
  <c r="J322" i="11"/>
  <c r="R321" i="11"/>
  <c r="O313" i="11"/>
  <c r="R312" i="11"/>
  <c r="D358" i="11"/>
  <c r="N352" i="11"/>
  <c r="N321" i="11"/>
  <c r="N358" i="11"/>
  <c r="N336" i="11"/>
  <c r="N349" i="11"/>
  <c r="N338" i="11"/>
  <c r="N324" i="11"/>
  <c r="I354" i="11"/>
  <c r="Q328" i="11"/>
  <c r="D335" i="11"/>
  <c r="N335" i="11"/>
  <c r="J328" i="11"/>
  <c r="B342" i="11"/>
  <c r="B310" i="11"/>
  <c r="B312" i="11"/>
  <c r="B314" i="11"/>
  <c r="B346" i="11"/>
  <c r="B358" i="11"/>
  <c r="B328" i="11"/>
  <c r="B315" i="11"/>
  <c r="J356" i="11"/>
  <c r="I326" i="11"/>
  <c r="Q337" i="11"/>
  <c r="AB343" i="11"/>
  <c r="M350" i="11"/>
  <c r="B345" i="11"/>
  <c r="J346" i="11"/>
  <c r="H350" i="11"/>
  <c r="Q342" i="11"/>
  <c r="R337" i="11"/>
  <c r="H348" i="11"/>
  <c r="Z320" i="11"/>
  <c r="K335" i="11"/>
  <c r="Q322" i="11"/>
  <c r="I335" i="11"/>
  <c r="D329" i="11"/>
  <c r="D338" i="11"/>
  <c r="R339" i="11"/>
  <c r="Q317" i="11"/>
  <c r="I315" i="11"/>
  <c r="Q351" i="11"/>
  <c r="R322" i="11"/>
  <c r="Q312" i="11"/>
  <c r="R358" i="11"/>
  <c r="D317" i="11"/>
  <c r="K331" i="11"/>
  <c r="I318" i="11"/>
  <c r="Q341" i="11"/>
  <c r="D354" i="11"/>
  <c r="J350" i="11"/>
  <c r="J332" i="11"/>
  <c r="Z358" i="11"/>
  <c r="Q325" i="11"/>
  <c r="Q315" i="11"/>
  <c r="Q355" i="11"/>
  <c r="Q318" i="11"/>
  <c r="D327" i="11"/>
  <c r="R344" i="11"/>
  <c r="R345" i="11"/>
  <c r="Q335" i="11"/>
  <c r="F359" i="11" a="1"/>
  <c r="F359" i="11" s="1"/>
  <c r="F360" i="11" s="1"/>
  <c r="G49" i="12" s="1"/>
  <c r="Q330" i="11"/>
  <c r="D333" i="11"/>
  <c r="I317" i="11"/>
  <c r="A325" i="11"/>
  <c r="A337" i="11"/>
  <c r="A352" i="11"/>
  <c r="A316" i="11"/>
  <c r="J357" i="11"/>
  <c r="R346" i="11"/>
  <c r="D320" i="11"/>
  <c r="K341" i="11"/>
  <c r="I346" i="11"/>
  <c r="Q343" i="11"/>
  <c r="D351" i="11"/>
  <c r="I349" i="11"/>
  <c r="L313" i="11"/>
  <c r="L347" i="11"/>
  <c r="L332" i="11"/>
  <c r="J339" i="11"/>
  <c r="AB324" i="11"/>
  <c r="Q316" i="11"/>
  <c r="D330" i="11"/>
  <c r="N325" i="11"/>
  <c r="M326" i="11"/>
  <c r="M346" i="11"/>
  <c r="M343" i="11"/>
  <c r="M315" i="11"/>
  <c r="M316" i="11"/>
  <c r="M324" i="11"/>
  <c r="M312" i="11"/>
  <c r="M336" i="11"/>
  <c r="M339" i="11"/>
  <c r="L352" i="11"/>
  <c r="I333" i="11"/>
  <c r="AB350" i="11"/>
  <c r="H342" i="11"/>
  <c r="R332" i="11"/>
  <c r="R355" i="11"/>
  <c r="I327" i="11"/>
  <c r="K346" i="11"/>
  <c r="AD313" i="11"/>
  <c r="W355" i="11"/>
  <c r="N345" i="11"/>
  <c r="V317" i="11"/>
  <c r="AD343" i="11"/>
  <c r="G337" i="11"/>
  <c r="Z355" i="11"/>
  <c r="AB336" i="11"/>
  <c r="M340" i="11"/>
  <c r="D345" i="11"/>
  <c r="M309" i="11"/>
  <c r="W318" i="11"/>
  <c r="L334" i="11"/>
  <c r="R336" i="11"/>
  <c r="J358" i="11"/>
  <c r="AB335" i="11"/>
  <c r="V334" i="11"/>
  <c r="O316" i="11"/>
  <c r="AB352" i="11"/>
  <c r="AD345" i="11"/>
  <c r="K309" i="11"/>
  <c r="B344" i="11"/>
  <c r="K329" i="11"/>
  <c r="Q356" i="11"/>
  <c r="AA325" i="11"/>
  <c r="Q333" i="11"/>
  <c r="V336" i="11"/>
  <c r="I352" i="11"/>
  <c r="H345" i="11"/>
  <c r="AD339" i="11"/>
  <c r="AD334" i="11"/>
  <c r="B325" i="11"/>
  <c r="W351" i="11"/>
  <c r="Z343" i="11"/>
  <c r="H309" i="11"/>
  <c r="W346" i="11"/>
  <c r="Z310" i="11"/>
  <c r="Z350" i="11"/>
  <c r="H349" i="11"/>
  <c r="L353" i="11"/>
  <c r="W319" i="11"/>
  <c r="H312" i="11"/>
  <c r="H357" i="11"/>
  <c r="N346" i="11"/>
  <c r="V332" i="11"/>
  <c r="L356" i="11"/>
  <c r="R329" i="11"/>
  <c r="R317" i="11"/>
  <c r="W350" i="11"/>
  <c r="Q347" i="11"/>
  <c r="H346" i="11"/>
  <c r="K330" i="11"/>
  <c r="H310" i="11"/>
  <c r="Q357" i="11"/>
  <c r="H311" i="11"/>
  <c r="O341" i="11"/>
  <c r="R324" i="11"/>
  <c r="V321" i="11"/>
  <c r="G358" i="11"/>
  <c r="L317" i="11"/>
  <c r="H326" i="11"/>
  <c r="B357" i="11"/>
  <c r="W331" i="11"/>
  <c r="AD356" i="11"/>
  <c r="H343" i="11"/>
  <c r="AD309" i="11"/>
  <c r="AB341" i="11"/>
  <c r="AB337" i="11"/>
  <c r="AA352" i="11"/>
  <c r="L338" i="11"/>
  <c r="AA345" i="11"/>
  <c r="V355" i="11"/>
  <c r="AB339" i="11"/>
  <c r="AD357" i="11"/>
  <c r="J340" i="11"/>
  <c r="G339" i="11"/>
  <c r="Z333" i="11"/>
  <c r="L314" i="11"/>
  <c r="B333" i="11"/>
  <c r="B336" i="11"/>
  <c r="Z330" i="11"/>
  <c r="T327" i="11"/>
  <c r="AC316" i="11"/>
  <c r="P342" i="11"/>
  <c r="P345" i="11"/>
  <c r="N322" i="11"/>
  <c r="AB354" i="11"/>
  <c r="Q346" i="11"/>
  <c r="L340" i="11"/>
  <c r="AD342" i="11"/>
  <c r="L319" i="11"/>
  <c r="K322" i="11"/>
  <c r="H333" i="11"/>
  <c r="O332" i="11"/>
  <c r="AB342" i="11"/>
  <c r="Q329" i="11"/>
  <c r="AD354" i="11"/>
  <c r="AD358" i="11"/>
  <c r="Q309" i="11"/>
  <c r="N351" i="11"/>
  <c r="O355" i="11"/>
  <c r="K325" i="11"/>
  <c r="Q327" i="11"/>
  <c r="AD355" i="11"/>
  <c r="AA322" i="11"/>
  <c r="O314" i="11"/>
  <c r="W329" i="11"/>
  <c r="V348" i="11"/>
  <c r="W349" i="11"/>
  <c r="O321" i="11"/>
  <c r="N347" i="11"/>
  <c r="O348" i="11"/>
  <c r="W354" i="11"/>
  <c r="AA354" i="11"/>
  <c r="G321" i="11"/>
  <c r="R348" i="11"/>
  <c r="W313" i="11"/>
  <c r="L312" i="11"/>
  <c r="B335" i="11"/>
  <c r="Q334" i="11"/>
  <c r="AD321" i="11"/>
  <c r="AA315" i="11"/>
  <c r="AB319" i="11"/>
  <c r="AB328" i="11"/>
  <c r="W333" i="11"/>
  <c r="W356" i="11"/>
  <c r="W332" i="11"/>
  <c r="Z326" i="11"/>
  <c r="T323" i="11"/>
  <c r="P352" i="11"/>
  <c r="N357" i="11"/>
  <c r="H328" i="11"/>
  <c r="K317" i="11"/>
  <c r="O328" i="11"/>
  <c r="H323" i="11"/>
  <c r="Q320" i="11"/>
  <c r="O353" i="11"/>
  <c r="Q350" i="11"/>
  <c r="L354" i="11"/>
  <c r="L328" i="11"/>
  <c r="H353" i="11"/>
  <c r="W321" i="11"/>
  <c r="K357" i="11"/>
  <c r="AA313" i="11"/>
  <c r="H335" i="11"/>
  <c r="V316" i="11"/>
  <c r="K344" i="11"/>
  <c r="AA318" i="11"/>
  <c r="V344" i="11"/>
  <c r="AB315" i="11"/>
  <c r="Y359" i="11" a="1"/>
  <c r="Y359" i="11" s="1"/>
  <c r="H315" i="11"/>
  <c r="G313" i="11"/>
  <c r="L336" i="11"/>
  <c r="N319" i="11"/>
  <c r="V335" i="11"/>
  <c r="AD330" i="11"/>
  <c r="AD353" i="11"/>
  <c r="W340" i="11"/>
  <c r="AA314" i="11"/>
  <c r="AA339" i="11"/>
  <c r="R334" i="11"/>
  <c r="G320" i="11"/>
  <c r="AA320" i="11"/>
  <c r="L342" i="11"/>
  <c r="H344" i="11"/>
  <c r="T349" i="11"/>
  <c r="AC314" i="11"/>
  <c r="AC313" i="11"/>
  <c r="P344" i="11"/>
  <c r="T319" i="11"/>
  <c r="L318" i="11"/>
  <c r="O315" i="11"/>
  <c r="L357" i="11"/>
  <c r="O338" i="11"/>
  <c r="W325" i="11"/>
  <c r="L358" i="11"/>
  <c r="AD351" i="11"/>
  <c r="K324" i="11"/>
  <c r="O352" i="11"/>
  <c r="Q336" i="11"/>
  <c r="H334" i="11"/>
  <c r="N356" i="11"/>
  <c r="AA351" i="11"/>
  <c r="N330" i="11"/>
  <c r="N354" i="11"/>
  <c r="B341" i="11"/>
  <c r="G329" i="11"/>
  <c r="Q354" i="11"/>
  <c r="H332" i="11"/>
  <c r="AD336" i="11"/>
  <c r="V354" i="11"/>
  <c r="V339" i="11"/>
  <c r="AA329" i="11"/>
  <c r="AA335" i="11"/>
  <c r="AA334" i="11"/>
  <c r="V330" i="11"/>
  <c r="G356" i="11"/>
  <c r="AB332" i="11"/>
  <c r="AA316" i="11"/>
  <c r="N323" i="11"/>
  <c r="AA323" i="11"/>
  <c r="N326" i="11"/>
  <c r="AB333" i="11"/>
  <c r="W337" i="11"/>
  <c r="AD311" i="11"/>
  <c r="AA350" i="11"/>
  <c r="G355" i="11"/>
  <c r="V352" i="11"/>
  <c r="T330" i="11"/>
  <c r="AC352" i="11"/>
  <c r="T312" i="11"/>
  <c r="T311" i="11"/>
  <c r="T314" i="11"/>
  <c r="T313" i="11"/>
  <c r="T332" i="11"/>
  <c r="T315" i="11"/>
  <c r="K310" i="11"/>
  <c r="I355" i="11"/>
  <c r="W326" i="11"/>
  <c r="O329" i="11"/>
  <c r="G318" i="11"/>
  <c r="B323" i="11"/>
  <c r="V349" i="11"/>
  <c r="W352" i="11"/>
  <c r="N343" i="11"/>
  <c r="W324" i="11"/>
  <c r="N315" i="11"/>
  <c r="G319" i="11"/>
  <c r="H339" i="11"/>
  <c r="B326" i="11"/>
  <c r="N339" i="11"/>
  <c r="G336" i="11"/>
  <c r="AB320" i="11"/>
  <c r="B311" i="11"/>
  <c r="Q311" i="11"/>
  <c r="N320" i="11"/>
  <c r="AD338" i="11"/>
  <c r="AD319" i="11"/>
  <c r="AB321" i="11"/>
  <c r="AD348" i="11"/>
  <c r="G311" i="11"/>
  <c r="G340" i="11"/>
  <c r="W342" i="11"/>
  <c r="AD337" i="11"/>
  <c r="G338" i="11"/>
  <c r="AA317" i="11"/>
  <c r="V318" i="11"/>
  <c r="AD315" i="11"/>
  <c r="AA331" i="11"/>
  <c r="V346" i="11"/>
  <c r="V331" i="11"/>
  <c r="W322" i="11"/>
  <c r="Z357" i="11"/>
  <c r="B337" i="11"/>
  <c r="AA341" i="11"/>
  <c r="AA340" i="11"/>
  <c r="V325" i="11"/>
  <c r="AC315" i="11"/>
  <c r="T322" i="11"/>
  <c r="T338" i="11"/>
  <c r="AA328" i="11"/>
  <c r="AB314" i="11"/>
  <c r="L339" i="11"/>
  <c r="AD312" i="11"/>
  <c r="O342" i="11"/>
  <c r="O347" i="11"/>
  <c r="O310" i="11"/>
  <c r="AA312" i="11"/>
  <c r="Q319" i="11"/>
  <c r="H325" i="11"/>
  <c r="H338" i="11"/>
  <c r="AD326" i="11"/>
  <c r="G314" i="11"/>
  <c r="V315" i="11"/>
  <c r="H324" i="11"/>
  <c r="H313" i="11"/>
  <c r="G322" i="11"/>
  <c r="W345" i="11"/>
  <c r="Q348" i="11"/>
  <c r="N348" i="11"/>
  <c r="W335" i="11"/>
  <c r="Q353" i="11"/>
  <c r="W353" i="11"/>
  <c r="AA357" i="11"/>
  <c r="V351" i="11"/>
  <c r="L344" i="11"/>
  <c r="AA327" i="11"/>
  <c r="AA344" i="11"/>
  <c r="W320" i="11"/>
  <c r="AA347" i="11"/>
  <c r="N309" i="11"/>
  <c r="N329" i="11"/>
  <c r="AA326" i="11"/>
  <c r="N353" i="11"/>
  <c r="H330" i="11"/>
  <c r="H317" i="11"/>
  <c r="AD333" i="11"/>
  <c r="W330" i="11"/>
  <c r="W314" i="11"/>
  <c r="AB312" i="11"/>
  <c r="W315" i="11"/>
  <c r="U310" i="11"/>
  <c r="U348" i="11"/>
  <c r="K312" i="11"/>
  <c r="AD314" i="11"/>
  <c r="B351" i="11"/>
  <c r="L355" i="11"/>
  <c r="AD344" i="11"/>
  <c r="J334" i="11"/>
  <c r="B343" i="11"/>
  <c r="M337" i="11"/>
  <c r="Q310" i="11"/>
  <c r="K340" i="11"/>
  <c r="G324" i="11"/>
  <c r="AD324" i="11"/>
  <c r="O323" i="11"/>
  <c r="AB329" i="11"/>
  <c r="H322" i="11"/>
  <c r="K311" i="11"/>
  <c r="B349" i="11"/>
  <c r="M314" i="11"/>
  <c r="V350" i="11"/>
  <c r="AD332" i="11"/>
  <c r="W309" i="11"/>
  <c r="AB358" i="11"/>
  <c r="AD346" i="11"/>
  <c r="O344" i="11"/>
  <c r="G326" i="11"/>
  <c r="AB317" i="11"/>
  <c r="V319" i="11"/>
  <c r="N316" i="11"/>
  <c r="K342" i="11"/>
  <c r="AB311" i="11"/>
  <c r="O357" i="11"/>
  <c r="AA311" i="11"/>
  <c r="AD347" i="11"/>
  <c r="G345" i="11"/>
  <c r="I316" i="11"/>
  <c r="W317" i="11"/>
  <c r="AA337" i="11"/>
  <c r="B313" i="11"/>
  <c r="B354" i="11"/>
  <c r="AD350" i="11"/>
  <c r="Z329" i="11"/>
  <c r="AB357" i="11"/>
  <c r="AD322" i="11"/>
  <c r="U319" i="11"/>
  <c r="C334" i="11"/>
  <c r="C314" i="11"/>
  <c r="C310" i="11"/>
  <c r="C312" i="11"/>
  <c r="G343" i="11"/>
  <c r="AA321" i="11"/>
  <c r="M332" i="11"/>
  <c r="H358" i="11"/>
  <c r="V324" i="11"/>
  <c r="R318" i="11"/>
  <c r="K358" i="11"/>
  <c r="N328" i="11"/>
  <c r="T309" i="11"/>
  <c r="Q321" i="11"/>
  <c r="H336" i="11"/>
  <c r="G310" i="11"/>
  <c r="B321" i="11"/>
  <c r="L322" i="11"/>
  <c r="R330" i="11"/>
  <c r="W336" i="11"/>
  <c r="O333" i="11"/>
  <c r="H316" i="11"/>
  <c r="B334" i="11"/>
  <c r="AD318" i="11"/>
  <c r="AA343" i="11"/>
  <c r="AD341" i="11"/>
  <c r="V358" i="11"/>
  <c r="H337" i="11"/>
  <c r="V320" i="11"/>
  <c r="V353" i="11"/>
  <c r="W348" i="11"/>
  <c r="T346" i="11"/>
  <c r="AA324" i="11"/>
  <c r="N310" i="11"/>
  <c r="H351" i="11"/>
  <c r="O340" i="11"/>
  <c r="W347" i="11"/>
  <c r="N355" i="11"/>
  <c r="I336" i="11"/>
  <c r="AD329" i="11"/>
  <c r="V342" i="11"/>
  <c r="R309" i="11"/>
  <c r="N332" i="11"/>
  <c r="AA333" i="11"/>
  <c r="Z352" i="11"/>
  <c r="AB340" i="11"/>
  <c r="AB353" i="11"/>
  <c r="G332" i="11"/>
  <c r="AA338" i="11"/>
  <c r="Z323" i="11"/>
  <c r="Q326" i="11"/>
  <c r="AA349" i="11"/>
  <c r="Z356" i="11"/>
  <c r="K323" i="11"/>
  <c r="W323" i="11"/>
  <c r="H319" i="11"/>
  <c r="I319" i="11"/>
  <c r="AD331" i="11"/>
  <c r="B316" i="11"/>
  <c r="L346" i="11"/>
  <c r="G353" i="11"/>
  <c r="K315" i="11"/>
  <c r="AA346" i="11"/>
  <c r="O318" i="11"/>
  <c r="O320" i="11"/>
  <c r="Q323" i="11"/>
  <c r="G354" i="11"/>
  <c r="B318" i="11"/>
  <c r="L327" i="11"/>
  <c r="H318" i="11"/>
  <c r="Q338" i="11"/>
  <c r="B347" i="11"/>
  <c r="W327" i="11"/>
  <c r="H321" i="11"/>
  <c r="H356" i="11"/>
  <c r="AD335" i="11"/>
  <c r="AD328" i="11"/>
  <c r="W344" i="11"/>
  <c r="O317" i="11"/>
  <c r="O326" i="11"/>
  <c r="L321" i="11"/>
  <c r="Q344" i="11"/>
  <c r="O327" i="11"/>
  <c r="J347" i="11"/>
  <c r="N334" i="11"/>
  <c r="W334" i="11"/>
  <c r="W316" i="11"/>
  <c r="AD317" i="11"/>
  <c r="W312" i="11"/>
  <c r="L335" i="11"/>
  <c r="Q352" i="11"/>
  <c r="AA358" i="11"/>
  <c r="AD349" i="11"/>
  <c r="AA309" i="11"/>
  <c r="Q324" i="11"/>
  <c r="AB355" i="11"/>
  <c r="W328" i="11"/>
  <c r="V19" i="10"/>
  <c r="V20" i="10" s="1"/>
  <c r="S20" i="10"/>
  <c r="AA19" i="10"/>
  <c r="AA20" i="10" s="1"/>
  <c r="J20" i="10"/>
  <c r="N20" i="10"/>
  <c r="AC19" i="10"/>
  <c r="AC20" i="10" s="1"/>
  <c r="M19" i="10"/>
  <c r="M20" i="10" s="1"/>
  <c r="Y20" i="10"/>
  <c r="O19" i="10"/>
  <c r="O20" i="10" s="1"/>
  <c r="G19" i="10"/>
  <c r="G20" i="10" s="1"/>
  <c r="U20" i="10"/>
  <c r="Z20" i="10"/>
  <c r="AE19" i="10"/>
  <c r="AE20" i="10" s="1"/>
  <c r="R19" i="10"/>
  <c r="R20" i="10" s="1"/>
  <c r="T20" i="10"/>
  <c r="D20" i="10"/>
  <c r="E20" i="10"/>
  <c r="X19" i="10"/>
  <c r="X20" i="10" s="1"/>
  <c r="K19" i="10"/>
  <c r="K20" i="10" s="1"/>
  <c r="H19" i="10"/>
  <c r="H20" i="10" s="1"/>
  <c r="I20" i="10"/>
  <c r="AB19" i="10"/>
  <c r="AB20" i="10" s="1"/>
  <c r="B20" i="10"/>
  <c r="U360" i="14"/>
  <c r="V99" i="12" s="1"/>
  <c r="R360" i="14"/>
  <c r="S99" i="12" s="1"/>
  <c r="N360" i="14"/>
  <c r="O99" i="12" s="1"/>
  <c r="T360" i="14"/>
  <c r="U99" i="12" s="1"/>
  <c r="C360" i="14"/>
  <c r="D99" i="12" s="1"/>
  <c r="O360" i="14"/>
  <c r="P99" i="12" s="1"/>
  <c r="Q360" i="14"/>
  <c r="R99" i="12" s="1"/>
  <c r="E360" i="14"/>
  <c r="F99" i="12" s="1"/>
  <c r="M360" i="14"/>
  <c r="N99" i="12" s="1"/>
  <c r="A353" i="11" l="1"/>
  <c r="A351" i="11"/>
  <c r="A312" i="11"/>
  <c r="A343" i="11"/>
  <c r="A335" i="11"/>
  <c r="A332" i="11"/>
  <c r="A320" i="11"/>
  <c r="A313" i="11"/>
  <c r="A354" i="11"/>
  <c r="A321" i="11"/>
  <c r="A326" i="11"/>
  <c r="A336" i="11"/>
  <c r="A350" i="11"/>
  <c r="A357" i="11"/>
  <c r="A311" i="11"/>
  <c r="A346" i="11"/>
  <c r="A327" i="11"/>
  <c r="A331" i="11"/>
  <c r="A358" i="11"/>
  <c r="A317" i="11"/>
  <c r="A344" i="11"/>
  <c r="A341" i="11"/>
  <c r="A310" i="11"/>
  <c r="A322" i="11"/>
  <c r="A323" i="11"/>
  <c r="A334" i="11"/>
  <c r="A356" i="11"/>
  <c r="A324" i="11"/>
  <c r="A314" i="11"/>
  <c r="A319" i="11"/>
  <c r="A333" i="11"/>
  <c r="A309" i="11"/>
  <c r="A348" i="11"/>
  <c r="A345" i="11"/>
  <c r="A347" i="11"/>
  <c r="A355" i="11"/>
  <c r="A342" i="11"/>
  <c r="A328" i="11"/>
  <c r="A318" i="11"/>
  <c r="A338" i="11"/>
  <c r="A329" i="11"/>
  <c r="A315" i="11"/>
  <c r="A339" i="11"/>
  <c r="A330" i="11"/>
  <c r="A349" i="11"/>
  <c r="X359" i="11" a="1"/>
  <c r="X359" i="11" s="1"/>
  <c r="Z359" i="11" a="1"/>
  <c r="Z359" i="11" s="1"/>
  <c r="O359" i="11" a="1"/>
  <c r="O359" i="11" s="1"/>
  <c r="O360" i="11" s="1"/>
  <c r="P49" i="12" s="1"/>
  <c r="P359" i="11" a="1"/>
  <c r="P359" i="11" s="1"/>
  <c r="P360" i="11" s="1"/>
  <c r="Q49" i="12" s="1"/>
  <c r="AB359" i="11" a="1"/>
  <c r="AB359" i="11" s="1"/>
  <c r="L359" i="11" a="1"/>
  <c r="L359" i="11" s="1"/>
  <c r="L360" i="11" s="1"/>
  <c r="M49" i="12" s="1"/>
  <c r="K359" i="11" a="1"/>
  <c r="K359" i="11" s="1"/>
  <c r="K360" i="11" s="1"/>
  <c r="L49" i="12" s="1"/>
  <c r="AC359" i="11" a="1"/>
  <c r="AC359" i="11" s="1"/>
  <c r="AD359" i="11" a="1"/>
  <c r="AD359" i="11" s="1"/>
  <c r="G359" i="11" a="1"/>
  <c r="G359" i="11" s="1"/>
  <c r="G360" i="11" s="1"/>
  <c r="H49" i="12" s="1"/>
  <c r="I359" i="11" a="1"/>
  <c r="I359" i="11" s="1"/>
  <c r="I360" i="11" s="1"/>
  <c r="J49" i="12" s="1"/>
  <c r="C359" i="11" a="1"/>
  <c r="C359" i="11" s="1"/>
  <c r="C360" i="11" s="1"/>
  <c r="D49" i="12" s="1"/>
  <c r="U359" i="11" a="1"/>
  <c r="U359" i="11" s="1"/>
  <c r="U360" i="11" s="1"/>
  <c r="V49" i="12" s="1"/>
  <c r="B359" i="11" a="1"/>
  <c r="B359" i="11" s="1"/>
  <c r="B360" i="11" s="1"/>
  <c r="C49" i="12" s="1"/>
  <c r="AA359" i="11" a="1"/>
  <c r="AA359" i="11" s="1"/>
  <c r="M359" i="11" a="1"/>
  <c r="M359" i="11" s="1"/>
  <c r="M360" i="11" s="1"/>
  <c r="N49" i="12" s="1"/>
  <c r="R359" i="11" a="1"/>
  <c r="R359" i="11" s="1"/>
  <c r="R360" i="11" s="1"/>
  <c r="S49" i="12" s="1"/>
  <c r="H359" i="11" a="1"/>
  <c r="H359" i="11" s="1"/>
  <c r="N359" i="11" a="1"/>
  <c r="N359" i="11" s="1"/>
  <c r="N360" i="11" s="1"/>
  <c r="O49" i="12" s="1"/>
  <c r="Q359" i="11" a="1"/>
  <c r="Q359" i="11" s="1"/>
  <c r="Q360" i="11" s="1"/>
  <c r="R49" i="12" s="1"/>
  <c r="T359" i="11" a="1"/>
  <c r="T359" i="11" s="1"/>
  <c r="T360" i="11" s="1"/>
  <c r="U49" i="12" s="1"/>
  <c r="W359" i="11" a="1"/>
  <c r="W359" i="11" s="1"/>
  <c r="D359" i="11" a="1"/>
  <c r="D359" i="11" s="1"/>
  <c r="D360" i="11" s="1"/>
  <c r="E49" i="12" s="1"/>
  <c r="V359" i="11" a="1"/>
  <c r="V359" i="11" s="1"/>
  <c r="V360" i="11" s="1"/>
  <c r="J359" i="11" a="1"/>
  <c r="J359" i="11" s="1"/>
  <c r="J360" i="11" s="1"/>
  <c r="K49" i="12" s="1"/>
  <c r="AD20" i="10"/>
  <c r="L20" i="10"/>
  <c r="F20" i="10"/>
  <c r="Q20" i="10"/>
  <c r="C20" i="10"/>
  <c r="P20" i="10"/>
  <c r="W20" i="10"/>
  <c r="A359" i="11" l="1" a="1"/>
  <c r="A359" i="11" s="1"/>
  <c r="A360" i="11" s="1"/>
  <c r="B49" i="12" s="1"/>
  <c r="AB96" i="12" a="1"/>
  <c r="AA95" i="12" a="1"/>
  <c r="AC96" i="12" a="1"/>
  <c r="W96" i="12" a="1"/>
  <c r="AA96" i="12" a="1"/>
  <c r="Z95" i="12" a="1"/>
  <c r="AD95" i="12" a="1"/>
  <c r="X96" i="12" a="1"/>
  <c r="AD96" i="12" a="1"/>
  <c r="X95" i="12" a="1"/>
  <c r="Z96" i="12" a="1"/>
  <c r="AC95" i="12" a="1"/>
  <c r="W95" i="12" a="1"/>
  <c r="AB95" i="12" a="1"/>
  <c r="AB95" i="12" l="1"/>
  <c r="AB97" i="12" s="1"/>
  <c r="W95" i="12"/>
  <c r="W97" i="12" s="1"/>
  <c r="AC95" i="12"/>
  <c r="AC97" i="12" s="1"/>
  <c r="Z96" i="12"/>
  <c r="X95" i="12"/>
  <c r="X97" i="12" s="1"/>
  <c r="AD96" i="12"/>
  <c r="X96" i="12"/>
  <c r="AD95" i="12"/>
  <c r="AD97" i="12" s="1"/>
  <c r="Z95" i="12"/>
  <c r="Z97" i="12" s="1"/>
  <c r="AA96" i="12"/>
  <c r="W96" i="12"/>
  <c r="AC96" i="12"/>
  <c r="AA95" i="12"/>
  <c r="AA97" i="12" s="1"/>
  <c r="AB96" i="12"/>
  <c r="AD98" i="12" l="1"/>
  <c r="Z98" i="12"/>
  <c r="AC98" i="12"/>
  <c r="W98" i="12"/>
  <c r="X98" i="12"/>
  <c r="AA98" i="12"/>
  <c r="AB98" i="12"/>
  <c r="AE96" i="12" l="1" a="1"/>
  <c r="Y96" i="12" a="1"/>
  <c r="Y96" i="12"/>
  <c r="AE96" i="12"/>
  <c r="AE95" i="12" a="1"/>
  <c r="Y95" i="12" a="1"/>
  <c r="Y95" i="12"/>
  <c r="Y97" i="12" s="1"/>
  <c r="Y98" i="12" s="1"/>
  <c r="AE95" i="12"/>
  <c r="AE97" i="12" s="1"/>
  <c r="AE98"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tc={0B6DA671-3436-4FAA-BFE5-74F5AC0842AD}</author>
    <author>tc={896884ED-B129-4B2A-A3B0-B8DAEF9A578E}</author>
    <author>tc={A858C46A-BAA4-47BF-A4A6-27D8348086F5}</author>
    <author>tc={9858CD5B-F26C-4510-BB08-815D0324970D}</author>
  </authors>
  <commentList>
    <comment ref="B2" authorId="0" shapeId="0" xr:uid="{0B6DA671-3436-4FAA-BFE5-74F5AC0842AD}">
      <text>
        <t>[Threaded comment]
Your version of Excel allows you to read this threaded comment; however, any edits to it will get removed if the file is opened in a newer version of Excel. Learn more: https://go.microsoft.com/fwlink/?linkid=870924
Comment:
    Shaded = inputs</t>
      </text>
    </comment>
    <comment ref="R2" authorId="1" shapeId="0" xr:uid="{896884ED-B129-4B2A-A3B0-B8DAEF9A578E}">
      <text>
        <t>[Threaded comment]
Your version of Excel allows you to read this threaded comment; however, any edits to it will get removed if the file is opened in a newer version of Excel. Learn more: https://go.microsoft.com/fwlink/?linkid=870924
Comment:
    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
      </text>
    </comment>
    <comment ref="B4" authorId="2" shapeId="0" xr:uid="{A858C46A-BAA4-47BF-A4A6-27D8348086F5}">
      <text>
        <t>[Threaded comment]
Your version of Excel allows you to read this threaded comment; however, any edits to it will get removed if the file is opened in a newer version of Excel. Learn more: https://go.microsoft.com/fwlink/?linkid=870924
Comment:
    Up to 50 data points are currently handled</t>
      </text>
    </comment>
    <comment ref="AF4" authorId="3" shapeId="0" xr:uid="{9858CD5B-F26C-4510-BB08-815D0324970D}">
      <text>
        <t>[Threaded comment]
Your version of Excel allows you to read this threaded comment; however, any edits to it will get removed if the file is opened in a newer version of Excel. Learn more: https://go.microsoft.com/fwlink/?linkid=870924
Comment:
    These are inputs from the user that require selection of a value from a list, appearing as an arrow to the right of the cell. Note that it is hard-coded that phase information must come from these cells, therefore users should not "insert" columns or rows above if they wish to keep this template compatible with the accompanying Python scripts. Same goes for phase 2 AN4-5</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tc={BDEC53A5-2636-40F5-ACB1-12D2BEBFF1E7}</author>
  </authors>
  <commentList>
    <comment ref="B3" authorId="0" shapeId="0" xr:uid="{BDEC53A5-2636-40F5-ACB1-12D2BEBFF1E7}">
      <text>
        <t>[Threaded comment]
Your version of Excel allows you to read this threaded comment; however, any edits to it will get removed if the file is opened in a newer version of Excel. Learn more: https://go.microsoft.com/fwlink/?linkid=870924
Comment:
    Determine the time increment adjsutment to apply based on the dilution factor and feed amount during the interval under consideration. Note that to facilitate use, the feed definition columns do not need to be in the same order as the experimental data columns.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tc={95ECBCC8-348B-447D-BD05-2D07354759C6}</author>
  </authors>
  <commentList>
    <comment ref="B3" authorId="0" shapeId="0" xr:uid="{95ECBCC8-348B-447D-BD05-2D07354759C6}">
      <text>
        <t>[Threaded comment]
Your version of Excel allows you to read this threaded comment; however, any edits to it will get removed if the file is opened in a newer version of Excel. Learn more: https://go.microsoft.com/fwlink/?linkid=870924
Comment:
    We use the NA() function here to identify missing values, or the function would treat the output as 0 which is not correct.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tc={F266F844-11FD-47B8-A949-819E5B1802B2}</author>
    <author>tc={84C68E18-97A2-475A-98F8-D84B0EDF01B8}</author>
    <author>tc={B06DCF3A-49E5-4AC1-904E-4E386090BA76}</author>
    <author>tc={17408962-826E-40E0-B3B3-A1EB662988B7}</author>
    <author>tc={33C7CB54-71A6-4B66-9BB0-EBF02B582628}</author>
    <author>tc={8427A217-2DC0-4490-8A69-2B4E64A77CBC}</author>
    <author>tc={1423D92B-0736-4161-B343-BA8F5F3FD52A}</author>
    <author>tc={A32B1C83-94C6-4E2E-A1CC-083446A7747B}</author>
    <author>tc={F00444F8-03A5-4349-92F9-B131BB18B7DE}</author>
    <author>tc={B3E42894-CFAD-43C3-ADAB-3274C3FF8336}</author>
    <author>tc={7DECE490-2BFF-48A3-88D5-E66527CEB2C2}</author>
    <author>tc={8D8C9A0B-C61E-42E5-8651-40E5D87BD1AC}</author>
  </authors>
  <commentList>
    <comment ref="B40" authorId="0" shapeId="0" xr:uid="{F266F844-11FD-47B8-A949-819E5B1802B2}">
      <text>
        <t>[Threaded comment]
Your version of Excel allows you to read this threaded comment; however, any edits to it will get removed if the file is opened in a newer version of Excel. Learn more: https://go.microsoft.com/fwlink/?linkid=870924
Comment:
    We define the beginning of the phase to calculate the yield/rate over. We specify the biomass concentration to use here. This manipulates the data on the phase helper spreadsheet</t>
      </text>
    </comment>
    <comment ref="B42" authorId="1" shapeId="0" xr:uid="{84C68E18-97A2-475A-98F8-D84B0EDF01B8}">
      <text>
        <t>[Threaded comment]
Your version of Excel allows you to read this threaded comment; however, any edits to it will get removed if the file is opened in a newer version of Excel. Learn more: https://go.microsoft.com/fwlink/?linkid=870924
Comment:
    We can choose values to exclude from the rate calculation if there are obvious errors or outliers that fall within the desired range. Up to three are allowed. These nullify corresponding values in the helper tab. Currently does not deal with multiple values for biomass.</t>
      </text>
    </comment>
    <comment ref="B45" authorId="2" shapeId="0" xr:uid="{B06DCF3A-49E5-4AC1-904E-4E386090BA76}">
      <text>
        <t>[Threaded comment]
Your version of Excel allows you to read this threaded comment; however, any edits to it will get removed if the file is opened in a newer version of Excel. Learn more: https://go.microsoft.com/fwlink/?linkid=870924
Comment:
    Yield is calculated based on data from the phase helper tab. The formula allows for the exclusion of any non-numbers from the calculation.</t>
      </text>
    </comment>
    <comment ref="B46" authorId="3" shapeId="0" xr:uid="{17408962-826E-40E0-B3B3-A1EB662988B7}">
      <text>
        <t>[Threaded comment]
Your version of Excel allows you to read this threaded comment; however, any edits to it will get removed if the file is opened in a newer version of Excel. Learn more: https://go.microsoft.com/fwlink/?linkid=870924
Comment:
    Standard error of the slope (standard deviation) is calculated from the linest function</t>
      </text>
    </comment>
    <comment ref="B47" authorId="4" shapeId="0" xr:uid="{33C7CB54-71A6-4B66-9BB0-EBF02B582628}">
      <text>
        <t>[Threaded comment]
Your version of Excel allows you to read this threaded comment; however, any edits to it will get removed if the file is opened in a newer version of Excel. Learn more: https://go.microsoft.com/fwlink/?linkid=870924
Comment:
    Rate = growth rate times yield</t>
      </text>
    </comment>
    <comment ref="B48" authorId="5" shapeId="0" xr:uid="{8427A217-2DC0-4490-8A69-2B4E64A77CBC}">
      <text>
        <t>[Threaded comment]
Your version of Excel allows you to read this threaded comment; however, any edits to it will get removed if the file is opened in a newer version of Excel. Learn more: https://go.microsoft.com/fwlink/?linkid=870924
Comment:
    Error calculated using propagation of error. std dev rate = rate X sqrt([stdev(yield)/mean(yield)]^2+[stdev(growth rate)/mean(growth rate)]^2</t>
      </text>
    </comment>
    <comment ref="B90" authorId="6" shapeId="0" xr:uid="{1423D92B-0736-4161-B343-BA8F5F3FD52A}">
      <text>
        <t>[Threaded comment]
Your version of Excel allows you to read this threaded comment; however, any edits to it will get removed if the file is opened in a newer version of Excel. Learn more: https://go.microsoft.com/fwlink/?linkid=870924
Comment:
    We define the beginning of the phase to calculate the yield/rate over. We specify the biomass concentration to use here. This manipulates the data on the phase helper spreadsheet</t>
      </text>
    </comment>
    <comment ref="B92" authorId="7" shapeId="0" xr:uid="{A32B1C83-94C6-4E2E-A1CC-083446A7747B}">
      <text>
        <t>[Threaded comment]
Your version of Excel allows you to read this threaded comment; however, any edits to it will get removed if the file is opened in a newer version of Excel. Learn more: https://go.microsoft.com/fwlink/?linkid=870924
Comment:
    We can choose values to exclude from the rate calculation if there are obvious errors or outliers that fall within the desired range. Up to three are allowed. These nullify corresponding values in the helper tab. Currently does not deal with multiple values for biomass.</t>
      </text>
    </comment>
    <comment ref="B95" authorId="8" shapeId="0" xr:uid="{F00444F8-03A5-4349-92F9-B131BB18B7DE}">
      <text>
        <t>[Threaded comment]
Your version of Excel allows you to read this threaded comment; however, any edits to it will get removed if the file is opened in a newer version of Excel. Learn more: https://go.microsoft.com/fwlink/?linkid=870924
Comment:
    Yield is calculated based on data from the phase helper tab. The formula allows for the exclusion of any non-numbers from the calculation.</t>
      </text>
    </comment>
    <comment ref="B96" authorId="9" shapeId="0" xr:uid="{B3E42894-CFAD-43C3-ADAB-3274C3FF8336}">
      <text>
        <t>[Threaded comment]
Your version of Excel allows you to read this threaded comment; however, any edits to it will get removed if the file is opened in a newer version of Excel. Learn more: https://go.microsoft.com/fwlink/?linkid=870924
Comment:
    Standard error of the slope (standard deviation) is calculated from the linest function</t>
      </text>
    </comment>
    <comment ref="B97" authorId="10" shapeId="0" xr:uid="{7DECE490-2BFF-48A3-88D5-E66527CEB2C2}">
      <text>
        <t>[Threaded comment]
Your version of Excel allows you to read this threaded comment; however, any edits to it will get removed if the file is opened in a newer version of Excel. Learn more: https://go.microsoft.com/fwlink/?linkid=870924
Comment:
    Rate = growth rate times yield</t>
      </text>
    </comment>
    <comment ref="B98" authorId="11" shapeId="0" xr:uid="{8D8C9A0B-C61E-42E5-8651-40E5D87BD1AC}">
      <text>
        <t>[Threaded comment]
Your version of Excel allows you to read this threaded comment; however, any edits to it will get removed if the file is opened in a newer version of Excel. Learn more: https://go.microsoft.com/fwlink/?linkid=870924
Comment:
    Error calculated using propagation of error. std dev rate = rate X sqrt([stdev(yield)/mean(yield)]^2+[stdev(growth rate)/mean(growth rate)]^2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tc={46BF2512-EA40-46E5-AB80-351E3AC6B421}</author>
    <author>tc={B3902E8B-B10A-4EDB-A25B-7CDC0E681CA6}</author>
  </authors>
  <commentList>
    <comment ref="B2" authorId="0" shapeId="0" xr:uid="{46BF2512-EA40-46E5-AB80-351E3AC6B421}">
      <text>
        <t>[Threaded comment]
Your version of Excel allows you to read this threaded comment; however, any edits to it will get removed if the file is opened in a newer version of Excel. Learn more: https://go.microsoft.com/fwlink/?linkid=870924
Comment:
    Up to 3 feeds are currently handled. If more are required but do not consist of substrates, it is advised to pool them (e.g. anti-foam and pH feeds).</t>
      </text>
    </comment>
    <comment ref="C8" authorId="1" shapeId="0" xr:uid="{B3902E8B-B10A-4EDB-A25B-7CDC0E681CA6}">
      <text>
        <t>[Threaded comment]
Your version of Excel allows you to read this threaded comment; however, any edits to it will get removed if the file is opened in a newer version of Excel. Learn more: https://go.microsoft.com/fwlink/?linkid=870924
Comment:
    Order of columsn does not need to be conserved between raw data and feed composition, but the column names do. This acts as a flag to let the user know that a feed component is not measured in the concentration tab.</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tc={B58E2D12-3A7D-4D5B-8735-4F6F071F1AAA}</author>
    <author>tc={205AADDE-DCF8-4C9D-9165-5545414D1425}</author>
    <author>tc={E2F4D0EC-FB2A-4F13-8B78-2AB1C85C1175}</author>
    <author>tc={BC79044D-75D1-449D-8AA8-E3E9935EB7CF}</author>
    <author>tc={B9917317-C44B-43FC-92E9-1BC1C414E961}</author>
    <author>tc={6F8B6074-6104-4EF3-8582-CBD82785350F}</author>
    <author>tc={FD6D5EDF-7CDC-424E-8B55-DC520636BD95}</author>
    <author>tc={33E27368-E945-4C28-BB70-F3069BE04502}</author>
    <author>tc={9F6F09C9-8BFB-4A73-B799-EBA6B2D9B3E8}</author>
    <author>tc={AF8D60B8-5D18-4668-92D6-DDBB35E36863}</author>
  </authors>
  <commentList>
    <comment ref="A202" authorId="0" shapeId="0" xr:uid="{B58E2D12-3A7D-4D5B-8735-4F6F071F1AAA}">
      <text>
        <t>[Threaded comment]
Your version of Excel allows you to read this threaded comment; however, any edits to it will get removed if the file is opened in a newer version of Excel. Learn more: https://go.microsoft.com/fwlink/?linkid=870924
Comment:
    Primarily based on: https://www.real-statistics.com/multiple-regression/outliers-and-influencers/</t>
      </text>
    </comment>
    <comment ref="A203" authorId="1" shapeId="0" xr:uid="{205AADDE-DCF8-4C9D-9165-5545414D1425}">
      <text>
        <t>[Threaded comment]
Your version of Excel allows you to read this threaded comment; however, any edits to it will get removed if the file is opened in a newer version of Excel. Learn more: https://go.microsoft.com/fwlink/?linkid=870924
Comment:
    Residuals</t>
      </text>
    </comment>
    <comment ref="A253" authorId="2" shapeId="0" xr:uid="{E2F4D0EC-FB2A-4F13-8B78-2AB1C85C1175}">
      <text>
        <t>[Threaded comment]
Your version of Excel allows you to read this threaded comment; however, any edits to it will get removed if the file is opened in a newer version of Excel. Learn more: https://go.microsoft.com/fwlink/?linkid=870924
Comment:
    Counts number of data pairs used for fit</t>
      </text>
    </comment>
    <comment ref="A254" authorId="3" shapeId="0" xr:uid="{BC79044D-75D1-449D-8AA8-E3E9935EB7CF}">
      <text>
        <t>[Threaded comment]
Your version of Excel allows you to read this threaded comment; however, any edits to it will get removed if the file is opened in a newer version of Excel. Learn more: https://go.microsoft.com/fwlink/?linkid=870924
Comment:
    Mean of X (biomass)</t>
      </text>
    </comment>
    <comment ref="A255" authorId="4" shapeId="0" xr:uid="{B9917317-C44B-43FC-92E9-1BC1C414E961}">
      <text>
        <t>[Threaded comment]
Your version of Excel allows you to read this threaded comment; however, any edits to it will get removed if the file is opened in a newer version of Excel. Learn more: https://go.microsoft.com/fwlink/?linkid=870924
Comment:
    SS of x values</t>
      </text>
    </comment>
    <comment ref="A256" authorId="5" shapeId="0" xr:uid="{6F8B6074-6104-4EF3-8582-CBD82785350F}">
      <text>
        <t>[Threaded comment]
Your version of Excel allows you to read this threaded comment; however, any edits to it will get removed if the file is opened in a newer version of Excel. Learn more: https://go.microsoft.com/fwlink/?linkid=870924
Comment:
    SS of errors</t>
      </text>
    </comment>
    <comment ref="A257" authorId="6" shapeId="0" xr:uid="{FD6D5EDF-7CDC-424E-8B55-DC520636BD95}">
      <text>
        <t>[Threaded comment]
Your version of Excel allows you to read this threaded comment; however, any edits to it will get removed if the file is opened in a newer version of Excel. Learn more: https://go.microsoft.com/fwlink/?linkid=870924
Comment:
    df for the error = count - 1 (ind var) -1</t>
      </text>
    </comment>
    <comment ref="A258" authorId="7" shapeId="0" xr:uid="{33E27368-E945-4C28-BB70-F3069BE04502}">
      <text>
        <t>[Threaded comment]
Your version of Excel allows you to read this threaded comment; however, any edits to it will get removed if the file is opened in a newer version of Excel. Learn more: https://go.microsoft.com/fwlink/?linkid=870924
Comment:
    MSE - mean squared error</t>
      </text>
    </comment>
    <comment ref="A309" authorId="8" shapeId="0" xr:uid="{9F6F09C9-8BFB-4A73-B799-EBA6B2D9B3E8}">
      <text>
        <t>[Threaded comment]
Your version of Excel allows you to read this threaded comment; however, any edits to it will get removed if the file is opened in a newer version of Excel. Learn more: https://go.microsoft.com/fwlink/?linkid=870924
Comment:
    Cook's distance, D &gt; 1 suggests poss. outlier candidate</t>
      </text>
    </comment>
    <comment ref="A359" authorId="9" shapeId="0" xr:uid="{AF8D60B8-5D18-4668-92D6-DDBB35E36863}">
      <text>
        <t>[Threaded comment]
Your version of Excel allows you to read this threaded comment; however, any edits to it will get removed if the file is opened in a newer version of Excel. Learn more: https://go.microsoft.com/fwlink/?linkid=870924
Comment:
    Report outlying points by biomass value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tc={86DF4844-BB8B-48DD-AA5E-1DFD86A84113}</author>
    <author>tc={22E9CAF5-F4EB-47EF-A3F4-73C0B9F1FC40}</author>
    <author>tc={656E8CA8-ABAF-443F-8A98-2D51E056A725}</author>
    <author>tc={14873451-585F-43AA-8CDF-CAC751F6AFA4}</author>
    <author>tc={C037D85B-3B36-4565-8AF7-C2016F2CFE81}</author>
    <author>tc={634F1C25-BE1A-4516-BDEB-AA0C1E4DF04E}</author>
    <author>tc={30B44CD3-BE0E-4516-8A84-B8C36276C589}</author>
    <author>tc={2500394A-54BB-45E0-9CB7-CD1BB09290C0}</author>
    <author>tc={38FC33F6-F7A0-415E-AFF3-8218A1931F08}</author>
    <author>tc={43F8D496-3F2D-469A-B3A3-A5D60CFF4E40}</author>
  </authors>
  <commentList>
    <comment ref="A202" authorId="0" shapeId="0" xr:uid="{86DF4844-BB8B-48DD-AA5E-1DFD86A84113}">
      <text>
        <t>[Threaded comment]
Your version of Excel allows you to read this threaded comment; however, any edits to it will get removed if the file is opened in a newer version of Excel. Learn more: https://go.microsoft.com/fwlink/?linkid=870924
Comment:
    Primarily based on: https://www.real-statistics.com/multiple-regression/outliers-and-influencers/</t>
      </text>
    </comment>
    <comment ref="A203" authorId="1" shapeId="0" xr:uid="{22E9CAF5-F4EB-47EF-A3F4-73C0B9F1FC40}">
      <text>
        <t>[Threaded comment]
Your version of Excel allows you to read this threaded comment; however, any edits to it will get removed if the file is opened in a newer version of Excel. Learn more: https://go.microsoft.com/fwlink/?linkid=870924
Comment:
    Residuals</t>
      </text>
    </comment>
    <comment ref="A253" authorId="2" shapeId="0" xr:uid="{656E8CA8-ABAF-443F-8A98-2D51E056A725}">
      <text>
        <t>[Threaded comment]
Your version of Excel allows you to read this threaded comment; however, any edits to it will get removed if the file is opened in a newer version of Excel. Learn more: https://go.microsoft.com/fwlink/?linkid=870924
Comment:
    Counts number of data pairs used for fit</t>
      </text>
    </comment>
    <comment ref="A254" authorId="3" shapeId="0" xr:uid="{14873451-585F-43AA-8CDF-CAC751F6AFA4}">
      <text>
        <t>[Threaded comment]
Your version of Excel allows you to read this threaded comment; however, any edits to it will get removed if the file is opened in a newer version of Excel. Learn more: https://go.microsoft.com/fwlink/?linkid=870924
Comment:
    Mean of X (biomass)</t>
      </text>
    </comment>
    <comment ref="A255" authorId="4" shapeId="0" xr:uid="{C037D85B-3B36-4565-8AF7-C2016F2CFE81}">
      <text>
        <t>[Threaded comment]
Your version of Excel allows you to read this threaded comment; however, any edits to it will get removed if the file is opened in a newer version of Excel. Learn more: https://go.microsoft.com/fwlink/?linkid=870924
Comment:
    SS of x values</t>
      </text>
    </comment>
    <comment ref="A256" authorId="5" shapeId="0" xr:uid="{634F1C25-BE1A-4516-BDEB-AA0C1E4DF04E}">
      <text>
        <t>[Threaded comment]
Your version of Excel allows you to read this threaded comment; however, any edits to it will get removed if the file is opened in a newer version of Excel. Learn more: https://go.microsoft.com/fwlink/?linkid=870924
Comment:
    SS of errors</t>
      </text>
    </comment>
    <comment ref="A257" authorId="6" shapeId="0" xr:uid="{30B44CD3-BE0E-4516-8A84-B8C36276C589}">
      <text>
        <t>[Threaded comment]
Your version of Excel allows you to read this threaded comment; however, any edits to it will get removed if the file is opened in a newer version of Excel. Learn more: https://go.microsoft.com/fwlink/?linkid=870924
Comment:
    df for the error = count - 1 (ind var) -1</t>
      </text>
    </comment>
    <comment ref="A258" authorId="7" shapeId="0" xr:uid="{2500394A-54BB-45E0-9CB7-CD1BB09290C0}">
      <text>
        <t>[Threaded comment]
Your version of Excel allows you to read this threaded comment; however, any edits to it will get removed if the file is opened in a newer version of Excel. Learn more: https://go.microsoft.com/fwlink/?linkid=870924
Comment:
    MSE - mean squared error</t>
      </text>
    </comment>
    <comment ref="A309" authorId="8" shapeId="0" xr:uid="{38FC33F6-F7A0-415E-AFF3-8218A1931F08}">
      <text>
        <t>[Threaded comment]
Your version of Excel allows you to read this threaded comment; however, any edits to it will get removed if the file is opened in a newer version of Excel. Learn more: https://go.microsoft.com/fwlink/?linkid=870924
Comment:
    Cook's distance, D &gt; 1 suggests poss. outlier candidate</t>
      </text>
    </comment>
    <comment ref="A359" authorId="9" shapeId="0" xr:uid="{43F8D496-3F2D-469A-B3A3-A5D60CFF4E40}">
      <text>
        <t>[Threaded comment]
Your version of Excel allows you to read this threaded comment; however, any edits to it will get removed if the file is opened in a newer version of Excel. Learn more: https://go.microsoft.com/fwlink/?linkid=870924
Comment:
    Report outlying points by biomass value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<sst xmlns="http://schemas.openxmlformats.org/spreadsheetml/2006/main" count="134" uniqueCount="93">
  <si>
    <t>Sample ID</t>
  </si>
  <si>
    <t>Date
yyyy-mm-dd</t>
  </si>
  <si>
    <t>Hour
hh:mm</t>
  </si>
  <si>
    <t>Time (h)</t>
  </si>
  <si>
    <t>Time (d)</t>
  </si>
  <si>
    <t>S00</t>
  </si>
  <si>
    <t>S0</t>
  </si>
  <si>
    <t>Notes</t>
  </si>
  <si>
    <t>Feed 1</t>
  </si>
  <si>
    <t>Feed 2</t>
  </si>
  <si>
    <t>Feed 3</t>
  </si>
  <si>
    <t>Volume sampled (mL)</t>
  </si>
  <si>
    <t>S1</t>
  </si>
  <si>
    <t>S2</t>
  </si>
  <si>
    <t>S3</t>
  </si>
  <si>
    <t>S4</t>
  </si>
  <si>
    <t>S5</t>
  </si>
  <si>
    <t>S6</t>
  </si>
  <si>
    <t>S7</t>
  </si>
  <si>
    <t>S8</t>
  </si>
  <si>
    <t>S9</t>
  </si>
  <si>
    <t>Cumulative Feed 1 (mL)</t>
  </si>
  <si>
    <t>Cumulative Feed 2 (mL)</t>
  </si>
  <si>
    <t>Cumulative Feed 3 (mL)</t>
  </si>
  <si>
    <t>Volume at sample (mL)</t>
  </si>
  <si>
    <t>Volume after sample (mL)</t>
  </si>
  <si>
    <t>*Initial volume</t>
  </si>
  <si>
    <t>Biomass conversion factor</t>
  </si>
  <si>
    <r>
      <t>CF = C</t>
    </r>
    <r>
      <rPr>
        <b/>
        <i/>
        <vertAlign val="subscript"/>
        <sz val="11"/>
        <color theme="1"/>
        <rFont val="Calibri"/>
        <family val="2"/>
        <scheme val="minor"/>
      </rPr>
      <t xml:space="preserve">mg dry weight/mL </t>
    </r>
    <r>
      <rPr>
        <b/>
        <i/>
        <sz val="11"/>
        <color theme="1"/>
        <rFont val="Calibri"/>
        <family val="2"/>
        <scheme val="minor"/>
      </rPr>
      <t xml:space="preserve"> / OD</t>
    </r>
  </si>
  <si>
    <t>Inoculation volume (mL)</t>
  </si>
  <si>
    <t>Dilution factor</t>
  </si>
  <si>
    <t>Accum. Dilution factor</t>
  </si>
  <si>
    <t>S10</t>
  </si>
  <si>
    <t>S11</t>
  </si>
  <si>
    <t>S12</t>
  </si>
  <si>
    <t>Units of biomass</t>
  </si>
  <si>
    <t>OD</t>
  </si>
  <si>
    <t>mg/mL</t>
  </si>
  <si>
    <t>Biomass conversion unit</t>
  </si>
  <si>
    <t>Feed</t>
  </si>
  <si>
    <t>Is feed component defined in concentration tab?</t>
  </si>
  <si>
    <t>Feed defined?</t>
  </si>
  <si>
    <t>FROM</t>
  </si>
  <si>
    <t>TO</t>
  </si>
  <si>
    <t>Phase definition</t>
  </si>
  <si>
    <t>Phase 1</t>
  </si>
  <si>
    <t>Phase 2</t>
  </si>
  <si>
    <t>Rate</t>
  </si>
  <si>
    <t>Std. err</t>
  </si>
  <si>
    <t>Phase 1: yield with respect to biomass</t>
  </si>
  <si>
    <t>Phase begin:</t>
  </si>
  <si>
    <t>Phase end:</t>
  </si>
  <si>
    <t>Exclude: (1)</t>
  </si>
  <si>
    <t>Exclude: (2)</t>
  </si>
  <si>
    <t>Exclude: (3)</t>
  </si>
  <si>
    <r>
      <t xml:space="preserve">Yield </t>
    </r>
    <r>
      <rPr>
        <b/>
        <sz val="11"/>
        <color theme="1"/>
        <rFont val="Calibri"/>
        <family val="2"/>
      </rPr>
      <t>mean</t>
    </r>
  </si>
  <si>
    <t>Yield standard error</t>
  </si>
  <si>
    <t>Rate error</t>
  </si>
  <si>
    <t>Cook's distance calculations</t>
  </si>
  <si>
    <t>Suggested outliers</t>
  </si>
  <si>
    <t>Set-up of the experiment</t>
  </si>
  <si>
    <t>Steps</t>
  </si>
  <si>
    <t>Actions</t>
  </si>
  <si>
    <t>Users should define the compositions of all feeds to be used - ensuring equivalent units are used with how the data is to be recorded</t>
  </si>
  <si>
    <t>Users should define how they want their biomass measurements to be transformed - if any. This impacts "Bioreactor_Data" column R, which is used in subsequent plot and yield calculations. The relationship between biomass measurement and biomass value is defined in "Parameters" spreadsheet D5</t>
  </si>
  <si>
    <t>Initiating the experiment</t>
  </si>
  <si>
    <t>Users are to record raw bioreactor data, sample information and any other data of interest in the "Bioreactor_data" sheet. Inputs are shaded cells. Up to 50 data points currently supported</t>
  </si>
  <si>
    <t>Initial innoculation volume should be recorded in D1 on Parameters spreadsheet</t>
  </si>
  <si>
    <t>Following the experiment</t>
  </si>
  <si>
    <t>Data can be plotted as soon as it is acquired by copying values into the "Raw concentration data" tab from measurements - where each measurement has a unique sample ID.  In addition, total cumulative volumes of each feed added should also be entered in the Bio_reactor data spreadsheet.</t>
  </si>
  <si>
    <t>All sample volumes should also be recorded in the "Bioreactor_data" spreadsheet.</t>
  </si>
  <si>
    <t>The calculations of rates and yields is performed by defining phases to calculate over. Growth phases are determined from the "Bioreactor_Data" tab by adjusting cells: AF4-AF5 and AN4-AN5. Accompanying plots can be used to guide appropriate phase bounds.</t>
  </si>
  <si>
    <t>Plots of pseudo concentration with time</t>
  </si>
  <si>
    <t xml:space="preserve">After collecting bounds of the phase, the phase bounds can be entered in the Visualisations spreadsheet (row 40 and 41) based on the corresponding biomass measurements. To restrict analysis of rates to the appropriate interval (typically a region of balanced growth - pseudo-steady state). Bounds can be adjusted as required for individual products/substrates. </t>
  </si>
  <si>
    <t>Biomass avg.</t>
  </si>
  <si>
    <t>Biomass Std. err</t>
  </si>
  <si>
    <t>Calculation method Phase 2</t>
  </si>
  <si>
    <t>Specific rate</t>
  </si>
  <si>
    <t xml:space="preserve">NOTE: It is assumed that every metabolomics sample has a corresponding biomass measurement. If not, the sample is discarded. </t>
  </si>
  <si>
    <t>Row 45-48 report the yield and rate estimates and their measurements based on phase definitions and excluded points.</t>
  </si>
  <si>
    <t>Users should record all compounds interested in measuring in the "Raw concentration data" spreadsheet, columns B-AE currently active (30 compoiunds)</t>
  </si>
  <si>
    <t>Users are recommended to copy across these compounds to the "Feed definitions " spreadsheet. Although it is not a requirement that the order of the columns be conserved, it is a requirement that the column names are identical. Any column name with no match between the "Feed definitions" and "Raw concentration data" spreadsheets won't be calculated  and result in #N/A values</t>
  </si>
  <si>
    <t xml:space="preserve">Users can opt to remove spurious measurements by selecting the corresponding biomass value from the drop down cells (up to 3 measurements can be dropped, rows 42-45). The calculation of Cook's distance is performed to guide users towards points that may have a higher associated weighting of the regression and are candidate outlier values (that may or may not impact the regression, which would be determined through an alternative method such as DFBETA). Candidate points are displayed, by biomass values, on row 49. </t>
  </si>
  <si>
    <t>Growth parameter analysis and data QC</t>
  </si>
  <si>
    <r>
      <t>The same process and calculations may be performed for Phase 2. Biomass ranges are defined by the drop down lists at cells AN4 and AN5 on the Bioreactor_data worksheet. In addition, a radio button allows toggling between calculation of rates assuming exponential growth (rate = yield * growth rate) or by assuming stationary phase (biomass considered a constant and rate = (</t>
    </r>
    <r>
      <rPr>
        <sz val="11"/>
        <color theme="1"/>
        <rFont val="Calibri"/>
        <family val="2"/>
      </rPr>
      <t xml:space="preserve">∆concentration/∆time)/biomass)). By default, the phase considers an exponential growth calculation methodology. Phase 2 is represented in rows 72-100 of the Visualisations worksheet. </t>
    </r>
  </si>
  <si>
    <t>User input columns</t>
  </si>
  <si>
    <t>c_Glucose</t>
  </si>
  <si>
    <t>c_Product</t>
  </si>
  <si>
    <t>c_CO2</t>
  </si>
  <si>
    <t>c_Glutamate</t>
  </si>
  <si>
    <t>General notes</t>
  </si>
  <si>
    <t>If wanting to use this template with the accompanying Python functions to read in the data:
1) We do not strictly need best practice Python compatible column names
2) Certain column names and cells are hard-coded: users can add columns as they wish but should not rename or remove columns prior to "L" (Dilution factor)
3) The code is currently utilising phase data annotations which must remain in their current cells (AF4-5 and AN4-5)</t>
  </si>
  <si>
    <t>Incoulation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</si>
</sst>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00"/>
    <numFmt numFmtId="167" formatCode="0.00000000000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0"/>
      <name val="Arial"/>
      <family val="2"/>
    </font>
    <font>
      <sz val="8"/>
      <name val="Calibri"/>
      <family val="2"/>
      <scheme val="minor"/>
    </font>
    <font>
      <b/>
      <i/>
      <sz val="11"/>
      <color theme="1"/>
      <name val="Calibri"/>
      <family val="2"/>
      <scheme val="minor"/>
    </font>
    <font>
      <b/>
      <i/>
      <vertAlign val="subscript"/>
      <sz val="11"/>
      <color theme="1"/>
      <name val="Calibri"/>
      <family val="2"/>
      <scheme val="minor"/>
    </font>
    <font>
      <sz val="10"/>
      <color rgb="FFFF0000"/>
      <name val="Arial"/>
      <family val="2"/>
    </font>
    <font>
      <sz val="10"/>
      <color theme="1"/>
      <name val="Arial"/>
      <family val="2"/>
    </font>
    <font>
      <b/>
      <sz val="24"/>
      <color theme="1"/>
      <name val="Calibri"/>
      <family val="2"/>
      <scheme val="minor"/>
    </font>
    <font>
      <b/>
      <sz val="11"/>
      <color theme="1"/>
      <name val="Calibri"/>
      <family val="2"/>
    </font>
    <font>
      <sz val="11"/>
      <color theme="0"/>
      <name val="Calibri"/>
      <family val="2"/>
      <scheme val="minor"/>
    </font>
    <font>
      <sz val="11"/>
      <color theme="1"/>
      <name val="Calibri"/>
      <family val="2"/>
    </font>
    <font>
      <sz val="8"/>
      <color rgb="FF000000"/>
      <name val="Segoe UI"/>
      <family val="2"/>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52">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xf>
    <xf numFmtId="1" fontId="4" fillId="0" borderId="1" xfId="0" applyNumberFormat="1" applyFont="1" applyBorder="1" applyAlignment="1">
      <alignment horizontal="center"/>
    </xf>
    <xf numFmtId="0" fontId="3" fillId="0" borderId="2" xfId="0" applyFont="1" applyFill="1" applyBorder="1" applyAlignment="1">
      <alignment horizontal="center" vertical="center" wrapText="1"/>
    </xf>
    <xf numFmtId="0" fontId="2" fillId="0" borderId="0" xfId="0" applyFont="1"/>
    <xf numFmtId="0" fontId="0" fillId="0" borderId="3" xfId="0" applyBorder="1"/>
    <xf numFmtId="0" fontId="6" fillId="0" borderId="0" xfId="0" applyFont="1"/>
    <xf numFmtId="0" fontId="0" fillId="0" borderId="3" xfId="0" applyFont="1" applyBorder="1"/>
    <xf numFmtId="0" fontId="3" fillId="0" borderId="0" xfId="0" applyFont="1" applyFill="1" applyBorder="1" applyAlignment="1">
      <alignment horizontal="center" vertical="center" wrapText="1"/>
    </xf>
    <xf numFmtId="165" fontId="4" fillId="0" borderId="1" xfId="0" applyNumberFormat="1" applyFont="1" applyBorder="1" applyAlignment="1">
      <alignment horizontal="center"/>
    </xf>
    <xf numFmtId="2" fontId="4" fillId="0" borderId="4" xfId="0" applyNumberFormat="1" applyFont="1" applyBorder="1" applyAlignment="1">
      <alignment horizontal="center"/>
    </xf>
    <xf numFmtId="165" fontId="4" fillId="0" borderId="0" xfId="0" applyNumberFormat="1" applyFont="1" applyBorder="1" applyAlignment="1">
      <alignment horizontal="center"/>
    </xf>
    <xf numFmtId="0" fontId="4" fillId="0" borderId="0" xfId="0" applyFont="1" applyBorder="1" applyAlignment="1">
      <alignment horizontal="center"/>
    </xf>
    <xf numFmtId="0" fontId="2"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165" fontId="0" fillId="0" borderId="0" xfId="0" applyNumberFormat="1"/>
    <xf numFmtId="167" fontId="0" fillId="0" borderId="0" xfId="0" applyNumberFormat="1"/>
    <xf numFmtId="0" fontId="0" fillId="0" borderId="0" xfId="0" applyNumberFormat="1"/>
    <xf numFmtId="1" fontId="4" fillId="0" borderId="0" xfId="0" applyNumberFormat="1" applyFont="1" applyFill="1" applyBorder="1" applyAlignment="1">
      <alignment horizontal="center"/>
    </xf>
    <xf numFmtId="0" fontId="0" fillId="0" borderId="0" xfId="0" applyBorder="1"/>
    <xf numFmtId="1" fontId="4" fillId="0" borderId="0" xfId="0" applyNumberFormat="1" applyFont="1" applyBorder="1" applyAlignment="1">
      <alignment horizontal="center"/>
    </xf>
    <xf numFmtId="0" fontId="0" fillId="0" borderId="0" xfId="0" applyFill="1"/>
    <xf numFmtId="0" fontId="9" fillId="0" borderId="0" xfId="1" applyFont="1" applyBorder="1" applyAlignment="1">
      <alignment horizontal="center"/>
    </xf>
    <xf numFmtId="1" fontId="0" fillId="3" borderId="0" xfId="0" applyNumberFormat="1" applyFill="1"/>
    <xf numFmtId="0" fontId="0" fillId="3" borderId="0" xfId="0" applyFill="1"/>
    <xf numFmtId="0" fontId="0" fillId="4" borderId="0" xfId="0" applyFill="1"/>
    <xf numFmtId="0" fontId="0" fillId="0" borderId="0" xfId="0" applyFont="1"/>
    <xf numFmtId="0" fontId="0" fillId="5" borderId="0" xfId="0" applyFill="1"/>
    <xf numFmtId="164" fontId="4" fillId="6" borderId="1" xfId="0" applyNumberFormat="1" applyFont="1" applyFill="1" applyBorder="1" applyAlignment="1">
      <alignment horizontal="center"/>
    </xf>
    <xf numFmtId="0" fontId="4" fillId="6" borderId="1" xfId="0" applyFont="1" applyFill="1" applyBorder="1" applyAlignment="1">
      <alignment horizontal="center"/>
    </xf>
    <xf numFmtId="20" fontId="4" fillId="6" borderId="1" xfId="0" applyNumberFormat="1" applyFont="1" applyFill="1" applyBorder="1" applyAlignment="1">
      <alignment horizontal="center"/>
    </xf>
    <xf numFmtId="0" fontId="0" fillId="6" borderId="0" xfId="0" applyFill="1"/>
    <xf numFmtId="165" fontId="4" fillId="6" borderId="0" xfId="0" applyNumberFormat="1" applyFont="1" applyFill="1" applyBorder="1" applyAlignment="1">
      <alignment horizontal="center"/>
    </xf>
    <xf numFmtId="0" fontId="4" fillId="6" borderId="0" xfId="0" applyFont="1" applyFill="1" applyBorder="1" applyAlignment="1">
      <alignment horizontal="center"/>
    </xf>
    <xf numFmtId="165" fontId="4" fillId="6" borderId="1" xfId="0" applyNumberFormat="1" applyFont="1" applyFill="1" applyBorder="1" applyAlignment="1">
      <alignment horizontal="center"/>
    </xf>
    <xf numFmtId="166" fontId="0" fillId="6" borderId="1" xfId="0" applyNumberFormat="1" applyFill="1" applyBorder="1" applyAlignment="1">
      <alignment horizontal="center"/>
    </xf>
    <xf numFmtId="166" fontId="8" fillId="6" borderId="1" xfId="0" applyNumberFormat="1" applyFont="1" applyFill="1" applyBorder="1" applyAlignment="1">
      <alignment horizontal="center"/>
    </xf>
    <xf numFmtId="0" fontId="0" fillId="2" borderId="0" xfId="0" applyFill="1"/>
    <xf numFmtId="0" fontId="0" fillId="0" borderId="0" xfId="0" applyAlignment="1">
      <alignment wrapText="1"/>
    </xf>
    <xf numFmtId="0" fontId="12" fillId="0" borderId="0" xfId="0" applyFont="1"/>
    <xf numFmtId="0" fontId="3" fillId="0" borderId="2" xfId="0" applyFont="1" applyFill="1" applyBorder="1" applyAlignment="1">
      <alignment horizontal="center" wrapText="1"/>
    </xf>
    <xf numFmtId="0" fontId="0" fillId="0" borderId="1" xfId="0" applyBorder="1"/>
    <xf numFmtId="1" fontId="0" fillId="0" borderId="0" xfId="0" applyNumberFormat="1" applyFill="1"/>
    <xf numFmtId="0" fontId="2" fillId="0" borderId="0" xfId="0" applyFont="1" applyAlignment="1">
      <alignment horizontal="center"/>
    </xf>
    <xf numFmtId="0" fontId="2" fillId="0" borderId="0" xfId="0" applyFont="1" applyAlignment="1">
      <alignment horizontal="center"/>
    </xf>
    <xf numFmtId="0" fontId="10" fillId="0" borderId="0" xfId="0" applyFont="1" applyAlignment="1">
      <alignment horizontal="center"/>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4" fillId="0" borderId="4" xfId="0" applyNumberFormat="1" applyFont="1" applyBorder="1" applyAlignment="1">
      <alignment horizontal="center"/>
    </xf>
  </cellXfs>
  <cellStyles count="2">
    <cellStyle name="Normal" xfId="0" builtinId="0"/>
    <cellStyle name="Normal 3" xfId="1" xr:uid="{D7ADCF0A-7DE8-4A45-B7B3-873E726249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Bioreactor_data!$R$2</c:f>
              <c:strCache>
                <c:ptCount val="1"/>
                <c:pt idx="0">
                  <c:v>Corrected biomass (mg/mL)</c:v>
                </c:pt>
              </c:strCache>
            </c:strRef>
          </c:tx>
          <c:spPr>
            <a:ln w="19050" cap="rnd">
              <a:noFill/>
              <a:round/>
            </a:ln>
            <a:effectLst/>
          </c:spPr>
          <c:marker>
            <c:symbol val="circle"/>
            <c:size val="5"/>
            <c:spPr>
              <a:solidFill>
                <a:schemeClr val="accent1"/>
              </a:solidFill>
              <a:ln w="9525">
                <a:solidFill>
                  <a:schemeClr val="accent1"/>
                </a:solidFill>
              </a:ln>
              <a:effectLst/>
            </c:spPr>
          </c:marker>
          <c:xVal>
            <c:numRef>
              <c:f>Bioreactor_data!$E$4:$E$100</c:f>
              <c:numCache>
                <c:formatCode>0</c:formatCode>
                <c:ptCount val="97"/>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Bioreactor_data!$R$4:$R$100</c:f>
              <c:numCache>
                <c:formatCode>General</c:formatCode>
                <c:ptCount val="97"/>
                <c:pt idx="0">
                  <c:v>0.13450000000000001</c:v>
                </c:pt>
                <c:pt idx="1">
                  <c:v>0.44245570344364782</c:v>
                </c:pt>
                <c:pt idx="2">
                  <c:v>0.8904297977026796</c:v>
                </c:pt>
                <c:pt idx="3">
                  <c:v>1.7489410466589026</c:v>
                </c:pt>
                <c:pt idx="4">
                  <c:v>3.3664195988034344</c:v>
                </c:pt>
                <c:pt idx="5">
                  <c:v>6.0989644281328825</c:v>
                </c:pt>
                <c:pt idx="6">
                  <c:v>9.4818375418027028</c:v>
                </c:pt>
                <c:pt idx="7">
                  <c:v>9.4819903474903349</c:v>
                </c:pt>
                <c:pt idx="8">
                  <c:v>13.331740740546243</c:v>
                </c:pt>
                <c:pt idx="9">
                  <c:v>17.739581271747909</c:v>
                </c:pt>
                <c:pt idx="10">
                  <c:v>17.739581271747909</c:v>
                </c:pt>
                <c:pt idx="11">
                  <c:v>17.739581271747909</c:v>
                </c:pt>
                <c:pt idx="12">
                  <c:v>24.33382000947309</c:v>
                </c:pt>
              </c:numCache>
            </c:numRef>
          </c:yVal>
          <c:smooth val="0"/>
          <c:extLst>
            <c:ext xmlns:c16="http://schemas.microsoft.com/office/drawing/2014/chart" uri="{C3380CC4-5D6E-409C-BE32-E72D297353CC}">
              <c16:uniqueId val="{00000000-C55B-4980-98A4-32A2128B67C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LN(Corrected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Bioreactor_data!$S$2</c:f>
              <c:strCache>
                <c:ptCount val="1"/>
                <c:pt idx="0">
                  <c:v>LN(Corrected biomass (mg/mL))</c:v>
                </c:pt>
              </c:strCache>
            </c:strRef>
          </c:tx>
          <c:spPr>
            <a:ln w="25400" cap="rnd">
              <a:noFill/>
              <a:round/>
            </a:ln>
            <a:effectLst/>
          </c:spPr>
          <c:marker>
            <c:symbol val="circle"/>
            <c:size val="5"/>
            <c:spPr>
              <a:solidFill>
                <a:schemeClr val="accent1"/>
              </a:solidFill>
              <a:ln w="9525">
                <a:solidFill>
                  <a:schemeClr val="accent1"/>
                </a:solidFill>
              </a:ln>
              <a:effectLst/>
            </c:spPr>
          </c:marker>
          <c:xVal>
            <c:numRef>
              <c:f>Bioreactor_data!$E$4:$E$100</c:f>
              <c:numCache>
                <c:formatCode>0</c:formatCode>
                <c:ptCount val="97"/>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Bioreactor_data!$S$4:$S$21</c:f>
              <c:numCache>
                <c:formatCode>General</c:formatCode>
                <c:ptCount val="18"/>
                <c:pt idx="1">
                  <c:v>-0.81541492475710931</c:v>
                </c:pt>
                <c:pt idx="2">
                  <c:v>-0.11605101405663659</c:v>
                </c:pt>
                <c:pt idx="3">
                  <c:v>0.55901048858381408</c:v>
                </c:pt>
                <c:pt idx="4">
                  <c:v>1.2138497459921542</c:v>
                </c:pt>
                <c:pt idx="5">
                  <c:v>1.8081189908875521</c:v>
                </c:pt>
                <c:pt idx="6">
                  <c:v>2.2493781310071319</c:v>
                </c:pt>
                <c:pt idx="7">
                  <c:v>2.2493942464969505</c:v>
                </c:pt>
                <c:pt idx="8">
                  <c:v>2.5901477138527373</c:v>
                </c:pt>
                <c:pt idx="9">
                  <c:v>2.8757983729809871</c:v>
                </c:pt>
                <c:pt idx="10">
                  <c:v>2.8757983729809871</c:v>
                </c:pt>
                <c:pt idx="11">
                  <c:v>2.8757983729809871</c:v>
                </c:pt>
                <c:pt idx="12">
                  <c:v>3.1918671526695812</c:v>
                </c:pt>
              </c:numCache>
            </c:numRef>
          </c:yVal>
          <c:smooth val="0"/>
          <c:extLst>
            <c:ext xmlns:c16="http://schemas.microsoft.com/office/drawing/2014/chart" uri="{C3380CC4-5D6E-409C-BE32-E72D297353CC}">
              <c16:uniqueId val="{00000000-9DDC-4B83-8E33-C43BD228987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1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[0]!Time</c:f>
              <c:numCache>
                <c:formatCode>General</c:formatCode>
                <c:ptCount val="50"/>
                <c:pt idx="0" formatCode="0.0">
                  <c:v>10</c:v>
                </c:pt>
                <c:pt idx="1">
                  <c:v>15.999999999999996</c:v>
                </c:pt>
                <c:pt idx="2">
                  <c:v>21.999999999999996</c:v>
                </c:pt>
                <c:pt idx="3">
                  <c:v>27.999999999999996</c:v>
                </c:pt>
                <c:pt idx="4">
                  <c:v>34</c:v>
                </c:pt>
                <c:pt idx="5">
                  <c:v>40</c:v>
                </c:pt>
              </c:numCache>
            </c:numRef>
          </c:xVal>
          <c:yVal>
            <c:numRef>
              <c:f>[0]!Biomass</c:f>
              <c:numCache>
                <c:formatCode>General</c:formatCode>
                <c:ptCount val="50"/>
                <c:pt idx="0">
                  <c:v>-0.81541492475710931</c:v>
                </c:pt>
                <c:pt idx="1">
                  <c:v>-0.11605101405663659</c:v>
                </c:pt>
                <c:pt idx="2">
                  <c:v>0.55901048858381408</c:v>
                </c:pt>
                <c:pt idx="3">
                  <c:v>1.2138497459921542</c:v>
                </c:pt>
                <c:pt idx="4">
                  <c:v>1.8081189908875521</c:v>
                </c:pt>
                <c:pt idx="5">
                  <c:v>2.2493781310071319</c:v>
                </c:pt>
              </c:numCache>
            </c:numRef>
          </c:yVal>
          <c:smooth val="1"/>
          <c:extLst>
            <c:ext xmlns:c16="http://schemas.microsoft.com/office/drawing/2014/chart" uri="{C3380CC4-5D6E-409C-BE32-E72D297353CC}">
              <c16:uniqueId val="{00000001-6CF6-45A6-9282-E628090D7D1F}"/>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2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Bioreactor_data!$AO$4:$AO$53</c:f>
              <c:numCache>
                <c:formatCode>General</c:formatCode>
                <c:ptCount val="50"/>
                <c:pt idx="0" formatCode="0.0">
                  <c:v>46</c:v>
                </c:pt>
                <c:pt idx="1">
                  <c:v>52</c:v>
                </c:pt>
                <c:pt idx="2">
                  <c:v>58</c:v>
                </c:pt>
              </c:numCache>
            </c:numRef>
          </c:xVal>
          <c:yVal>
            <c:numRef>
              <c:f>Bioreactor_data!$AP$4:$AP$53</c:f>
              <c:numCache>
                <c:formatCode>General</c:formatCode>
                <c:ptCount val="50"/>
                <c:pt idx="0">
                  <c:v>2.2493942464969505</c:v>
                </c:pt>
                <c:pt idx="1">
                  <c:v>2.5901477138527373</c:v>
                </c:pt>
                <c:pt idx="2">
                  <c:v>2.8757983729809871</c:v>
                </c:pt>
              </c:numCache>
            </c:numRef>
          </c:yVal>
          <c:smooth val="1"/>
          <c:extLst>
            <c:ext xmlns:c16="http://schemas.microsoft.com/office/drawing/2014/chart" uri="{C3380CC4-5D6E-409C-BE32-E72D297353CC}">
              <c16:uniqueId val="{00000001-3EE7-4FE2-8A88-C996BA0C5C84}"/>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Bioreactor_data!$E$6:$E$16</c:f>
              <c:numCache>
                <c:formatCode>0</c:formatCode>
                <c:ptCount val="11"/>
                <c:pt idx="0">
                  <c:v>15.999999999999996</c:v>
                </c:pt>
                <c:pt idx="1">
                  <c:v>21.999999999999996</c:v>
                </c:pt>
                <c:pt idx="2">
                  <c:v>27.999999999999996</c:v>
                </c:pt>
                <c:pt idx="3">
                  <c:v>34</c:v>
                </c:pt>
                <c:pt idx="4">
                  <c:v>40</c:v>
                </c:pt>
                <c:pt idx="5">
                  <c:v>46</c:v>
                </c:pt>
                <c:pt idx="6">
                  <c:v>52</c:v>
                </c:pt>
                <c:pt idx="7">
                  <c:v>58</c:v>
                </c:pt>
                <c:pt idx="8">
                  <c:v>64</c:v>
                </c:pt>
                <c:pt idx="9">
                  <c:v>70</c:v>
                </c:pt>
                <c:pt idx="10">
                  <c:v>76</c:v>
                </c:pt>
              </c:numCache>
            </c:numRef>
          </c:xVal>
          <c:yVal>
            <c:numRef>
              <c:f>Bioreactor_data!$S$6:$S$16</c:f>
              <c:numCache>
                <c:formatCode>General</c:formatCode>
                <c:ptCount val="11"/>
                <c:pt idx="0">
                  <c:v>-0.11605101405663659</c:v>
                </c:pt>
                <c:pt idx="1">
                  <c:v>0.55901048858381408</c:v>
                </c:pt>
                <c:pt idx="2">
                  <c:v>1.2138497459921542</c:v>
                </c:pt>
                <c:pt idx="3">
                  <c:v>1.8081189908875521</c:v>
                </c:pt>
                <c:pt idx="4">
                  <c:v>2.2493781310071319</c:v>
                </c:pt>
                <c:pt idx="5">
                  <c:v>2.2493942464969505</c:v>
                </c:pt>
                <c:pt idx="6">
                  <c:v>2.5901477138527373</c:v>
                </c:pt>
                <c:pt idx="7">
                  <c:v>2.8757983729809871</c:v>
                </c:pt>
                <c:pt idx="8">
                  <c:v>2.8757983729809871</c:v>
                </c:pt>
                <c:pt idx="9">
                  <c:v>2.8757983729809871</c:v>
                </c:pt>
                <c:pt idx="10">
                  <c:v>3.1918671526695812</c:v>
                </c:pt>
              </c:numCache>
            </c:numRef>
          </c:yVal>
          <c:smooth val="0"/>
          <c:extLst>
            <c:ext xmlns:c16="http://schemas.microsoft.com/office/drawing/2014/chart" uri="{C3380CC4-5D6E-409C-BE32-E72D297353CC}">
              <c16:uniqueId val="{00000000-EF17-43AD-876E-999DC7821247}"/>
            </c:ext>
          </c:extLst>
        </c:ser>
        <c:dLbls>
          <c:showLegendKey val="0"/>
          <c:showVal val="0"/>
          <c:showCatName val="0"/>
          <c:showSerName val="0"/>
          <c:showPercent val="0"/>
          <c:showBubbleSize val="0"/>
        </c:dLbls>
        <c:axId val="190861120"/>
        <c:axId val="951209759"/>
      </c:scatterChart>
      <c:valAx>
        <c:axId val="1908611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209759"/>
        <c:crosses val="autoZero"/>
        <c:crossBetween val="midCat"/>
      </c:valAx>
      <c:valAx>
        <c:axId val="95120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1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Pseudo_batch_corrected!$B$1</c:f>
              <c:strCache>
                <c:ptCount val="1"/>
                <c:pt idx="0">
                  <c:v>c_Glucose</c:v>
                </c:pt>
              </c:strCache>
            </c:strRef>
          </c:tx>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Pseudo_batch_corrected!$B$3:$B$50</c:f>
              <c:numCache>
                <c:formatCode>0.0</c:formatCode>
                <c:ptCount val="48"/>
                <c:pt idx="0">
                  <c:v>50</c:v>
                </c:pt>
                <c:pt idx="1">
                  <c:v>47.882089028361499</c:v>
                </c:pt>
                <c:pt idx="2">
                  <c:v>44.801226298327201</c:v>
                </c:pt>
                <c:pt idx="3">
                  <c:v>38.8969667794833</c:v>
                </c:pt>
                <c:pt idx="4">
                  <c:v>27.77304365135155</c:v>
                </c:pt>
                <c:pt idx="5">
                  <c:v>8.9804491002010778</c:v>
                </c:pt>
                <c:pt idx="6">
                  <c:v>-14.284663391580121</c:v>
                </c:pt>
                <c:pt idx="7">
                  <c:v>-14.285714285714285</c:v>
                </c:pt>
                <c:pt idx="8">
                  <c:v>-40.761692825318249</c:v>
                </c:pt>
                <c:pt idx="9">
                  <c:v>-71.075837742504376</c:v>
                </c:pt>
                <c:pt idx="10">
                  <c:v>-71.075837742504405</c:v>
                </c:pt>
                <c:pt idx="11">
                  <c:v>-71.075837742504405</c:v>
                </c:pt>
                <c:pt idx="12">
                  <c:v>-116.42655025102331</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2-C1EC-4120-A1AB-DB7276F0206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Pseudo_batch_corrected!$C$1</c:f>
              <c:strCache>
                <c:ptCount val="1"/>
                <c:pt idx="0">
                  <c:v>c_Product</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Pseudo_batch_corrected!$C$3:$C$50</c:f>
              <c:numCache>
                <c:formatCode>0.0</c:formatCode>
                <c:ptCount val="48"/>
                <c:pt idx="0">
                  <c:v>0</c:v>
                </c:pt>
                <c:pt idx="1">
                  <c:v>0.94047868364682696</c:v>
                </c:pt>
                <c:pt idx="2">
                  <c:v>2.3085653330103701</c:v>
                </c:pt>
                <c:pt idx="3">
                  <c:v>4.9304084107181003</c:v>
                </c:pt>
                <c:pt idx="4">
                  <c:v>9.8700931853053397</c:v>
                </c:pt>
                <c:pt idx="5">
                  <c:v>18.215125069294878</c:v>
                </c:pt>
                <c:pt idx="6">
                  <c:v>28.546221448779889</c:v>
                </c:pt>
                <c:pt idx="7">
                  <c:v>28.546688108401252</c:v>
                </c:pt>
                <c:pt idx="8">
                  <c:v>40.303600357609078</c:v>
                </c:pt>
                <c:pt idx="9">
                  <c:v>53.764887205534741</c:v>
                </c:pt>
                <c:pt idx="10">
                  <c:v>53.764887205534912</c:v>
                </c:pt>
                <c:pt idx="11">
                  <c:v>53.764887205534912</c:v>
                </c:pt>
                <c:pt idx="12">
                  <c:v>73.903306135137456</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1-BDB9-46ED-9C9A-92BED507A86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Pseudo_batch_corrected!$D$1</c:f>
              <c:strCache>
                <c:ptCount val="1"/>
                <c:pt idx="0">
                  <c:v>c_CO2</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Pseudo_batch_corrected!$D$3:$D$50</c:f>
              <c:numCache>
                <c:formatCode>0.0</c:formatCode>
                <c:ptCount val="48"/>
                <c:pt idx="0">
                  <c:v>0</c:v>
                </c:pt>
                <c:pt idx="1">
                  <c:v>5.1738083584120999E-2</c:v>
                </c:pt>
                <c:pt idx="2">
                  <c:v>0.126999950382233</c:v>
                </c:pt>
                <c:pt idx="3">
                  <c:v>0.271234092694629</c:v>
                </c:pt>
                <c:pt idx="4">
                  <c:v>0.54297850135660974</c:v>
                </c:pt>
                <c:pt idx="5">
                  <c:v>1.0020595678745883</c:v>
                </c:pt>
                <c:pt idx="6">
                  <c:v>1.570399007451003</c:v>
                </c:pt>
                <c:pt idx="7">
                  <c:v>1.5704246795634145</c:v>
                </c:pt>
                <c:pt idx="8">
                  <c:v>2.217201814672968</c:v>
                </c:pt>
                <c:pt idx="9">
                  <c:v>2.9577408573944757</c:v>
                </c:pt>
                <c:pt idx="10">
                  <c:v>2.9577408573944757</c:v>
                </c:pt>
                <c:pt idx="11">
                  <c:v>2.9577408573944757</c:v>
                </c:pt>
                <c:pt idx="12">
                  <c:v>4.0656056287592524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849-4DD7-8359-88FF1EF5B6B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Pseudo_batch_corrected!$E$1</c:f>
              <c:strCache>
                <c:ptCount val="1"/>
                <c:pt idx="0">
                  <c:v>c_Glutamate</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Pseudo_batch_corrected!$E$3:$E$50</c:f>
              <c:numCache>
                <c:formatCode>0.0</c:formatCode>
                <c:ptCount val="48"/>
                <c:pt idx="0">
                  <c:v>1</c:v>
                </c:pt>
                <c:pt idx="1">
                  <c:v>0.97710366517147496</c:v>
                </c:pt>
                <c:pt idx="2">
                  <c:v>0.93173403285100398</c:v>
                </c:pt>
                <c:pt idx="3">
                  <c:v>0.85334585595155599</c:v>
                </c:pt>
                <c:pt idx="4">
                  <c:v>0.71567200598928893</c:v>
                </c:pt>
                <c:pt idx="5">
                  <c:v>0.49379833988048355</c:v>
                </c:pt>
                <c:pt idx="6">
                  <c:v>0.22293837277860684</c:v>
                </c:pt>
                <c:pt idx="7">
                  <c:v>0.20578264995075152</c:v>
                </c:pt>
                <c:pt idx="8">
                  <c:v>-0.10605416575399018</c:v>
                </c:pt>
                <c:pt idx="9">
                  <c:v>-0.46522824964360204</c:v>
                </c:pt>
                <c:pt idx="10">
                  <c:v>-0.49252949936709944</c:v>
                </c:pt>
                <c:pt idx="11">
                  <c:v>-0.53744445858962697</c:v>
                </c:pt>
                <c:pt idx="12">
                  <c:v>-1.1154135425177274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E7C-4939-A744-B2002DF61AE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Pseudo_batch_corrected!$F$1</c:f>
              <c:strCache>
                <c:ptCount val="1"/>
                <c:pt idx="0">
                  <c:v>0</c:v>
                </c:pt>
              </c:strCache>
            </c:strRef>
          </c:tx>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Pseudo_batch_corrected!$F$3:$F$50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E71-4150-997F-1D55923ADA3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Pseudo_batch_corrected!$G$1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Pseudo_batch_corrected!$G$3:$G$50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968-471E-8A87-4721A731FB1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Pseudo_batch_corrected!$H$1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Pseudo_batch_corrected!$H$3:$H$50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278-4F90-BDBD-0E9A675234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Pseudo_batch_corrected!$I$1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Pseudo_batch_corrected!$I$3:$I$50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398-43CD-B2AD-C8D699C5156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Pseudo_batch_corrected!$J$1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Pseudo_batch_corrected!$J$3:$J$50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4FF-4E4E-BE07-453C453B90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Pseudo_batch_corrected!$K$1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Pseudo_batch_corrected!$K$3:$K$50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ED00-4272-BBCC-CB93E6AD1B9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Pseudo_batch_corrected!$L$1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Pseudo_batch_corrected!$L$3:$L$50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100-43FA-A94D-B7DAC5A5537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Pseudo_batch_corrected!$M$1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Pseudo_batch_corrected!$M$3:$M$50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934-4BCA-BCCA-07E3E12E366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Pseudo_batch_corrected!$N$1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Pseudo_batch_corrected!$N$3:$N$50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01-4199-BA3F-C44050ABAA3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Pseudo_batch_corrected!$O$1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Pseudo_batch_corrected!$O$3:$O$50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257-4CEF-A13A-BA3A5DD5561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Pseudo_batch_corrected!$P$1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Pseudo_batch_corrected!$P$3:$P$50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DA-4AE2-8A24-62B1E6DF053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Pseudo_batch_corrected!$Q$1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Pseudo_batch_corrected!$Q$3:$Q$50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FCB-4ADE-813A-D5C0E4019D8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Pseudo_batch_corrected!$R$1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Pseudo_batch_corrected!$R$3:$R$50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269-4364-A5F4-A67762E49B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Pseudo_batch_corrected!$S$1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Pseudo_batch_corrected!$S$3:$S$50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18A-4791-81C3-AD5A97D6768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Pseudo_batch_corrected!$T$1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Pseudo_batch_corrected!$T$3:$T$50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F1C-4644-A1F0-E3505F46885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Pseudo_batch_corrected!$U$1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Pseudo_batch_corrected!$U$3:$U$50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8B7-4FE2-91C5-C114BEA8E29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Pseudo_batch_corrected!$V$1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Pseudo_batch_corrected!$V$3:$V$50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745-47E3-936C-FBDAE5786AB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Phase_1_Helper_data!$A$1</c:f>
              <c:strCache>
                <c:ptCount val="1"/>
                <c:pt idx="0">
                  <c:v>c_Glucose</c:v>
                </c:pt>
              </c:strCache>
            </c:strRef>
          </c:tx>
          <c:trendline>
            <c:trendlineType val="linear"/>
            <c:dispRSqr val="1"/>
            <c:dispEq val="1"/>
            <c:trendlineLbl>
              <c:layout>
                <c:manualLayout>
                  <c:x val="9.8775561672818007E-2"/>
                  <c:y val="-0.32425576684698665"/>
                </c:manualLayout>
              </c:layout>
              <c:numFmt formatCode="General" sourceLinked="0"/>
            </c:trendlineLbl>
          </c:trendline>
          <c:xVal>
            <c:numRef>
              <c:f>Phase_1_Helper_data!$A$102:$A$151</c:f>
              <c:numCache>
                <c:formatCode>General</c:formatCode>
                <c:ptCount val="50"/>
                <c:pt idx="0">
                  <c:v>0.13450000000000001</c:v>
                </c:pt>
                <c:pt idx="1">
                  <c:v>0.44245570344364782</c:v>
                </c:pt>
                <c:pt idx="2">
                  <c:v>0.8904297977026796</c:v>
                </c:pt>
                <c:pt idx="3">
                  <c:v>1.7489410466589026</c:v>
                </c:pt>
                <c:pt idx="4">
                  <c:v>3.3664195988034344</c:v>
                </c:pt>
                <c:pt idx="5">
                  <c:v>6.0989644281328825</c:v>
                </c:pt>
                <c:pt idx="6">
                  <c:v>9.4818375418027028</c:v>
                </c:pt>
                <c:pt idx="7">
                  <c:v>9.4819903474903349</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Phase_1_Helper_data!$A$152:$A$201</c:f>
              <c:numCache>
                <c:formatCode>General</c:formatCode>
                <c:ptCount val="50"/>
                <c:pt idx="0">
                  <c:v>50</c:v>
                </c:pt>
                <c:pt idx="1">
                  <c:v>47.882089028361499</c:v>
                </c:pt>
                <c:pt idx="2">
                  <c:v>44.801226298327201</c:v>
                </c:pt>
                <c:pt idx="3">
                  <c:v>38.8969667794833</c:v>
                </c:pt>
                <c:pt idx="4">
                  <c:v>27.77304365135155</c:v>
                </c:pt>
                <c:pt idx="5">
                  <c:v>8.9804491002010778</c:v>
                </c:pt>
                <c:pt idx="6">
                  <c:v>-14.284663391580121</c:v>
                </c:pt>
                <c:pt idx="7">
                  <c:v>-14.285714285714285</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0-534E-4FF9-A544-99024B3A306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Phase_1_Helper_data!$B$1</c:f>
              <c:strCache>
                <c:ptCount val="1"/>
                <c:pt idx="0">
                  <c:v>c_Product</c:v>
                </c:pt>
              </c:strCache>
            </c:strRef>
          </c:tx>
          <c:trendline>
            <c:trendlineType val="linear"/>
            <c:dispRSqr val="1"/>
            <c:dispEq val="1"/>
            <c:trendlineLbl>
              <c:layout>
                <c:manualLayout>
                  <c:x val="0.13841325414049246"/>
                  <c:y val="0.23322830386006724"/>
                </c:manualLayout>
              </c:layout>
              <c:numFmt formatCode="General" sourceLinked="0"/>
            </c:trendlineLbl>
          </c:trendline>
          <c:xVal>
            <c:numRef>
              <c:f>Phase_1_Helper_data!$B$102:$B$151</c:f>
              <c:numCache>
                <c:formatCode>General</c:formatCode>
                <c:ptCount val="50"/>
                <c:pt idx="0">
                  <c:v>0.44245570344364782</c:v>
                </c:pt>
                <c:pt idx="1">
                  <c:v>0.8904297977026796</c:v>
                </c:pt>
                <c:pt idx="2">
                  <c:v>1.7489410466589026</c:v>
                </c:pt>
                <c:pt idx="3">
                  <c:v>3.3664195988034344</c:v>
                </c:pt>
                <c:pt idx="4">
                  <c:v>6.0989644281328825</c:v>
                </c:pt>
                <c:pt idx="5">
                  <c:v>9.4818375418027028</c:v>
                </c:pt>
                <c:pt idx="6">
                  <c:v>9.4819903474903349</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Phase_1_Helper_data!$B$152:$B$201</c:f>
              <c:numCache>
                <c:formatCode>General</c:formatCode>
                <c:ptCount val="50"/>
                <c:pt idx="0">
                  <c:v>0.94047868364682696</c:v>
                </c:pt>
                <c:pt idx="1">
                  <c:v>2.3085653330103701</c:v>
                </c:pt>
                <c:pt idx="2">
                  <c:v>4.9304084107181003</c:v>
                </c:pt>
                <c:pt idx="3">
                  <c:v>9.8700931853053397</c:v>
                </c:pt>
                <c:pt idx="4">
                  <c:v>18.215125069294878</c:v>
                </c:pt>
                <c:pt idx="5">
                  <c:v>28.546221448779889</c:v>
                </c:pt>
                <c:pt idx="6">
                  <c:v>28.546688108401252</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838-4D84-989A-0F56DEAEC6A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Phase_1_Helper_data!$C$1</c:f>
              <c:strCache>
                <c:ptCount val="1"/>
                <c:pt idx="0">
                  <c:v>c_CO2</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Phase_1_Helper_data!$C$102:$C$151</c:f>
              <c:numCache>
                <c:formatCode>General</c:formatCode>
                <c:ptCount val="50"/>
                <c:pt idx="0">
                  <c:v>0.13450000000000001</c:v>
                </c:pt>
                <c:pt idx="1">
                  <c:v>0.44245570344364782</c:v>
                </c:pt>
                <c:pt idx="2">
                  <c:v>0.8904297977026796</c:v>
                </c:pt>
                <c:pt idx="3">
                  <c:v>1.7489410466589026</c:v>
                </c:pt>
                <c:pt idx="4">
                  <c:v>3.3664195988034344</c:v>
                </c:pt>
                <c:pt idx="5">
                  <c:v>6.0989644281328825</c:v>
                </c:pt>
                <c:pt idx="6">
                  <c:v>9.4818375418027028</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Phase_1_Helper_data!$C$152:$C$201</c:f>
              <c:numCache>
                <c:formatCode>General</c:formatCode>
                <c:ptCount val="50"/>
                <c:pt idx="0">
                  <c:v>0</c:v>
                </c:pt>
                <c:pt idx="1">
                  <c:v>5.1738083584120999E-2</c:v>
                </c:pt>
                <c:pt idx="2">
                  <c:v>0.126999950382233</c:v>
                </c:pt>
                <c:pt idx="3">
                  <c:v>0.271234092694629</c:v>
                </c:pt>
                <c:pt idx="4">
                  <c:v>0.54297850135660974</c:v>
                </c:pt>
                <c:pt idx="5">
                  <c:v>1.0020595678745883</c:v>
                </c:pt>
                <c:pt idx="6">
                  <c:v>1.570399007451003</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A05C-42DF-9577-83C984BBDA5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Phase_1_Helper_data!$D$1</c:f>
              <c:strCache>
                <c:ptCount val="1"/>
                <c:pt idx="0">
                  <c:v>c_Glutamate</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Phase_1_Helper_data!$D$102:$D$151</c:f>
              <c:numCache>
                <c:formatCode>General</c:formatCode>
                <c:ptCount val="50"/>
                <c:pt idx="0">
                  <c:v>0.13450000000000001</c:v>
                </c:pt>
                <c:pt idx="1">
                  <c:v>0.44245570344364782</c:v>
                </c:pt>
                <c:pt idx="2">
                  <c:v>0.8904297977026796</c:v>
                </c:pt>
                <c:pt idx="3">
                  <c:v>1.7489410466589026</c:v>
                </c:pt>
                <c:pt idx="4">
                  <c:v>3.3664195988034344</c:v>
                </c:pt>
                <c:pt idx="5">
                  <c:v>6.0989644281328825</c:v>
                </c:pt>
                <c:pt idx="6">
                  <c:v>9.4818375418027028</c:v>
                </c:pt>
                <c:pt idx="7">
                  <c:v>9.4819903474903349</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Phase_1_Helper_data!$D$152:$D$201</c:f>
              <c:numCache>
                <c:formatCode>General</c:formatCode>
                <c:ptCount val="50"/>
                <c:pt idx="0">
                  <c:v>1</c:v>
                </c:pt>
                <c:pt idx="1">
                  <c:v>0.97710366517147496</c:v>
                </c:pt>
                <c:pt idx="2">
                  <c:v>0.93173403285100398</c:v>
                </c:pt>
                <c:pt idx="3">
                  <c:v>0.85334585595155599</c:v>
                </c:pt>
                <c:pt idx="4">
                  <c:v>0.71567200598928893</c:v>
                </c:pt>
                <c:pt idx="5">
                  <c:v>0.49379833988048355</c:v>
                </c:pt>
                <c:pt idx="6">
                  <c:v>0.22293837277860684</c:v>
                </c:pt>
                <c:pt idx="7">
                  <c:v>0.20578264995075152</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7E6-41AD-A6E2-D54A985871E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Phase_1_Helper_data!$E$1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Phase_1_Helper_data!$E$102:$E$151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Phase_1_Helper_data!$E$152:$E$201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A05-48DC-B4D5-D5D7EF9030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Phase_1_Helper_data!$F$1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Phase_1_Helper_data!$F$102:$F$151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Phase_1_Helper_data!$F$152:$F$201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223-4A05-82E6-D4A68CFFB6E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Phase_1_Helper_data!$G$1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Phase_1_Helper_data!$G$102:$G$151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Phase_1_Helper_data!$G$152:$G$201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33B-4481-B8DF-9BE1823CEC4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Phase_1_Helper_data!$H$1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Phase_1_Helper_data!$H$102:$H$151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Phase_1_Helper_data!$H$152:$H$201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883-4608-911F-47C0A491266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Phase_1_Helper_data!$I$1</c:f>
              <c:strCache>
                <c:ptCount val="1"/>
                <c:pt idx="0">
                  <c:v>0</c:v>
                </c:pt>
              </c:strCache>
            </c:strRef>
          </c:tx>
          <c:trendline>
            <c:trendlineType val="linear"/>
            <c:dispRSqr val="1"/>
            <c:dispEq val="1"/>
            <c:trendlineLbl>
              <c:layout>
                <c:manualLayout>
                  <c:x val="3.4388684943335628E-2"/>
                  <c:y val="-0.14195902758283785"/>
                </c:manualLayout>
              </c:layout>
              <c:numFmt formatCode="General" sourceLinked="0"/>
            </c:trendlineLbl>
          </c:trendline>
          <c:xVal>
            <c:numRef>
              <c:f>Phase_1_Helper_data!$I$102:$I$151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Phase_1_Helper_data!$I$152:$I$201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7F6-4D86-9782-1B943FF0BBF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Phase_1_Helper_data!$J$1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Phase_1_Helper_data!$J$102:$J$151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Phase_1_Helper_data!$J$152:$J$201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F4E-4B24-A116-E72C1166A1C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Phase_1_Helper_data!$K$1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Phase_1_Helper_data!$K$102:$K$151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Phase_1_Helper_data!$K$152:$K$201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764-4EBA-957B-D952A52A8D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Phase_1_Helper_data!$L$1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Phase_1_Helper_data!$L$102:$L$151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Phase_1_Helper_data!$L$152:$L$201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DB4-405C-8D9A-E8CAA33D1D6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Phase_1_Helper_data!$M$1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Phase_1_Helper_data!$M$102:$M$151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Phase_1_Helper_data!$M$152:$M$201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5F3-4594-AA8E-DD00411004B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Phase_1_Helper_data!$N$1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Phase_1_Helper_data!$N$102:$N$151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Phase_1_Helper_data!$N$152:$N$201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235-4F08-B853-93CC143FBB1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Phase_1_Helper_data!$O$1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Phase_1_Helper_data!$O$102:$O$151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Phase_1_Helper_data!$O$152:$O$201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4B-4EAE-89E2-54578981CCC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Phase_1_Helper_data!$P$1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Phase_1_Helper_data!$P$102:$P$151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Phase_1_Helper_data!$P$152:$P$201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651-4E1B-BD46-8262EBD3D45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Phase_1_Helper_data!$Q$1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Phase_1_Helper_data!$Q$102:$Q$151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Phase_1_Helper_data!$Q$152:$Q$201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0FF-4295-A661-47A360DA358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Phase_1_Helper_data!$R$1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Phase_1_Helper_data!$R$102:$R$151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Phase_1_Helper_data!$R$152:$R$201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C26-4DF5-85E0-84F5FED1451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Phase_1_Helper_data!$S$1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Phase_1_Helper_data!$S$102:$S$151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Phase_1_Helper_data!$S$152:$S$201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DE-4F43-A218-ADAF132BD5B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Phase_1_Helper_data!$T$1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Phase_1_Helper_data!$T$102:$T$151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Phase_1_Helper_data!$T$152:$T$201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000-4612-8023-3F12AF739F7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Phase_1_Helper_data!$U$1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Phase_1_Helper_data!$U$102:$U$151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Phase_1_Helper_data!$U$152:$U$201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933-4FF2-8E4C-CB7597C40C0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Pseudo_batch_corrected!$B$1</c:f>
              <c:strCache>
                <c:ptCount val="1"/>
                <c:pt idx="0">
                  <c:v>c_Glucose</c:v>
                </c:pt>
              </c:strCache>
            </c:strRef>
          </c:tx>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Pseudo_batch_corrected!$B$3:$B$50</c:f>
              <c:numCache>
                <c:formatCode>0.0</c:formatCode>
                <c:ptCount val="48"/>
                <c:pt idx="0">
                  <c:v>50</c:v>
                </c:pt>
                <c:pt idx="1">
                  <c:v>47.882089028361499</c:v>
                </c:pt>
                <c:pt idx="2">
                  <c:v>44.801226298327201</c:v>
                </c:pt>
                <c:pt idx="3">
                  <c:v>38.8969667794833</c:v>
                </c:pt>
                <c:pt idx="4">
                  <c:v>27.77304365135155</c:v>
                </c:pt>
                <c:pt idx="5">
                  <c:v>8.9804491002010778</c:v>
                </c:pt>
                <c:pt idx="6">
                  <c:v>-14.284663391580121</c:v>
                </c:pt>
                <c:pt idx="7">
                  <c:v>-14.285714285714285</c:v>
                </c:pt>
                <c:pt idx="8">
                  <c:v>-40.761692825318249</c:v>
                </c:pt>
                <c:pt idx="9">
                  <c:v>-71.075837742504376</c:v>
                </c:pt>
                <c:pt idx="10">
                  <c:v>-71.075837742504405</c:v>
                </c:pt>
                <c:pt idx="11">
                  <c:v>-71.075837742504405</c:v>
                </c:pt>
                <c:pt idx="12">
                  <c:v>-116.42655025102331</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D64-4E7C-9F87-001432E634A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Pseudo_batch_corrected!$C$1</c:f>
              <c:strCache>
                <c:ptCount val="1"/>
                <c:pt idx="0">
                  <c:v>c_Product</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Pseudo_batch_corrected!$C$3:$C$50</c:f>
              <c:numCache>
                <c:formatCode>0.0</c:formatCode>
                <c:ptCount val="48"/>
                <c:pt idx="0">
                  <c:v>0</c:v>
                </c:pt>
                <c:pt idx="1">
                  <c:v>0.94047868364682696</c:v>
                </c:pt>
                <c:pt idx="2">
                  <c:v>2.3085653330103701</c:v>
                </c:pt>
                <c:pt idx="3">
                  <c:v>4.9304084107181003</c:v>
                </c:pt>
                <c:pt idx="4">
                  <c:v>9.8700931853053397</c:v>
                </c:pt>
                <c:pt idx="5">
                  <c:v>18.215125069294878</c:v>
                </c:pt>
                <c:pt idx="6">
                  <c:v>28.546221448779889</c:v>
                </c:pt>
                <c:pt idx="7">
                  <c:v>28.546688108401252</c:v>
                </c:pt>
                <c:pt idx="8">
                  <c:v>40.303600357609078</c:v>
                </c:pt>
                <c:pt idx="9">
                  <c:v>53.764887205534741</c:v>
                </c:pt>
                <c:pt idx="10">
                  <c:v>53.764887205534912</c:v>
                </c:pt>
                <c:pt idx="11">
                  <c:v>53.764887205534912</c:v>
                </c:pt>
                <c:pt idx="12">
                  <c:v>73.903306135137456</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373-4443-9867-A980CC9936C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Pseudo_batch_corrected!$D$1</c:f>
              <c:strCache>
                <c:ptCount val="1"/>
                <c:pt idx="0">
                  <c:v>c_CO2</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Pseudo_batch_corrected!$D$3:$D$50</c:f>
              <c:numCache>
                <c:formatCode>0.0</c:formatCode>
                <c:ptCount val="48"/>
                <c:pt idx="0">
                  <c:v>0</c:v>
                </c:pt>
                <c:pt idx="1">
                  <c:v>5.1738083584120999E-2</c:v>
                </c:pt>
                <c:pt idx="2">
                  <c:v>0.126999950382233</c:v>
                </c:pt>
                <c:pt idx="3">
                  <c:v>0.271234092694629</c:v>
                </c:pt>
                <c:pt idx="4">
                  <c:v>0.54297850135660974</c:v>
                </c:pt>
                <c:pt idx="5">
                  <c:v>1.0020595678745883</c:v>
                </c:pt>
                <c:pt idx="6">
                  <c:v>1.570399007451003</c:v>
                </c:pt>
                <c:pt idx="7">
                  <c:v>1.5704246795634145</c:v>
                </c:pt>
                <c:pt idx="8">
                  <c:v>2.217201814672968</c:v>
                </c:pt>
                <c:pt idx="9">
                  <c:v>2.9577408573944757</c:v>
                </c:pt>
                <c:pt idx="10">
                  <c:v>2.9577408573944757</c:v>
                </c:pt>
                <c:pt idx="11">
                  <c:v>2.9577408573944757</c:v>
                </c:pt>
                <c:pt idx="12">
                  <c:v>4.0656056287592524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183-49CD-BED7-EE19991EB5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Pseudo_batch_corrected!$E$1</c:f>
              <c:strCache>
                <c:ptCount val="1"/>
                <c:pt idx="0">
                  <c:v>c_Glutamate</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Pseudo_batch_corrected!$E$3:$E$50</c:f>
              <c:numCache>
                <c:formatCode>0.0</c:formatCode>
                <c:ptCount val="48"/>
                <c:pt idx="0">
                  <c:v>1</c:v>
                </c:pt>
                <c:pt idx="1">
                  <c:v>0.97710366517147496</c:v>
                </c:pt>
                <c:pt idx="2">
                  <c:v>0.93173403285100398</c:v>
                </c:pt>
                <c:pt idx="3">
                  <c:v>0.85334585595155599</c:v>
                </c:pt>
                <c:pt idx="4">
                  <c:v>0.71567200598928893</c:v>
                </c:pt>
                <c:pt idx="5">
                  <c:v>0.49379833988048355</c:v>
                </c:pt>
                <c:pt idx="6">
                  <c:v>0.22293837277860684</c:v>
                </c:pt>
                <c:pt idx="7">
                  <c:v>0.20578264995075152</c:v>
                </c:pt>
                <c:pt idx="8">
                  <c:v>-0.10605416575399018</c:v>
                </c:pt>
                <c:pt idx="9">
                  <c:v>-0.46522824964360204</c:v>
                </c:pt>
                <c:pt idx="10">
                  <c:v>-0.49252949936709944</c:v>
                </c:pt>
                <c:pt idx="11">
                  <c:v>-0.53744445858962697</c:v>
                </c:pt>
                <c:pt idx="12">
                  <c:v>-1.1154135425177274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152-484B-8D14-0A2BB39F5CC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Pseudo_batch_corrected!$F$1</c:f>
              <c:strCache>
                <c:ptCount val="1"/>
                <c:pt idx="0">
                  <c:v>0</c:v>
                </c:pt>
              </c:strCache>
            </c:strRef>
          </c:tx>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Pseudo_batch_corrected!$F$3:$F$50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5E0-495A-B8E1-7AD05B24639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Pseudo_batch_corrected!$G$1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Pseudo_batch_corrected!$G$3:$G$50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215-46B5-BA3D-16CB8D7665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Pseudo_batch_corrected!$H$1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Pseudo_batch_corrected!$H$3:$H$50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504-4F01-BB04-36194B51A5E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Pseudo_batch_corrected!$I$1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Pseudo_batch_corrected!$I$3:$I$50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2A0-497F-BE52-2D518812A9C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Pseudo_batch_corrected!$J$1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Pseudo_batch_corrected!$J$3:$J$50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EF14-4566-BA8B-704B8974417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Pseudo_batch_corrected!$K$1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Pseudo_batch_corrected!$K$3:$K$50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035-4378-9B72-5BA625848D2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Pseudo_batch_corrected!$L$1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Pseudo_batch_corrected!$L$3:$L$50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A68-4E0F-BE0F-B2F1B30D666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Pseudo_batch_corrected!$M$1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Pseudo_batch_corrected!$M$3:$M$50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28D-4477-9730-385966A4BD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Pseudo_batch_corrected!$N$1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Pseudo_batch_corrected!$N$3:$N$50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3A3-425D-BF5A-7D685CBF663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Pseudo_batch_corrected!$O$1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Pseudo_batch_corrected!$O$3:$O$50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05B-4C25-BE28-016602E1841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Pseudo_batch_corrected!$P$1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Pseudo_batch_corrected!$P$3:$P$50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DEE-4D14-B78E-C9A1885F2F6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Pseudo_batch_corrected!$Q$1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Pseudo_batch_corrected!$Q$3:$Q$50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F17-4E05-B488-A7C892A7590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Pseudo_batch_corrected!$R$1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Pseudo_batch_corrected!$R$3:$R$50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6D22-4056-B985-72076897B0C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Pseudo_batch_corrected!$S$1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Pseudo_batch_corrected!$S$3:$S$50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9A8-4928-BDBE-CA941DD2720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Pseudo_batch_corrected!$T$1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Pseudo_batch_corrected!$T$3:$T$50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318-441D-94D2-2F1B9DE5C6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Pseudo_batch_corrected!$U$1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Pseudo_batch_corrected!$U$3:$U$50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5DF-4BDF-A69A-272F23C011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Pseudo_batch_corrected!$V$1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Pseudo_batch_corrected!$V$3:$V$50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653-4942-953F-636EAEA3BDF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Phase_2_Helper_data!$A$1</c:f>
              <c:strCache>
                <c:ptCount val="1"/>
                <c:pt idx="0">
                  <c:v>c_Glucose</c:v>
                </c:pt>
              </c:strCache>
            </c:strRef>
          </c:tx>
          <c:trendline>
            <c:trendlineType val="linear"/>
            <c:dispRSqr val="1"/>
            <c:dispEq val="1"/>
            <c:trendlineLbl>
              <c:layout>
                <c:manualLayout>
                  <c:x val="9.8775561672818007E-2"/>
                  <c:y val="-0.32425576684698665"/>
                </c:manualLayout>
              </c:layout>
              <c:numFmt formatCode="General" sourceLinked="0"/>
            </c:trendlineLbl>
          </c:trendline>
          <c:xVal>
            <c:numRef>
              <c:f>Phase_2_Helper_data!$A$102:$A$151</c:f>
              <c:numCache>
                <c:formatCode>General</c:formatCode>
                <c:ptCount val="50"/>
                <c:pt idx="0">
                  <c:v>9.4819903474903349</c:v>
                </c:pt>
                <c:pt idx="1">
                  <c:v>13.331740740546243</c:v>
                </c:pt>
                <c:pt idx="2">
                  <c:v>17.739581271747909</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Phase_2_Helper_data!$A$152:$A$201</c:f>
              <c:numCache>
                <c:formatCode>General</c:formatCode>
                <c:ptCount val="50"/>
                <c:pt idx="0">
                  <c:v>-14.285714285714285</c:v>
                </c:pt>
                <c:pt idx="1">
                  <c:v>-40.761692825318249</c:v>
                </c:pt>
                <c:pt idx="2">
                  <c:v>-71.075837742504376</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0DF-4C48-AE97-81DCBC37EFA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Phase_2_Helper_data!$B$1</c:f>
              <c:strCache>
                <c:ptCount val="1"/>
                <c:pt idx="0">
                  <c:v>c_Product</c:v>
                </c:pt>
              </c:strCache>
            </c:strRef>
          </c:tx>
          <c:trendline>
            <c:trendlineType val="linear"/>
            <c:dispRSqr val="1"/>
            <c:dispEq val="1"/>
            <c:trendlineLbl>
              <c:layout>
                <c:manualLayout>
                  <c:x val="0.13841325414049246"/>
                  <c:y val="0.23322830386006724"/>
                </c:manualLayout>
              </c:layout>
              <c:numFmt formatCode="General" sourceLinked="0"/>
            </c:trendlineLbl>
          </c:trendline>
          <c:xVal>
            <c:numRef>
              <c:f>Phase_2_Helper_data!$B$102:$B$151</c:f>
              <c:numCache>
                <c:formatCode>General</c:formatCode>
                <c:ptCount val="50"/>
                <c:pt idx="0">
                  <c:v>9.4819903474903349</c:v>
                </c:pt>
                <c:pt idx="1">
                  <c:v>13.331740740546243</c:v>
                </c:pt>
                <c:pt idx="2">
                  <c:v>17.739581271747909</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Phase_2_Helper_data!$B$152:$B$201</c:f>
              <c:numCache>
                <c:formatCode>General</c:formatCode>
                <c:ptCount val="50"/>
                <c:pt idx="0">
                  <c:v>28.546688108401252</c:v>
                </c:pt>
                <c:pt idx="1">
                  <c:v>40.303600357609078</c:v>
                </c:pt>
                <c:pt idx="2">
                  <c:v>53.764887205534741</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19D-4C2F-B317-A71DE271DE0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Phase_2_Helper_data!$C$1</c:f>
              <c:strCache>
                <c:ptCount val="1"/>
                <c:pt idx="0">
                  <c:v>c_CO2</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Phase_2_Helper_data!$C$102:$C$151</c:f>
              <c:numCache>
                <c:formatCode>General</c:formatCode>
                <c:ptCount val="50"/>
                <c:pt idx="0">
                  <c:v>9.4819903474903349</c:v>
                </c:pt>
                <c:pt idx="1">
                  <c:v>13.331740740546243</c:v>
                </c:pt>
                <c:pt idx="2">
                  <c:v>17.739581271747909</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Phase_2_Helper_data!$C$152:$C$201</c:f>
              <c:numCache>
                <c:formatCode>General</c:formatCode>
                <c:ptCount val="50"/>
                <c:pt idx="0">
                  <c:v>1.5704246795634145</c:v>
                </c:pt>
                <c:pt idx="1">
                  <c:v>2.217201814672968</c:v>
                </c:pt>
                <c:pt idx="2">
                  <c:v>2.9577408573944757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365-4BDE-A642-90EB389EE86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Phase_2_Helper_data!$D$1</c:f>
              <c:strCache>
                <c:ptCount val="1"/>
                <c:pt idx="0">
                  <c:v>c_Glutamate</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Phase_2_Helper_data!$D$102:$D$151</c:f>
              <c:numCache>
                <c:formatCode>General</c:formatCode>
                <c:ptCount val="50"/>
                <c:pt idx="0">
                  <c:v>9.4819903474903349</c:v>
                </c:pt>
                <c:pt idx="1">
                  <c:v>13.331740740546243</c:v>
                </c:pt>
                <c:pt idx="2">
                  <c:v>17.739581271747909</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Phase_2_Helper_data!$D$152:$D$201</c:f>
              <c:numCache>
                <c:formatCode>General</c:formatCode>
                <c:ptCount val="50"/>
                <c:pt idx="0">
                  <c:v>0.20578264995075152</c:v>
                </c:pt>
                <c:pt idx="1">
                  <c:v>-0.10605416575399018</c:v>
                </c:pt>
                <c:pt idx="2">
                  <c:v>-0.46522824964360204</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5BA-4F86-A405-ABA40CED5C5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Phase_2_Helper_data!$E$1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Phase_2_Helper_data!$E$102:$E$151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Phase_2_Helper_data!$E$152:$E$201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A19-4934-9D5F-873763C987C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Phase_2_Helper_data!$F$1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Phase_2_Helper_data!$F$102:$F$151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Phase_2_Helper_data!$F$152:$F$201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967-4989-AD35-C3D0592274E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Phase_2_Helper_data!$G$1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Phase_2_Helper_data!$G$102:$G$151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Phase_2_Helper_data!$G$152:$G$201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947-4374-86C3-04007B8D53F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Phase_2_Helper_data!$H$1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Phase_2_Helper_data!$H$102:$H$151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Phase_2_Helper_data!$H$152:$H$201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4AD-47E6-B847-BE7348050F0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Phase_2_Helper_data!$I$1</c:f>
              <c:strCache>
                <c:ptCount val="1"/>
                <c:pt idx="0">
                  <c:v>0</c:v>
                </c:pt>
              </c:strCache>
            </c:strRef>
          </c:tx>
          <c:trendline>
            <c:trendlineType val="linear"/>
            <c:dispRSqr val="1"/>
            <c:dispEq val="1"/>
            <c:trendlineLbl>
              <c:layout>
                <c:manualLayout>
                  <c:x val="3.4388684943335628E-2"/>
                  <c:y val="-0.14195902758283785"/>
                </c:manualLayout>
              </c:layout>
              <c:numFmt formatCode="General" sourceLinked="0"/>
            </c:trendlineLbl>
          </c:trendline>
          <c:xVal>
            <c:numRef>
              <c:f>Phase_2_Helper_data!$I$102:$I$151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Phase_2_Helper_data!$I$152:$I$201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EF6-4071-810B-948F636596B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Phase_2_Helper_data!$J$1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Phase_2_Helper_data!$J$102:$J$151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Phase_2_Helper_data!$J$152:$J$201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CDF-485F-B230-11B3384175B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Phase_2_Helper_data!$K$1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Phase_2_Helper_data!$K$102:$K$151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Phase_2_Helper_data!$K$152:$K$201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297-4049-BA01-D8374659D0E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Phase_2_Helper_data!$L$1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Phase_2_Helper_data!$L$102:$L$151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Phase_2_Helper_data!$L$152:$L$201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E27-4A50-B3BD-5F107F2A7E8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Phase_2_Helper_data!$M$1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Phase_2_Helper_data!$M$102:$M$151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Phase_2_Helper_data!$M$152:$M$201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EE6-4C77-A68E-512EC5C654A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Phase_2_Helper_data!$N$1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Phase_2_Helper_data!$N$102:$N$151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Phase_2_Helper_data!$N$152:$N$201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789-419C-B879-108D0CA1224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Phase_2_Helper_data!$O$1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Phase_2_Helper_data!$O$102:$O$151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Phase_2_Helper_data!$O$152:$O$201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B44-4422-B55D-D3BF0BC2E6A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Phase_2_Helper_data!$P$1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Phase_2_Helper_data!$P$102:$P$151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Phase_2_Helper_data!$P$152:$P$201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B98-4D35-9B68-396D3135B8F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Phase_2_Helper_data!$Q$1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Phase_2_Helper_data!$Q$102:$Q$151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Phase_2_Helper_data!$Q$152:$Q$201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6A7-484E-99D1-74923926575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Phase_2_Helper_data!$R$1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Phase_2_Helper_data!$R$102:$R$151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Phase_2_Helper_data!$R$152:$R$201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041-4CA7-83CD-4E101F7340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Phase_2_Helper_data!$S$1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Phase_2_Helper_data!$S$102:$S$151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Phase_2_Helper_data!$S$152:$S$201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14F-421A-8B97-641A75F8D9E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Phase_2_Helper_data!$T$1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Phase_2_Helper_data!$T$102:$T$151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Phase_2_Helper_data!$T$152:$T$201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A011-4FBC-9E4A-4B73E3CA0C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Phase_2_Helper_data!$U$1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Phase_2_Helper_data!$U$102:$U$151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Phase_2_Helper_data!$U$152:$U$201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A21-466B-80BB-430C60DDAFC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Pseudo_batch_corrected!$W$1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Pseudo_batch_corrected!$W$3:$W$50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ED1-4779-8314-6A1F8122639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Pseudo_batch_corrected!$X$1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Pseudo_batch_corrected!$X$3:$X$50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6D4-4117-A6CA-7F50289D6CC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Pseudo_batch_corrected!$Y$1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Pseudo_batch_corrected!$Y$3:$Y$50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F9F-4395-8A18-122862D30A6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Pseudo_batch_corrected!$Z$1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Pseudo_batch_corrected!$Z$3:$Z$50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8AF-4AE6-8BDD-9E36CFE9BEC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Pseudo_batch_corrected!$AA$1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Pseudo_batch_corrected!$AA$3:$AA$50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0A1-4AEB-B508-77C585CD1D8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Pseudo_batch_corrected!$AB$1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Pseudo_batch_corrected!$AB$3:$AB$50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4A2-4605-8609-8BC5533247A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Pseudo_batch_corrected!$AC$1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Pseudo_batch_corrected!$AC$3:$AC$50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AAB-403E-9406-4D80F8F472E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Pseudo_batch_corrected!$AD$1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Pseudo_batch_corrected!$AD$3:$AD$50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17E-4C16-8061-D43CC923125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Pseudo_batch_corrected!$AE$1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Pseudo_batch_corrected!$AE$3:$AE$50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B13-4C41-91C2-1A039A664A8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Phase_1_Helper_data!$V$1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Phase_1_Helper_data!$V$102:$V$151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Phase_1_Helper_data!$V$152:$V$201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5B8-4535-A75C-9A0EF846680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Phase_1_Helper_data!$W$1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Phase_1_Helper_data!$W$102:$W$151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Phase_1_Helper_data!$W$152:$W$201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74F-4595-A290-9A002055EE9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Phase_1_Helper_data!$X$1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Phase_1_Helper_data!$X$102:$X$151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Phase_1_Helper_data!$X$152:$X$201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A99-417D-9323-4FEDBEF070B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Phase_1_Helper_data!$Y$1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Phase_1_Helper_data!$Y$102:$Y$151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Phase_1_Helper_data!$Y$152:$Y$201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F39-4F1E-B142-0CAA3BB13FE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Phase_1_Helper_data!$Z$1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Phase_1_Helper_data!$Z$102:$Z$151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Phase_1_Helper_data!$Z$152:$Z$201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B6A-4424-93B3-36399B7ECB7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Phase_1_Helper_data!$AA$1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Phase_1_Helper_data!$AA$102:$AA$151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Phase_1_Helper_data!$AA$152:$AA$201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F6B-4E23-B34E-99EDE686E62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Phase_1_Helper_data!$AB$1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Phase_1_Helper_data!$AB$102:$AB$151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Phase_1_Helper_data!$AB$152:$AB$201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D7D-4B1D-AD23-E07C0376B76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Phase_1_Helper_data!$AC$1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Phase_1_Helper_data!$AC$102:$AC$151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Phase_1_Helper_data!$AC$152:$AC$201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F65-404E-A1D6-A1E1B09FEB9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Phase_1_Helper_data!$AD$1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Phase_1_Helper_data!$AD$102:$AD$151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Phase_1_Helper_data!$AD$152:$AD$201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95F-411C-94AA-81F8F10AC5A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Pseudo_batch_corrected!$W$1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Pseudo_batch_corrected!$W$3:$W$50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51C-4FA5-9145-4DF3A0C5FDE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Pseudo_batch_corrected!$X$1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Pseudo_batch_corrected!$X$3:$X$50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78B-4BC6-8AAE-75EFCAF1796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Pseudo_batch_corrected!$Y$1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Pseudo_batch_corrected!$Y$3:$Y$50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18C-440C-AA1D-3D5EFF4A198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Pseudo_batch_corrected!$AB$1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Pseudo_batch_corrected!$AB$3:$AB$50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5AD-4B27-A022-CD53323D771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Pseudo_batch_corrected!$AC$1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Pseudo_batch_corrected!$AC$3:$AC$50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50E-4865-B6F8-6446B781DC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Pseudo_batch_corrected!$AD$1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Pseudo_batch_corrected!$AD$3:$AD$50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DDF-4D3A-AD11-CD7F5F287F3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Pseudo_batch_corrected!$AE$1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Pseudo_batch_corrected!$AE$3:$AE$50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E8C-409B-906D-3EA7C7A3042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Phase_2_Helper_data!$V$1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Phase_2_Helper_data!$V$102:$V$151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Phase_2_Helper_data!$V$152:$V$201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FD5-4A0A-BCEA-CFC63D770B1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Phase_2_Helper_data!$W$1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Phase_2_Helper_data!$W$102:$W$151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Phase_2_Helper_data!$W$152:$W$201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2B2-4A93-BB48-4220A086B98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Phase_2_Helper_data!$X$1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Phase_2_Helper_data!$X$102:$X$151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Phase_2_Helper_data!$X$152:$X$201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1A6-4B28-A222-8763DF6D848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Phase_2_Helper_data!$Y$1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Phase_2_Helper_data!$Y$102:$Y$151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Phase_2_Helper_data!$Y$152:$Y$201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B12-40FA-B496-4E1EAF9EC17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Phase_2_Helper_data!$Z$1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Phase_2_Helper_data!$Z$102:$Z$151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Phase_2_Helper_data!$Z$152:$Z$201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77B-4AB0-B32B-B39F02FE614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Phase_2_Helper_data!$AA$1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Phase_2_Helper_data!$AA$102:$AA$151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Phase_2_Helper_data!$AA$152:$AA$201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7B4-4938-BCB6-993B5B90918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Phase_2_Helper_data!$AB$1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Phase_2_Helper_data!$AB$102:$AB$151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Phase_2_Helper_data!$AB$152:$AB$201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9EA-4F92-9154-2F00C821632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Phase_2_Helper_data!$AC$1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Phase_2_Helper_data!$AC$102:$AC$151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Phase_2_Helper_data!$AC$152:$AC$201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0B-49D7-955F-6B214EE41F9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Phase_2_Helper_data!$AD$1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Phase_2_Helper_data!$AD$102:$AD$151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Phase_2_Helper_data!$AD$152:$AD$201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A3F-4F71-B271-B9937564F33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Pseudo_batch_corrected!$Z$1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Pseudo_batch_corrected!$Z$3:$Z$50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BA6-45EC-BE1C-952C68C291F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Pseudo_batch_corrected!$AA$1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10</c:v>
                </c:pt>
                <c:pt idx="2">
                  <c:v>15.999999999999996</c:v>
                </c:pt>
                <c:pt idx="3">
                  <c:v>21.999999999999996</c:v>
                </c:pt>
                <c:pt idx="4">
                  <c:v>27.999999999999996</c:v>
                </c:pt>
                <c:pt idx="5">
                  <c:v>34</c:v>
                </c:pt>
                <c:pt idx="6">
                  <c:v>40</c:v>
                </c:pt>
                <c:pt idx="7">
                  <c:v>46</c:v>
                </c:pt>
                <c:pt idx="8">
                  <c:v>52</c:v>
                </c:pt>
                <c:pt idx="9">
                  <c:v>58</c:v>
                </c:pt>
                <c:pt idx="10">
                  <c:v>64</c:v>
                </c:pt>
                <c:pt idx="11">
                  <c:v>70</c:v>
                </c:pt>
                <c:pt idx="12">
                  <c:v>76</c:v>
                </c:pt>
              </c:numCache>
            </c:numRef>
          </c:xVal>
          <c:yVal>
            <c:numRef>
              <c:f>Pseudo_batch_corrected!$AA$3:$AA$50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A66-4FA2-BF85-54C6D915CFE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fmlaLink="$AT$10"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6" Type="http://schemas.openxmlformats.org/officeDocument/2006/relationships/chart" Target="../charts/chart31.xml"/><Relationship Id="rId117" Type="http://schemas.openxmlformats.org/officeDocument/2006/relationships/chart" Target="../charts/chart122.xml"/><Relationship Id="rId21" Type="http://schemas.openxmlformats.org/officeDocument/2006/relationships/chart" Target="../charts/chart26.xml"/><Relationship Id="rId42" Type="http://schemas.openxmlformats.org/officeDocument/2006/relationships/chart" Target="../charts/chart47.xml"/><Relationship Id="rId47" Type="http://schemas.openxmlformats.org/officeDocument/2006/relationships/chart" Target="../charts/chart52.xml"/><Relationship Id="rId63" Type="http://schemas.openxmlformats.org/officeDocument/2006/relationships/chart" Target="../charts/chart68.xml"/><Relationship Id="rId68" Type="http://schemas.openxmlformats.org/officeDocument/2006/relationships/chart" Target="../charts/chart73.xml"/><Relationship Id="rId84" Type="http://schemas.openxmlformats.org/officeDocument/2006/relationships/chart" Target="../charts/chart89.xml"/><Relationship Id="rId89" Type="http://schemas.openxmlformats.org/officeDocument/2006/relationships/chart" Target="../charts/chart94.xml"/><Relationship Id="rId112" Type="http://schemas.openxmlformats.org/officeDocument/2006/relationships/chart" Target="../charts/chart117.xml"/><Relationship Id="rId16" Type="http://schemas.openxmlformats.org/officeDocument/2006/relationships/chart" Target="../charts/chart21.xml"/><Relationship Id="rId107" Type="http://schemas.openxmlformats.org/officeDocument/2006/relationships/chart" Target="../charts/chart112.xml"/><Relationship Id="rId11" Type="http://schemas.openxmlformats.org/officeDocument/2006/relationships/chart" Target="../charts/chart16.xml"/><Relationship Id="rId32" Type="http://schemas.openxmlformats.org/officeDocument/2006/relationships/chart" Target="../charts/chart37.xml"/><Relationship Id="rId37" Type="http://schemas.openxmlformats.org/officeDocument/2006/relationships/chart" Target="../charts/chart42.xml"/><Relationship Id="rId53" Type="http://schemas.openxmlformats.org/officeDocument/2006/relationships/chart" Target="../charts/chart58.xml"/><Relationship Id="rId58" Type="http://schemas.openxmlformats.org/officeDocument/2006/relationships/chart" Target="../charts/chart63.xml"/><Relationship Id="rId74" Type="http://schemas.openxmlformats.org/officeDocument/2006/relationships/chart" Target="../charts/chart79.xml"/><Relationship Id="rId79" Type="http://schemas.openxmlformats.org/officeDocument/2006/relationships/chart" Target="../charts/chart84.xml"/><Relationship Id="rId102" Type="http://schemas.openxmlformats.org/officeDocument/2006/relationships/chart" Target="../charts/chart107.xml"/><Relationship Id="rId5" Type="http://schemas.openxmlformats.org/officeDocument/2006/relationships/chart" Target="../charts/chart10.xml"/><Relationship Id="rId90" Type="http://schemas.openxmlformats.org/officeDocument/2006/relationships/chart" Target="../charts/chart95.xml"/><Relationship Id="rId95" Type="http://schemas.openxmlformats.org/officeDocument/2006/relationships/chart" Target="../charts/chart100.xml"/><Relationship Id="rId22" Type="http://schemas.openxmlformats.org/officeDocument/2006/relationships/chart" Target="../charts/chart27.xml"/><Relationship Id="rId27" Type="http://schemas.openxmlformats.org/officeDocument/2006/relationships/chart" Target="../charts/chart32.xml"/><Relationship Id="rId43" Type="http://schemas.openxmlformats.org/officeDocument/2006/relationships/chart" Target="../charts/chart48.xml"/><Relationship Id="rId48" Type="http://schemas.openxmlformats.org/officeDocument/2006/relationships/chart" Target="../charts/chart53.xml"/><Relationship Id="rId64" Type="http://schemas.openxmlformats.org/officeDocument/2006/relationships/chart" Target="../charts/chart69.xml"/><Relationship Id="rId69" Type="http://schemas.openxmlformats.org/officeDocument/2006/relationships/chart" Target="../charts/chart74.xml"/><Relationship Id="rId113" Type="http://schemas.openxmlformats.org/officeDocument/2006/relationships/chart" Target="../charts/chart118.xml"/><Relationship Id="rId118" Type="http://schemas.openxmlformats.org/officeDocument/2006/relationships/chart" Target="../charts/chart123.xml"/><Relationship Id="rId80" Type="http://schemas.openxmlformats.org/officeDocument/2006/relationships/chart" Target="../charts/chart85.xml"/><Relationship Id="rId85" Type="http://schemas.openxmlformats.org/officeDocument/2006/relationships/chart" Target="../charts/chart90.xml"/><Relationship Id="rId12" Type="http://schemas.openxmlformats.org/officeDocument/2006/relationships/chart" Target="../charts/chart17.xml"/><Relationship Id="rId17" Type="http://schemas.openxmlformats.org/officeDocument/2006/relationships/chart" Target="../charts/chart22.xml"/><Relationship Id="rId33" Type="http://schemas.openxmlformats.org/officeDocument/2006/relationships/chart" Target="../charts/chart38.xml"/><Relationship Id="rId38" Type="http://schemas.openxmlformats.org/officeDocument/2006/relationships/chart" Target="../charts/chart43.xml"/><Relationship Id="rId59" Type="http://schemas.openxmlformats.org/officeDocument/2006/relationships/chart" Target="../charts/chart64.xml"/><Relationship Id="rId103" Type="http://schemas.openxmlformats.org/officeDocument/2006/relationships/chart" Target="../charts/chart108.xml"/><Relationship Id="rId108" Type="http://schemas.openxmlformats.org/officeDocument/2006/relationships/chart" Target="../charts/chart113.xml"/><Relationship Id="rId54" Type="http://schemas.openxmlformats.org/officeDocument/2006/relationships/chart" Target="../charts/chart59.xml"/><Relationship Id="rId70" Type="http://schemas.openxmlformats.org/officeDocument/2006/relationships/chart" Target="../charts/chart75.xml"/><Relationship Id="rId75" Type="http://schemas.openxmlformats.org/officeDocument/2006/relationships/chart" Target="../charts/chart80.xml"/><Relationship Id="rId91" Type="http://schemas.openxmlformats.org/officeDocument/2006/relationships/chart" Target="../charts/chart96.xml"/><Relationship Id="rId96" Type="http://schemas.openxmlformats.org/officeDocument/2006/relationships/chart" Target="../charts/chart101.xml"/><Relationship Id="rId1" Type="http://schemas.openxmlformats.org/officeDocument/2006/relationships/chart" Target="../charts/chart6.xml"/><Relationship Id="rId6" Type="http://schemas.openxmlformats.org/officeDocument/2006/relationships/chart" Target="../charts/chart11.xml"/><Relationship Id="rId23" Type="http://schemas.openxmlformats.org/officeDocument/2006/relationships/chart" Target="../charts/chart28.xml"/><Relationship Id="rId28" Type="http://schemas.openxmlformats.org/officeDocument/2006/relationships/chart" Target="../charts/chart33.xml"/><Relationship Id="rId49" Type="http://schemas.openxmlformats.org/officeDocument/2006/relationships/chart" Target="../charts/chart54.xml"/><Relationship Id="rId114" Type="http://schemas.openxmlformats.org/officeDocument/2006/relationships/chart" Target="../charts/chart119.xml"/><Relationship Id="rId119" Type="http://schemas.openxmlformats.org/officeDocument/2006/relationships/chart" Target="../charts/chart124.xml"/><Relationship Id="rId10" Type="http://schemas.openxmlformats.org/officeDocument/2006/relationships/chart" Target="../charts/chart15.xml"/><Relationship Id="rId31" Type="http://schemas.openxmlformats.org/officeDocument/2006/relationships/chart" Target="../charts/chart36.xml"/><Relationship Id="rId44" Type="http://schemas.openxmlformats.org/officeDocument/2006/relationships/chart" Target="../charts/chart49.xml"/><Relationship Id="rId52" Type="http://schemas.openxmlformats.org/officeDocument/2006/relationships/chart" Target="../charts/chart57.xml"/><Relationship Id="rId60" Type="http://schemas.openxmlformats.org/officeDocument/2006/relationships/chart" Target="../charts/chart65.xml"/><Relationship Id="rId65" Type="http://schemas.openxmlformats.org/officeDocument/2006/relationships/chart" Target="../charts/chart70.xml"/><Relationship Id="rId73" Type="http://schemas.openxmlformats.org/officeDocument/2006/relationships/chart" Target="../charts/chart78.xml"/><Relationship Id="rId78" Type="http://schemas.openxmlformats.org/officeDocument/2006/relationships/chart" Target="../charts/chart83.xml"/><Relationship Id="rId81" Type="http://schemas.openxmlformats.org/officeDocument/2006/relationships/chart" Target="../charts/chart86.xml"/><Relationship Id="rId86" Type="http://schemas.openxmlformats.org/officeDocument/2006/relationships/chart" Target="../charts/chart91.xml"/><Relationship Id="rId94" Type="http://schemas.openxmlformats.org/officeDocument/2006/relationships/chart" Target="../charts/chart99.xml"/><Relationship Id="rId99" Type="http://schemas.openxmlformats.org/officeDocument/2006/relationships/chart" Target="../charts/chart104.xml"/><Relationship Id="rId101" Type="http://schemas.openxmlformats.org/officeDocument/2006/relationships/chart" Target="../charts/chart106.xml"/><Relationship Id="rId4" Type="http://schemas.openxmlformats.org/officeDocument/2006/relationships/chart" Target="../charts/chart9.xml"/><Relationship Id="rId9" Type="http://schemas.openxmlformats.org/officeDocument/2006/relationships/chart" Target="../charts/chart14.xml"/><Relationship Id="rId13" Type="http://schemas.openxmlformats.org/officeDocument/2006/relationships/chart" Target="../charts/chart18.xml"/><Relationship Id="rId18" Type="http://schemas.openxmlformats.org/officeDocument/2006/relationships/chart" Target="../charts/chart23.xml"/><Relationship Id="rId39" Type="http://schemas.openxmlformats.org/officeDocument/2006/relationships/chart" Target="../charts/chart44.xml"/><Relationship Id="rId109" Type="http://schemas.openxmlformats.org/officeDocument/2006/relationships/chart" Target="../charts/chart114.xml"/><Relationship Id="rId34" Type="http://schemas.openxmlformats.org/officeDocument/2006/relationships/chart" Target="../charts/chart39.xml"/><Relationship Id="rId50" Type="http://schemas.openxmlformats.org/officeDocument/2006/relationships/chart" Target="../charts/chart55.xml"/><Relationship Id="rId55" Type="http://schemas.openxmlformats.org/officeDocument/2006/relationships/chart" Target="../charts/chart60.xml"/><Relationship Id="rId76" Type="http://schemas.openxmlformats.org/officeDocument/2006/relationships/chart" Target="../charts/chart81.xml"/><Relationship Id="rId97" Type="http://schemas.openxmlformats.org/officeDocument/2006/relationships/chart" Target="../charts/chart102.xml"/><Relationship Id="rId104" Type="http://schemas.openxmlformats.org/officeDocument/2006/relationships/chart" Target="../charts/chart109.xml"/><Relationship Id="rId120" Type="http://schemas.openxmlformats.org/officeDocument/2006/relationships/chart" Target="../charts/chart125.xml"/><Relationship Id="rId7" Type="http://schemas.openxmlformats.org/officeDocument/2006/relationships/chart" Target="../charts/chart12.xml"/><Relationship Id="rId71" Type="http://schemas.openxmlformats.org/officeDocument/2006/relationships/chart" Target="../charts/chart76.xml"/><Relationship Id="rId92" Type="http://schemas.openxmlformats.org/officeDocument/2006/relationships/chart" Target="../charts/chart97.xml"/><Relationship Id="rId2" Type="http://schemas.openxmlformats.org/officeDocument/2006/relationships/chart" Target="../charts/chart7.xml"/><Relationship Id="rId29" Type="http://schemas.openxmlformats.org/officeDocument/2006/relationships/chart" Target="../charts/chart34.xml"/><Relationship Id="rId24" Type="http://schemas.openxmlformats.org/officeDocument/2006/relationships/chart" Target="../charts/chart29.xml"/><Relationship Id="rId40" Type="http://schemas.openxmlformats.org/officeDocument/2006/relationships/chart" Target="../charts/chart45.xml"/><Relationship Id="rId45" Type="http://schemas.openxmlformats.org/officeDocument/2006/relationships/chart" Target="../charts/chart50.xml"/><Relationship Id="rId66" Type="http://schemas.openxmlformats.org/officeDocument/2006/relationships/chart" Target="../charts/chart71.xml"/><Relationship Id="rId87" Type="http://schemas.openxmlformats.org/officeDocument/2006/relationships/chart" Target="../charts/chart92.xml"/><Relationship Id="rId110" Type="http://schemas.openxmlformats.org/officeDocument/2006/relationships/chart" Target="../charts/chart115.xml"/><Relationship Id="rId115" Type="http://schemas.openxmlformats.org/officeDocument/2006/relationships/chart" Target="../charts/chart120.xml"/><Relationship Id="rId61" Type="http://schemas.openxmlformats.org/officeDocument/2006/relationships/chart" Target="../charts/chart66.xml"/><Relationship Id="rId82" Type="http://schemas.openxmlformats.org/officeDocument/2006/relationships/chart" Target="../charts/chart87.xml"/><Relationship Id="rId19" Type="http://schemas.openxmlformats.org/officeDocument/2006/relationships/chart" Target="../charts/chart24.xml"/><Relationship Id="rId14" Type="http://schemas.openxmlformats.org/officeDocument/2006/relationships/chart" Target="../charts/chart19.xml"/><Relationship Id="rId30" Type="http://schemas.openxmlformats.org/officeDocument/2006/relationships/chart" Target="../charts/chart35.xml"/><Relationship Id="rId35" Type="http://schemas.openxmlformats.org/officeDocument/2006/relationships/chart" Target="../charts/chart40.xml"/><Relationship Id="rId56" Type="http://schemas.openxmlformats.org/officeDocument/2006/relationships/chart" Target="../charts/chart61.xml"/><Relationship Id="rId77" Type="http://schemas.openxmlformats.org/officeDocument/2006/relationships/chart" Target="../charts/chart82.xml"/><Relationship Id="rId100" Type="http://schemas.openxmlformats.org/officeDocument/2006/relationships/chart" Target="../charts/chart105.xml"/><Relationship Id="rId105" Type="http://schemas.openxmlformats.org/officeDocument/2006/relationships/chart" Target="../charts/chart110.xml"/><Relationship Id="rId8" Type="http://schemas.openxmlformats.org/officeDocument/2006/relationships/chart" Target="../charts/chart13.xml"/><Relationship Id="rId51" Type="http://schemas.openxmlformats.org/officeDocument/2006/relationships/chart" Target="../charts/chart56.xml"/><Relationship Id="rId72" Type="http://schemas.openxmlformats.org/officeDocument/2006/relationships/chart" Target="../charts/chart77.xml"/><Relationship Id="rId93" Type="http://schemas.openxmlformats.org/officeDocument/2006/relationships/chart" Target="../charts/chart98.xml"/><Relationship Id="rId98" Type="http://schemas.openxmlformats.org/officeDocument/2006/relationships/chart" Target="../charts/chart103.xml"/><Relationship Id="rId3" Type="http://schemas.openxmlformats.org/officeDocument/2006/relationships/chart" Target="../charts/chart8.xml"/><Relationship Id="rId25" Type="http://schemas.openxmlformats.org/officeDocument/2006/relationships/chart" Target="../charts/chart30.xml"/><Relationship Id="rId46" Type="http://schemas.openxmlformats.org/officeDocument/2006/relationships/chart" Target="../charts/chart51.xml"/><Relationship Id="rId67" Type="http://schemas.openxmlformats.org/officeDocument/2006/relationships/chart" Target="../charts/chart72.xml"/><Relationship Id="rId116" Type="http://schemas.openxmlformats.org/officeDocument/2006/relationships/chart" Target="../charts/chart121.xml"/><Relationship Id="rId20" Type="http://schemas.openxmlformats.org/officeDocument/2006/relationships/chart" Target="../charts/chart25.xml"/><Relationship Id="rId41" Type="http://schemas.openxmlformats.org/officeDocument/2006/relationships/chart" Target="../charts/chart46.xml"/><Relationship Id="rId62" Type="http://schemas.openxmlformats.org/officeDocument/2006/relationships/chart" Target="../charts/chart67.xml"/><Relationship Id="rId83" Type="http://schemas.openxmlformats.org/officeDocument/2006/relationships/chart" Target="../charts/chart88.xml"/><Relationship Id="rId88" Type="http://schemas.openxmlformats.org/officeDocument/2006/relationships/chart" Target="../charts/chart93.xml"/><Relationship Id="rId111" Type="http://schemas.openxmlformats.org/officeDocument/2006/relationships/chart" Target="../charts/chart116.xml"/><Relationship Id="rId15" Type="http://schemas.openxmlformats.org/officeDocument/2006/relationships/chart" Target="../charts/chart20.xml"/><Relationship Id="rId36" Type="http://schemas.openxmlformats.org/officeDocument/2006/relationships/chart" Target="../charts/chart41.xml"/><Relationship Id="rId57" Type="http://schemas.openxmlformats.org/officeDocument/2006/relationships/chart" Target="../charts/chart62.xml"/><Relationship Id="rId106" Type="http://schemas.openxmlformats.org/officeDocument/2006/relationships/chart" Target="../charts/chart111.xml"/></Relationships>
</file>

<file path=xl/drawings/drawing1.xml><?xml version="1.0" encoding="utf-8"?>
<xdr:wsDr xmlns:xdr="http://schemas.openxmlformats.org/drawingml/2006/spreadsheetDrawing" xmlns:a="http://schemas.openxmlformats.org/drawingml/2006/main">
  <xdr:twoCellAnchor>
    <xdr:from>
      <xdr:col>20</xdr:col>
      <xdr:colOff>339270</xdr:colOff>
      <xdr:row>0</xdr:row>
      <xdr:rowOff>183921</xdr:rowOff>
    </xdr:from>
    <xdr:to>
      <xdr:col>29</xdr:col>
      <xdr:colOff>217714</xdr:colOff>
      <xdr:row>30</xdr:row>
      <xdr:rowOff>95249</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334281</xdr:colOff>
      <xdr:row>30</xdr:row>
      <xdr:rowOff>108857</xdr:rowOff>
    </xdr:from>
    <xdr:to>
      <xdr:col>29</xdr:col>
      <xdr:colOff>217714</xdr:colOff>
      <xdr:row>59</xdr:row>
      <xdr:rowOff>108857</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491030</xdr:colOff>
      <xdr:row>16</xdr:row>
      <xdr:rowOff>87246</xdr:rowOff>
    </xdr:from>
    <xdr:to>
      <xdr:col>37</xdr:col>
      <xdr:colOff>521875</xdr:colOff>
      <xdr:row>36</xdr:row>
      <xdr:rowOff>182496</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89647</xdr:colOff>
      <xdr:row>16</xdr:row>
      <xdr:rowOff>112059</xdr:rowOff>
    </xdr:from>
    <xdr:to>
      <xdr:col>46</xdr:col>
      <xdr:colOff>120492</xdr:colOff>
      <xdr:row>37</xdr:row>
      <xdr:rowOff>16809</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44</xdr:col>
          <xdr:colOff>600075</xdr:colOff>
          <xdr:row>2</xdr:row>
          <xdr:rowOff>28575</xdr:rowOff>
        </xdr:from>
        <xdr:to>
          <xdr:col>48</xdr:col>
          <xdr:colOff>533400</xdr:colOff>
          <xdr:row>7</xdr:row>
          <xdr:rowOff>19050</xdr:rowOff>
        </xdr:to>
        <xdr:sp macro="" textlink="">
          <xdr:nvSpPr>
            <xdr:cNvPr id="1037" name="Group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AU" sz="800" b="0" i="0" u="none" strike="noStrike" baseline="0">
                  <a:solidFill>
                    <a:srgbClr val="000000"/>
                  </a:solidFill>
                  <a:latin typeface="Segoe UI"/>
                  <a:cs typeface="Segoe UI"/>
                </a:rPr>
                <a:t>Phase 2 Calculation Method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190500</xdr:colOff>
          <xdr:row>2</xdr:row>
          <xdr:rowOff>171450</xdr:rowOff>
        </xdr:from>
        <xdr:to>
          <xdr:col>47</xdr:col>
          <xdr:colOff>514350</xdr:colOff>
          <xdr:row>4</xdr:row>
          <xdr:rowOff>9525</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Growth phase calculation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190500</xdr:colOff>
          <xdr:row>4</xdr:row>
          <xdr:rowOff>133350</xdr:rowOff>
        </xdr:from>
        <xdr:to>
          <xdr:col>47</xdr:col>
          <xdr:colOff>457200</xdr:colOff>
          <xdr:row>6</xdr:row>
          <xdr:rowOff>38100</xdr:rowOff>
        </xdr:to>
        <xdr:sp macro="" textlink="">
          <xdr:nvSpPr>
            <xdr:cNvPr id="1039" name="Option Button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Stationary phase calculation</a:t>
              </a:r>
            </a:p>
          </xdr:txBody>
        </xdr:sp>
        <xdr:clientData/>
      </xdr:twoCellAnchor>
    </mc:Choice>
    <mc:Fallback/>
  </mc:AlternateContent>
  <xdr:twoCellAnchor>
    <xdr:from>
      <xdr:col>7</xdr:col>
      <xdr:colOff>109257</xdr:colOff>
      <xdr:row>32</xdr:row>
      <xdr:rowOff>48345</xdr:rowOff>
    </xdr:from>
    <xdr:to>
      <xdr:col>12</xdr:col>
      <xdr:colOff>960904</xdr:colOff>
      <xdr:row>46</xdr:row>
      <xdr:rowOff>124545</xdr:rowOff>
    </xdr:to>
    <xdr:graphicFrame macro="">
      <xdr:nvGraphicFramePr>
        <xdr:cNvPr id="6" name="Chart 5">
          <a:extLst>
            <a:ext uri="{FF2B5EF4-FFF2-40B4-BE49-F238E27FC236}">
              <a16:creationId xmlns:a16="http://schemas.microsoft.com/office/drawing/2014/main" id="{E5036169-7858-48DA-8ABF-EAFA0BF234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9524</xdr:rowOff>
    </xdr:from>
    <xdr:to>
      <xdr:col>1</xdr:col>
      <xdr:colOff>3505199</xdr:colOff>
      <xdr:row>19</xdr:row>
      <xdr:rowOff>180975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xdr:row>
      <xdr:rowOff>9525</xdr:rowOff>
    </xdr:from>
    <xdr:to>
      <xdr:col>2</xdr:col>
      <xdr:colOff>3524250</xdr:colOff>
      <xdr:row>20</xdr:row>
      <xdr:rowOff>9525</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xdr:row>
      <xdr:rowOff>0</xdr:rowOff>
    </xdr:from>
    <xdr:to>
      <xdr:col>4</xdr:col>
      <xdr:colOff>9525</xdr:colOff>
      <xdr:row>19</xdr:row>
      <xdr:rowOff>180975</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1</xdr:row>
      <xdr:rowOff>0</xdr:rowOff>
    </xdr:from>
    <xdr:to>
      <xdr:col>5</xdr:col>
      <xdr:colOff>9525</xdr:colOff>
      <xdr:row>19</xdr:row>
      <xdr:rowOff>180975</xdr:rowOff>
    </xdr:to>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xdr:row>
      <xdr:rowOff>0</xdr:rowOff>
    </xdr:from>
    <xdr:to>
      <xdr:col>6</xdr:col>
      <xdr:colOff>9525</xdr:colOff>
      <xdr:row>19</xdr:row>
      <xdr:rowOff>180975</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1</xdr:row>
      <xdr:rowOff>0</xdr:rowOff>
    </xdr:from>
    <xdr:to>
      <xdr:col>7</xdr:col>
      <xdr:colOff>9525</xdr:colOff>
      <xdr:row>19</xdr:row>
      <xdr:rowOff>180975</xdr:rowOff>
    </xdr:to>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3505200</xdr:colOff>
      <xdr:row>1</xdr:row>
      <xdr:rowOff>9525</xdr:rowOff>
    </xdr:from>
    <xdr:to>
      <xdr:col>8</xdr:col>
      <xdr:colOff>0</xdr:colOff>
      <xdr:row>20</xdr:row>
      <xdr:rowOff>0</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3505200</xdr:colOff>
      <xdr:row>1</xdr:row>
      <xdr:rowOff>9525</xdr:rowOff>
    </xdr:from>
    <xdr:to>
      <xdr:col>9</xdr:col>
      <xdr:colOff>0</xdr:colOff>
      <xdr:row>20</xdr:row>
      <xdr:rowOff>0</xdr:rowOff>
    </xdr:to>
    <xdr:graphicFrame macro="">
      <xdr:nvGraphicFramePr>
        <xdr:cNvPr id="9" name="Chart 8">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1</xdr:row>
      <xdr:rowOff>0</xdr:rowOff>
    </xdr:from>
    <xdr:to>
      <xdr:col>10</xdr:col>
      <xdr:colOff>9525</xdr:colOff>
      <xdr:row>19</xdr:row>
      <xdr:rowOff>180975</xdr:rowOff>
    </xdr:to>
    <xdr:graphicFrame macro="">
      <xdr:nvGraphicFramePr>
        <xdr:cNvPr id="10" name="Chart 9">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3505200</xdr:colOff>
      <xdr:row>1</xdr:row>
      <xdr:rowOff>9525</xdr:rowOff>
    </xdr:from>
    <xdr:to>
      <xdr:col>11</xdr:col>
      <xdr:colOff>0</xdr:colOff>
      <xdr:row>20</xdr:row>
      <xdr:rowOff>0</xdr:rowOff>
    </xdr:to>
    <xdr:graphicFrame macro="">
      <xdr:nvGraphicFramePr>
        <xdr:cNvPr id="11" name="Chart 10">
          <a:extLst>
            <a:ext uri="{FF2B5EF4-FFF2-40B4-BE49-F238E27FC236}">
              <a16:creationId xmlns:a16="http://schemas.microsoft.com/office/drawing/2014/main" id="{00000000-0008-0000-0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12</xdr:col>
      <xdr:colOff>9525</xdr:colOff>
      <xdr:row>19</xdr:row>
      <xdr:rowOff>180975</xdr:rowOff>
    </xdr:to>
    <xdr:graphicFrame macro="">
      <xdr:nvGraphicFramePr>
        <xdr:cNvPr id="12" name="Chart 11">
          <a:extLst>
            <a:ext uri="{FF2B5EF4-FFF2-40B4-BE49-F238E27FC236}">
              <a16:creationId xmlns:a16="http://schemas.microsoft.com/office/drawing/2014/main" id="{00000000-0008-0000-06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0</xdr:colOff>
      <xdr:row>1</xdr:row>
      <xdr:rowOff>0</xdr:rowOff>
    </xdr:from>
    <xdr:to>
      <xdr:col>13</xdr:col>
      <xdr:colOff>9525</xdr:colOff>
      <xdr:row>19</xdr:row>
      <xdr:rowOff>180975</xdr:rowOff>
    </xdr:to>
    <xdr:graphicFrame macro="">
      <xdr:nvGraphicFramePr>
        <xdr:cNvPr id="13" name="Chart 12">
          <a:extLst>
            <a:ext uri="{FF2B5EF4-FFF2-40B4-BE49-F238E27FC236}">
              <a16:creationId xmlns:a16="http://schemas.microsoft.com/office/drawing/2014/main" id="{00000000-0008-0000-06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0</xdr:colOff>
      <xdr:row>1</xdr:row>
      <xdr:rowOff>0</xdr:rowOff>
    </xdr:from>
    <xdr:to>
      <xdr:col>14</xdr:col>
      <xdr:colOff>9525</xdr:colOff>
      <xdr:row>19</xdr:row>
      <xdr:rowOff>180975</xdr:rowOff>
    </xdr:to>
    <xdr:graphicFrame macro="">
      <xdr:nvGraphicFramePr>
        <xdr:cNvPr id="14" name="Chart 13">
          <a:extLst>
            <a:ext uri="{FF2B5EF4-FFF2-40B4-BE49-F238E27FC236}">
              <a16:creationId xmlns:a16="http://schemas.microsoft.com/office/drawing/2014/main" id="{00000000-0008-0000-06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0</xdr:colOff>
      <xdr:row>1</xdr:row>
      <xdr:rowOff>0</xdr:rowOff>
    </xdr:from>
    <xdr:to>
      <xdr:col>15</xdr:col>
      <xdr:colOff>9525</xdr:colOff>
      <xdr:row>19</xdr:row>
      <xdr:rowOff>180975</xdr:rowOff>
    </xdr:to>
    <xdr:graphicFrame macro="">
      <xdr:nvGraphicFramePr>
        <xdr:cNvPr id="15" name="Chart 14">
          <a:extLst>
            <a:ext uri="{FF2B5EF4-FFF2-40B4-BE49-F238E27FC236}">
              <a16:creationId xmlns:a16="http://schemas.microsoft.com/office/drawing/2014/main" id="{00000000-0008-0000-0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0</xdr:colOff>
      <xdr:row>1</xdr:row>
      <xdr:rowOff>0</xdr:rowOff>
    </xdr:from>
    <xdr:to>
      <xdr:col>16</xdr:col>
      <xdr:colOff>9525</xdr:colOff>
      <xdr:row>19</xdr:row>
      <xdr:rowOff>180975</xdr:rowOff>
    </xdr:to>
    <xdr:graphicFrame macro="">
      <xdr:nvGraphicFramePr>
        <xdr:cNvPr id="16" name="Chart 15">
          <a:extLst>
            <a:ext uri="{FF2B5EF4-FFF2-40B4-BE49-F238E27FC236}">
              <a16:creationId xmlns:a16="http://schemas.microsoft.com/office/drawing/2014/main" id="{00000000-0008-0000-06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0</xdr:colOff>
      <xdr:row>1</xdr:row>
      <xdr:rowOff>0</xdr:rowOff>
    </xdr:from>
    <xdr:to>
      <xdr:col>17</xdr:col>
      <xdr:colOff>9525</xdr:colOff>
      <xdr:row>19</xdr:row>
      <xdr:rowOff>180975</xdr:rowOff>
    </xdr:to>
    <xdr:graphicFrame macro="">
      <xdr:nvGraphicFramePr>
        <xdr:cNvPr id="17" name="Chart 16">
          <a:extLst>
            <a:ext uri="{FF2B5EF4-FFF2-40B4-BE49-F238E27FC236}">
              <a16:creationId xmlns:a16="http://schemas.microsoft.com/office/drawing/2014/main" id="{00000000-0008-0000-06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0</xdr:colOff>
      <xdr:row>1</xdr:row>
      <xdr:rowOff>0</xdr:rowOff>
    </xdr:from>
    <xdr:to>
      <xdr:col>18</xdr:col>
      <xdr:colOff>9525</xdr:colOff>
      <xdr:row>19</xdr:row>
      <xdr:rowOff>180975</xdr:rowOff>
    </xdr:to>
    <xdr:graphicFrame macro="">
      <xdr:nvGraphicFramePr>
        <xdr:cNvPr id="18" name="Chart 17">
          <a:extLst>
            <a:ext uri="{FF2B5EF4-FFF2-40B4-BE49-F238E27FC236}">
              <a16:creationId xmlns:a16="http://schemas.microsoft.com/office/drawing/2014/main" id="{00000000-0008-0000-06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0</xdr:colOff>
      <xdr:row>1</xdr:row>
      <xdr:rowOff>0</xdr:rowOff>
    </xdr:from>
    <xdr:to>
      <xdr:col>19</xdr:col>
      <xdr:colOff>9525</xdr:colOff>
      <xdr:row>19</xdr:row>
      <xdr:rowOff>180975</xdr:rowOff>
    </xdr:to>
    <xdr:graphicFrame macro="">
      <xdr:nvGraphicFramePr>
        <xdr:cNvPr id="20" name="Chart 19">
          <a:extLst>
            <a:ext uri="{FF2B5EF4-FFF2-40B4-BE49-F238E27FC236}">
              <a16:creationId xmlns:a16="http://schemas.microsoft.com/office/drawing/2014/main" id="{00000000-0008-0000-06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3505200</xdr:colOff>
      <xdr:row>1</xdr:row>
      <xdr:rowOff>9525</xdr:rowOff>
    </xdr:from>
    <xdr:to>
      <xdr:col>20</xdr:col>
      <xdr:colOff>0</xdr:colOff>
      <xdr:row>20</xdr:row>
      <xdr:rowOff>0</xdr:rowOff>
    </xdr:to>
    <xdr:graphicFrame macro="">
      <xdr:nvGraphicFramePr>
        <xdr:cNvPr id="21" name="Chart 20">
          <a:extLst>
            <a:ext uri="{FF2B5EF4-FFF2-40B4-BE49-F238E27FC236}">
              <a16:creationId xmlns:a16="http://schemas.microsoft.com/office/drawing/2014/main" id="{00000000-0008-0000-06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0</xdr:colOff>
      <xdr:row>1</xdr:row>
      <xdr:rowOff>0</xdr:rowOff>
    </xdr:from>
    <xdr:to>
      <xdr:col>21</xdr:col>
      <xdr:colOff>9525</xdr:colOff>
      <xdr:row>19</xdr:row>
      <xdr:rowOff>180975</xdr:rowOff>
    </xdr:to>
    <xdr:graphicFrame macro="">
      <xdr:nvGraphicFramePr>
        <xdr:cNvPr id="22" name="Chart 21">
          <a:extLst>
            <a:ext uri="{FF2B5EF4-FFF2-40B4-BE49-F238E27FC236}">
              <a16:creationId xmlns:a16="http://schemas.microsoft.com/office/drawing/2014/main" id="{00000000-0008-0000-06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20</xdr:col>
      <xdr:colOff>3507441</xdr:colOff>
      <xdr:row>1</xdr:row>
      <xdr:rowOff>0</xdr:rowOff>
    </xdr:from>
    <xdr:to>
      <xdr:col>21</xdr:col>
      <xdr:colOff>3516966</xdr:colOff>
      <xdr:row>19</xdr:row>
      <xdr:rowOff>180975</xdr:rowOff>
    </xdr:to>
    <xdr:graphicFrame macro="">
      <xdr:nvGraphicFramePr>
        <xdr:cNvPr id="23" name="Chart 22">
          <a:extLst>
            <a:ext uri="{FF2B5EF4-FFF2-40B4-BE49-F238E27FC236}">
              <a16:creationId xmlns:a16="http://schemas.microsoft.com/office/drawing/2014/main" id="{00000000-0008-0000-06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9525</xdr:colOff>
      <xdr:row>19</xdr:row>
      <xdr:rowOff>171450</xdr:rowOff>
    </xdr:from>
    <xdr:to>
      <xdr:col>1</xdr:col>
      <xdr:colOff>3514724</xdr:colOff>
      <xdr:row>38</xdr:row>
      <xdr:rowOff>152401</xdr:rowOff>
    </xdr:to>
    <xdr:graphicFrame macro="">
      <xdr:nvGraphicFramePr>
        <xdr:cNvPr id="26" name="Chart 25">
          <a:extLst>
            <a:ext uri="{FF2B5EF4-FFF2-40B4-BE49-F238E27FC236}">
              <a16:creationId xmlns:a16="http://schemas.microsoft.com/office/drawing/2014/main" id="{00000000-0008-0000-06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xdr:col>
      <xdr:colOff>0</xdr:colOff>
      <xdr:row>20</xdr:row>
      <xdr:rowOff>0</xdr:rowOff>
    </xdr:from>
    <xdr:to>
      <xdr:col>2</xdr:col>
      <xdr:colOff>3505199</xdr:colOff>
      <xdr:row>38</xdr:row>
      <xdr:rowOff>178506</xdr:rowOff>
    </xdr:to>
    <xdr:graphicFrame macro="">
      <xdr:nvGraphicFramePr>
        <xdr:cNvPr id="27" name="Chart 26">
          <a:extLst>
            <a:ext uri="{FF2B5EF4-FFF2-40B4-BE49-F238E27FC236}">
              <a16:creationId xmlns:a16="http://schemas.microsoft.com/office/drawing/2014/main" id="{00000000-0008-0000-06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3537303</xdr:colOff>
      <xdr:row>20</xdr:row>
      <xdr:rowOff>0</xdr:rowOff>
    </xdr:from>
    <xdr:to>
      <xdr:col>3</xdr:col>
      <xdr:colOff>3500613</xdr:colOff>
      <xdr:row>38</xdr:row>
      <xdr:rowOff>188031</xdr:rowOff>
    </xdr:to>
    <xdr:graphicFrame macro="">
      <xdr:nvGraphicFramePr>
        <xdr:cNvPr id="28" name="Chart 27">
          <a:extLst>
            <a:ext uri="{FF2B5EF4-FFF2-40B4-BE49-F238E27FC236}">
              <a16:creationId xmlns:a16="http://schemas.microsoft.com/office/drawing/2014/main" id="{00000000-0008-0000-06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0</xdr:colOff>
      <xdr:row>20</xdr:row>
      <xdr:rowOff>0</xdr:rowOff>
    </xdr:from>
    <xdr:to>
      <xdr:col>4</xdr:col>
      <xdr:colOff>3502024</xdr:colOff>
      <xdr:row>38</xdr:row>
      <xdr:rowOff>188031</xdr:rowOff>
    </xdr:to>
    <xdr:graphicFrame macro="">
      <xdr:nvGraphicFramePr>
        <xdr:cNvPr id="29" name="Chart 28">
          <a:extLst>
            <a:ext uri="{FF2B5EF4-FFF2-40B4-BE49-F238E27FC236}">
              <a16:creationId xmlns:a16="http://schemas.microsoft.com/office/drawing/2014/main" id="{00000000-0008-0000-06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xdr:col>
      <xdr:colOff>0</xdr:colOff>
      <xdr:row>20</xdr:row>
      <xdr:rowOff>0</xdr:rowOff>
    </xdr:from>
    <xdr:to>
      <xdr:col>5</xdr:col>
      <xdr:colOff>3502024</xdr:colOff>
      <xdr:row>38</xdr:row>
      <xdr:rowOff>188031</xdr:rowOff>
    </xdr:to>
    <xdr:graphicFrame macro="">
      <xdr:nvGraphicFramePr>
        <xdr:cNvPr id="30" name="Chart 29">
          <a:extLst>
            <a:ext uri="{FF2B5EF4-FFF2-40B4-BE49-F238E27FC236}">
              <a16:creationId xmlns:a16="http://schemas.microsoft.com/office/drawing/2014/main" id="{00000000-0008-0000-06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0</xdr:colOff>
      <xdr:row>20</xdr:row>
      <xdr:rowOff>0</xdr:rowOff>
    </xdr:from>
    <xdr:to>
      <xdr:col>6</xdr:col>
      <xdr:colOff>3502024</xdr:colOff>
      <xdr:row>38</xdr:row>
      <xdr:rowOff>188031</xdr:rowOff>
    </xdr:to>
    <xdr:graphicFrame macro="">
      <xdr:nvGraphicFramePr>
        <xdr:cNvPr id="31" name="Chart 30">
          <a:extLst>
            <a:ext uri="{FF2B5EF4-FFF2-40B4-BE49-F238E27FC236}">
              <a16:creationId xmlns:a16="http://schemas.microsoft.com/office/drawing/2014/main" id="{00000000-0008-0000-06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7</xdr:col>
      <xdr:colOff>0</xdr:colOff>
      <xdr:row>20</xdr:row>
      <xdr:rowOff>0</xdr:rowOff>
    </xdr:from>
    <xdr:to>
      <xdr:col>7</xdr:col>
      <xdr:colOff>3502024</xdr:colOff>
      <xdr:row>38</xdr:row>
      <xdr:rowOff>188031</xdr:rowOff>
    </xdr:to>
    <xdr:graphicFrame macro="">
      <xdr:nvGraphicFramePr>
        <xdr:cNvPr id="32" name="Chart 31">
          <a:extLst>
            <a:ext uri="{FF2B5EF4-FFF2-40B4-BE49-F238E27FC236}">
              <a16:creationId xmlns:a16="http://schemas.microsoft.com/office/drawing/2014/main" id="{00000000-0008-0000-06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8</xdr:col>
      <xdr:colOff>0</xdr:colOff>
      <xdr:row>20</xdr:row>
      <xdr:rowOff>0</xdr:rowOff>
    </xdr:from>
    <xdr:to>
      <xdr:col>8</xdr:col>
      <xdr:colOff>3502024</xdr:colOff>
      <xdr:row>38</xdr:row>
      <xdr:rowOff>188031</xdr:rowOff>
    </xdr:to>
    <xdr:graphicFrame macro="">
      <xdr:nvGraphicFramePr>
        <xdr:cNvPr id="33" name="Chart 32">
          <a:extLst>
            <a:ext uri="{FF2B5EF4-FFF2-40B4-BE49-F238E27FC236}">
              <a16:creationId xmlns:a16="http://schemas.microsoft.com/office/drawing/2014/main" id="{00000000-0008-0000-06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9</xdr:col>
      <xdr:colOff>0</xdr:colOff>
      <xdr:row>20</xdr:row>
      <xdr:rowOff>0</xdr:rowOff>
    </xdr:from>
    <xdr:to>
      <xdr:col>9</xdr:col>
      <xdr:colOff>3502024</xdr:colOff>
      <xdr:row>38</xdr:row>
      <xdr:rowOff>188031</xdr:rowOff>
    </xdr:to>
    <xdr:graphicFrame macro="">
      <xdr:nvGraphicFramePr>
        <xdr:cNvPr id="34" name="Chart 33">
          <a:extLst>
            <a:ext uri="{FF2B5EF4-FFF2-40B4-BE49-F238E27FC236}">
              <a16:creationId xmlns:a16="http://schemas.microsoft.com/office/drawing/2014/main" id="{00000000-0008-0000-06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0</xdr:colOff>
      <xdr:row>20</xdr:row>
      <xdr:rowOff>0</xdr:rowOff>
    </xdr:from>
    <xdr:to>
      <xdr:col>10</xdr:col>
      <xdr:colOff>3502024</xdr:colOff>
      <xdr:row>38</xdr:row>
      <xdr:rowOff>188031</xdr:rowOff>
    </xdr:to>
    <xdr:graphicFrame macro="">
      <xdr:nvGraphicFramePr>
        <xdr:cNvPr id="35" name="Chart 34">
          <a:extLst>
            <a:ext uri="{FF2B5EF4-FFF2-40B4-BE49-F238E27FC236}">
              <a16:creationId xmlns:a16="http://schemas.microsoft.com/office/drawing/2014/main" id="{00000000-0008-0000-06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11</xdr:col>
      <xdr:colOff>0</xdr:colOff>
      <xdr:row>20</xdr:row>
      <xdr:rowOff>0</xdr:rowOff>
    </xdr:from>
    <xdr:to>
      <xdr:col>11</xdr:col>
      <xdr:colOff>3502024</xdr:colOff>
      <xdr:row>38</xdr:row>
      <xdr:rowOff>188031</xdr:rowOff>
    </xdr:to>
    <xdr:graphicFrame macro="">
      <xdr:nvGraphicFramePr>
        <xdr:cNvPr id="36" name="Chart 35">
          <a:extLst>
            <a:ext uri="{FF2B5EF4-FFF2-40B4-BE49-F238E27FC236}">
              <a16:creationId xmlns:a16="http://schemas.microsoft.com/office/drawing/2014/main" id="{00000000-0008-0000-06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0</xdr:colOff>
      <xdr:row>20</xdr:row>
      <xdr:rowOff>0</xdr:rowOff>
    </xdr:from>
    <xdr:to>
      <xdr:col>12</xdr:col>
      <xdr:colOff>3502024</xdr:colOff>
      <xdr:row>38</xdr:row>
      <xdr:rowOff>188031</xdr:rowOff>
    </xdr:to>
    <xdr:graphicFrame macro="">
      <xdr:nvGraphicFramePr>
        <xdr:cNvPr id="37" name="Chart 36">
          <a:extLst>
            <a:ext uri="{FF2B5EF4-FFF2-40B4-BE49-F238E27FC236}">
              <a16:creationId xmlns:a16="http://schemas.microsoft.com/office/drawing/2014/main" id="{00000000-0008-0000-06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13</xdr:col>
      <xdr:colOff>0</xdr:colOff>
      <xdr:row>20</xdr:row>
      <xdr:rowOff>0</xdr:rowOff>
    </xdr:from>
    <xdr:to>
      <xdr:col>13</xdr:col>
      <xdr:colOff>3502024</xdr:colOff>
      <xdr:row>38</xdr:row>
      <xdr:rowOff>188031</xdr:rowOff>
    </xdr:to>
    <xdr:graphicFrame macro="">
      <xdr:nvGraphicFramePr>
        <xdr:cNvPr id="38" name="Chart 37">
          <a:extLst>
            <a:ext uri="{FF2B5EF4-FFF2-40B4-BE49-F238E27FC236}">
              <a16:creationId xmlns:a16="http://schemas.microsoft.com/office/drawing/2014/main" id="{00000000-0008-0000-06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14</xdr:col>
      <xdr:colOff>0</xdr:colOff>
      <xdr:row>20</xdr:row>
      <xdr:rowOff>0</xdr:rowOff>
    </xdr:from>
    <xdr:to>
      <xdr:col>14</xdr:col>
      <xdr:colOff>3502024</xdr:colOff>
      <xdr:row>38</xdr:row>
      <xdr:rowOff>188031</xdr:rowOff>
    </xdr:to>
    <xdr:graphicFrame macro="">
      <xdr:nvGraphicFramePr>
        <xdr:cNvPr id="39" name="Chart 38">
          <a:extLst>
            <a:ext uri="{FF2B5EF4-FFF2-40B4-BE49-F238E27FC236}">
              <a16:creationId xmlns:a16="http://schemas.microsoft.com/office/drawing/2014/main" id="{00000000-0008-0000-06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15</xdr:col>
      <xdr:colOff>0</xdr:colOff>
      <xdr:row>20</xdr:row>
      <xdr:rowOff>0</xdr:rowOff>
    </xdr:from>
    <xdr:to>
      <xdr:col>15</xdr:col>
      <xdr:colOff>3502024</xdr:colOff>
      <xdr:row>38</xdr:row>
      <xdr:rowOff>188031</xdr:rowOff>
    </xdr:to>
    <xdr:graphicFrame macro="">
      <xdr:nvGraphicFramePr>
        <xdr:cNvPr id="40" name="Chart 39">
          <a:extLst>
            <a:ext uri="{FF2B5EF4-FFF2-40B4-BE49-F238E27FC236}">
              <a16:creationId xmlns:a16="http://schemas.microsoft.com/office/drawing/2014/main" id="{00000000-0008-0000-06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16</xdr:col>
      <xdr:colOff>0</xdr:colOff>
      <xdr:row>20</xdr:row>
      <xdr:rowOff>0</xdr:rowOff>
    </xdr:from>
    <xdr:to>
      <xdr:col>16</xdr:col>
      <xdr:colOff>3502024</xdr:colOff>
      <xdr:row>38</xdr:row>
      <xdr:rowOff>188031</xdr:rowOff>
    </xdr:to>
    <xdr:graphicFrame macro="">
      <xdr:nvGraphicFramePr>
        <xdr:cNvPr id="41" name="Chart 40">
          <a:extLst>
            <a:ext uri="{FF2B5EF4-FFF2-40B4-BE49-F238E27FC236}">
              <a16:creationId xmlns:a16="http://schemas.microsoft.com/office/drawing/2014/main" id="{00000000-0008-0000-06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17</xdr:col>
      <xdr:colOff>0</xdr:colOff>
      <xdr:row>20</xdr:row>
      <xdr:rowOff>0</xdr:rowOff>
    </xdr:from>
    <xdr:to>
      <xdr:col>17</xdr:col>
      <xdr:colOff>3502024</xdr:colOff>
      <xdr:row>38</xdr:row>
      <xdr:rowOff>188031</xdr:rowOff>
    </xdr:to>
    <xdr:graphicFrame macro="">
      <xdr:nvGraphicFramePr>
        <xdr:cNvPr id="42" name="Chart 41">
          <a:extLst>
            <a:ext uri="{FF2B5EF4-FFF2-40B4-BE49-F238E27FC236}">
              <a16:creationId xmlns:a16="http://schemas.microsoft.com/office/drawing/2014/main" id="{00000000-0008-0000-06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18</xdr:col>
      <xdr:colOff>0</xdr:colOff>
      <xdr:row>20</xdr:row>
      <xdr:rowOff>0</xdr:rowOff>
    </xdr:from>
    <xdr:to>
      <xdr:col>18</xdr:col>
      <xdr:colOff>3502024</xdr:colOff>
      <xdr:row>38</xdr:row>
      <xdr:rowOff>188031</xdr:rowOff>
    </xdr:to>
    <xdr:graphicFrame macro="">
      <xdr:nvGraphicFramePr>
        <xdr:cNvPr id="43" name="Chart 42">
          <a:extLst>
            <a:ext uri="{FF2B5EF4-FFF2-40B4-BE49-F238E27FC236}">
              <a16:creationId xmlns:a16="http://schemas.microsoft.com/office/drawing/2014/main" id="{00000000-0008-0000-06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19</xdr:col>
      <xdr:colOff>0</xdr:colOff>
      <xdr:row>20</xdr:row>
      <xdr:rowOff>0</xdr:rowOff>
    </xdr:from>
    <xdr:to>
      <xdr:col>19</xdr:col>
      <xdr:colOff>3502024</xdr:colOff>
      <xdr:row>38</xdr:row>
      <xdr:rowOff>188031</xdr:rowOff>
    </xdr:to>
    <xdr:graphicFrame macro="">
      <xdr:nvGraphicFramePr>
        <xdr:cNvPr id="44" name="Chart 43">
          <a:extLst>
            <a:ext uri="{FF2B5EF4-FFF2-40B4-BE49-F238E27FC236}">
              <a16:creationId xmlns:a16="http://schemas.microsoft.com/office/drawing/2014/main" id="{00000000-0008-0000-06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20</xdr:col>
      <xdr:colOff>31397</xdr:colOff>
      <xdr:row>20</xdr:row>
      <xdr:rowOff>0</xdr:rowOff>
    </xdr:from>
    <xdr:to>
      <xdr:col>21</xdr:col>
      <xdr:colOff>16579</xdr:colOff>
      <xdr:row>38</xdr:row>
      <xdr:rowOff>188031</xdr:rowOff>
    </xdr:to>
    <xdr:graphicFrame macro="">
      <xdr:nvGraphicFramePr>
        <xdr:cNvPr id="45" name="Chart 44">
          <a:extLst>
            <a:ext uri="{FF2B5EF4-FFF2-40B4-BE49-F238E27FC236}">
              <a16:creationId xmlns:a16="http://schemas.microsoft.com/office/drawing/2014/main" id="{00000000-0008-0000-06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3499556</xdr:colOff>
      <xdr:row>20</xdr:row>
      <xdr:rowOff>0</xdr:rowOff>
    </xdr:from>
    <xdr:to>
      <xdr:col>21</xdr:col>
      <xdr:colOff>3487913</xdr:colOff>
      <xdr:row>38</xdr:row>
      <xdr:rowOff>188031</xdr:rowOff>
    </xdr:to>
    <xdr:graphicFrame macro="">
      <xdr:nvGraphicFramePr>
        <xdr:cNvPr id="46" name="Chart 45">
          <a:extLst>
            <a:ext uri="{FF2B5EF4-FFF2-40B4-BE49-F238E27FC236}">
              <a16:creationId xmlns:a16="http://schemas.microsoft.com/office/drawing/2014/main" id="{00000000-0008-0000-06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xdr:col>
      <xdr:colOff>0</xdr:colOff>
      <xdr:row>51</xdr:row>
      <xdr:rowOff>9524</xdr:rowOff>
    </xdr:from>
    <xdr:to>
      <xdr:col>1</xdr:col>
      <xdr:colOff>3505199</xdr:colOff>
      <xdr:row>69</xdr:row>
      <xdr:rowOff>180975</xdr:rowOff>
    </xdr:to>
    <xdr:graphicFrame macro="">
      <xdr:nvGraphicFramePr>
        <xdr:cNvPr id="47" name="Chart 46">
          <a:extLst>
            <a:ext uri="{FF2B5EF4-FFF2-40B4-BE49-F238E27FC236}">
              <a16:creationId xmlns:a16="http://schemas.microsoft.com/office/drawing/2014/main" id="{00000000-0008-0000-06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xdr:col>
      <xdr:colOff>0</xdr:colOff>
      <xdr:row>51</xdr:row>
      <xdr:rowOff>9525</xdr:rowOff>
    </xdr:from>
    <xdr:to>
      <xdr:col>2</xdr:col>
      <xdr:colOff>3524250</xdr:colOff>
      <xdr:row>70</xdr:row>
      <xdr:rowOff>9525</xdr:rowOff>
    </xdr:to>
    <xdr:graphicFrame macro="">
      <xdr:nvGraphicFramePr>
        <xdr:cNvPr id="48" name="Chart 47">
          <a:extLst>
            <a:ext uri="{FF2B5EF4-FFF2-40B4-BE49-F238E27FC236}">
              <a16:creationId xmlns:a16="http://schemas.microsoft.com/office/drawing/2014/main" id="{00000000-0008-0000-06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3</xdr:col>
      <xdr:colOff>0</xdr:colOff>
      <xdr:row>51</xdr:row>
      <xdr:rowOff>0</xdr:rowOff>
    </xdr:from>
    <xdr:to>
      <xdr:col>4</xdr:col>
      <xdr:colOff>9525</xdr:colOff>
      <xdr:row>69</xdr:row>
      <xdr:rowOff>180975</xdr:rowOff>
    </xdr:to>
    <xdr:graphicFrame macro="">
      <xdr:nvGraphicFramePr>
        <xdr:cNvPr id="49" name="Chart 48">
          <a:extLst>
            <a:ext uri="{FF2B5EF4-FFF2-40B4-BE49-F238E27FC236}">
              <a16:creationId xmlns:a16="http://schemas.microsoft.com/office/drawing/2014/main" id="{00000000-0008-0000-06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4</xdr:col>
      <xdr:colOff>0</xdr:colOff>
      <xdr:row>51</xdr:row>
      <xdr:rowOff>0</xdr:rowOff>
    </xdr:from>
    <xdr:to>
      <xdr:col>5</xdr:col>
      <xdr:colOff>9525</xdr:colOff>
      <xdr:row>69</xdr:row>
      <xdr:rowOff>180975</xdr:rowOff>
    </xdr:to>
    <xdr:graphicFrame macro="">
      <xdr:nvGraphicFramePr>
        <xdr:cNvPr id="50" name="Chart 49">
          <a:extLst>
            <a:ext uri="{FF2B5EF4-FFF2-40B4-BE49-F238E27FC236}">
              <a16:creationId xmlns:a16="http://schemas.microsoft.com/office/drawing/2014/main" id="{00000000-0008-0000-06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5</xdr:col>
      <xdr:colOff>0</xdr:colOff>
      <xdr:row>51</xdr:row>
      <xdr:rowOff>0</xdr:rowOff>
    </xdr:from>
    <xdr:to>
      <xdr:col>6</xdr:col>
      <xdr:colOff>9525</xdr:colOff>
      <xdr:row>69</xdr:row>
      <xdr:rowOff>180975</xdr:rowOff>
    </xdr:to>
    <xdr:graphicFrame macro="">
      <xdr:nvGraphicFramePr>
        <xdr:cNvPr id="51" name="Chart 50">
          <a:extLst>
            <a:ext uri="{FF2B5EF4-FFF2-40B4-BE49-F238E27FC236}">
              <a16:creationId xmlns:a16="http://schemas.microsoft.com/office/drawing/2014/main" id="{00000000-0008-0000-06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6</xdr:col>
      <xdr:colOff>0</xdr:colOff>
      <xdr:row>51</xdr:row>
      <xdr:rowOff>0</xdr:rowOff>
    </xdr:from>
    <xdr:to>
      <xdr:col>7</xdr:col>
      <xdr:colOff>9525</xdr:colOff>
      <xdr:row>69</xdr:row>
      <xdr:rowOff>180975</xdr:rowOff>
    </xdr:to>
    <xdr:graphicFrame macro="">
      <xdr:nvGraphicFramePr>
        <xdr:cNvPr id="52" name="Chart 51">
          <a:extLst>
            <a:ext uri="{FF2B5EF4-FFF2-40B4-BE49-F238E27FC236}">
              <a16:creationId xmlns:a16="http://schemas.microsoft.com/office/drawing/2014/main" id="{00000000-0008-0000-06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6</xdr:col>
      <xdr:colOff>3505200</xdr:colOff>
      <xdr:row>51</xdr:row>
      <xdr:rowOff>9525</xdr:rowOff>
    </xdr:from>
    <xdr:to>
      <xdr:col>8</xdr:col>
      <xdr:colOff>0</xdr:colOff>
      <xdr:row>70</xdr:row>
      <xdr:rowOff>0</xdr:rowOff>
    </xdr:to>
    <xdr:graphicFrame macro="">
      <xdr:nvGraphicFramePr>
        <xdr:cNvPr id="53" name="Chart 52">
          <a:extLst>
            <a:ext uri="{FF2B5EF4-FFF2-40B4-BE49-F238E27FC236}">
              <a16:creationId xmlns:a16="http://schemas.microsoft.com/office/drawing/2014/main" id="{00000000-0008-0000-06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7</xdr:col>
      <xdr:colOff>3505200</xdr:colOff>
      <xdr:row>51</xdr:row>
      <xdr:rowOff>9525</xdr:rowOff>
    </xdr:from>
    <xdr:to>
      <xdr:col>9</xdr:col>
      <xdr:colOff>0</xdr:colOff>
      <xdr:row>70</xdr:row>
      <xdr:rowOff>0</xdr:rowOff>
    </xdr:to>
    <xdr:graphicFrame macro="">
      <xdr:nvGraphicFramePr>
        <xdr:cNvPr id="54" name="Chart 53">
          <a:extLst>
            <a:ext uri="{FF2B5EF4-FFF2-40B4-BE49-F238E27FC236}">
              <a16:creationId xmlns:a16="http://schemas.microsoft.com/office/drawing/2014/main" id="{00000000-0008-0000-06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9</xdr:col>
      <xdr:colOff>0</xdr:colOff>
      <xdr:row>51</xdr:row>
      <xdr:rowOff>0</xdr:rowOff>
    </xdr:from>
    <xdr:to>
      <xdr:col>10</xdr:col>
      <xdr:colOff>9525</xdr:colOff>
      <xdr:row>69</xdr:row>
      <xdr:rowOff>180975</xdr:rowOff>
    </xdr:to>
    <xdr:graphicFrame macro="">
      <xdr:nvGraphicFramePr>
        <xdr:cNvPr id="55" name="Chart 54">
          <a:extLst>
            <a:ext uri="{FF2B5EF4-FFF2-40B4-BE49-F238E27FC236}">
              <a16:creationId xmlns:a16="http://schemas.microsoft.com/office/drawing/2014/main" id="{00000000-0008-0000-06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9</xdr:col>
      <xdr:colOff>3505200</xdr:colOff>
      <xdr:row>51</xdr:row>
      <xdr:rowOff>9525</xdr:rowOff>
    </xdr:from>
    <xdr:to>
      <xdr:col>11</xdr:col>
      <xdr:colOff>0</xdr:colOff>
      <xdr:row>70</xdr:row>
      <xdr:rowOff>0</xdr:rowOff>
    </xdr:to>
    <xdr:graphicFrame macro="">
      <xdr:nvGraphicFramePr>
        <xdr:cNvPr id="56" name="Chart 55">
          <a:extLst>
            <a:ext uri="{FF2B5EF4-FFF2-40B4-BE49-F238E27FC236}">
              <a16:creationId xmlns:a16="http://schemas.microsoft.com/office/drawing/2014/main" id="{00000000-0008-0000-06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11</xdr:col>
      <xdr:colOff>0</xdr:colOff>
      <xdr:row>51</xdr:row>
      <xdr:rowOff>0</xdr:rowOff>
    </xdr:from>
    <xdr:to>
      <xdr:col>12</xdr:col>
      <xdr:colOff>9525</xdr:colOff>
      <xdr:row>69</xdr:row>
      <xdr:rowOff>180975</xdr:rowOff>
    </xdr:to>
    <xdr:graphicFrame macro="">
      <xdr:nvGraphicFramePr>
        <xdr:cNvPr id="57" name="Chart 56">
          <a:extLst>
            <a:ext uri="{FF2B5EF4-FFF2-40B4-BE49-F238E27FC236}">
              <a16:creationId xmlns:a16="http://schemas.microsoft.com/office/drawing/2014/main" id="{00000000-0008-0000-06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xdr:from>
      <xdr:col>12</xdr:col>
      <xdr:colOff>0</xdr:colOff>
      <xdr:row>51</xdr:row>
      <xdr:rowOff>0</xdr:rowOff>
    </xdr:from>
    <xdr:to>
      <xdr:col>13</xdr:col>
      <xdr:colOff>9525</xdr:colOff>
      <xdr:row>69</xdr:row>
      <xdr:rowOff>180975</xdr:rowOff>
    </xdr:to>
    <xdr:graphicFrame macro="">
      <xdr:nvGraphicFramePr>
        <xdr:cNvPr id="58" name="Chart 57">
          <a:extLst>
            <a:ext uri="{FF2B5EF4-FFF2-40B4-BE49-F238E27FC236}">
              <a16:creationId xmlns:a16="http://schemas.microsoft.com/office/drawing/2014/main" id="{00000000-0008-0000-06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4"/>
        </a:graphicData>
      </a:graphic>
    </xdr:graphicFrame>
    <xdr:clientData/>
  </xdr:twoCellAnchor>
  <xdr:twoCellAnchor>
    <xdr:from>
      <xdr:col>13</xdr:col>
      <xdr:colOff>0</xdr:colOff>
      <xdr:row>51</xdr:row>
      <xdr:rowOff>0</xdr:rowOff>
    </xdr:from>
    <xdr:to>
      <xdr:col>14</xdr:col>
      <xdr:colOff>9525</xdr:colOff>
      <xdr:row>69</xdr:row>
      <xdr:rowOff>180975</xdr:rowOff>
    </xdr:to>
    <xdr:graphicFrame macro="">
      <xdr:nvGraphicFramePr>
        <xdr:cNvPr id="59" name="Chart 58">
          <a:extLst>
            <a:ext uri="{FF2B5EF4-FFF2-40B4-BE49-F238E27FC236}">
              <a16:creationId xmlns:a16="http://schemas.microsoft.com/office/drawing/2014/main" id="{00000000-0008-0000-06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14</xdr:col>
      <xdr:colOff>0</xdr:colOff>
      <xdr:row>51</xdr:row>
      <xdr:rowOff>0</xdr:rowOff>
    </xdr:from>
    <xdr:to>
      <xdr:col>15</xdr:col>
      <xdr:colOff>9525</xdr:colOff>
      <xdr:row>69</xdr:row>
      <xdr:rowOff>180975</xdr:rowOff>
    </xdr:to>
    <xdr:graphicFrame macro="">
      <xdr:nvGraphicFramePr>
        <xdr:cNvPr id="60" name="Chart 59">
          <a:extLst>
            <a:ext uri="{FF2B5EF4-FFF2-40B4-BE49-F238E27FC236}">
              <a16:creationId xmlns:a16="http://schemas.microsoft.com/office/drawing/2014/main" id="{00000000-0008-0000-06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twoCellAnchor>
    <xdr:from>
      <xdr:col>15</xdr:col>
      <xdr:colOff>0</xdr:colOff>
      <xdr:row>51</xdr:row>
      <xdr:rowOff>0</xdr:rowOff>
    </xdr:from>
    <xdr:to>
      <xdr:col>16</xdr:col>
      <xdr:colOff>9525</xdr:colOff>
      <xdr:row>69</xdr:row>
      <xdr:rowOff>180975</xdr:rowOff>
    </xdr:to>
    <xdr:graphicFrame macro="">
      <xdr:nvGraphicFramePr>
        <xdr:cNvPr id="61" name="Chart 60">
          <a:extLst>
            <a:ext uri="{FF2B5EF4-FFF2-40B4-BE49-F238E27FC236}">
              <a16:creationId xmlns:a16="http://schemas.microsoft.com/office/drawing/2014/main" id="{00000000-0008-0000-06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7"/>
        </a:graphicData>
      </a:graphic>
    </xdr:graphicFrame>
    <xdr:clientData/>
  </xdr:twoCellAnchor>
  <xdr:twoCellAnchor>
    <xdr:from>
      <xdr:col>16</xdr:col>
      <xdr:colOff>0</xdr:colOff>
      <xdr:row>51</xdr:row>
      <xdr:rowOff>0</xdr:rowOff>
    </xdr:from>
    <xdr:to>
      <xdr:col>17</xdr:col>
      <xdr:colOff>9525</xdr:colOff>
      <xdr:row>69</xdr:row>
      <xdr:rowOff>180975</xdr:rowOff>
    </xdr:to>
    <xdr:graphicFrame macro="">
      <xdr:nvGraphicFramePr>
        <xdr:cNvPr id="62" name="Chart 61">
          <a:extLst>
            <a:ext uri="{FF2B5EF4-FFF2-40B4-BE49-F238E27FC236}">
              <a16:creationId xmlns:a16="http://schemas.microsoft.com/office/drawing/2014/main" id="{00000000-0008-0000-06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8"/>
        </a:graphicData>
      </a:graphic>
    </xdr:graphicFrame>
    <xdr:clientData/>
  </xdr:twoCellAnchor>
  <xdr:twoCellAnchor>
    <xdr:from>
      <xdr:col>17</xdr:col>
      <xdr:colOff>0</xdr:colOff>
      <xdr:row>51</xdr:row>
      <xdr:rowOff>0</xdr:rowOff>
    </xdr:from>
    <xdr:to>
      <xdr:col>18</xdr:col>
      <xdr:colOff>9525</xdr:colOff>
      <xdr:row>69</xdr:row>
      <xdr:rowOff>180975</xdr:rowOff>
    </xdr:to>
    <xdr:graphicFrame macro="">
      <xdr:nvGraphicFramePr>
        <xdr:cNvPr id="63" name="Chart 62">
          <a:extLst>
            <a:ext uri="{FF2B5EF4-FFF2-40B4-BE49-F238E27FC236}">
              <a16:creationId xmlns:a16="http://schemas.microsoft.com/office/drawing/2014/main" id="{00000000-0008-0000-06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9"/>
        </a:graphicData>
      </a:graphic>
    </xdr:graphicFrame>
    <xdr:clientData/>
  </xdr:twoCellAnchor>
  <xdr:twoCellAnchor>
    <xdr:from>
      <xdr:col>18</xdr:col>
      <xdr:colOff>0</xdr:colOff>
      <xdr:row>51</xdr:row>
      <xdr:rowOff>0</xdr:rowOff>
    </xdr:from>
    <xdr:to>
      <xdr:col>19</xdr:col>
      <xdr:colOff>9525</xdr:colOff>
      <xdr:row>69</xdr:row>
      <xdr:rowOff>180975</xdr:rowOff>
    </xdr:to>
    <xdr:graphicFrame macro="">
      <xdr:nvGraphicFramePr>
        <xdr:cNvPr id="64" name="Chart 63">
          <a:extLst>
            <a:ext uri="{FF2B5EF4-FFF2-40B4-BE49-F238E27FC236}">
              <a16:creationId xmlns:a16="http://schemas.microsoft.com/office/drawing/2014/main" id="{00000000-0008-0000-06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0"/>
        </a:graphicData>
      </a:graphic>
    </xdr:graphicFrame>
    <xdr:clientData/>
  </xdr:twoCellAnchor>
  <xdr:twoCellAnchor>
    <xdr:from>
      <xdr:col>18</xdr:col>
      <xdr:colOff>3505200</xdr:colOff>
      <xdr:row>51</xdr:row>
      <xdr:rowOff>9525</xdr:rowOff>
    </xdr:from>
    <xdr:to>
      <xdr:col>20</xdr:col>
      <xdr:colOff>0</xdr:colOff>
      <xdr:row>70</xdr:row>
      <xdr:rowOff>0</xdr:rowOff>
    </xdr:to>
    <xdr:graphicFrame macro="">
      <xdr:nvGraphicFramePr>
        <xdr:cNvPr id="65" name="Chart 64">
          <a:extLst>
            <a:ext uri="{FF2B5EF4-FFF2-40B4-BE49-F238E27FC236}">
              <a16:creationId xmlns:a16="http://schemas.microsoft.com/office/drawing/2014/main" id="{00000000-0008-0000-06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1"/>
        </a:graphicData>
      </a:graphic>
    </xdr:graphicFrame>
    <xdr:clientData/>
  </xdr:twoCellAnchor>
  <xdr:twoCellAnchor>
    <xdr:from>
      <xdr:col>20</xdr:col>
      <xdr:colOff>0</xdr:colOff>
      <xdr:row>51</xdr:row>
      <xdr:rowOff>0</xdr:rowOff>
    </xdr:from>
    <xdr:to>
      <xdr:col>21</xdr:col>
      <xdr:colOff>9525</xdr:colOff>
      <xdr:row>69</xdr:row>
      <xdr:rowOff>180975</xdr:rowOff>
    </xdr:to>
    <xdr:graphicFrame macro="">
      <xdr:nvGraphicFramePr>
        <xdr:cNvPr id="66" name="Chart 65">
          <a:extLst>
            <a:ext uri="{FF2B5EF4-FFF2-40B4-BE49-F238E27FC236}">
              <a16:creationId xmlns:a16="http://schemas.microsoft.com/office/drawing/2014/main" id="{00000000-0008-0000-06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2"/>
        </a:graphicData>
      </a:graphic>
    </xdr:graphicFrame>
    <xdr:clientData/>
  </xdr:twoCellAnchor>
  <xdr:twoCellAnchor>
    <xdr:from>
      <xdr:col>21</xdr:col>
      <xdr:colOff>0</xdr:colOff>
      <xdr:row>51</xdr:row>
      <xdr:rowOff>0</xdr:rowOff>
    </xdr:from>
    <xdr:to>
      <xdr:col>22</xdr:col>
      <xdr:colOff>9525</xdr:colOff>
      <xdr:row>69</xdr:row>
      <xdr:rowOff>180975</xdr:rowOff>
    </xdr:to>
    <xdr:graphicFrame macro="">
      <xdr:nvGraphicFramePr>
        <xdr:cNvPr id="67" name="Chart 66">
          <a:extLst>
            <a:ext uri="{FF2B5EF4-FFF2-40B4-BE49-F238E27FC236}">
              <a16:creationId xmlns:a16="http://schemas.microsoft.com/office/drawing/2014/main" id="{00000000-0008-0000-0600-00004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3"/>
        </a:graphicData>
      </a:graphic>
    </xdr:graphicFrame>
    <xdr:clientData/>
  </xdr:twoCellAnchor>
  <xdr:twoCellAnchor>
    <xdr:from>
      <xdr:col>1</xdr:col>
      <xdr:colOff>9525</xdr:colOff>
      <xdr:row>69</xdr:row>
      <xdr:rowOff>171450</xdr:rowOff>
    </xdr:from>
    <xdr:to>
      <xdr:col>1</xdr:col>
      <xdr:colOff>3514724</xdr:colOff>
      <xdr:row>88</xdr:row>
      <xdr:rowOff>152401</xdr:rowOff>
    </xdr:to>
    <xdr:graphicFrame macro="">
      <xdr:nvGraphicFramePr>
        <xdr:cNvPr id="68" name="Chart 67">
          <a:extLst>
            <a:ext uri="{FF2B5EF4-FFF2-40B4-BE49-F238E27FC236}">
              <a16:creationId xmlns:a16="http://schemas.microsoft.com/office/drawing/2014/main" id="{00000000-0008-0000-0600-00004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4"/>
        </a:graphicData>
      </a:graphic>
    </xdr:graphicFrame>
    <xdr:clientData/>
  </xdr:twoCellAnchor>
  <xdr:twoCellAnchor>
    <xdr:from>
      <xdr:col>2</xdr:col>
      <xdr:colOff>0</xdr:colOff>
      <xdr:row>70</xdr:row>
      <xdr:rowOff>0</xdr:rowOff>
    </xdr:from>
    <xdr:to>
      <xdr:col>2</xdr:col>
      <xdr:colOff>3505199</xdr:colOff>
      <xdr:row>88</xdr:row>
      <xdr:rowOff>178506</xdr:rowOff>
    </xdr:to>
    <xdr:graphicFrame macro="">
      <xdr:nvGraphicFramePr>
        <xdr:cNvPr id="69" name="Chart 68">
          <a:extLst>
            <a:ext uri="{FF2B5EF4-FFF2-40B4-BE49-F238E27FC236}">
              <a16:creationId xmlns:a16="http://schemas.microsoft.com/office/drawing/2014/main" id="{00000000-0008-0000-06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5"/>
        </a:graphicData>
      </a:graphic>
    </xdr:graphicFrame>
    <xdr:clientData/>
  </xdr:twoCellAnchor>
  <xdr:twoCellAnchor>
    <xdr:from>
      <xdr:col>2</xdr:col>
      <xdr:colOff>3537303</xdr:colOff>
      <xdr:row>70</xdr:row>
      <xdr:rowOff>0</xdr:rowOff>
    </xdr:from>
    <xdr:to>
      <xdr:col>3</xdr:col>
      <xdr:colOff>3500613</xdr:colOff>
      <xdr:row>88</xdr:row>
      <xdr:rowOff>188031</xdr:rowOff>
    </xdr:to>
    <xdr:graphicFrame macro="">
      <xdr:nvGraphicFramePr>
        <xdr:cNvPr id="70" name="Chart 69">
          <a:extLst>
            <a:ext uri="{FF2B5EF4-FFF2-40B4-BE49-F238E27FC236}">
              <a16:creationId xmlns:a16="http://schemas.microsoft.com/office/drawing/2014/main" id="{00000000-0008-0000-06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6"/>
        </a:graphicData>
      </a:graphic>
    </xdr:graphicFrame>
    <xdr:clientData/>
  </xdr:twoCellAnchor>
  <xdr:twoCellAnchor>
    <xdr:from>
      <xdr:col>4</xdr:col>
      <xdr:colOff>0</xdr:colOff>
      <xdr:row>70</xdr:row>
      <xdr:rowOff>0</xdr:rowOff>
    </xdr:from>
    <xdr:to>
      <xdr:col>4</xdr:col>
      <xdr:colOff>3502024</xdr:colOff>
      <xdr:row>88</xdr:row>
      <xdr:rowOff>188031</xdr:rowOff>
    </xdr:to>
    <xdr:graphicFrame macro="">
      <xdr:nvGraphicFramePr>
        <xdr:cNvPr id="71" name="Chart 70">
          <a:extLst>
            <a:ext uri="{FF2B5EF4-FFF2-40B4-BE49-F238E27FC236}">
              <a16:creationId xmlns:a16="http://schemas.microsoft.com/office/drawing/2014/main" id="{00000000-0008-0000-06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7"/>
        </a:graphicData>
      </a:graphic>
    </xdr:graphicFrame>
    <xdr:clientData/>
  </xdr:twoCellAnchor>
  <xdr:twoCellAnchor>
    <xdr:from>
      <xdr:col>5</xdr:col>
      <xdr:colOff>0</xdr:colOff>
      <xdr:row>70</xdr:row>
      <xdr:rowOff>0</xdr:rowOff>
    </xdr:from>
    <xdr:to>
      <xdr:col>5</xdr:col>
      <xdr:colOff>3502024</xdr:colOff>
      <xdr:row>88</xdr:row>
      <xdr:rowOff>188031</xdr:rowOff>
    </xdr:to>
    <xdr:graphicFrame macro="">
      <xdr:nvGraphicFramePr>
        <xdr:cNvPr id="72" name="Chart 71">
          <a:extLst>
            <a:ext uri="{FF2B5EF4-FFF2-40B4-BE49-F238E27FC236}">
              <a16:creationId xmlns:a16="http://schemas.microsoft.com/office/drawing/2014/main" id="{00000000-0008-0000-06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8"/>
        </a:graphicData>
      </a:graphic>
    </xdr:graphicFrame>
    <xdr:clientData/>
  </xdr:twoCellAnchor>
  <xdr:twoCellAnchor>
    <xdr:from>
      <xdr:col>6</xdr:col>
      <xdr:colOff>0</xdr:colOff>
      <xdr:row>70</xdr:row>
      <xdr:rowOff>0</xdr:rowOff>
    </xdr:from>
    <xdr:to>
      <xdr:col>6</xdr:col>
      <xdr:colOff>3502024</xdr:colOff>
      <xdr:row>88</xdr:row>
      <xdr:rowOff>188031</xdr:rowOff>
    </xdr:to>
    <xdr:graphicFrame macro="">
      <xdr:nvGraphicFramePr>
        <xdr:cNvPr id="73" name="Chart 72">
          <a:extLst>
            <a:ext uri="{FF2B5EF4-FFF2-40B4-BE49-F238E27FC236}">
              <a16:creationId xmlns:a16="http://schemas.microsoft.com/office/drawing/2014/main" id="{00000000-0008-0000-06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9"/>
        </a:graphicData>
      </a:graphic>
    </xdr:graphicFrame>
    <xdr:clientData/>
  </xdr:twoCellAnchor>
  <xdr:twoCellAnchor>
    <xdr:from>
      <xdr:col>7</xdr:col>
      <xdr:colOff>0</xdr:colOff>
      <xdr:row>70</xdr:row>
      <xdr:rowOff>0</xdr:rowOff>
    </xdr:from>
    <xdr:to>
      <xdr:col>7</xdr:col>
      <xdr:colOff>3502024</xdr:colOff>
      <xdr:row>88</xdr:row>
      <xdr:rowOff>188031</xdr:rowOff>
    </xdr:to>
    <xdr:graphicFrame macro="">
      <xdr:nvGraphicFramePr>
        <xdr:cNvPr id="74" name="Chart 73">
          <a:extLst>
            <a:ext uri="{FF2B5EF4-FFF2-40B4-BE49-F238E27FC236}">
              <a16:creationId xmlns:a16="http://schemas.microsoft.com/office/drawing/2014/main" id="{00000000-0008-0000-06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0"/>
        </a:graphicData>
      </a:graphic>
    </xdr:graphicFrame>
    <xdr:clientData/>
  </xdr:twoCellAnchor>
  <xdr:twoCellAnchor>
    <xdr:from>
      <xdr:col>8</xdr:col>
      <xdr:colOff>0</xdr:colOff>
      <xdr:row>70</xdr:row>
      <xdr:rowOff>0</xdr:rowOff>
    </xdr:from>
    <xdr:to>
      <xdr:col>8</xdr:col>
      <xdr:colOff>3502024</xdr:colOff>
      <xdr:row>88</xdr:row>
      <xdr:rowOff>188031</xdr:rowOff>
    </xdr:to>
    <xdr:graphicFrame macro="">
      <xdr:nvGraphicFramePr>
        <xdr:cNvPr id="75" name="Chart 74">
          <a:extLst>
            <a:ext uri="{FF2B5EF4-FFF2-40B4-BE49-F238E27FC236}">
              <a16:creationId xmlns:a16="http://schemas.microsoft.com/office/drawing/2014/main" id="{00000000-0008-0000-06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1"/>
        </a:graphicData>
      </a:graphic>
    </xdr:graphicFrame>
    <xdr:clientData/>
  </xdr:twoCellAnchor>
  <xdr:twoCellAnchor>
    <xdr:from>
      <xdr:col>9</xdr:col>
      <xdr:colOff>0</xdr:colOff>
      <xdr:row>70</xdr:row>
      <xdr:rowOff>0</xdr:rowOff>
    </xdr:from>
    <xdr:to>
      <xdr:col>9</xdr:col>
      <xdr:colOff>3502024</xdr:colOff>
      <xdr:row>88</xdr:row>
      <xdr:rowOff>188031</xdr:rowOff>
    </xdr:to>
    <xdr:graphicFrame macro="">
      <xdr:nvGraphicFramePr>
        <xdr:cNvPr id="76" name="Chart 75">
          <a:extLst>
            <a:ext uri="{FF2B5EF4-FFF2-40B4-BE49-F238E27FC236}">
              <a16:creationId xmlns:a16="http://schemas.microsoft.com/office/drawing/2014/main" id="{00000000-0008-0000-06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2"/>
        </a:graphicData>
      </a:graphic>
    </xdr:graphicFrame>
    <xdr:clientData/>
  </xdr:twoCellAnchor>
  <xdr:twoCellAnchor>
    <xdr:from>
      <xdr:col>10</xdr:col>
      <xdr:colOff>0</xdr:colOff>
      <xdr:row>70</xdr:row>
      <xdr:rowOff>0</xdr:rowOff>
    </xdr:from>
    <xdr:to>
      <xdr:col>10</xdr:col>
      <xdr:colOff>3502024</xdr:colOff>
      <xdr:row>88</xdr:row>
      <xdr:rowOff>188031</xdr:rowOff>
    </xdr:to>
    <xdr:graphicFrame macro="">
      <xdr:nvGraphicFramePr>
        <xdr:cNvPr id="77" name="Chart 76">
          <a:extLst>
            <a:ext uri="{FF2B5EF4-FFF2-40B4-BE49-F238E27FC236}">
              <a16:creationId xmlns:a16="http://schemas.microsoft.com/office/drawing/2014/main" id="{00000000-0008-0000-0600-00004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3"/>
        </a:graphicData>
      </a:graphic>
    </xdr:graphicFrame>
    <xdr:clientData/>
  </xdr:twoCellAnchor>
  <xdr:twoCellAnchor>
    <xdr:from>
      <xdr:col>11</xdr:col>
      <xdr:colOff>0</xdr:colOff>
      <xdr:row>70</xdr:row>
      <xdr:rowOff>0</xdr:rowOff>
    </xdr:from>
    <xdr:to>
      <xdr:col>11</xdr:col>
      <xdr:colOff>3502024</xdr:colOff>
      <xdr:row>88</xdr:row>
      <xdr:rowOff>188031</xdr:rowOff>
    </xdr:to>
    <xdr:graphicFrame macro="">
      <xdr:nvGraphicFramePr>
        <xdr:cNvPr id="78" name="Chart 77">
          <a:extLst>
            <a:ext uri="{FF2B5EF4-FFF2-40B4-BE49-F238E27FC236}">
              <a16:creationId xmlns:a16="http://schemas.microsoft.com/office/drawing/2014/main" id="{00000000-0008-0000-06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4"/>
        </a:graphicData>
      </a:graphic>
    </xdr:graphicFrame>
    <xdr:clientData/>
  </xdr:twoCellAnchor>
  <xdr:twoCellAnchor>
    <xdr:from>
      <xdr:col>12</xdr:col>
      <xdr:colOff>0</xdr:colOff>
      <xdr:row>70</xdr:row>
      <xdr:rowOff>0</xdr:rowOff>
    </xdr:from>
    <xdr:to>
      <xdr:col>12</xdr:col>
      <xdr:colOff>3502024</xdr:colOff>
      <xdr:row>88</xdr:row>
      <xdr:rowOff>188031</xdr:rowOff>
    </xdr:to>
    <xdr:graphicFrame macro="">
      <xdr:nvGraphicFramePr>
        <xdr:cNvPr id="79" name="Chart 78">
          <a:extLst>
            <a:ext uri="{FF2B5EF4-FFF2-40B4-BE49-F238E27FC236}">
              <a16:creationId xmlns:a16="http://schemas.microsoft.com/office/drawing/2014/main" id="{00000000-0008-0000-0600-00004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5"/>
        </a:graphicData>
      </a:graphic>
    </xdr:graphicFrame>
    <xdr:clientData/>
  </xdr:twoCellAnchor>
  <xdr:twoCellAnchor>
    <xdr:from>
      <xdr:col>13</xdr:col>
      <xdr:colOff>0</xdr:colOff>
      <xdr:row>70</xdr:row>
      <xdr:rowOff>0</xdr:rowOff>
    </xdr:from>
    <xdr:to>
      <xdr:col>13</xdr:col>
      <xdr:colOff>3502024</xdr:colOff>
      <xdr:row>88</xdr:row>
      <xdr:rowOff>188031</xdr:rowOff>
    </xdr:to>
    <xdr:graphicFrame macro="">
      <xdr:nvGraphicFramePr>
        <xdr:cNvPr id="80" name="Chart 79">
          <a:extLst>
            <a:ext uri="{FF2B5EF4-FFF2-40B4-BE49-F238E27FC236}">
              <a16:creationId xmlns:a16="http://schemas.microsoft.com/office/drawing/2014/main" id="{00000000-0008-0000-06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6"/>
        </a:graphicData>
      </a:graphic>
    </xdr:graphicFrame>
    <xdr:clientData/>
  </xdr:twoCellAnchor>
  <xdr:twoCellAnchor>
    <xdr:from>
      <xdr:col>14</xdr:col>
      <xdr:colOff>0</xdr:colOff>
      <xdr:row>70</xdr:row>
      <xdr:rowOff>0</xdr:rowOff>
    </xdr:from>
    <xdr:to>
      <xdr:col>14</xdr:col>
      <xdr:colOff>3502024</xdr:colOff>
      <xdr:row>88</xdr:row>
      <xdr:rowOff>188031</xdr:rowOff>
    </xdr:to>
    <xdr:graphicFrame macro="">
      <xdr:nvGraphicFramePr>
        <xdr:cNvPr id="81" name="Chart 80">
          <a:extLst>
            <a:ext uri="{FF2B5EF4-FFF2-40B4-BE49-F238E27FC236}">
              <a16:creationId xmlns:a16="http://schemas.microsoft.com/office/drawing/2014/main" id="{00000000-0008-0000-06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7"/>
        </a:graphicData>
      </a:graphic>
    </xdr:graphicFrame>
    <xdr:clientData/>
  </xdr:twoCellAnchor>
  <xdr:twoCellAnchor>
    <xdr:from>
      <xdr:col>15</xdr:col>
      <xdr:colOff>0</xdr:colOff>
      <xdr:row>70</xdr:row>
      <xdr:rowOff>0</xdr:rowOff>
    </xdr:from>
    <xdr:to>
      <xdr:col>15</xdr:col>
      <xdr:colOff>3502024</xdr:colOff>
      <xdr:row>88</xdr:row>
      <xdr:rowOff>188031</xdr:rowOff>
    </xdr:to>
    <xdr:graphicFrame macro="">
      <xdr:nvGraphicFramePr>
        <xdr:cNvPr id="82" name="Chart 81">
          <a:extLst>
            <a:ext uri="{FF2B5EF4-FFF2-40B4-BE49-F238E27FC236}">
              <a16:creationId xmlns:a16="http://schemas.microsoft.com/office/drawing/2014/main" id="{00000000-0008-0000-06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8"/>
        </a:graphicData>
      </a:graphic>
    </xdr:graphicFrame>
    <xdr:clientData/>
  </xdr:twoCellAnchor>
  <xdr:twoCellAnchor>
    <xdr:from>
      <xdr:col>16</xdr:col>
      <xdr:colOff>0</xdr:colOff>
      <xdr:row>70</xdr:row>
      <xdr:rowOff>0</xdr:rowOff>
    </xdr:from>
    <xdr:to>
      <xdr:col>16</xdr:col>
      <xdr:colOff>3502024</xdr:colOff>
      <xdr:row>88</xdr:row>
      <xdr:rowOff>188031</xdr:rowOff>
    </xdr:to>
    <xdr:graphicFrame macro="">
      <xdr:nvGraphicFramePr>
        <xdr:cNvPr id="83" name="Chart 82">
          <a:extLst>
            <a:ext uri="{FF2B5EF4-FFF2-40B4-BE49-F238E27FC236}">
              <a16:creationId xmlns:a16="http://schemas.microsoft.com/office/drawing/2014/main" id="{00000000-0008-0000-06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9"/>
        </a:graphicData>
      </a:graphic>
    </xdr:graphicFrame>
    <xdr:clientData/>
  </xdr:twoCellAnchor>
  <xdr:twoCellAnchor>
    <xdr:from>
      <xdr:col>17</xdr:col>
      <xdr:colOff>0</xdr:colOff>
      <xdr:row>70</xdr:row>
      <xdr:rowOff>0</xdr:rowOff>
    </xdr:from>
    <xdr:to>
      <xdr:col>17</xdr:col>
      <xdr:colOff>3502024</xdr:colOff>
      <xdr:row>88</xdr:row>
      <xdr:rowOff>188031</xdr:rowOff>
    </xdr:to>
    <xdr:graphicFrame macro="">
      <xdr:nvGraphicFramePr>
        <xdr:cNvPr id="84" name="Chart 83">
          <a:extLst>
            <a:ext uri="{FF2B5EF4-FFF2-40B4-BE49-F238E27FC236}">
              <a16:creationId xmlns:a16="http://schemas.microsoft.com/office/drawing/2014/main" id="{00000000-0008-0000-06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0"/>
        </a:graphicData>
      </a:graphic>
    </xdr:graphicFrame>
    <xdr:clientData/>
  </xdr:twoCellAnchor>
  <xdr:twoCellAnchor>
    <xdr:from>
      <xdr:col>18</xdr:col>
      <xdr:colOff>0</xdr:colOff>
      <xdr:row>70</xdr:row>
      <xdr:rowOff>0</xdr:rowOff>
    </xdr:from>
    <xdr:to>
      <xdr:col>18</xdr:col>
      <xdr:colOff>3502024</xdr:colOff>
      <xdr:row>88</xdr:row>
      <xdr:rowOff>188031</xdr:rowOff>
    </xdr:to>
    <xdr:graphicFrame macro="">
      <xdr:nvGraphicFramePr>
        <xdr:cNvPr id="85" name="Chart 84">
          <a:extLst>
            <a:ext uri="{FF2B5EF4-FFF2-40B4-BE49-F238E27FC236}">
              <a16:creationId xmlns:a16="http://schemas.microsoft.com/office/drawing/2014/main" id="{00000000-0008-0000-06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1"/>
        </a:graphicData>
      </a:graphic>
    </xdr:graphicFrame>
    <xdr:clientData/>
  </xdr:twoCellAnchor>
  <xdr:twoCellAnchor>
    <xdr:from>
      <xdr:col>19</xdr:col>
      <xdr:colOff>0</xdr:colOff>
      <xdr:row>70</xdr:row>
      <xdr:rowOff>0</xdr:rowOff>
    </xdr:from>
    <xdr:to>
      <xdr:col>19</xdr:col>
      <xdr:colOff>3502024</xdr:colOff>
      <xdr:row>88</xdr:row>
      <xdr:rowOff>188031</xdr:rowOff>
    </xdr:to>
    <xdr:graphicFrame macro="">
      <xdr:nvGraphicFramePr>
        <xdr:cNvPr id="86" name="Chart 85">
          <a:extLst>
            <a:ext uri="{FF2B5EF4-FFF2-40B4-BE49-F238E27FC236}">
              <a16:creationId xmlns:a16="http://schemas.microsoft.com/office/drawing/2014/main" id="{00000000-0008-0000-06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2"/>
        </a:graphicData>
      </a:graphic>
    </xdr:graphicFrame>
    <xdr:clientData/>
  </xdr:twoCellAnchor>
  <xdr:twoCellAnchor>
    <xdr:from>
      <xdr:col>20</xdr:col>
      <xdr:colOff>31397</xdr:colOff>
      <xdr:row>70</xdr:row>
      <xdr:rowOff>0</xdr:rowOff>
    </xdr:from>
    <xdr:to>
      <xdr:col>21</xdr:col>
      <xdr:colOff>16579</xdr:colOff>
      <xdr:row>88</xdr:row>
      <xdr:rowOff>188031</xdr:rowOff>
    </xdr:to>
    <xdr:graphicFrame macro="">
      <xdr:nvGraphicFramePr>
        <xdr:cNvPr id="87" name="Chart 86">
          <a:extLst>
            <a:ext uri="{FF2B5EF4-FFF2-40B4-BE49-F238E27FC236}">
              <a16:creationId xmlns:a16="http://schemas.microsoft.com/office/drawing/2014/main" id="{00000000-0008-0000-06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3"/>
        </a:graphicData>
      </a:graphic>
    </xdr:graphicFrame>
    <xdr:clientData/>
  </xdr:twoCellAnchor>
  <xdr:twoCellAnchor>
    <xdr:from>
      <xdr:col>20</xdr:col>
      <xdr:colOff>3499556</xdr:colOff>
      <xdr:row>70</xdr:row>
      <xdr:rowOff>0</xdr:rowOff>
    </xdr:from>
    <xdr:to>
      <xdr:col>21</xdr:col>
      <xdr:colOff>3487913</xdr:colOff>
      <xdr:row>88</xdr:row>
      <xdr:rowOff>188031</xdr:rowOff>
    </xdr:to>
    <xdr:graphicFrame macro="">
      <xdr:nvGraphicFramePr>
        <xdr:cNvPr id="88" name="Chart 87">
          <a:extLst>
            <a:ext uri="{FF2B5EF4-FFF2-40B4-BE49-F238E27FC236}">
              <a16:creationId xmlns:a16="http://schemas.microsoft.com/office/drawing/2014/main" id="{00000000-0008-0000-06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4"/>
        </a:graphicData>
      </a:graphic>
    </xdr:graphicFrame>
    <xdr:clientData/>
  </xdr:twoCellAnchor>
  <xdr:twoCellAnchor>
    <xdr:from>
      <xdr:col>22</xdr:col>
      <xdr:colOff>0</xdr:colOff>
      <xdr:row>1</xdr:row>
      <xdr:rowOff>0</xdr:rowOff>
    </xdr:from>
    <xdr:to>
      <xdr:col>22</xdr:col>
      <xdr:colOff>3529853</xdr:colOff>
      <xdr:row>19</xdr:row>
      <xdr:rowOff>180975</xdr:rowOff>
    </xdr:to>
    <xdr:graphicFrame macro="">
      <xdr:nvGraphicFramePr>
        <xdr:cNvPr id="89" name="Chart 88">
          <a:extLst>
            <a:ext uri="{FF2B5EF4-FFF2-40B4-BE49-F238E27FC236}">
              <a16:creationId xmlns:a16="http://schemas.microsoft.com/office/drawing/2014/main" id="{00000000-0008-0000-06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5"/>
        </a:graphicData>
      </a:graphic>
    </xdr:graphicFrame>
    <xdr:clientData/>
  </xdr:twoCellAnchor>
  <xdr:twoCellAnchor>
    <xdr:from>
      <xdr:col>23</xdr:col>
      <xdr:colOff>1</xdr:colOff>
      <xdr:row>1</xdr:row>
      <xdr:rowOff>11206</xdr:rowOff>
    </xdr:from>
    <xdr:to>
      <xdr:col>23</xdr:col>
      <xdr:colOff>3528172</xdr:colOff>
      <xdr:row>20</xdr:row>
      <xdr:rowOff>1681</xdr:rowOff>
    </xdr:to>
    <xdr:graphicFrame macro="">
      <xdr:nvGraphicFramePr>
        <xdr:cNvPr id="90" name="Chart 89">
          <a:extLst>
            <a:ext uri="{FF2B5EF4-FFF2-40B4-BE49-F238E27FC236}">
              <a16:creationId xmlns:a16="http://schemas.microsoft.com/office/drawing/2014/main" id="{00000000-0008-0000-06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6"/>
        </a:graphicData>
      </a:graphic>
    </xdr:graphicFrame>
    <xdr:clientData/>
  </xdr:twoCellAnchor>
  <xdr:twoCellAnchor>
    <xdr:from>
      <xdr:col>24</xdr:col>
      <xdr:colOff>0</xdr:colOff>
      <xdr:row>1</xdr:row>
      <xdr:rowOff>11206</xdr:rowOff>
    </xdr:from>
    <xdr:to>
      <xdr:col>25</xdr:col>
      <xdr:colOff>9525</xdr:colOff>
      <xdr:row>20</xdr:row>
      <xdr:rowOff>1681</xdr:rowOff>
    </xdr:to>
    <xdr:graphicFrame macro="">
      <xdr:nvGraphicFramePr>
        <xdr:cNvPr id="91" name="Chart 90">
          <a:extLst>
            <a:ext uri="{FF2B5EF4-FFF2-40B4-BE49-F238E27FC236}">
              <a16:creationId xmlns:a16="http://schemas.microsoft.com/office/drawing/2014/main" id="{00000000-0008-0000-06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7"/>
        </a:graphicData>
      </a:graphic>
    </xdr:graphicFrame>
    <xdr:clientData/>
  </xdr:twoCellAnchor>
  <xdr:twoCellAnchor>
    <xdr:from>
      <xdr:col>25</xdr:col>
      <xdr:colOff>0</xdr:colOff>
      <xdr:row>1</xdr:row>
      <xdr:rowOff>0</xdr:rowOff>
    </xdr:from>
    <xdr:to>
      <xdr:col>26</xdr:col>
      <xdr:colOff>9525</xdr:colOff>
      <xdr:row>19</xdr:row>
      <xdr:rowOff>180975</xdr:rowOff>
    </xdr:to>
    <xdr:graphicFrame macro="">
      <xdr:nvGraphicFramePr>
        <xdr:cNvPr id="92" name="Chart 91">
          <a:extLst>
            <a:ext uri="{FF2B5EF4-FFF2-40B4-BE49-F238E27FC236}">
              <a16:creationId xmlns:a16="http://schemas.microsoft.com/office/drawing/2014/main" id="{00000000-0008-0000-0600-00005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8"/>
        </a:graphicData>
      </a:graphic>
    </xdr:graphicFrame>
    <xdr:clientData/>
  </xdr:twoCellAnchor>
  <xdr:twoCellAnchor>
    <xdr:from>
      <xdr:col>26</xdr:col>
      <xdr:colOff>0</xdr:colOff>
      <xdr:row>1</xdr:row>
      <xdr:rowOff>0</xdr:rowOff>
    </xdr:from>
    <xdr:to>
      <xdr:col>27</xdr:col>
      <xdr:colOff>9525</xdr:colOff>
      <xdr:row>19</xdr:row>
      <xdr:rowOff>180975</xdr:rowOff>
    </xdr:to>
    <xdr:graphicFrame macro="">
      <xdr:nvGraphicFramePr>
        <xdr:cNvPr id="93" name="Chart 92">
          <a:extLst>
            <a:ext uri="{FF2B5EF4-FFF2-40B4-BE49-F238E27FC236}">
              <a16:creationId xmlns:a16="http://schemas.microsoft.com/office/drawing/2014/main" id="{00000000-0008-0000-0600-00005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9"/>
        </a:graphicData>
      </a:graphic>
    </xdr:graphicFrame>
    <xdr:clientData/>
  </xdr:twoCellAnchor>
  <xdr:twoCellAnchor>
    <xdr:from>
      <xdr:col>27</xdr:col>
      <xdr:colOff>0</xdr:colOff>
      <xdr:row>1</xdr:row>
      <xdr:rowOff>0</xdr:rowOff>
    </xdr:from>
    <xdr:to>
      <xdr:col>28</xdr:col>
      <xdr:colOff>9525</xdr:colOff>
      <xdr:row>19</xdr:row>
      <xdr:rowOff>180975</xdr:rowOff>
    </xdr:to>
    <xdr:graphicFrame macro="">
      <xdr:nvGraphicFramePr>
        <xdr:cNvPr id="94" name="Chart 93">
          <a:extLst>
            <a:ext uri="{FF2B5EF4-FFF2-40B4-BE49-F238E27FC236}">
              <a16:creationId xmlns:a16="http://schemas.microsoft.com/office/drawing/2014/main" id="{00000000-0008-0000-0600-00005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0"/>
        </a:graphicData>
      </a:graphic>
    </xdr:graphicFrame>
    <xdr:clientData/>
  </xdr:twoCellAnchor>
  <xdr:twoCellAnchor>
    <xdr:from>
      <xdr:col>28</xdr:col>
      <xdr:colOff>0</xdr:colOff>
      <xdr:row>1</xdr:row>
      <xdr:rowOff>0</xdr:rowOff>
    </xdr:from>
    <xdr:to>
      <xdr:col>29</xdr:col>
      <xdr:colOff>9525</xdr:colOff>
      <xdr:row>19</xdr:row>
      <xdr:rowOff>180975</xdr:rowOff>
    </xdr:to>
    <xdr:graphicFrame macro="">
      <xdr:nvGraphicFramePr>
        <xdr:cNvPr id="95" name="Chart 94">
          <a:extLst>
            <a:ext uri="{FF2B5EF4-FFF2-40B4-BE49-F238E27FC236}">
              <a16:creationId xmlns:a16="http://schemas.microsoft.com/office/drawing/2014/main" id="{00000000-0008-0000-0600-00005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1"/>
        </a:graphicData>
      </a:graphic>
    </xdr:graphicFrame>
    <xdr:clientData/>
  </xdr:twoCellAnchor>
  <xdr:twoCellAnchor>
    <xdr:from>
      <xdr:col>29</xdr:col>
      <xdr:colOff>0</xdr:colOff>
      <xdr:row>1</xdr:row>
      <xdr:rowOff>0</xdr:rowOff>
    </xdr:from>
    <xdr:to>
      <xdr:col>30</xdr:col>
      <xdr:colOff>9525</xdr:colOff>
      <xdr:row>19</xdr:row>
      <xdr:rowOff>180975</xdr:rowOff>
    </xdr:to>
    <xdr:graphicFrame macro="">
      <xdr:nvGraphicFramePr>
        <xdr:cNvPr id="96" name="Chart 95">
          <a:extLst>
            <a:ext uri="{FF2B5EF4-FFF2-40B4-BE49-F238E27FC236}">
              <a16:creationId xmlns:a16="http://schemas.microsoft.com/office/drawing/2014/main" id="{00000000-0008-0000-0600-00006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2"/>
        </a:graphicData>
      </a:graphic>
    </xdr:graphicFrame>
    <xdr:clientData/>
  </xdr:twoCellAnchor>
  <xdr:twoCellAnchor>
    <xdr:from>
      <xdr:col>30</xdr:col>
      <xdr:colOff>0</xdr:colOff>
      <xdr:row>1</xdr:row>
      <xdr:rowOff>0</xdr:rowOff>
    </xdr:from>
    <xdr:to>
      <xdr:col>31</xdr:col>
      <xdr:colOff>9525</xdr:colOff>
      <xdr:row>19</xdr:row>
      <xdr:rowOff>180975</xdr:rowOff>
    </xdr:to>
    <xdr:graphicFrame macro="">
      <xdr:nvGraphicFramePr>
        <xdr:cNvPr id="97" name="Chart 96">
          <a:extLst>
            <a:ext uri="{FF2B5EF4-FFF2-40B4-BE49-F238E27FC236}">
              <a16:creationId xmlns:a16="http://schemas.microsoft.com/office/drawing/2014/main" id="{00000000-0008-0000-0600-00006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3"/>
        </a:graphicData>
      </a:graphic>
    </xdr:graphicFrame>
    <xdr:clientData/>
  </xdr:twoCellAnchor>
  <xdr:twoCellAnchor>
    <xdr:from>
      <xdr:col>22</xdr:col>
      <xdr:colOff>0</xdr:colOff>
      <xdr:row>20</xdr:row>
      <xdr:rowOff>0</xdr:rowOff>
    </xdr:from>
    <xdr:to>
      <xdr:col>22</xdr:col>
      <xdr:colOff>3499000</xdr:colOff>
      <xdr:row>38</xdr:row>
      <xdr:rowOff>188031</xdr:rowOff>
    </xdr:to>
    <xdr:graphicFrame macro="">
      <xdr:nvGraphicFramePr>
        <xdr:cNvPr id="98" name="Chart 97">
          <a:extLst>
            <a:ext uri="{FF2B5EF4-FFF2-40B4-BE49-F238E27FC236}">
              <a16:creationId xmlns:a16="http://schemas.microsoft.com/office/drawing/2014/main" id="{00000000-0008-0000-0600-00006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4"/>
        </a:graphicData>
      </a:graphic>
    </xdr:graphicFrame>
    <xdr:clientData/>
  </xdr:twoCellAnchor>
  <xdr:twoCellAnchor>
    <xdr:from>
      <xdr:col>23</xdr:col>
      <xdr:colOff>0</xdr:colOff>
      <xdr:row>20</xdr:row>
      <xdr:rowOff>0</xdr:rowOff>
    </xdr:from>
    <xdr:to>
      <xdr:col>23</xdr:col>
      <xdr:colOff>3499000</xdr:colOff>
      <xdr:row>38</xdr:row>
      <xdr:rowOff>188031</xdr:rowOff>
    </xdr:to>
    <xdr:graphicFrame macro="">
      <xdr:nvGraphicFramePr>
        <xdr:cNvPr id="99" name="Chart 98">
          <a:extLst>
            <a:ext uri="{FF2B5EF4-FFF2-40B4-BE49-F238E27FC236}">
              <a16:creationId xmlns:a16="http://schemas.microsoft.com/office/drawing/2014/main" id="{00000000-0008-0000-0600-00006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5"/>
        </a:graphicData>
      </a:graphic>
    </xdr:graphicFrame>
    <xdr:clientData/>
  </xdr:twoCellAnchor>
  <xdr:twoCellAnchor>
    <xdr:from>
      <xdr:col>24</xdr:col>
      <xdr:colOff>0</xdr:colOff>
      <xdr:row>20</xdr:row>
      <xdr:rowOff>0</xdr:rowOff>
    </xdr:from>
    <xdr:to>
      <xdr:col>24</xdr:col>
      <xdr:colOff>3499000</xdr:colOff>
      <xdr:row>38</xdr:row>
      <xdr:rowOff>188031</xdr:rowOff>
    </xdr:to>
    <xdr:graphicFrame macro="">
      <xdr:nvGraphicFramePr>
        <xdr:cNvPr id="100" name="Chart 99">
          <a:extLst>
            <a:ext uri="{FF2B5EF4-FFF2-40B4-BE49-F238E27FC236}">
              <a16:creationId xmlns:a16="http://schemas.microsoft.com/office/drawing/2014/main" id="{00000000-0008-0000-0600-00006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6"/>
        </a:graphicData>
      </a:graphic>
    </xdr:graphicFrame>
    <xdr:clientData/>
  </xdr:twoCellAnchor>
  <xdr:twoCellAnchor>
    <xdr:from>
      <xdr:col>25</xdr:col>
      <xdr:colOff>0</xdr:colOff>
      <xdr:row>20</xdr:row>
      <xdr:rowOff>0</xdr:rowOff>
    </xdr:from>
    <xdr:to>
      <xdr:col>25</xdr:col>
      <xdr:colOff>3499000</xdr:colOff>
      <xdr:row>38</xdr:row>
      <xdr:rowOff>188031</xdr:rowOff>
    </xdr:to>
    <xdr:graphicFrame macro="">
      <xdr:nvGraphicFramePr>
        <xdr:cNvPr id="101" name="Chart 100">
          <a:extLst>
            <a:ext uri="{FF2B5EF4-FFF2-40B4-BE49-F238E27FC236}">
              <a16:creationId xmlns:a16="http://schemas.microsoft.com/office/drawing/2014/main" id="{00000000-0008-0000-0600-00006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7"/>
        </a:graphicData>
      </a:graphic>
    </xdr:graphicFrame>
    <xdr:clientData/>
  </xdr:twoCellAnchor>
  <xdr:twoCellAnchor>
    <xdr:from>
      <xdr:col>26</xdr:col>
      <xdr:colOff>0</xdr:colOff>
      <xdr:row>20</xdr:row>
      <xdr:rowOff>0</xdr:rowOff>
    </xdr:from>
    <xdr:to>
      <xdr:col>26</xdr:col>
      <xdr:colOff>3499000</xdr:colOff>
      <xdr:row>38</xdr:row>
      <xdr:rowOff>188031</xdr:rowOff>
    </xdr:to>
    <xdr:graphicFrame macro="">
      <xdr:nvGraphicFramePr>
        <xdr:cNvPr id="102" name="Chart 101">
          <a:extLst>
            <a:ext uri="{FF2B5EF4-FFF2-40B4-BE49-F238E27FC236}">
              <a16:creationId xmlns:a16="http://schemas.microsoft.com/office/drawing/2014/main" id="{00000000-0008-0000-0600-00006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8"/>
        </a:graphicData>
      </a:graphic>
    </xdr:graphicFrame>
    <xdr:clientData/>
  </xdr:twoCellAnchor>
  <xdr:twoCellAnchor>
    <xdr:from>
      <xdr:col>27</xdr:col>
      <xdr:colOff>0</xdr:colOff>
      <xdr:row>20</xdr:row>
      <xdr:rowOff>0</xdr:rowOff>
    </xdr:from>
    <xdr:to>
      <xdr:col>27</xdr:col>
      <xdr:colOff>3499000</xdr:colOff>
      <xdr:row>38</xdr:row>
      <xdr:rowOff>188031</xdr:rowOff>
    </xdr:to>
    <xdr:graphicFrame macro="">
      <xdr:nvGraphicFramePr>
        <xdr:cNvPr id="103" name="Chart 102">
          <a:extLst>
            <a:ext uri="{FF2B5EF4-FFF2-40B4-BE49-F238E27FC236}">
              <a16:creationId xmlns:a16="http://schemas.microsoft.com/office/drawing/2014/main" id="{00000000-0008-0000-0600-00006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9"/>
        </a:graphicData>
      </a:graphic>
    </xdr:graphicFrame>
    <xdr:clientData/>
  </xdr:twoCellAnchor>
  <xdr:twoCellAnchor>
    <xdr:from>
      <xdr:col>28</xdr:col>
      <xdr:colOff>0</xdr:colOff>
      <xdr:row>20</xdr:row>
      <xdr:rowOff>0</xdr:rowOff>
    </xdr:from>
    <xdr:to>
      <xdr:col>28</xdr:col>
      <xdr:colOff>3499000</xdr:colOff>
      <xdr:row>38</xdr:row>
      <xdr:rowOff>188031</xdr:rowOff>
    </xdr:to>
    <xdr:graphicFrame macro="">
      <xdr:nvGraphicFramePr>
        <xdr:cNvPr id="104" name="Chart 103">
          <a:extLst>
            <a:ext uri="{FF2B5EF4-FFF2-40B4-BE49-F238E27FC236}">
              <a16:creationId xmlns:a16="http://schemas.microsoft.com/office/drawing/2014/main" id="{00000000-0008-0000-0600-00006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0"/>
        </a:graphicData>
      </a:graphic>
    </xdr:graphicFrame>
    <xdr:clientData/>
  </xdr:twoCellAnchor>
  <xdr:twoCellAnchor>
    <xdr:from>
      <xdr:col>29</xdr:col>
      <xdr:colOff>0</xdr:colOff>
      <xdr:row>20</xdr:row>
      <xdr:rowOff>0</xdr:rowOff>
    </xdr:from>
    <xdr:to>
      <xdr:col>29</xdr:col>
      <xdr:colOff>3499000</xdr:colOff>
      <xdr:row>38</xdr:row>
      <xdr:rowOff>188031</xdr:rowOff>
    </xdr:to>
    <xdr:graphicFrame macro="">
      <xdr:nvGraphicFramePr>
        <xdr:cNvPr id="105" name="Chart 104">
          <a:extLst>
            <a:ext uri="{FF2B5EF4-FFF2-40B4-BE49-F238E27FC236}">
              <a16:creationId xmlns:a16="http://schemas.microsoft.com/office/drawing/2014/main" id="{00000000-0008-0000-0600-00006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1"/>
        </a:graphicData>
      </a:graphic>
    </xdr:graphicFrame>
    <xdr:clientData/>
  </xdr:twoCellAnchor>
  <xdr:twoCellAnchor>
    <xdr:from>
      <xdr:col>30</xdr:col>
      <xdr:colOff>0</xdr:colOff>
      <xdr:row>20</xdr:row>
      <xdr:rowOff>0</xdr:rowOff>
    </xdr:from>
    <xdr:to>
      <xdr:col>30</xdr:col>
      <xdr:colOff>3499000</xdr:colOff>
      <xdr:row>38</xdr:row>
      <xdr:rowOff>188031</xdr:rowOff>
    </xdr:to>
    <xdr:graphicFrame macro="">
      <xdr:nvGraphicFramePr>
        <xdr:cNvPr id="106" name="Chart 105">
          <a:extLst>
            <a:ext uri="{FF2B5EF4-FFF2-40B4-BE49-F238E27FC236}">
              <a16:creationId xmlns:a16="http://schemas.microsoft.com/office/drawing/2014/main" id="{00000000-0008-0000-0600-00006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2"/>
        </a:graphicData>
      </a:graphic>
    </xdr:graphicFrame>
    <xdr:clientData/>
  </xdr:twoCellAnchor>
  <xdr:twoCellAnchor>
    <xdr:from>
      <xdr:col>22</xdr:col>
      <xdr:colOff>0</xdr:colOff>
      <xdr:row>51</xdr:row>
      <xdr:rowOff>0</xdr:rowOff>
    </xdr:from>
    <xdr:to>
      <xdr:col>22</xdr:col>
      <xdr:colOff>3529853</xdr:colOff>
      <xdr:row>69</xdr:row>
      <xdr:rowOff>180975</xdr:rowOff>
    </xdr:to>
    <xdr:graphicFrame macro="">
      <xdr:nvGraphicFramePr>
        <xdr:cNvPr id="107" name="Chart 106">
          <a:extLst>
            <a:ext uri="{FF2B5EF4-FFF2-40B4-BE49-F238E27FC236}">
              <a16:creationId xmlns:a16="http://schemas.microsoft.com/office/drawing/2014/main" id="{00000000-0008-0000-0600-00006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3"/>
        </a:graphicData>
      </a:graphic>
    </xdr:graphicFrame>
    <xdr:clientData/>
  </xdr:twoCellAnchor>
  <xdr:twoCellAnchor>
    <xdr:from>
      <xdr:col>23</xdr:col>
      <xdr:colOff>1</xdr:colOff>
      <xdr:row>51</xdr:row>
      <xdr:rowOff>11206</xdr:rowOff>
    </xdr:from>
    <xdr:to>
      <xdr:col>23</xdr:col>
      <xdr:colOff>3528172</xdr:colOff>
      <xdr:row>70</xdr:row>
      <xdr:rowOff>1681</xdr:rowOff>
    </xdr:to>
    <xdr:graphicFrame macro="">
      <xdr:nvGraphicFramePr>
        <xdr:cNvPr id="108" name="Chart 107">
          <a:extLst>
            <a:ext uri="{FF2B5EF4-FFF2-40B4-BE49-F238E27FC236}">
              <a16:creationId xmlns:a16="http://schemas.microsoft.com/office/drawing/2014/main" id="{00000000-0008-0000-0600-00006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4"/>
        </a:graphicData>
      </a:graphic>
    </xdr:graphicFrame>
    <xdr:clientData/>
  </xdr:twoCellAnchor>
  <xdr:twoCellAnchor>
    <xdr:from>
      <xdr:col>24</xdr:col>
      <xdr:colOff>0</xdr:colOff>
      <xdr:row>51</xdr:row>
      <xdr:rowOff>11206</xdr:rowOff>
    </xdr:from>
    <xdr:to>
      <xdr:col>25</xdr:col>
      <xdr:colOff>9525</xdr:colOff>
      <xdr:row>70</xdr:row>
      <xdr:rowOff>1681</xdr:rowOff>
    </xdr:to>
    <xdr:graphicFrame macro="">
      <xdr:nvGraphicFramePr>
        <xdr:cNvPr id="109" name="Chart 108">
          <a:extLst>
            <a:ext uri="{FF2B5EF4-FFF2-40B4-BE49-F238E27FC236}">
              <a16:creationId xmlns:a16="http://schemas.microsoft.com/office/drawing/2014/main" id="{00000000-0008-0000-0600-00006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5"/>
        </a:graphicData>
      </a:graphic>
    </xdr:graphicFrame>
    <xdr:clientData/>
  </xdr:twoCellAnchor>
  <xdr:twoCellAnchor>
    <xdr:from>
      <xdr:col>27</xdr:col>
      <xdr:colOff>0</xdr:colOff>
      <xdr:row>51</xdr:row>
      <xdr:rowOff>0</xdr:rowOff>
    </xdr:from>
    <xdr:to>
      <xdr:col>28</xdr:col>
      <xdr:colOff>9525</xdr:colOff>
      <xdr:row>69</xdr:row>
      <xdr:rowOff>180975</xdr:rowOff>
    </xdr:to>
    <xdr:graphicFrame macro="">
      <xdr:nvGraphicFramePr>
        <xdr:cNvPr id="112" name="Chart 111">
          <a:extLst>
            <a:ext uri="{FF2B5EF4-FFF2-40B4-BE49-F238E27FC236}">
              <a16:creationId xmlns:a16="http://schemas.microsoft.com/office/drawing/2014/main" id="{00000000-0008-0000-06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6"/>
        </a:graphicData>
      </a:graphic>
    </xdr:graphicFrame>
    <xdr:clientData/>
  </xdr:twoCellAnchor>
  <xdr:twoCellAnchor>
    <xdr:from>
      <xdr:col>28</xdr:col>
      <xdr:colOff>0</xdr:colOff>
      <xdr:row>51</xdr:row>
      <xdr:rowOff>0</xdr:rowOff>
    </xdr:from>
    <xdr:to>
      <xdr:col>29</xdr:col>
      <xdr:colOff>9525</xdr:colOff>
      <xdr:row>69</xdr:row>
      <xdr:rowOff>180975</xdr:rowOff>
    </xdr:to>
    <xdr:graphicFrame macro="">
      <xdr:nvGraphicFramePr>
        <xdr:cNvPr id="113" name="Chart 112">
          <a:extLst>
            <a:ext uri="{FF2B5EF4-FFF2-40B4-BE49-F238E27FC236}">
              <a16:creationId xmlns:a16="http://schemas.microsoft.com/office/drawing/2014/main" id="{00000000-0008-0000-0600-00007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7"/>
        </a:graphicData>
      </a:graphic>
    </xdr:graphicFrame>
    <xdr:clientData/>
  </xdr:twoCellAnchor>
  <xdr:twoCellAnchor>
    <xdr:from>
      <xdr:col>29</xdr:col>
      <xdr:colOff>0</xdr:colOff>
      <xdr:row>51</xdr:row>
      <xdr:rowOff>0</xdr:rowOff>
    </xdr:from>
    <xdr:to>
      <xdr:col>30</xdr:col>
      <xdr:colOff>9525</xdr:colOff>
      <xdr:row>69</xdr:row>
      <xdr:rowOff>180975</xdr:rowOff>
    </xdr:to>
    <xdr:graphicFrame macro="">
      <xdr:nvGraphicFramePr>
        <xdr:cNvPr id="114" name="Chart 113">
          <a:extLst>
            <a:ext uri="{FF2B5EF4-FFF2-40B4-BE49-F238E27FC236}">
              <a16:creationId xmlns:a16="http://schemas.microsoft.com/office/drawing/2014/main" id="{00000000-0008-0000-06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8"/>
        </a:graphicData>
      </a:graphic>
    </xdr:graphicFrame>
    <xdr:clientData/>
  </xdr:twoCellAnchor>
  <xdr:twoCellAnchor>
    <xdr:from>
      <xdr:col>30</xdr:col>
      <xdr:colOff>0</xdr:colOff>
      <xdr:row>51</xdr:row>
      <xdr:rowOff>0</xdr:rowOff>
    </xdr:from>
    <xdr:to>
      <xdr:col>31</xdr:col>
      <xdr:colOff>9525</xdr:colOff>
      <xdr:row>69</xdr:row>
      <xdr:rowOff>180975</xdr:rowOff>
    </xdr:to>
    <xdr:graphicFrame macro="">
      <xdr:nvGraphicFramePr>
        <xdr:cNvPr id="115" name="Chart 114">
          <a:extLst>
            <a:ext uri="{FF2B5EF4-FFF2-40B4-BE49-F238E27FC236}">
              <a16:creationId xmlns:a16="http://schemas.microsoft.com/office/drawing/2014/main" id="{00000000-0008-0000-0600-00007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9"/>
        </a:graphicData>
      </a:graphic>
    </xdr:graphicFrame>
    <xdr:clientData/>
  </xdr:twoCellAnchor>
  <xdr:twoCellAnchor>
    <xdr:from>
      <xdr:col>22</xdr:col>
      <xdr:colOff>0</xdr:colOff>
      <xdr:row>70</xdr:row>
      <xdr:rowOff>0</xdr:rowOff>
    </xdr:from>
    <xdr:to>
      <xdr:col>22</xdr:col>
      <xdr:colOff>3499000</xdr:colOff>
      <xdr:row>88</xdr:row>
      <xdr:rowOff>188031</xdr:rowOff>
    </xdr:to>
    <xdr:graphicFrame macro="">
      <xdr:nvGraphicFramePr>
        <xdr:cNvPr id="116" name="Chart 115">
          <a:extLst>
            <a:ext uri="{FF2B5EF4-FFF2-40B4-BE49-F238E27FC236}">
              <a16:creationId xmlns:a16="http://schemas.microsoft.com/office/drawing/2014/main" id="{00000000-0008-0000-0600-00007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0"/>
        </a:graphicData>
      </a:graphic>
    </xdr:graphicFrame>
    <xdr:clientData/>
  </xdr:twoCellAnchor>
  <xdr:twoCellAnchor>
    <xdr:from>
      <xdr:col>23</xdr:col>
      <xdr:colOff>0</xdr:colOff>
      <xdr:row>70</xdr:row>
      <xdr:rowOff>0</xdr:rowOff>
    </xdr:from>
    <xdr:to>
      <xdr:col>23</xdr:col>
      <xdr:colOff>3499000</xdr:colOff>
      <xdr:row>88</xdr:row>
      <xdr:rowOff>188031</xdr:rowOff>
    </xdr:to>
    <xdr:graphicFrame macro="">
      <xdr:nvGraphicFramePr>
        <xdr:cNvPr id="117" name="Chart 116">
          <a:extLst>
            <a:ext uri="{FF2B5EF4-FFF2-40B4-BE49-F238E27FC236}">
              <a16:creationId xmlns:a16="http://schemas.microsoft.com/office/drawing/2014/main" id="{00000000-0008-0000-0600-00007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1"/>
        </a:graphicData>
      </a:graphic>
    </xdr:graphicFrame>
    <xdr:clientData/>
  </xdr:twoCellAnchor>
  <xdr:twoCellAnchor>
    <xdr:from>
      <xdr:col>24</xdr:col>
      <xdr:colOff>0</xdr:colOff>
      <xdr:row>70</xdr:row>
      <xdr:rowOff>0</xdr:rowOff>
    </xdr:from>
    <xdr:to>
      <xdr:col>24</xdr:col>
      <xdr:colOff>3499000</xdr:colOff>
      <xdr:row>88</xdr:row>
      <xdr:rowOff>188031</xdr:rowOff>
    </xdr:to>
    <xdr:graphicFrame macro="">
      <xdr:nvGraphicFramePr>
        <xdr:cNvPr id="118" name="Chart 117">
          <a:extLst>
            <a:ext uri="{FF2B5EF4-FFF2-40B4-BE49-F238E27FC236}">
              <a16:creationId xmlns:a16="http://schemas.microsoft.com/office/drawing/2014/main" id="{00000000-0008-0000-0600-00007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2"/>
        </a:graphicData>
      </a:graphic>
    </xdr:graphicFrame>
    <xdr:clientData/>
  </xdr:twoCellAnchor>
  <xdr:twoCellAnchor>
    <xdr:from>
      <xdr:col>25</xdr:col>
      <xdr:colOff>0</xdr:colOff>
      <xdr:row>70</xdr:row>
      <xdr:rowOff>0</xdr:rowOff>
    </xdr:from>
    <xdr:to>
      <xdr:col>25</xdr:col>
      <xdr:colOff>3499000</xdr:colOff>
      <xdr:row>88</xdr:row>
      <xdr:rowOff>188031</xdr:rowOff>
    </xdr:to>
    <xdr:graphicFrame macro="">
      <xdr:nvGraphicFramePr>
        <xdr:cNvPr id="119" name="Chart 118">
          <a:extLst>
            <a:ext uri="{FF2B5EF4-FFF2-40B4-BE49-F238E27FC236}">
              <a16:creationId xmlns:a16="http://schemas.microsoft.com/office/drawing/2014/main" id="{00000000-0008-0000-06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3"/>
        </a:graphicData>
      </a:graphic>
    </xdr:graphicFrame>
    <xdr:clientData/>
  </xdr:twoCellAnchor>
  <xdr:twoCellAnchor>
    <xdr:from>
      <xdr:col>26</xdr:col>
      <xdr:colOff>0</xdr:colOff>
      <xdr:row>70</xdr:row>
      <xdr:rowOff>0</xdr:rowOff>
    </xdr:from>
    <xdr:to>
      <xdr:col>26</xdr:col>
      <xdr:colOff>3499000</xdr:colOff>
      <xdr:row>88</xdr:row>
      <xdr:rowOff>188031</xdr:rowOff>
    </xdr:to>
    <xdr:graphicFrame macro="">
      <xdr:nvGraphicFramePr>
        <xdr:cNvPr id="120" name="Chart 119">
          <a:extLst>
            <a:ext uri="{FF2B5EF4-FFF2-40B4-BE49-F238E27FC236}">
              <a16:creationId xmlns:a16="http://schemas.microsoft.com/office/drawing/2014/main" id="{00000000-0008-0000-0600-00007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4"/>
        </a:graphicData>
      </a:graphic>
    </xdr:graphicFrame>
    <xdr:clientData/>
  </xdr:twoCellAnchor>
  <xdr:twoCellAnchor>
    <xdr:from>
      <xdr:col>27</xdr:col>
      <xdr:colOff>0</xdr:colOff>
      <xdr:row>70</xdr:row>
      <xdr:rowOff>0</xdr:rowOff>
    </xdr:from>
    <xdr:to>
      <xdr:col>27</xdr:col>
      <xdr:colOff>3499000</xdr:colOff>
      <xdr:row>88</xdr:row>
      <xdr:rowOff>188031</xdr:rowOff>
    </xdr:to>
    <xdr:graphicFrame macro="">
      <xdr:nvGraphicFramePr>
        <xdr:cNvPr id="121" name="Chart 120">
          <a:extLst>
            <a:ext uri="{FF2B5EF4-FFF2-40B4-BE49-F238E27FC236}">
              <a16:creationId xmlns:a16="http://schemas.microsoft.com/office/drawing/2014/main" id="{00000000-0008-0000-0600-00007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5"/>
        </a:graphicData>
      </a:graphic>
    </xdr:graphicFrame>
    <xdr:clientData/>
  </xdr:twoCellAnchor>
  <xdr:twoCellAnchor>
    <xdr:from>
      <xdr:col>28</xdr:col>
      <xdr:colOff>0</xdr:colOff>
      <xdr:row>70</xdr:row>
      <xdr:rowOff>0</xdr:rowOff>
    </xdr:from>
    <xdr:to>
      <xdr:col>28</xdr:col>
      <xdr:colOff>3499000</xdr:colOff>
      <xdr:row>88</xdr:row>
      <xdr:rowOff>188031</xdr:rowOff>
    </xdr:to>
    <xdr:graphicFrame macro="">
      <xdr:nvGraphicFramePr>
        <xdr:cNvPr id="122" name="Chart 121">
          <a:extLst>
            <a:ext uri="{FF2B5EF4-FFF2-40B4-BE49-F238E27FC236}">
              <a16:creationId xmlns:a16="http://schemas.microsoft.com/office/drawing/2014/main" id="{00000000-0008-0000-0600-00007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6"/>
        </a:graphicData>
      </a:graphic>
    </xdr:graphicFrame>
    <xdr:clientData/>
  </xdr:twoCellAnchor>
  <xdr:twoCellAnchor>
    <xdr:from>
      <xdr:col>29</xdr:col>
      <xdr:colOff>0</xdr:colOff>
      <xdr:row>70</xdr:row>
      <xdr:rowOff>0</xdr:rowOff>
    </xdr:from>
    <xdr:to>
      <xdr:col>29</xdr:col>
      <xdr:colOff>3499000</xdr:colOff>
      <xdr:row>88</xdr:row>
      <xdr:rowOff>188031</xdr:rowOff>
    </xdr:to>
    <xdr:graphicFrame macro="">
      <xdr:nvGraphicFramePr>
        <xdr:cNvPr id="123" name="Chart 122">
          <a:extLst>
            <a:ext uri="{FF2B5EF4-FFF2-40B4-BE49-F238E27FC236}">
              <a16:creationId xmlns:a16="http://schemas.microsoft.com/office/drawing/2014/main" id="{00000000-0008-0000-0600-00007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7"/>
        </a:graphicData>
      </a:graphic>
    </xdr:graphicFrame>
    <xdr:clientData/>
  </xdr:twoCellAnchor>
  <xdr:twoCellAnchor>
    <xdr:from>
      <xdr:col>30</xdr:col>
      <xdr:colOff>0</xdr:colOff>
      <xdr:row>70</xdr:row>
      <xdr:rowOff>0</xdr:rowOff>
    </xdr:from>
    <xdr:to>
      <xdr:col>30</xdr:col>
      <xdr:colOff>3499000</xdr:colOff>
      <xdr:row>88</xdr:row>
      <xdr:rowOff>188031</xdr:rowOff>
    </xdr:to>
    <xdr:graphicFrame macro="">
      <xdr:nvGraphicFramePr>
        <xdr:cNvPr id="124" name="Chart 123">
          <a:extLst>
            <a:ext uri="{FF2B5EF4-FFF2-40B4-BE49-F238E27FC236}">
              <a16:creationId xmlns:a16="http://schemas.microsoft.com/office/drawing/2014/main" id="{00000000-0008-0000-0600-00007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8"/>
        </a:graphicData>
      </a:graphic>
    </xdr:graphicFrame>
    <xdr:clientData/>
  </xdr:twoCellAnchor>
  <xdr:twoCellAnchor>
    <xdr:from>
      <xdr:col>25</xdr:col>
      <xdr:colOff>0</xdr:colOff>
      <xdr:row>51</xdr:row>
      <xdr:rowOff>0</xdr:rowOff>
    </xdr:from>
    <xdr:to>
      <xdr:col>26</xdr:col>
      <xdr:colOff>9525</xdr:colOff>
      <xdr:row>69</xdr:row>
      <xdr:rowOff>180975</xdr:rowOff>
    </xdr:to>
    <xdr:graphicFrame macro="">
      <xdr:nvGraphicFramePr>
        <xdr:cNvPr id="125" name="Chart 124">
          <a:extLst>
            <a:ext uri="{FF2B5EF4-FFF2-40B4-BE49-F238E27FC236}">
              <a16:creationId xmlns:a16="http://schemas.microsoft.com/office/drawing/2014/main" id="{00000000-0008-0000-0600-00007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9"/>
        </a:graphicData>
      </a:graphic>
    </xdr:graphicFrame>
    <xdr:clientData/>
  </xdr:twoCellAnchor>
  <xdr:twoCellAnchor>
    <xdr:from>
      <xdr:col>26</xdr:col>
      <xdr:colOff>0</xdr:colOff>
      <xdr:row>51</xdr:row>
      <xdr:rowOff>0</xdr:rowOff>
    </xdr:from>
    <xdr:to>
      <xdr:col>27</xdr:col>
      <xdr:colOff>9525</xdr:colOff>
      <xdr:row>69</xdr:row>
      <xdr:rowOff>180975</xdr:rowOff>
    </xdr:to>
    <xdr:graphicFrame macro="">
      <xdr:nvGraphicFramePr>
        <xdr:cNvPr id="126" name="Chart 125">
          <a:extLst>
            <a:ext uri="{FF2B5EF4-FFF2-40B4-BE49-F238E27FC236}">
              <a16:creationId xmlns:a16="http://schemas.microsoft.com/office/drawing/2014/main" id="{00000000-0008-0000-0600-00007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0"/>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Timothy McCubbin" id="{0CD7CBB9-6CF0-49AF-BB15-8E580C5F3159}" userId="S::uqtmccub@uq.edu.au::179cccb4-d6f0-4268-a4e8-0d893520570a"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2-12-05T04:28:33.68" personId="{0CD7CBB9-6CF0-49AF-BB15-8E580C5F3159}" id="{0B6DA671-3436-4FAA-BFE5-74F5AC0842AD}">
    <text>Shaded = inputs</text>
  </threadedComment>
  <threadedComment ref="R2" dT="2022-12-05T02:19:11.12" personId="{0CD7CBB9-6CF0-49AF-BB15-8E580C5F3159}" id="{896884ED-B129-4B2A-A3B0-B8DAEF9A578E}">
    <text>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ext>
  </threadedComment>
  <threadedComment ref="B4" dT="2022-11-28T14:51:36.98" personId="{0CD7CBB9-6CF0-49AF-BB15-8E580C5F3159}" id="{A858C46A-BAA4-47BF-A4A6-27D8348086F5}">
    <text>Up to 50 data points are currently handled</text>
  </threadedComment>
  <threadedComment ref="AF4" dT="2022-12-05T04:29:08.59" personId="{0CD7CBB9-6CF0-49AF-BB15-8E580C5F3159}" id="{9858CD5B-F26C-4510-BB08-815D0324970D}">
    <text>These are inputs from the user that require selection of a value from a list, appearing as an arrow to the right of the cell. Note that it is hard-coded that phase information must come from these cells, therefore users should not "insert" columns or rows above if they wish to keep this template compatible with the accompanying Python scripts. Same goes for phase 2 AN4-5</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2-11-28T14:50:49.16" personId="{0CD7CBB9-6CF0-49AF-BB15-8E580C5F3159}" id="{BDEC53A5-2636-40F5-ACB1-12D2BEBFF1E7}">
    <text>Determine the time increment adjsutment to apply based on the dilution factor and feed amount during the interval under consideration. Note that to facilitate use, the feed definition columns do not need to be in the same order as the experimental data columns.</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11-28T14:46:48.15" personId="{0CD7CBB9-6CF0-49AF-BB15-8E580C5F3159}" id="{95ECBCC8-348B-447D-BD05-2D07354759C6}">
    <text>We use the NA() function here to identify missing values, or the function would treat the output as 0 which is not correct.</text>
  </threadedComment>
</ThreadedComments>
</file>

<file path=xl/threadedComments/threadedComment4.xml><?xml version="1.0" encoding="utf-8"?>
<ThreadedComments xmlns="http://schemas.microsoft.com/office/spreadsheetml/2018/threadedcomments" xmlns:x="http://schemas.openxmlformats.org/spreadsheetml/2006/main">
  <threadedComment ref="B40" dT="2022-11-28T14:38:47.19" personId="{0CD7CBB9-6CF0-49AF-BB15-8E580C5F3159}" id="{F266F844-11FD-47B8-A949-819E5B1802B2}">
    <text>We define the beginning of the phase to calculate the yield/rate over. We specify the biomass concentration to use here. This manipulates the data on the phase helper spreadsheet</text>
  </threadedComment>
  <threadedComment ref="B42" dT="2022-11-28T14:40:09.51" personId="{0CD7CBB9-6CF0-49AF-BB15-8E580C5F3159}" id="{84C68E18-97A2-475A-98F8-D84B0EDF01B8}">
    <text>We can choose values to exclude from the rate calculation if there are obvious errors or outliers that fall within the desired range. Up to three are allowed. These nullify corresponding values in the helper tab. Currently does not deal with multiple values for biomass.</text>
  </threadedComment>
  <threadedComment ref="B45" dT="2022-11-28T14:41:03.23" personId="{0CD7CBB9-6CF0-49AF-BB15-8E580C5F3159}" id="{B06DCF3A-49E5-4AC1-904E-4E386090BA76}">
    <text>Yield is calculated based on data from the phase helper tab. The formula allows for the exclusion of any non-numbers from the calculation.</text>
  </threadedComment>
  <threadedComment ref="B46" dT="2022-11-28T14:41:33.78" personId="{0CD7CBB9-6CF0-49AF-BB15-8E580C5F3159}" id="{17408962-826E-40E0-B3B3-A1EB662988B7}">
    <text>Standard error of the slope (standard deviation) is calculated from the linest function</text>
  </threadedComment>
  <threadedComment ref="B47" dT="2022-11-28T14:42:28.64" personId="{0CD7CBB9-6CF0-49AF-BB15-8E580C5F3159}" id="{33C7CB54-71A6-4B66-9BB0-EBF02B582628}">
    <text>Rate = growth rate times yield</text>
  </threadedComment>
  <threadedComment ref="B48" dT="2022-11-28T14:45:44.93" personId="{0CD7CBB9-6CF0-49AF-BB15-8E580C5F3159}" id="{8427A217-2DC0-4490-8A69-2B4E64A77CBC}">
    <text>Error calculated using propagation of error. std dev rate = rate X sqrt([stdev(yield)/mean(yield)]^2+[stdev(growth rate)/mean(growth rate)]^2</text>
  </threadedComment>
  <threadedComment ref="B90" dT="2022-11-28T14:38:47.19" personId="{0CD7CBB9-6CF0-49AF-BB15-8E580C5F3159}" id="{1423D92B-0736-4161-B343-BA8F5F3FD52A}">
    <text>We define the beginning of the phase to calculate the yield/rate over. We specify the biomass concentration to use here. This manipulates the data on the phase helper spreadsheet</text>
  </threadedComment>
  <threadedComment ref="B92" dT="2022-11-28T14:40:09.51" personId="{0CD7CBB9-6CF0-49AF-BB15-8E580C5F3159}" id="{A32B1C83-94C6-4E2E-A1CC-083446A7747B}">
    <text>We can choose values to exclude from the rate calculation if there are obvious errors or outliers that fall within the desired range. Up to three are allowed. These nullify corresponding values in the helper tab. Currently does not deal with multiple values for biomass.</text>
  </threadedComment>
  <threadedComment ref="B95" dT="2022-11-28T14:41:03.23" personId="{0CD7CBB9-6CF0-49AF-BB15-8E580C5F3159}" id="{F00444F8-03A5-4349-92F9-B131BB18B7DE}">
    <text>Yield is calculated based on data from the phase helper tab. The formula allows for the exclusion of any non-numbers from the calculation.</text>
  </threadedComment>
  <threadedComment ref="B96" dT="2022-11-28T14:41:33.78" personId="{0CD7CBB9-6CF0-49AF-BB15-8E580C5F3159}" id="{B3E42894-CFAD-43C3-ADAB-3274C3FF8336}">
    <text>Standard error of the slope (standard deviation) is calculated from the linest function</text>
  </threadedComment>
  <threadedComment ref="B97" dT="2022-11-28T14:42:28.64" personId="{0CD7CBB9-6CF0-49AF-BB15-8E580C5F3159}" id="{7DECE490-2BFF-48A3-88D5-E66527CEB2C2}">
    <text>Rate = growth rate times yield</text>
  </threadedComment>
  <threadedComment ref="B98" dT="2022-11-28T14:45:44.93" personId="{0CD7CBB9-6CF0-49AF-BB15-8E580C5F3159}" id="{8D8C9A0B-C61E-42E5-8651-40E5D87BD1AC}">
    <text>Error calculated using propagation of error. std dev rate = rate X sqrt([stdev(yield)/mean(yield)]^2+[stdev(growth rate)/mean(growth rate)]^2</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2-11-28T14:52:49.25" personId="{0CD7CBB9-6CF0-49AF-BB15-8E580C5F3159}" id="{46BF2512-EA40-46E5-AB80-351E3AC6B421}">
    <text>Up to 3 feeds are currently handled. If more are required but do not consist of substrates, it is advised to pool them (e.g. anti-foam and pH feeds).</text>
  </threadedComment>
  <threadedComment ref="C8" dT="2022-11-28T14:54:05.18" personId="{0CD7CBB9-6CF0-49AF-BB15-8E580C5F3159}" id="{B3902E8B-B10A-4EDB-A25B-7CDC0E681CA6}">
    <text>Order of columsn does not need to be conserved between raw data and feed composition, but the column names do. This acts as a flag to let the user know that a feed component is not measured in the concentration tab.</text>
  </threadedComment>
</ThreadedComments>
</file>

<file path=xl/threadedComments/threadedComment6.xml><?xml version="1.0" encoding="utf-8"?>
<ThreadedComments xmlns="http://schemas.microsoft.com/office/spreadsheetml/2018/threadedcomments" xmlns:x="http://schemas.openxmlformats.org/spreadsheetml/2006/main">
  <threadedComment ref="A202" dT="2022-12-05T04:20:50.20" personId="{0CD7CBB9-6CF0-49AF-BB15-8E580C5F3159}" id="{B58E2D12-3A7D-4D5B-8735-4F6F071F1AAA}">
    <text>Primarily based on: https://www.real-statistics.com/multiple-regression/outliers-and-influencers/</text>
  </threadedComment>
  <threadedComment ref="A203" dT="2022-11-29T00:30:00.14" personId="{0CD7CBB9-6CF0-49AF-BB15-8E580C5F3159}" id="{205AADDE-DCF8-4C9D-9165-5545414D1425}">
    <text>Residuals</text>
  </threadedComment>
  <threadedComment ref="A253" dT="2022-12-05T01:50:42.71" personId="{0CD7CBB9-6CF0-49AF-BB15-8E580C5F3159}" id="{E2F4D0EC-FB2A-4F13-8B78-2AB1C85C1175}">
    <text>Counts number of data pairs used for fit</text>
  </threadedComment>
  <threadedComment ref="A254" dT="2022-12-05T02:00:03.30" personId="{0CD7CBB9-6CF0-49AF-BB15-8E580C5F3159}" id="{BC79044D-75D1-449D-8AA8-E3E9935EB7CF}">
    <text>Mean of X (biomass)</text>
  </threadedComment>
  <threadedComment ref="A255" dT="2022-12-05T02:00:18.58" personId="{0CD7CBB9-6CF0-49AF-BB15-8E580C5F3159}" id="{B9917317-C44B-43FC-92E9-1BC1C414E961}">
    <text>SS of x values</text>
  </threadedComment>
  <threadedComment ref="A256" dT="2022-12-05T02:02:36.27" personId="{0CD7CBB9-6CF0-49AF-BB15-8E580C5F3159}" id="{6F8B6074-6104-4EF3-8582-CBD82785350F}">
    <text>SS of errors</text>
  </threadedComment>
  <threadedComment ref="A257" dT="2022-12-05T02:03:04.80" personId="{0CD7CBB9-6CF0-49AF-BB15-8E580C5F3159}" id="{FD6D5EDF-7CDC-424E-8B55-DC520636BD95}">
    <text>df for the error = count - 1 (ind var) -1</text>
  </threadedComment>
  <threadedComment ref="A258" dT="2022-12-05T02:04:47.14" personId="{0CD7CBB9-6CF0-49AF-BB15-8E580C5F3159}" id="{33E27368-E945-4C28-BB70-F3069BE04502}">
    <text>MSE - mean squared error</text>
  </threadedComment>
  <threadedComment ref="A309" dT="2022-12-05T02:17:12.40" personId="{0CD7CBB9-6CF0-49AF-BB15-8E580C5F3159}" id="{9F6F09C9-8BFB-4A73-B799-EBA6B2D9B3E8}">
    <text>Cook's distance, D &gt; 1 suggests poss. outlier candidate</text>
  </threadedComment>
  <threadedComment ref="A359" dT="2022-12-05T02:44:04.06" personId="{0CD7CBB9-6CF0-49AF-BB15-8E580C5F3159}" id="{AF8D60B8-5D18-4668-92D6-DDBB35E36863}">
    <text>Report outlying points by biomass value</text>
  </threadedComment>
</ThreadedComments>
</file>

<file path=xl/threadedComments/threadedComment7.xml><?xml version="1.0" encoding="utf-8"?>
<ThreadedComments xmlns="http://schemas.microsoft.com/office/spreadsheetml/2018/threadedcomments" xmlns:x="http://schemas.openxmlformats.org/spreadsheetml/2006/main">
  <threadedComment ref="A202" dT="2022-12-05T04:20:50.20" personId="{0CD7CBB9-6CF0-49AF-BB15-8E580C5F3159}" id="{86DF4844-BB8B-48DD-AA5E-1DFD86A84113}">
    <text>Primarily based on: https://www.real-statistics.com/multiple-regression/outliers-and-influencers/</text>
  </threadedComment>
  <threadedComment ref="A203" dT="2022-11-29T00:30:00.14" personId="{0CD7CBB9-6CF0-49AF-BB15-8E580C5F3159}" id="{22E9CAF5-F4EB-47EF-A3F4-73C0B9F1FC40}">
    <text>Residuals</text>
  </threadedComment>
  <threadedComment ref="A253" dT="2022-12-05T01:50:42.71" personId="{0CD7CBB9-6CF0-49AF-BB15-8E580C5F3159}" id="{656E8CA8-ABAF-443F-8A98-2D51E056A725}">
    <text>Counts number of data pairs used for fit</text>
  </threadedComment>
  <threadedComment ref="A254" dT="2022-12-05T02:00:03.30" personId="{0CD7CBB9-6CF0-49AF-BB15-8E580C5F3159}" id="{14873451-585F-43AA-8CDF-CAC751F6AFA4}">
    <text>Mean of X (biomass)</text>
  </threadedComment>
  <threadedComment ref="A255" dT="2022-12-05T02:00:18.58" personId="{0CD7CBB9-6CF0-49AF-BB15-8E580C5F3159}" id="{C037D85B-3B36-4565-8AF7-C2016F2CFE81}">
    <text>SS of x values</text>
  </threadedComment>
  <threadedComment ref="A256" dT="2022-12-05T02:02:36.27" personId="{0CD7CBB9-6CF0-49AF-BB15-8E580C5F3159}" id="{634F1C25-BE1A-4516-BDEB-AA0C1E4DF04E}">
    <text>SS of errors</text>
  </threadedComment>
  <threadedComment ref="A257" dT="2022-12-05T02:03:04.80" personId="{0CD7CBB9-6CF0-49AF-BB15-8E580C5F3159}" id="{30B44CD3-BE0E-4516-8A84-B8C36276C589}">
    <text>df for the error = count - 1 (ind var) -1</text>
  </threadedComment>
  <threadedComment ref="A258" dT="2022-12-05T02:04:47.14" personId="{0CD7CBB9-6CF0-49AF-BB15-8E580C5F3159}" id="{2500394A-54BB-45E0-9CB7-CD1BB09290C0}">
    <text>MSE - mean squared error</text>
  </threadedComment>
  <threadedComment ref="A309" dT="2022-12-05T02:17:12.40" personId="{0CD7CBB9-6CF0-49AF-BB15-8E580C5F3159}" id="{38FC33F6-F7A0-415E-AFF3-8218A1931F08}">
    <text>Cook's distance, D &gt; 1 suggests poss. outlier candidate</text>
  </threadedComment>
  <threadedComment ref="A359" dT="2022-12-05T02:44:04.06" personId="{0CD7CBB9-6CF0-49AF-BB15-8E580C5F3159}" id="{43F8D496-3F2D-469A-B3A3-A5D60CFF4E40}">
    <text>Report outlying points by biomass value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33F7-B043-4693-8881-2C5AD2485704}">
  <dimension ref="A1:B25"/>
  <sheetViews>
    <sheetView workbookViewId="0">
      <selection activeCell="A24" sqref="A24:B25"/>
    </sheetView>
  </sheetViews>
  <sheetFormatPr defaultRowHeight="15" x14ac:dyDescent="0.25"/>
  <cols>
    <col min="2" max="2" width="255.5703125" customWidth="1"/>
    <col min="3" max="3" width="13.140625" customWidth="1"/>
  </cols>
  <sheetData>
    <row r="1" spans="1:2" x14ac:dyDescent="0.25">
      <c r="A1" s="47" t="s">
        <v>60</v>
      </c>
      <c r="B1" s="47"/>
    </row>
    <row r="2" spans="1:2" x14ac:dyDescent="0.25">
      <c r="A2" s="6" t="s">
        <v>61</v>
      </c>
      <c r="B2" s="6" t="s">
        <v>62</v>
      </c>
    </row>
    <row r="3" spans="1:2" x14ac:dyDescent="0.25">
      <c r="A3" s="29">
        <v>1</v>
      </c>
      <c r="B3" t="s">
        <v>80</v>
      </c>
    </row>
    <row r="4" spans="1:2" ht="30" x14ac:dyDescent="0.25">
      <c r="A4" s="29">
        <v>2</v>
      </c>
      <c r="B4" s="41" t="s">
        <v>81</v>
      </c>
    </row>
    <row r="5" spans="1:2" x14ac:dyDescent="0.25">
      <c r="A5" s="29">
        <v>3</v>
      </c>
      <c r="B5" t="s">
        <v>63</v>
      </c>
    </row>
    <row r="6" spans="1:2" ht="30" x14ac:dyDescent="0.25">
      <c r="A6" s="29">
        <v>4</v>
      </c>
      <c r="B6" s="41" t="s">
        <v>64</v>
      </c>
    </row>
    <row r="7" spans="1:2" x14ac:dyDescent="0.25">
      <c r="A7" s="47" t="s">
        <v>65</v>
      </c>
      <c r="B7" s="47"/>
    </row>
    <row r="8" spans="1:2" x14ac:dyDescent="0.25">
      <c r="A8" s="6" t="s">
        <v>61</v>
      </c>
      <c r="B8" s="6" t="s">
        <v>62</v>
      </c>
    </row>
    <row r="9" spans="1:2" x14ac:dyDescent="0.25">
      <c r="A9" s="29">
        <v>1</v>
      </c>
      <c r="B9" t="s">
        <v>66</v>
      </c>
    </row>
    <row r="10" spans="1:2" x14ac:dyDescent="0.25">
      <c r="A10" s="29">
        <v>2</v>
      </c>
      <c r="B10" t="s">
        <v>67</v>
      </c>
    </row>
    <row r="11" spans="1:2" x14ac:dyDescent="0.25">
      <c r="A11" s="47" t="s">
        <v>68</v>
      </c>
      <c r="B11" s="47"/>
    </row>
    <row r="12" spans="1:2" x14ac:dyDescent="0.25">
      <c r="A12" s="6" t="s">
        <v>61</v>
      </c>
      <c r="B12" s="6" t="s">
        <v>62</v>
      </c>
    </row>
    <row r="13" spans="1:2" x14ac:dyDescent="0.25">
      <c r="A13">
        <v>1</v>
      </c>
      <c r="B13" t="s">
        <v>69</v>
      </c>
    </row>
    <row r="14" spans="1:2" x14ac:dyDescent="0.25">
      <c r="A14">
        <v>2</v>
      </c>
      <c r="B14" t="s">
        <v>70</v>
      </c>
    </row>
    <row r="15" spans="1:2" x14ac:dyDescent="0.25">
      <c r="A15" s="6" t="s">
        <v>78</v>
      </c>
    </row>
    <row r="16" spans="1:2" x14ac:dyDescent="0.25">
      <c r="A16" s="6"/>
      <c r="B16" s="46" t="s">
        <v>83</v>
      </c>
    </row>
    <row r="17" spans="1:2" x14ac:dyDescent="0.25">
      <c r="A17" s="6" t="s">
        <v>61</v>
      </c>
      <c r="B17" s="6" t="s">
        <v>62</v>
      </c>
    </row>
    <row r="18" spans="1:2" x14ac:dyDescent="0.25">
      <c r="A18">
        <v>1</v>
      </c>
      <c r="B18" t="s">
        <v>71</v>
      </c>
    </row>
    <row r="19" spans="1:2" ht="30" x14ac:dyDescent="0.25">
      <c r="A19">
        <v>2</v>
      </c>
      <c r="B19" s="41" t="s">
        <v>73</v>
      </c>
    </row>
    <row r="20" spans="1:2" ht="30" x14ac:dyDescent="0.25">
      <c r="A20">
        <v>3</v>
      </c>
      <c r="B20" s="41" t="s">
        <v>82</v>
      </c>
    </row>
    <row r="21" spans="1:2" x14ac:dyDescent="0.25">
      <c r="A21">
        <v>4</v>
      </c>
      <c r="B21" t="s">
        <v>79</v>
      </c>
    </row>
    <row r="22" spans="1:2" ht="45" x14ac:dyDescent="0.25">
      <c r="A22">
        <v>5</v>
      </c>
      <c r="B22" s="41" t="s">
        <v>84</v>
      </c>
    </row>
    <row r="24" spans="1:2" x14ac:dyDescent="0.25">
      <c r="A24" s="6" t="s">
        <v>90</v>
      </c>
    </row>
    <row r="25" spans="1:2" ht="60" x14ac:dyDescent="0.25">
      <c r="A25">
        <v>1</v>
      </c>
      <c r="B25" s="41" t="s">
        <v>91</v>
      </c>
    </row>
  </sheetData>
  <mergeCells count="3">
    <mergeCell ref="A1:B1"/>
    <mergeCell ref="A7:B7"/>
    <mergeCell ref="A11:B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6F067-8189-4A01-B68C-F96953AF2071}">
  <dimension ref="A1:AU38"/>
  <sheetViews>
    <sheetView tabSelected="1" zoomScale="85" zoomScaleNormal="85" workbookViewId="0">
      <selection activeCell="Q52" sqref="Q52"/>
    </sheetView>
  </sheetViews>
  <sheetFormatPr defaultRowHeight="15" x14ac:dyDescent="0.25"/>
  <cols>
    <col min="1" max="1" width="11.42578125" customWidth="1"/>
    <col min="2" max="2" width="10.85546875" customWidth="1"/>
    <col min="3" max="3" width="11.5703125" customWidth="1"/>
    <col min="7" max="7" width="15.5703125" customWidth="1"/>
    <col min="8" max="8" width="11" customWidth="1"/>
    <col min="9" max="9" width="11.85546875" customWidth="1"/>
    <col min="10" max="10" width="10.5703125" customWidth="1"/>
    <col min="12" max="12" width="13.28515625" customWidth="1"/>
    <col min="13" max="13" width="17.140625" customWidth="1"/>
    <col min="14" max="14" width="10.5703125" customWidth="1"/>
    <col min="15" max="18" width="11.140625" customWidth="1"/>
    <col min="19" max="19" width="15.140625" customWidth="1"/>
    <col min="35" max="35" width="13.28515625" customWidth="1"/>
  </cols>
  <sheetData>
    <row r="1" spans="1:47" x14ac:dyDescent="0.25">
      <c r="A1" s="34" t="s">
        <v>85</v>
      </c>
      <c r="B1" s="34"/>
    </row>
    <row r="2" spans="1:47" ht="51" x14ac:dyDescent="0.5">
      <c r="B2" s="1" t="s">
        <v>0</v>
      </c>
      <c r="C2" s="2" t="s">
        <v>1</v>
      </c>
      <c r="D2" s="2" t="s">
        <v>2</v>
      </c>
      <c r="E2" s="1" t="s">
        <v>3</v>
      </c>
      <c r="F2" s="1" t="s">
        <v>4</v>
      </c>
      <c r="G2" s="5" t="str">
        <f>CONCATENATE("Biomass (",Parameters!$D$3,")")</f>
        <v>Biomass (OD)</v>
      </c>
      <c r="H2" s="5" t="s">
        <v>11</v>
      </c>
      <c r="I2" s="5" t="s">
        <v>21</v>
      </c>
      <c r="J2" s="5" t="s">
        <v>22</v>
      </c>
      <c r="K2" s="5" t="s">
        <v>23</v>
      </c>
      <c r="L2" s="5" t="s">
        <v>7</v>
      </c>
      <c r="M2" s="5" t="s">
        <v>24</v>
      </c>
      <c r="N2" s="5" t="s">
        <v>25</v>
      </c>
      <c r="O2" s="10" t="s">
        <v>30</v>
      </c>
      <c r="P2" s="10" t="s">
        <v>31</v>
      </c>
      <c r="Q2" s="10" t="str">
        <f>CONCATENATE("Corrected biomass (",Parameters!$D$3,")")</f>
        <v>Corrected biomass (OD)</v>
      </c>
      <c r="R2" s="10" t="str">
        <f>CONCATENATE("Corrected biomass (",Parameters!$D$4,")")</f>
        <v>Corrected biomass (mg/mL)</v>
      </c>
      <c r="S2" s="15" t="str">
        <f>CONCATENATE("LN(",R2,")")</f>
        <v>LN(Corrected biomass (mg/mL))</v>
      </c>
      <c r="AE2" s="48" t="s">
        <v>45</v>
      </c>
      <c r="AF2" s="48"/>
      <c r="AG2" s="48"/>
      <c r="AH2" s="48"/>
      <c r="AI2" s="48"/>
      <c r="AJ2" s="48"/>
      <c r="AK2" s="48"/>
      <c r="AL2" s="48"/>
      <c r="AM2" s="48" t="s">
        <v>46</v>
      </c>
      <c r="AN2" s="48"/>
      <c r="AO2" s="48"/>
      <c r="AP2" s="48"/>
      <c r="AQ2" s="48"/>
      <c r="AR2" s="48"/>
      <c r="AS2" s="48"/>
      <c r="AT2" s="48"/>
    </row>
    <row r="3" spans="1:47" x14ac:dyDescent="0.25">
      <c r="A3" t="s">
        <v>92</v>
      </c>
      <c r="B3" s="32" t="s">
        <v>5</v>
      </c>
      <c r="C3" s="31">
        <v>43418</v>
      </c>
      <c r="D3" s="33">
        <v>0.5</v>
      </c>
      <c r="E3" s="4">
        <f>F3*24</f>
        <v>0</v>
      </c>
      <c r="F3" s="51">
        <v>0</v>
      </c>
      <c r="G3">
        <v>0.5</v>
      </c>
      <c r="H3">
        <v>0</v>
      </c>
      <c r="I3">
        <v>0</v>
      </c>
      <c r="J3">
        <v>0</v>
      </c>
      <c r="K3" s="34">
        <v>0</v>
      </c>
      <c r="L3" s="34"/>
      <c r="M3">
        <v>1000</v>
      </c>
      <c r="N3">
        <f>M3-H3</f>
        <v>1000</v>
      </c>
      <c r="O3">
        <v>1</v>
      </c>
      <c r="P3">
        <f>PRODUCT($O$3:O3)</f>
        <v>1</v>
      </c>
      <c r="Q3">
        <f t="shared" ref="Q3:Q14" si="0">P3*G3</f>
        <v>0.5</v>
      </c>
      <c r="R3">
        <f>Q3*Parameters!$D$5</f>
        <v>0.13450000000000001</v>
      </c>
      <c r="T3" t="s">
        <v>26</v>
      </c>
      <c r="AI3" s="6" t="s">
        <v>47</v>
      </c>
      <c r="AJ3" s="6" t="s">
        <v>48</v>
      </c>
      <c r="AQ3" s="6" t="s">
        <v>47</v>
      </c>
      <c r="AR3" s="6" t="s">
        <v>48</v>
      </c>
    </row>
    <row r="4" spans="1:47" x14ac:dyDescent="0.25">
      <c r="A4" s="6"/>
      <c r="B4" s="32" t="s">
        <v>6</v>
      </c>
      <c r="C4" s="31">
        <v>43418</v>
      </c>
      <c r="D4" s="33">
        <v>0.5</v>
      </c>
      <c r="E4" s="4">
        <f>F4*24</f>
        <v>0</v>
      </c>
      <c r="F4" s="12">
        <f t="shared" ref="F3:F6" si="1">+F3+(C4-C3)+(D4-D3)</f>
        <v>0</v>
      </c>
      <c r="G4">
        <v>0.5</v>
      </c>
      <c r="H4">
        <v>0</v>
      </c>
      <c r="I4">
        <v>0</v>
      </c>
      <c r="J4">
        <v>0</v>
      </c>
      <c r="K4" s="34">
        <v>0</v>
      </c>
      <c r="L4" s="34"/>
      <c r="M4">
        <v>1000</v>
      </c>
      <c r="N4">
        <f>M4-H4</f>
        <v>1000</v>
      </c>
      <c r="O4">
        <f>M4/N3</f>
        <v>1</v>
      </c>
      <c r="P4">
        <f>PRODUCT($O$3:O4)</f>
        <v>1</v>
      </c>
      <c r="Q4">
        <f t="shared" ref="Q4:Q15" si="2">P4*G4</f>
        <v>0.5</v>
      </c>
      <c r="R4">
        <f>Q4*Parameters!$D$5</f>
        <v>0.13450000000000001</v>
      </c>
      <c r="AE4" t="s">
        <v>42</v>
      </c>
      <c r="AF4" s="30">
        <v>10</v>
      </c>
      <c r="AG4" s="18" cm="1">
        <f t="array" ref="AG4:AG9">INDEX(E$4:E$51,MATCH(AF4,Bioreactor_data!$E$4:$E$51,0)):INDEX(E$4:E$51,MATCH(AF5,Bioreactor_data!$E$4:$E$51,0))</f>
        <v>10</v>
      </c>
      <c r="AH4" cm="1">
        <f t="array" ref="AH4:AH9">INDEX(Bioreactor_data!$S$4:$S$50,MATCH(Bioreactor_data!AF4,Bioreactor_data!$E$4:$E$50,0)):INDEX(Bioreactor_data!$S$4:$S$50,MATCH(Bioreactor_data!AF5,Bioreactor_data!$E$4:$E$50,0))</f>
        <v>-0.81541492475710931</v>
      </c>
      <c r="AI4" cm="1">
        <f t="array" aca="1" ref="AI4" ca="1">INDEX(LINEST(N(OFFSET(AH4:AH51,SMALL(IF(ISNUMBER(AH4:AH51),IF(ISNUMBER(AG4:AG51),ROW(AH4:AH51)-ROW(AH4))),ROW(INDIRECT("1:"&amp;SUM(IF(ISNUMBER(AH4:AH51),IF(ISNUMBER(AG4:AG51),1)))))),,1)),N(OFFSET(AG4:AG51,SMALL(IF(ISNUMBER(AH4:AH51),IF(ISNUMBER(AG4:AG51),ROW(AH4:AH51)-ROW(AH4))),ROW(INDIRECT("1:"&amp;SUM(IF(ISNUMBER(AH4:AH51),IF(ISNUMBER(AG4:AG51),1)))))),,1)),1,1),1,1)</f>
        <v>0.103577688338391</v>
      </c>
      <c r="AJ4" cm="1">
        <f t="array" aca="1" ref="AJ4" ca="1">INDEX(LINEST(N(OFFSET(AH4:AH51,SMALL(IF(ISNUMBER(AH4:AH51),IF(ISNUMBER(AG4:AG51),ROW(AH4:AH51)-ROW(AH4))),ROW(INDIRECT("1:"&amp;SUM(IF(ISNUMBER(AH4:AH51),IF(ISNUMBER(AG4:AG51),1)))))),,1)),N(OFFSET(AG4:AG51,SMALL(IF(ISNUMBER(AH4:AH51),IF(ISNUMBER(AG4:AG51),ROW(AH4:AH51)-ROW(AH4))),ROW(INDIRECT("1:"&amp;SUM(IF(ISNUMBER(AH4:AH51),IF(ISNUMBER(AG4:AG51),1)))))),,1)),1,1),2,1)</f>
        <v>3.7043895815990348E-3</v>
      </c>
      <c r="AM4" t="s">
        <v>42</v>
      </c>
      <c r="AN4" s="30">
        <v>46</v>
      </c>
      <c r="AO4" s="18" cm="1">
        <f t="array" ref="AO4:AO6">INDEX(E$4:E$51,MATCH(AN4,Bioreactor_data!$E$4:$E$51,0)):INDEX(E$4:E$51,MATCH(AN5,Bioreactor_data!$E$4:$E$51,0))</f>
        <v>46</v>
      </c>
      <c r="AP4" cm="1">
        <f t="array" ref="AP4:AP6">INDEX(Bioreactor_data!$S$4:$S$50,MATCH(Bioreactor_data!AN4,Bioreactor_data!$E$4:$E$50,0)):INDEX(Bioreactor_data!$S$4:$S$50,MATCH(Bioreactor_data!AN5,Bioreactor_data!$E$4:$E$50,0))</f>
        <v>2.2493942464969505</v>
      </c>
      <c r="AQ4" cm="1">
        <f t="array" aca="1" ref="AQ4" ca="1">INDEX(LINEST(N(OFFSET(AP4:AP51,SMALL(IF(ISNUMBER(AP4:AP51),IF(ISNUMBER(AO4:AO51),ROW(AP4:AP51)-ROW(AP4))),ROW(INDIRECT("1:"&amp;SUM(IF(ISNUMBER(AP4:AP51),IF(ISNUMBER(AO4:AO51),1)))))),,1)),N(OFFSET(AO4:AO51,SMALL(IF(ISNUMBER(AP4:AP51),IF(ISNUMBER(AO4:AO51),ROW(AP4:AP51)-ROW(AP4))),ROW(INDIRECT("1:"&amp;SUM(IF(ISNUMBER(AP4:AP51),IF(ISNUMBER(AO4:AO51),1)))))),,1)),1,1),1,1)</f>
        <v>5.2200343873669723E-2</v>
      </c>
      <c r="AR4" cm="1">
        <f t="array" aca="1" ref="AR4" ca="1">INDEX(LINEST(N(OFFSET(AP4:AP51,SMALL(IF(ISNUMBER(AP4:AP51),IF(ISNUMBER(AO4:AO51),ROW(AP4:AP51)-ROW(AP4))),ROW(INDIRECT("1:"&amp;SUM(IF(ISNUMBER(AP4:AP51),IF(ISNUMBER(AO4:AO51),1)))))),,1)),N(OFFSET(AO4:AO51,SMALL(IF(ISNUMBER(AP4:AP51),IF(ISNUMBER(AO4:AO51),ROW(AP4:AP51)-ROW(AP4))),ROW(INDIRECT("1:"&amp;SUM(IF(ISNUMBER(AP4:AP51),IF(ISNUMBER(AO4:AO51),1)))))),,1)),1,1),2,1)</f>
        <v>2.6511350969394142E-3</v>
      </c>
    </row>
    <row r="5" spans="1:47" x14ac:dyDescent="0.25">
      <c r="B5" s="32" t="s">
        <v>12</v>
      </c>
      <c r="C5" s="31">
        <v>43418</v>
      </c>
      <c r="D5" s="33">
        <v>0.91666666666666663</v>
      </c>
      <c r="E5" s="4">
        <f>F5*24</f>
        <v>10</v>
      </c>
      <c r="F5" s="12">
        <f t="shared" si="1"/>
        <v>0.41666666666666663</v>
      </c>
      <c r="G5">
        <v>1.6448167414262</v>
      </c>
      <c r="H5">
        <v>100</v>
      </c>
      <c r="I5">
        <v>0</v>
      </c>
      <c r="J5">
        <v>0</v>
      </c>
      <c r="K5" s="34">
        <v>0</v>
      </c>
      <c r="L5" s="34"/>
      <c r="M5">
        <v>1000</v>
      </c>
      <c r="N5">
        <f t="shared" ref="N5:N15" si="3">M5-H5</f>
        <v>900</v>
      </c>
      <c r="O5">
        <f t="shared" ref="O4:O5" si="4">M5/N4</f>
        <v>1</v>
      </c>
      <c r="P5">
        <f>PRODUCT($O$3:O5)</f>
        <v>1</v>
      </c>
      <c r="Q5">
        <f>P5*G5</f>
        <v>1.6448167414262</v>
      </c>
      <c r="R5">
        <f>Q5*Parameters!$D$5</f>
        <v>0.44245570344364782</v>
      </c>
      <c r="S5">
        <f>LN(R5)</f>
        <v>-0.81541492475710931</v>
      </c>
      <c r="AE5" t="s">
        <v>43</v>
      </c>
      <c r="AF5" s="30">
        <v>40</v>
      </c>
      <c r="AG5">
        <v>15.999999999999996</v>
      </c>
      <c r="AH5">
        <v>-0.11605101405663659</v>
      </c>
      <c r="AM5" t="s">
        <v>43</v>
      </c>
      <c r="AN5" s="30">
        <v>58</v>
      </c>
      <c r="AO5">
        <v>52</v>
      </c>
      <c r="AP5">
        <v>2.5901477138527373</v>
      </c>
    </row>
    <row r="6" spans="1:47" x14ac:dyDescent="0.25">
      <c r="B6" s="32" t="s">
        <v>13</v>
      </c>
      <c r="C6" s="31">
        <v>43419</v>
      </c>
      <c r="D6" s="33">
        <v>0.16666666666666666</v>
      </c>
      <c r="E6" s="4">
        <f t="shared" ref="E6:E20" si="5">F6*24</f>
        <v>15.999999999999996</v>
      </c>
      <c r="F6" s="12">
        <f t="shared" si="1"/>
        <v>0.66666666666666652</v>
      </c>
      <c r="G6">
        <v>3.31014794685011</v>
      </c>
      <c r="H6">
        <v>100</v>
      </c>
      <c r="I6">
        <v>0</v>
      </c>
      <c r="J6">
        <v>0</v>
      </c>
      <c r="K6" s="34">
        <v>0</v>
      </c>
      <c r="L6" s="34"/>
      <c r="M6">
        <v>900</v>
      </c>
      <c r="N6">
        <f>M6-H6</f>
        <v>800</v>
      </c>
      <c r="O6">
        <f>M6/N5</f>
        <v>1</v>
      </c>
      <c r="P6">
        <f>PRODUCT($O$3:O6)</f>
        <v>1</v>
      </c>
      <c r="Q6">
        <f t="shared" ref="Q6:Q15" si="6">P6*G6</f>
        <v>3.31014794685011</v>
      </c>
      <c r="R6">
        <f>Q6*Parameters!$D$5</f>
        <v>0.8904297977026796</v>
      </c>
      <c r="S6">
        <f t="shared" ref="S6:S15" si="7">LN(R6)</f>
        <v>-0.11605101405663659</v>
      </c>
      <c r="AG6">
        <v>21.999999999999996</v>
      </c>
      <c r="AH6">
        <v>0.55901048858381408</v>
      </c>
      <c r="AO6">
        <v>58</v>
      </c>
      <c r="AP6">
        <v>2.8757983729809871</v>
      </c>
    </row>
    <row r="7" spans="1:47" x14ac:dyDescent="0.25">
      <c r="B7" s="32" t="s">
        <v>14</v>
      </c>
      <c r="C7" s="31">
        <v>43419</v>
      </c>
      <c r="D7" s="33">
        <v>0.41666666666666669</v>
      </c>
      <c r="E7" s="4">
        <f t="shared" si="5"/>
        <v>21.999999999999996</v>
      </c>
      <c r="F7" s="51">
        <f>+F6+(C7-C6)+(D7-D6)</f>
        <v>0.91666666666666652</v>
      </c>
      <c r="G7">
        <v>6.5016395786576302</v>
      </c>
      <c r="H7">
        <v>100</v>
      </c>
      <c r="I7">
        <v>0</v>
      </c>
      <c r="J7">
        <v>0</v>
      </c>
      <c r="K7" s="34">
        <v>0</v>
      </c>
      <c r="L7" s="34"/>
      <c r="M7">
        <v>800</v>
      </c>
      <c r="N7">
        <f t="shared" ref="N7:N15" si="8">M7-H7</f>
        <v>700</v>
      </c>
      <c r="O7">
        <f>M7/N6</f>
        <v>1</v>
      </c>
      <c r="P7">
        <f>PRODUCT($O$3:O7)</f>
        <v>1</v>
      </c>
      <c r="Q7">
        <f>P7*G7</f>
        <v>6.5016395786576302</v>
      </c>
      <c r="R7">
        <f>Q7*Parameters!$D$5</f>
        <v>1.7489410466589026</v>
      </c>
      <c r="S7">
        <f t="shared" si="7"/>
        <v>0.55901048858381408</v>
      </c>
      <c r="AG7">
        <v>27.999999999999996</v>
      </c>
      <c r="AH7">
        <v>1.2138497459921542</v>
      </c>
      <c r="AQ7" s="6" t="s">
        <v>74</v>
      </c>
      <c r="AR7" s="6" t="s">
        <v>75</v>
      </c>
    </row>
    <row r="8" spans="1:47" x14ac:dyDescent="0.25">
      <c r="B8" s="32" t="s">
        <v>15</v>
      </c>
      <c r="C8" s="31">
        <v>43419</v>
      </c>
      <c r="D8" s="33">
        <v>0.66666666666666663</v>
      </c>
      <c r="E8" s="4">
        <f>F8*24</f>
        <v>27.999999999999996</v>
      </c>
      <c r="F8" s="12">
        <f>+F7+(C8-C7)+(D8-D7)</f>
        <v>1.1666666666666665</v>
      </c>
      <c r="G8">
        <v>10.882235651538499</v>
      </c>
      <c r="H8">
        <v>100</v>
      </c>
      <c r="I8">
        <v>100</v>
      </c>
      <c r="J8">
        <v>5</v>
      </c>
      <c r="K8" s="34">
        <v>0</v>
      </c>
      <c r="L8" s="34"/>
      <c r="M8">
        <v>805</v>
      </c>
      <c r="N8">
        <f t="shared" si="8"/>
        <v>705</v>
      </c>
      <c r="O8">
        <f>M8/N7</f>
        <v>1.1499999999999999</v>
      </c>
      <c r="P8">
        <f>PRODUCT($O$3:O8)</f>
        <v>1.1499999999999999</v>
      </c>
      <c r="Q8">
        <f t="shared" ref="Q8:Q15" si="9">P8*G8</f>
        <v>12.514570999269273</v>
      </c>
      <c r="R8">
        <f>Q8*Parameters!$D$5</f>
        <v>3.3664195988034344</v>
      </c>
      <c r="S8">
        <f t="shared" si="7"/>
        <v>1.2138497459921542</v>
      </c>
      <c r="AG8">
        <v>34</v>
      </c>
      <c r="AH8">
        <v>1.8081189908875521</v>
      </c>
      <c r="AQ8" cm="1">
        <f t="array" ref="AQ8">AVERAGE(_xlfn._xlws.FILTER(AP4:AP51,ISNUMBER(AP4:AP51)))</f>
        <v>2.571780111110225</v>
      </c>
      <c r="AR8" cm="1">
        <f t="array" ref="AR8">_xlfn.STDEV.S(_xlfn._xlws.FILTER(AP4:AP51,ISNUMBER(AP4:AP51)))</f>
        <v>0.31360573821589627</v>
      </c>
    </row>
    <row r="9" spans="1:47" x14ac:dyDescent="0.25">
      <c r="B9" s="32" t="s">
        <v>16</v>
      </c>
      <c r="C9" s="31">
        <v>43419</v>
      </c>
      <c r="D9" s="33">
        <v>0.91666666666666663</v>
      </c>
      <c r="E9" s="4">
        <f t="shared" si="5"/>
        <v>34</v>
      </c>
      <c r="F9" s="12">
        <f>+F8+(C9-C8)+(D9-D8)</f>
        <v>1.4166666666666665</v>
      </c>
      <c r="G9">
        <v>19.7154175792238</v>
      </c>
      <c r="H9">
        <v>100</v>
      </c>
      <c r="I9">
        <v>100</v>
      </c>
      <c r="J9">
        <v>5</v>
      </c>
      <c r="K9" s="34">
        <v>0</v>
      </c>
      <c r="L9" s="34"/>
      <c r="M9">
        <v>705</v>
      </c>
      <c r="N9">
        <f t="shared" si="8"/>
        <v>605</v>
      </c>
      <c r="O9">
        <f t="shared" ref="O9:O15" si="10">M9/N8</f>
        <v>1</v>
      </c>
      <c r="P9">
        <f>PRODUCT($O$3:O9)</f>
        <v>1.1499999999999999</v>
      </c>
      <c r="Q9">
        <f t="shared" si="9"/>
        <v>22.672730216107368</v>
      </c>
      <c r="R9">
        <f>Q9*Parameters!$D$5</f>
        <v>6.0989644281328825</v>
      </c>
      <c r="S9">
        <f t="shared" si="7"/>
        <v>1.8081189908875521</v>
      </c>
      <c r="AG9">
        <v>40</v>
      </c>
      <c r="AH9">
        <v>2.2493781310071319</v>
      </c>
    </row>
    <row r="10" spans="1:47" x14ac:dyDescent="0.25">
      <c r="B10" s="32" t="s">
        <v>17</v>
      </c>
      <c r="C10" s="31">
        <v>43420</v>
      </c>
      <c r="D10" s="33">
        <v>0.16666666666666666</v>
      </c>
      <c r="E10" s="4">
        <f t="shared" si="5"/>
        <v>40</v>
      </c>
      <c r="F10" s="12">
        <f>+F9+(C10-C9)+(D10-D9)</f>
        <v>1.6666666666666665</v>
      </c>
      <c r="G10">
        <v>30.650840607088099</v>
      </c>
      <c r="H10">
        <v>100</v>
      </c>
      <c r="I10">
        <v>100</v>
      </c>
      <c r="J10">
        <v>5</v>
      </c>
      <c r="K10" s="34">
        <v>0</v>
      </c>
      <c r="L10" s="34"/>
      <c r="M10">
        <v>605</v>
      </c>
      <c r="N10">
        <f t="shared" si="8"/>
        <v>505</v>
      </c>
      <c r="O10">
        <f t="shared" si="10"/>
        <v>1</v>
      </c>
      <c r="P10">
        <f>PRODUCT($O$3:O10)</f>
        <v>1.1499999999999999</v>
      </c>
      <c r="Q10">
        <f t="shared" si="9"/>
        <v>35.248466698151312</v>
      </c>
      <c r="R10">
        <f>Q10*Parameters!$D$5</f>
        <v>9.4818375418027028</v>
      </c>
      <c r="S10">
        <f t="shared" si="7"/>
        <v>2.2493781310071319</v>
      </c>
      <c r="AT10" s="42">
        <v>1</v>
      </c>
      <c r="AU10" t="str" cm="1">
        <f t="array" ref="AU10">_xlfn.SWITCH(AT10,1,"Growth",2,"Stationary","Growth")</f>
        <v>Growth</v>
      </c>
    </row>
    <row r="11" spans="1:47" x14ac:dyDescent="0.25">
      <c r="B11" s="32" t="s">
        <v>18</v>
      </c>
      <c r="C11" s="31">
        <v>43420</v>
      </c>
      <c r="D11" s="33">
        <v>0.41666666666666669</v>
      </c>
      <c r="E11" s="4">
        <f t="shared" si="5"/>
        <v>46</v>
      </c>
      <c r="F11" s="12">
        <f>+F10+(C11-C10)+(D11-D10)</f>
        <v>1.9166666666666665</v>
      </c>
      <c r="G11">
        <v>30.651334564378001</v>
      </c>
      <c r="H11">
        <v>100</v>
      </c>
      <c r="I11">
        <v>100</v>
      </c>
      <c r="J11">
        <v>5</v>
      </c>
      <c r="K11" s="34">
        <v>0</v>
      </c>
      <c r="L11" s="34"/>
      <c r="M11">
        <v>505</v>
      </c>
      <c r="N11">
        <f>M11-H11</f>
        <v>405</v>
      </c>
      <c r="O11">
        <f t="shared" si="10"/>
        <v>1</v>
      </c>
      <c r="P11">
        <f>PRODUCT($O$3:O11)</f>
        <v>1.1499999999999999</v>
      </c>
      <c r="Q11">
        <f t="shared" si="9"/>
        <v>35.249034749034699</v>
      </c>
      <c r="R11">
        <f>Q11*Parameters!$D$5</f>
        <v>9.4819903474903349</v>
      </c>
      <c r="S11">
        <f t="shared" si="7"/>
        <v>2.2493942464969505</v>
      </c>
    </row>
    <row r="12" spans="1:47" x14ac:dyDescent="0.25">
      <c r="B12" s="32" t="s">
        <v>19</v>
      </c>
      <c r="C12" s="31">
        <v>43420</v>
      </c>
      <c r="D12" s="33">
        <v>0.66666666666666663</v>
      </c>
      <c r="E12" s="4">
        <f t="shared" si="5"/>
        <v>52</v>
      </c>
      <c r="F12" s="12">
        <f>+F11+(C12-C11)+(D12-D11)</f>
        <v>2.1666666666666665</v>
      </c>
      <c r="G12">
        <v>28.612903310861899</v>
      </c>
      <c r="H12">
        <v>100</v>
      </c>
      <c r="I12">
        <v>300</v>
      </c>
      <c r="J12">
        <v>10</v>
      </c>
      <c r="K12" s="34">
        <v>0</v>
      </c>
      <c r="L12" s="34"/>
      <c r="M12">
        <v>610</v>
      </c>
      <c r="N12">
        <f t="shared" ref="N12:N15" si="11">M12-H12</f>
        <v>510</v>
      </c>
      <c r="O12">
        <f t="shared" si="10"/>
        <v>1.5061728395061729</v>
      </c>
      <c r="P12">
        <f>PRODUCT($O$3:O12)</f>
        <v>1.7320987654320987</v>
      </c>
      <c r="Q12">
        <f t="shared" si="9"/>
        <v>49.560374500171903</v>
      </c>
      <c r="R12">
        <f>Q12*Parameters!$D$5</f>
        <v>13.331740740546243</v>
      </c>
      <c r="S12">
        <f t="shared" si="7"/>
        <v>2.5901477138527373</v>
      </c>
    </row>
    <row r="13" spans="1:47" x14ac:dyDescent="0.25">
      <c r="B13" s="32" t="s">
        <v>20</v>
      </c>
      <c r="C13" s="31">
        <v>43420</v>
      </c>
      <c r="D13" s="33">
        <v>0.91666666666666663</v>
      </c>
      <c r="E13" s="4">
        <f t="shared" si="5"/>
        <v>58</v>
      </c>
      <c r="F13" s="12">
        <f>+F12+(C13-C12)+(D13-D12)</f>
        <v>2.4166666666666665</v>
      </c>
      <c r="G13">
        <v>38.073116900629302</v>
      </c>
      <c r="H13">
        <v>100</v>
      </c>
      <c r="I13">
        <v>300</v>
      </c>
      <c r="J13">
        <v>10</v>
      </c>
      <c r="K13" s="34">
        <v>0</v>
      </c>
      <c r="L13" s="34"/>
      <c r="M13">
        <v>510</v>
      </c>
      <c r="N13">
        <f t="shared" si="11"/>
        <v>410</v>
      </c>
      <c r="O13">
        <f t="shared" si="10"/>
        <v>1</v>
      </c>
      <c r="P13">
        <f>PRODUCT($O$3:O13)</f>
        <v>1.7320987654320987</v>
      </c>
      <c r="Q13">
        <f t="shared" si="9"/>
        <v>65.946398779731993</v>
      </c>
      <c r="R13">
        <f>Q13*Parameters!$D$5</f>
        <v>17.739581271747909</v>
      </c>
      <c r="S13">
        <f t="shared" si="7"/>
        <v>2.8757983729809871</v>
      </c>
    </row>
    <row r="14" spans="1:47" x14ac:dyDescent="0.25">
      <c r="B14" s="32" t="s">
        <v>32</v>
      </c>
      <c r="C14" s="31">
        <v>43421</v>
      </c>
      <c r="D14" s="33">
        <v>0.16666666666666666</v>
      </c>
      <c r="E14" s="4">
        <f t="shared" si="5"/>
        <v>64</v>
      </c>
      <c r="F14" s="12">
        <f>+F13+(C14-C13)+(D14-D13)</f>
        <v>2.6666666666666665</v>
      </c>
      <c r="G14">
        <v>38.073116900629302</v>
      </c>
      <c r="H14">
        <v>100</v>
      </c>
      <c r="I14">
        <v>300</v>
      </c>
      <c r="J14">
        <v>10</v>
      </c>
      <c r="K14" s="34">
        <v>0</v>
      </c>
      <c r="L14" s="34"/>
      <c r="M14">
        <v>410</v>
      </c>
      <c r="N14">
        <f t="shared" si="11"/>
        <v>310</v>
      </c>
      <c r="O14">
        <f t="shared" si="10"/>
        <v>1</v>
      </c>
      <c r="P14">
        <f>PRODUCT($O$3:O14)</f>
        <v>1.7320987654320987</v>
      </c>
      <c r="Q14">
        <f t="shared" si="9"/>
        <v>65.946398779731993</v>
      </c>
      <c r="R14">
        <f>Q14*Parameters!$D$5</f>
        <v>17.739581271747909</v>
      </c>
      <c r="S14">
        <f t="shared" si="7"/>
        <v>2.8757983729809871</v>
      </c>
    </row>
    <row r="15" spans="1:47" x14ac:dyDescent="0.25">
      <c r="B15" s="32" t="s">
        <v>33</v>
      </c>
      <c r="C15" s="31">
        <v>43421</v>
      </c>
      <c r="D15" s="33">
        <v>0.41666666666666669</v>
      </c>
      <c r="E15" s="4">
        <f>F15*24</f>
        <v>70</v>
      </c>
      <c r="F15" s="12">
        <f>+F14+(C15-C14)+(D15-D14)</f>
        <v>2.9166666666666665</v>
      </c>
      <c r="G15">
        <v>38.073116900629302</v>
      </c>
      <c r="H15">
        <v>100</v>
      </c>
      <c r="I15">
        <v>300</v>
      </c>
      <c r="J15">
        <v>10</v>
      </c>
      <c r="K15" s="34">
        <v>0</v>
      </c>
      <c r="L15" s="34"/>
      <c r="M15">
        <v>310</v>
      </c>
      <c r="N15">
        <f t="shared" si="11"/>
        <v>210</v>
      </c>
      <c r="O15">
        <f t="shared" si="10"/>
        <v>1</v>
      </c>
      <c r="P15">
        <f>PRODUCT($O$3:O15)</f>
        <v>1.7320987654320987</v>
      </c>
      <c r="Q15">
        <f t="shared" si="9"/>
        <v>65.946398779731993</v>
      </c>
      <c r="R15">
        <f>Q15*Parameters!$D$5</f>
        <v>17.739581271747909</v>
      </c>
      <c r="S15">
        <f t="shared" si="7"/>
        <v>2.8757983729809871</v>
      </c>
    </row>
    <row r="16" spans="1:47" x14ac:dyDescent="0.25">
      <c r="B16" s="32" t="s">
        <v>34</v>
      </c>
      <c r="C16" s="31">
        <v>43421</v>
      </c>
      <c r="D16" s="33">
        <v>0.66666666666666663</v>
      </c>
      <c r="E16" s="4">
        <f t="shared" si="5"/>
        <v>76</v>
      </c>
      <c r="F16" s="12">
        <f>+F15+(C16-C15)+(D16-D15)</f>
        <v>3.1666666666666665</v>
      </c>
      <c r="G16">
        <v>34.817220679837597</v>
      </c>
      <c r="H16">
        <v>100</v>
      </c>
      <c r="I16">
        <v>400</v>
      </c>
      <c r="J16">
        <v>15</v>
      </c>
      <c r="K16" s="34">
        <v>0</v>
      </c>
      <c r="L16" s="34"/>
      <c r="M16">
        <v>315</v>
      </c>
      <c r="N16">
        <f t="shared" ref="N16" si="12">M16-H16</f>
        <v>215</v>
      </c>
      <c r="O16">
        <f t="shared" ref="O16" si="13">M16/N15</f>
        <v>1.5</v>
      </c>
      <c r="P16">
        <f>PRODUCT($O$3:O16)</f>
        <v>2.5981481481481481</v>
      </c>
      <c r="Q16">
        <f t="shared" ref="Q16" si="14">P16*G16</f>
        <v>90.460297432985456</v>
      </c>
      <c r="R16">
        <f>Q16*Parameters!$D$5</f>
        <v>24.33382000947309</v>
      </c>
      <c r="S16">
        <f t="shared" ref="S16" si="15">LN(R16)</f>
        <v>3.1918671526695812</v>
      </c>
    </row>
    <row r="17" spans="1:12" x14ac:dyDescent="0.25">
      <c r="B17" s="32"/>
      <c r="C17" s="31"/>
      <c r="D17" s="33"/>
      <c r="E17" s="4"/>
      <c r="F17" s="12"/>
      <c r="G17" s="35"/>
      <c r="H17" s="34"/>
      <c r="I17" s="34"/>
      <c r="J17" s="34"/>
      <c r="K17" s="34"/>
      <c r="L17" s="34"/>
    </row>
    <row r="18" spans="1:12" x14ac:dyDescent="0.25">
      <c r="B18" s="32"/>
      <c r="C18" s="31"/>
      <c r="D18" s="33"/>
      <c r="E18" s="4"/>
      <c r="F18" s="12"/>
      <c r="G18" s="36"/>
      <c r="H18" s="34"/>
      <c r="I18" s="34"/>
      <c r="J18" s="34"/>
      <c r="K18" s="34"/>
      <c r="L18" s="34"/>
    </row>
    <row r="19" spans="1:12" x14ac:dyDescent="0.25">
      <c r="B19" s="32"/>
      <c r="C19" s="31"/>
      <c r="D19" s="33"/>
      <c r="E19" s="4"/>
      <c r="F19" s="12"/>
      <c r="G19" s="36"/>
      <c r="H19" s="34"/>
      <c r="I19" s="34"/>
      <c r="J19" s="34"/>
      <c r="K19" s="34"/>
      <c r="L19" s="34"/>
    </row>
    <row r="20" spans="1:12" x14ac:dyDescent="0.25">
      <c r="B20" s="32"/>
      <c r="C20" s="31"/>
      <c r="D20" s="33"/>
      <c r="E20" s="4"/>
      <c r="F20" s="12"/>
      <c r="G20" s="36"/>
      <c r="H20" s="34"/>
      <c r="I20" s="34"/>
      <c r="J20" s="34"/>
      <c r="K20" s="34"/>
      <c r="L20" s="34"/>
    </row>
    <row r="21" spans="1:12" x14ac:dyDescent="0.25">
      <c r="B21" s="32"/>
      <c r="C21" s="31"/>
      <c r="D21" s="33"/>
      <c r="E21" s="4"/>
      <c r="F21" s="12"/>
      <c r="G21" s="36"/>
      <c r="H21" s="34"/>
      <c r="I21" s="34"/>
      <c r="J21" s="34"/>
      <c r="K21" s="34"/>
      <c r="L21" s="34"/>
    </row>
    <row r="24" spans="1:12" x14ac:dyDescent="0.25">
      <c r="A24" s="22"/>
      <c r="B24" s="22"/>
      <c r="C24" s="22"/>
    </row>
    <row r="25" spans="1:12" x14ac:dyDescent="0.25">
      <c r="A25" s="22"/>
      <c r="B25" s="22"/>
      <c r="C25" s="22"/>
    </row>
    <row r="26" spans="1:12" x14ac:dyDescent="0.25">
      <c r="A26" s="23"/>
      <c r="B26" s="22"/>
      <c r="C26" s="22"/>
    </row>
    <row r="27" spans="1:12" x14ac:dyDescent="0.25">
      <c r="A27" s="23"/>
      <c r="B27" s="22"/>
      <c r="C27" s="22"/>
    </row>
    <row r="28" spans="1:12" x14ac:dyDescent="0.25">
      <c r="A28" s="23"/>
      <c r="B28" s="22"/>
      <c r="C28" s="22"/>
    </row>
    <row r="29" spans="1:12" x14ac:dyDescent="0.25">
      <c r="A29" s="23"/>
      <c r="B29" s="22"/>
      <c r="C29" s="22"/>
    </row>
    <row r="30" spans="1:12" x14ac:dyDescent="0.25">
      <c r="A30" s="23"/>
      <c r="B30" s="22"/>
      <c r="C30" s="22"/>
    </row>
    <row r="31" spans="1:12" x14ac:dyDescent="0.25">
      <c r="A31" s="23"/>
      <c r="B31" s="22"/>
      <c r="C31" s="22"/>
    </row>
    <row r="32" spans="1:12" x14ac:dyDescent="0.25">
      <c r="A32" s="23"/>
      <c r="B32" s="22"/>
      <c r="C32" s="22"/>
    </row>
    <row r="33" spans="1:3" x14ac:dyDescent="0.25">
      <c r="A33" s="23"/>
      <c r="B33" s="22"/>
      <c r="C33" s="22"/>
    </row>
    <row r="34" spans="1:3" x14ac:dyDescent="0.25">
      <c r="A34" s="23"/>
      <c r="B34" s="22"/>
      <c r="C34" s="22"/>
    </row>
    <row r="35" spans="1:3" x14ac:dyDescent="0.25">
      <c r="A35" s="23"/>
      <c r="B35" s="22"/>
      <c r="C35" s="22"/>
    </row>
    <row r="36" spans="1:3" x14ac:dyDescent="0.25">
      <c r="A36" s="23"/>
      <c r="B36" s="22"/>
      <c r="C36" s="22"/>
    </row>
    <row r="37" spans="1:3" x14ac:dyDescent="0.25">
      <c r="A37" s="22"/>
      <c r="B37" s="22"/>
      <c r="C37" s="22"/>
    </row>
    <row r="38" spans="1:3" x14ac:dyDescent="0.25">
      <c r="A38" s="21"/>
      <c r="B38" s="22"/>
      <c r="C38" s="22"/>
    </row>
  </sheetData>
  <protectedRanges>
    <protectedRange sqref="C3:C5" name="Gln_Glu_2_1_1_1_2_1"/>
    <protectedRange sqref="C6:C21" name="Gln_Glu_2_1_1_1_2_1_2"/>
  </protectedRanges>
  <mergeCells count="2">
    <mergeCell ref="AE2:AL2"/>
    <mergeCell ref="AM2:AT2"/>
  </mergeCells>
  <phoneticPr fontId="5" type="noConversion"/>
  <dataValidations count="1">
    <dataValidation type="list" allowBlank="1" showInputMessage="1" showErrorMessage="1" sqref="AF4:AF5 AN4:AN5" xr:uid="{67B22FF4-DE89-42C8-9D8E-8DDF8FADF550}">
      <formula1>$E$4:$E$53</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7" r:id="rId4" name="Group Box 13">
              <controlPr defaultSize="0" autoFill="0" autoPict="0">
                <anchor moveWithCells="1">
                  <from>
                    <xdr:col>44</xdr:col>
                    <xdr:colOff>600075</xdr:colOff>
                    <xdr:row>2</xdr:row>
                    <xdr:rowOff>28575</xdr:rowOff>
                  </from>
                  <to>
                    <xdr:col>48</xdr:col>
                    <xdr:colOff>533400</xdr:colOff>
                    <xdr:row>7</xdr:row>
                    <xdr:rowOff>19050</xdr:rowOff>
                  </to>
                </anchor>
              </controlPr>
            </control>
          </mc:Choice>
        </mc:AlternateContent>
        <mc:AlternateContent xmlns:mc="http://schemas.openxmlformats.org/markup-compatibility/2006">
          <mc:Choice Requires="x14">
            <control shapeId="1038" r:id="rId5" name="Option Button 14">
              <controlPr defaultSize="0" autoFill="0" autoLine="0" autoPict="0">
                <anchor moveWithCells="1">
                  <from>
                    <xdr:col>45</xdr:col>
                    <xdr:colOff>190500</xdr:colOff>
                    <xdr:row>2</xdr:row>
                    <xdr:rowOff>171450</xdr:rowOff>
                  </from>
                  <to>
                    <xdr:col>47</xdr:col>
                    <xdr:colOff>514350</xdr:colOff>
                    <xdr:row>4</xdr:row>
                    <xdr:rowOff>9525</xdr:rowOff>
                  </to>
                </anchor>
              </controlPr>
            </control>
          </mc:Choice>
        </mc:AlternateContent>
        <mc:AlternateContent xmlns:mc="http://schemas.openxmlformats.org/markup-compatibility/2006">
          <mc:Choice Requires="x14">
            <control shapeId="1039" r:id="rId6" name="Option Button 15">
              <controlPr defaultSize="0" autoFill="0" autoLine="0" autoPict="0">
                <anchor moveWithCells="1">
                  <from>
                    <xdr:col>45</xdr:col>
                    <xdr:colOff>190500</xdr:colOff>
                    <xdr:row>4</xdr:row>
                    <xdr:rowOff>133350</xdr:rowOff>
                  </from>
                  <to>
                    <xdr:col>47</xdr:col>
                    <xdr:colOff>457200</xdr:colOff>
                    <xdr:row>6</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4A00-CECB-462C-BCE4-84BE24542C8E}">
  <dimension ref="A1:AE43"/>
  <sheetViews>
    <sheetView workbookViewId="0">
      <selection activeCell="B3" sqref="B3:E15"/>
    </sheetView>
  </sheetViews>
  <sheetFormatPr defaultRowHeight="15" x14ac:dyDescent="0.25"/>
  <cols>
    <col min="1" max="1" width="10.140625" customWidth="1"/>
    <col min="4" max="5" width="13.5703125" customWidth="1"/>
    <col min="7" max="7" width="11.140625" customWidth="1"/>
    <col min="9" max="9" width="12.85546875" customWidth="1"/>
    <col min="17" max="17" width="18.42578125" customWidth="1"/>
    <col min="18" max="18" width="15.28515625" customWidth="1"/>
    <col min="19" max="19" width="16.85546875" customWidth="1"/>
    <col min="20" max="20" width="14.7109375" customWidth="1"/>
    <col min="21" max="21" width="12.7109375" customWidth="1"/>
    <col min="22" max="22" width="15.85546875" customWidth="1"/>
    <col min="23" max="23" width="13.85546875" customWidth="1"/>
  </cols>
  <sheetData>
    <row r="1" spans="1:31" x14ac:dyDescent="0.25">
      <c r="A1" s="6" t="s">
        <v>0</v>
      </c>
      <c r="B1" t="s">
        <v>86</v>
      </c>
      <c r="C1" t="s">
        <v>87</v>
      </c>
      <c r="D1" t="s">
        <v>88</v>
      </c>
      <c r="E1" t="s">
        <v>89</v>
      </c>
      <c r="F1" s="16"/>
      <c r="G1" s="16"/>
      <c r="H1" s="16"/>
      <c r="I1" s="16"/>
      <c r="J1" s="16"/>
      <c r="K1" s="16"/>
      <c r="L1" s="16"/>
      <c r="M1" s="16"/>
      <c r="N1" s="16"/>
      <c r="O1" s="16"/>
      <c r="P1" s="16"/>
      <c r="Q1" s="16"/>
      <c r="R1" s="16"/>
      <c r="S1" s="16"/>
      <c r="T1" s="16"/>
      <c r="U1" s="16"/>
      <c r="V1" s="17"/>
      <c r="W1" s="17"/>
      <c r="X1" s="43"/>
      <c r="Y1" s="43"/>
      <c r="Z1" s="43"/>
      <c r="AA1" s="43"/>
      <c r="AB1" s="43"/>
      <c r="AC1" s="43"/>
      <c r="AD1" s="43"/>
      <c r="AE1" s="43"/>
    </row>
    <row r="2" spans="1:31" x14ac:dyDescent="0.25">
      <c r="A2" s="3" t="s">
        <v>5</v>
      </c>
      <c r="B2">
        <v>50</v>
      </c>
      <c r="C2">
        <v>0</v>
      </c>
      <c r="D2">
        <v>0</v>
      </c>
      <c r="E2">
        <v>1</v>
      </c>
      <c r="F2" s="34"/>
      <c r="G2" s="34"/>
      <c r="H2" s="34"/>
      <c r="I2" s="34"/>
      <c r="J2" s="34"/>
      <c r="K2" s="34"/>
      <c r="L2" s="34"/>
      <c r="M2" s="34"/>
      <c r="N2" s="34"/>
      <c r="O2" s="34"/>
      <c r="P2" s="34"/>
      <c r="Q2" s="34"/>
      <c r="R2" s="34"/>
      <c r="S2" s="34"/>
      <c r="T2" s="34"/>
      <c r="U2" s="34"/>
      <c r="V2" s="34"/>
      <c r="W2" s="34"/>
    </row>
    <row r="3" spans="1:31" x14ac:dyDescent="0.25">
      <c r="A3" s="3" t="s">
        <v>6</v>
      </c>
      <c r="B3">
        <v>50</v>
      </c>
      <c r="C3">
        <v>0</v>
      </c>
      <c r="D3">
        <v>0</v>
      </c>
      <c r="E3">
        <v>1</v>
      </c>
      <c r="F3" s="38"/>
      <c r="G3" s="38"/>
      <c r="H3" s="38"/>
      <c r="I3" s="38"/>
      <c r="J3" s="38"/>
      <c r="K3" s="38"/>
      <c r="L3" s="38"/>
      <c r="M3" s="38"/>
      <c r="N3" s="38"/>
      <c r="O3" s="38"/>
      <c r="P3" s="38"/>
      <c r="Q3" s="38"/>
      <c r="R3" s="38"/>
      <c r="S3" s="38"/>
      <c r="T3" s="38"/>
      <c r="U3" s="38"/>
      <c r="V3" s="38"/>
      <c r="W3" s="38"/>
    </row>
    <row r="4" spans="1:31" x14ac:dyDescent="0.25">
      <c r="A4" s="3" t="s">
        <v>12</v>
      </c>
      <c r="B4">
        <v>47.882089028361499</v>
      </c>
      <c r="C4">
        <v>0.94047868364682696</v>
      </c>
      <c r="D4">
        <v>5.1738083584120999E-2</v>
      </c>
      <c r="E4">
        <v>0.97710366517147496</v>
      </c>
      <c r="F4" s="38"/>
      <c r="G4" s="38"/>
      <c r="H4" s="38"/>
      <c r="I4" s="38"/>
      <c r="J4" s="38"/>
      <c r="K4" s="38"/>
      <c r="L4" s="38"/>
      <c r="M4" s="38"/>
      <c r="N4" s="38"/>
      <c r="O4" s="38"/>
      <c r="P4" s="38"/>
      <c r="Q4" s="38"/>
      <c r="R4" s="38"/>
      <c r="S4" s="38"/>
      <c r="T4" s="38"/>
      <c r="U4" s="38"/>
      <c r="V4" s="38"/>
      <c r="W4" s="38"/>
    </row>
    <row r="5" spans="1:31" x14ac:dyDescent="0.25">
      <c r="A5" s="3" t="s">
        <v>13</v>
      </c>
      <c r="B5">
        <v>44.801226298327201</v>
      </c>
      <c r="C5">
        <v>2.3085653330103701</v>
      </c>
      <c r="D5">
        <v>0.126999950382233</v>
      </c>
      <c r="E5">
        <v>0.93173403285100398</v>
      </c>
      <c r="F5" s="38"/>
      <c r="G5" s="38"/>
      <c r="H5" s="38"/>
      <c r="I5" s="38"/>
      <c r="J5" s="38"/>
      <c r="K5" s="38"/>
      <c r="L5" s="38"/>
      <c r="M5" s="38"/>
      <c r="N5" s="38"/>
      <c r="O5" s="38"/>
      <c r="P5" s="38"/>
      <c r="Q5" s="38"/>
      <c r="R5" s="38"/>
      <c r="S5" s="38"/>
      <c r="T5" s="38"/>
      <c r="U5" s="38"/>
      <c r="V5" s="38"/>
      <c r="W5" s="38"/>
    </row>
    <row r="6" spans="1:31" x14ac:dyDescent="0.25">
      <c r="A6" s="3" t="s">
        <v>14</v>
      </c>
      <c r="B6">
        <v>38.8969667794833</v>
      </c>
      <c r="C6">
        <v>4.9304084107181003</v>
      </c>
      <c r="D6">
        <v>0.271234092694629</v>
      </c>
      <c r="E6">
        <v>0.85334585595155599</v>
      </c>
      <c r="F6" s="38"/>
      <c r="G6" s="38"/>
      <c r="H6" s="38"/>
      <c r="I6" s="38"/>
      <c r="J6" s="38"/>
      <c r="K6" s="38"/>
      <c r="L6" s="38"/>
      <c r="M6" s="38"/>
      <c r="N6" s="38"/>
      <c r="O6" s="38"/>
      <c r="P6" s="38"/>
      <c r="Q6" s="38"/>
      <c r="R6" s="38"/>
      <c r="S6" s="38"/>
      <c r="T6" s="38"/>
      <c r="U6" s="38"/>
      <c r="V6" s="38"/>
      <c r="W6" s="38"/>
    </row>
    <row r="7" spans="1:31" x14ac:dyDescent="0.25">
      <c r="A7" s="3" t="s">
        <v>15</v>
      </c>
      <c r="B7">
        <v>36.5728329887529</v>
      </c>
      <c r="C7">
        <v>8.58268972635247</v>
      </c>
      <c r="D7">
        <v>0.47215521857096499</v>
      </c>
      <c r="E7">
        <v>0.80865888719565504</v>
      </c>
      <c r="F7" s="38"/>
      <c r="G7" s="38"/>
      <c r="H7" s="38"/>
      <c r="I7" s="38"/>
      <c r="J7" s="38"/>
      <c r="K7" s="38"/>
      <c r="L7" s="38"/>
      <c r="M7" s="38"/>
      <c r="N7" s="38"/>
      <c r="O7" s="38"/>
      <c r="P7" s="38"/>
      <c r="Q7" s="38"/>
      <c r="R7" s="38"/>
      <c r="S7" s="38"/>
      <c r="T7" s="38"/>
      <c r="U7" s="38"/>
      <c r="V7" s="38"/>
      <c r="W7" s="38"/>
    </row>
    <row r="8" spans="1:31" x14ac:dyDescent="0.25">
      <c r="A8" s="3" t="s">
        <v>16</v>
      </c>
      <c r="B8">
        <v>20.2314464225351</v>
      </c>
      <c r="C8">
        <v>15.839239190691201</v>
      </c>
      <c r="D8">
        <v>0.87135614597790301</v>
      </c>
      <c r="E8">
        <v>0.61572526449234599</v>
      </c>
      <c r="F8" s="38"/>
      <c r="G8" s="38"/>
      <c r="H8" s="38"/>
      <c r="I8" s="38"/>
      <c r="J8" s="38"/>
      <c r="K8" s="38"/>
      <c r="L8" s="38"/>
      <c r="M8" s="38"/>
      <c r="N8" s="38"/>
      <c r="O8" s="38"/>
      <c r="P8" s="38"/>
      <c r="Q8" s="38"/>
      <c r="R8" s="38"/>
      <c r="S8" s="38"/>
      <c r="T8" s="38"/>
      <c r="U8" s="38"/>
      <c r="V8" s="38"/>
      <c r="W8" s="38"/>
    </row>
    <row r="9" spans="1:31" x14ac:dyDescent="0.25">
      <c r="A9" s="3" t="s">
        <v>17</v>
      </c>
      <c r="B9">
        <v>9.1382098622922305E-4</v>
      </c>
      <c r="C9">
        <v>24.8228012598086</v>
      </c>
      <c r="D9">
        <v>1.3655643543052201</v>
      </c>
      <c r="E9">
        <v>0.380194858316801</v>
      </c>
      <c r="F9" s="38"/>
      <c r="G9" s="38"/>
      <c r="H9" s="38"/>
      <c r="I9" s="38"/>
      <c r="J9" s="38"/>
      <c r="K9" s="38"/>
      <c r="L9" s="38"/>
      <c r="M9" s="38"/>
      <c r="N9" s="38"/>
      <c r="O9" s="38"/>
      <c r="P9" s="38"/>
      <c r="Q9" s="38"/>
      <c r="R9" s="38"/>
      <c r="S9" s="38"/>
      <c r="T9" s="38"/>
      <c r="U9" s="38"/>
      <c r="V9" s="38"/>
      <c r="W9" s="38"/>
    </row>
    <row r="10" spans="1:31" x14ac:dyDescent="0.25">
      <c r="A10" s="3" t="s">
        <v>18</v>
      </c>
      <c r="B10">
        <v>-2.6992782802499099E-17</v>
      </c>
      <c r="C10">
        <v>24.823207050783701</v>
      </c>
      <c r="D10">
        <v>1.36558667788123</v>
      </c>
      <c r="E10">
        <v>0.365276838466492</v>
      </c>
      <c r="F10" s="39"/>
      <c r="G10" s="39"/>
      <c r="H10" s="39"/>
      <c r="I10" s="39"/>
      <c r="J10" s="39"/>
      <c r="K10" s="39"/>
      <c r="L10" s="39"/>
      <c r="M10" s="39"/>
      <c r="N10" s="39"/>
      <c r="O10" s="39"/>
      <c r="P10" s="39"/>
      <c r="Q10" s="39"/>
      <c r="R10" s="39"/>
      <c r="S10" s="39"/>
      <c r="T10" s="39"/>
      <c r="U10" s="39"/>
      <c r="V10" s="39"/>
      <c r="W10" s="39"/>
    </row>
    <row r="11" spans="1:31" x14ac:dyDescent="0.25">
      <c r="A11" s="3" t="s">
        <v>19</v>
      </c>
      <c r="B11">
        <v>17.5013951410697</v>
      </c>
      <c r="C11">
        <v>23.268650242097898</v>
      </c>
      <c r="D11">
        <v>1.28006662144341</v>
      </c>
      <c r="E11">
        <v>0.47232184911667602</v>
      </c>
      <c r="F11" s="38"/>
      <c r="G11" s="38"/>
      <c r="H11" s="38"/>
      <c r="I11" s="38"/>
      <c r="J11" s="38"/>
      <c r="K11" s="38"/>
      <c r="L11" s="38"/>
      <c r="M11" s="38"/>
      <c r="N11" s="38"/>
      <c r="O11" s="38"/>
      <c r="P11" s="38"/>
      <c r="Q11" s="38"/>
      <c r="R11" s="38"/>
      <c r="S11" s="38"/>
      <c r="T11" s="38"/>
      <c r="U11" s="38"/>
      <c r="V11" s="38"/>
      <c r="W11" s="38"/>
    </row>
    <row r="12" spans="1:31" x14ac:dyDescent="0.25">
      <c r="A12" s="3" t="s">
        <v>20</v>
      </c>
      <c r="B12">
        <v>1.39147480204065E-14</v>
      </c>
      <c r="C12">
        <v>31.040312641826901</v>
      </c>
      <c r="D12">
        <v>1.7076051992085</v>
      </c>
      <c r="E12">
        <v>0.26495833667862501</v>
      </c>
      <c r="F12" s="38"/>
      <c r="G12" s="38"/>
      <c r="H12" s="38"/>
      <c r="I12" s="38"/>
      <c r="J12" s="38"/>
      <c r="K12" s="38"/>
      <c r="L12" s="38"/>
      <c r="M12" s="38"/>
      <c r="N12" s="38"/>
      <c r="O12" s="38"/>
      <c r="P12" s="38"/>
      <c r="Q12" s="38"/>
      <c r="R12" s="38"/>
      <c r="S12" s="38"/>
      <c r="T12" s="38"/>
      <c r="U12" s="38"/>
      <c r="V12" s="38"/>
      <c r="W12" s="38"/>
    </row>
    <row r="13" spans="1:31" x14ac:dyDescent="0.25">
      <c r="A13" s="3" t="s">
        <v>32</v>
      </c>
      <c r="B13">
        <v>-1.1946181896169601E-17</v>
      </c>
      <c r="C13">
        <v>31.040312641827001</v>
      </c>
      <c r="D13">
        <v>1.7076051992085</v>
      </c>
      <c r="E13">
        <v>0.24919638922599999</v>
      </c>
      <c r="F13" s="38"/>
      <c r="G13" s="38"/>
      <c r="H13" s="38"/>
      <c r="I13" s="38"/>
      <c r="J13" s="38"/>
      <c r="K13" s="38"/>
      <c r="L13" s="38"/>
      <c r="M13" s="38"/>
      <c r="N13" s="38"/>
      <c r="O13" s="38"/>
      <c r="P13" s="38"/>
      <c r="Q13" s="38"/>
      <c r="R13" s="38"/>
      <c r="S13" s="38"/>
      <c r="T13" s="38"/>
      <c r="U13" s="38"/>
      <c r="V13" s="38"/>
      <c r="W13" s="38"/>
    </row>
    <row r="14" spans="1:31" x14ac:dyDescent="0.25">
      <c r="A14" s="3" t="s">
        <v>33</v>
      </c>
      <c r="B14">
        <v>-1.1946181896169601E-17</v>
      </c>
      <c r="C14">
        <v>31.040312641827001</v>
      </c>
      <c r="D14">
        <v>1.7076051992085</v>
      </c>
      <c r="E14">
        <v>0.22326544341684301</v>
      </c>
      <c r="F14" s="38"/>
      <c r="G14" s="38"/>
      <c r="H14" s="38"/>
      <c r="I14" s="38"/>
      <c r="J14" s="38"/>
      <c r="K14" s="38"/>
      <c r="L14" s="38"/>
      <c r="M14" s="38"/>
      <c r="N14" s="38"/>
      <c r="O14" s="38"/>
      <c r="P14" s="38"/>
      <c r="Q14" s="38"/>
      <c r="R14" s="38"/>
      <c r="S14" s="38"/>
      <c r="T14" s="38"/>
      <c r="U14" s="38"/>
      <c r="V14" s="38"/>
      <c r="W14" s="38"/>
    </row>
    <row r="15" spans="1:31" x14ac:dyDescent="0.25">
      <c r="A15" s="3" t="s">
        <v>34</v>
      </c>
      <c r="B15" s="32">
        <v>14.291017665775</v>
      </c>
      <c r="C15" s="32">
        <v>28.444608205968802</v>
      </c>
      <c r="D15" s="38">
        <v>1.5648090089308599</v>
      </c>
      <c r="E15" s="38">
        <v>0.40257986042999599</v>
      </c>
      <c r="F15" s="38"/>
      <c r="G15" s="38"/>
      <c r="H15" s="38"/>
      <c r="I15" s="38"/>
      <c r="J15" s="38"/>
      <c r="K15" s="38"/>
      <c r="L15" s="38"/>
      <c r="M15" s="38"/>
      <c r="N15" s="38"/>
      <c r="O15" s="38"/>
      <c r="P15" s="38"/>
      <c r="Q15" s="38"/>
      <c r="R15" s="38"/>
      <c r="S15" s="38"/>
      <c r="T15" s="38"/>
      <c r="U15" s="38"/>
      <c r="V15" s="38"/>
      <c r="W15" s="38"/>
    </row>
    <row r="16" spans="1:31" x14ac:dyDescent="0.25">
      <c r="A16" s="3"/>
      <c r="B16" s="37"/>
      <c r="C16" s="37"/>
      <c r="D16" s="38"/>
      <c r="E16" s="38"/>
      <c r="F16" s="38"/>
      <c r="G16" s="38"/>
      <c r="H16" s="38"/>
      <c r="I16" s="38"/>
      <c r="J16" s="38"/>
      <c r="K16" s="38"/>
      <c r="L16" s="38"/>
      <c r="M16" s="38"/>
      <c r="N16" s="38"/>
      <c r="O16" s="38"/>
      <c r="P16" s="38"/>
      <c r="Q16" s="38"/>
      <c r="R16" s="38"/>
      <c r="S16" s="38"/>
      <c r="T16" s="38"/>
      <c r="U16" s="38"/>
      <c r="V16" s="38"/>
      <c r="W16" s="38"/>
    </row>
    <row r="17" spans="1:23" x14ac:dyDescent="0.25">
      <c r="A17" s="3"/>
      <c r="B17" s="32"/>
      <c r="C17" s="32"/>
      <c r="D17" s="34"/>
      <c r="E17" s="34"/>
      <c r="F17" s="34"/>
      <c r="G17" s="34"/>
      <c r="H17" s="34"/>
      <c r="I17" s="34"/>
      <c r="J17" s="34"/>
      <c r="K17" s="34"/>
      <c r="L17" s="34"/>
      <c r="M17" s="34"/>
      <c r="N17" s="34"/>
      <c r="O17" s="34"/>
      <c r="P17" s="34"/>
      <c r="Q17" s="34"/>
      <c r="R17" s="34"/>
      <c r="S17" s="34"/>
      <c r="T17" s="34"/>
      <c r="U17" s="34"/>
      <c r="V17" s="34"/>
      <c r="W17" s="34"/>
    </row>
    <row r="18" spans="1:23" x14ac:dyDescent="0.25">
      <c r="A18" s="3"/>
      <c r="B18" s="34"/>
      <c r="C18" s="34"/>
      <c r="D18" s="34"/>
      <c r="E18" s="34"/>
      <c r="F18" s="34"/>
      <c r="G18" s="34"/>
      <c r="H18" s="34"/>
      <c r="I18" s="34"/>
      <c r="J18" s="34"/>
      <c r="K18" s="34"/>
      <c r="L18" s="34"/>
      <c r="M18" s="34"/>
      <c r="N18" s="34"/>
      <c r="O18" s="34"/>
      <c r="P18" s="34"/>
      <c r="Q18" s="34"/>
      <c r="R18" s="34"/>
      <c r="S18" s="34"/>
      <c r="T18" s="34"/>
      <c r="U18" s="34"/>
      <c r="V18" s="34"/>
      <c r="W18" s="34"/>
    </row>
    <row r="19" spans="1:23" x14ac:dyDescent="0.25">
      <c r="A19" s="3"/>
      <c r="B19" s="34"/>
      <c r="C19" s="34"/>
      <c r="D19" s="34"/>
      <c r="E19" s="34"/>
      <c r="F19" s="34"/>
      <c r="G19" s="34"/>
      <c r="H19" s="34"/>
      <c r="I19" s="34"/>
      <c r="J19" s="34"/>
      <c r="K19" s="34"/>
      <c r="L19" s="34"/>
      <c r="M19" s="34"/>
      <c r="N19" s="34"/>
      <c r="O19" s="34"/>
      <c r="P19" s="34"/>
      <c r="Q19" s="34"/>
      <c r="R19" s="34"/>
      <c r="S19" s="34"/>
      <c r="T19" s="34"/>
      <c r="U19" s="34"/>
      <c r="V19" s="34"/>
      <c r="W19" s="34"/>
    </row>
    <row r="20" spans="1:23" x14ac:dyDescent="0.25">
      <c r="A20" s="3"/>
      <c r="B20" s="34"/>
      <c r="C20" s="34"/>
      <c r="D20" s="34"/>
      <c r="E20" s="34"/>
      <c r="F20" s="34"/>
      <c r="G20" s="34"/>
      <c r="H20" s="34"/>
      <c r="I20" s="34"/>
      <c r="J20" s="34"/>
      <c r="K20" s="34"/>
      <c r="L20" s="34"/>
      <c r="M20" s="34"/>
      <c r="N20" s="34"/>
      <c r="O20" s="34"/>
      <c r="P20" s="34"/>
      <c r="Q20" s="34"/>
      <c r="R20" s="34"/>
      <c r="S20" s="34"/>
      <c r="T20" s="34"/>
      <c r="U20" s="34"/>
      <c r="V20" s="34"/>
      <c r="W20" s="34"/>
    </row>
    <row r="25" spans="1:23" x14ac:dyDescent="0.25">
      <c r="C25" s="22"/>
      <c r="D25" s="22"/>
      <c r="E25" s="22"/>
    </row>
    <row r="26" spans="1:23" x14ac:dyDescent="0.25">
      <c r="C26" s="14"/>
      <c r="D26" s="22"/>
      <c r="E26" s="13"/>
    </row>
    <row r="27" spans="1:23" x14ac:dyDescent="0.25">
      <c r="C27" s="14"/>
      <c r="D27" s="22"/>
      <c r="E27" s="13"/>
    </row>
    <row r="28" spans="1:23" x14ac:dyDescent="0.25">
      <c r="C28" s="14"/>
      <c r="D28" s="22"/>
      <c r="E28" s="13"/>
    </row>
    <row r="29" spans="1:23" x14ac:dyDescent="0.25">
      <c r="C29" s="14"/>
      <c r="D29" s="22"/>
      <c r="E29" s="14"/>
      <c r="G29" s="22"/>
    </row>
    <row r="30" spans="1:23" x14ac:dyDescent="0.25">
      <c r="C30" s="14"/>
      <c r="D30" s="22"/>
      <c r="E30" s="14"/>
    </row>
    <row r="31" spans="1:23" x14ac:dyDescent="0.25">
      <c r="C31" s="14"/>
      <c r="D31" s="22"/>
      <c r="E31" s="14"/>
    </row>
    <row r="32" spans="1:23" x14ac:dyDescent="0.25">
      <c r="C32" s="14"/>
      <c r="D32" s="22"/>
      <c r="E32" s="25"/>
    </row>
    <row r="33" spans="3:5" x14ac:dyDescent="0.25">
      <c r="C33" s="14"/>
      <c r="D33" s="22"/>
      <c r="E33" s="13"/>
    </row>
    <row r="34" spans="3:5" x14ac:dyDescent="0.25">
      <c r="C34" s="14"/>
      <c r="D34" s="22"/>
      <c r="E34" s="14"/>
    </row>
    <row r="35" spans="3:5" x14ac:dyDescent="0.25">
      <c r="C35" s="14"/>
      <c r="D35" s="22"/>
      <c r="E35" s="14"/>
    </row>
    <row r="36" spans="3:5" x14ac:dyDescent="0.25">
      <c r="C36" s="14"/>
      <c r="D36" s="22"/>
      <c r="E36" s="14"/>
    </row>
    <row r="37" spans="3:5" x14ac:dyDescent="0.25">
      <c r="C37" s="14"/>
      <c r="D37" s="22"/>
      <c r="E37" s="14"/>
    </row>
    <row r="38" spans="3:5" x14ac:dyDescent="0.25">
      <c r="C38" s="14"/>
      <c r="D38" s="22"/>
      <c r="E38" s="13"/>
    </row>
    <row r="39" spans="3:5" x14ac:dyDescent="0.25">
      <c r="C39" s="14"/>
      <c r="D39" s="22"/>
      <c r="E39" s="13"/>
    </row>
    <row r="40" spans="3:5" x14ac:dyDescent="0.25">
      <c r="C40" s="14"/>
      <c r="D40" s="22"/>
      <c r="E40" s="14"/>
    </row>
    <row r="41" spans="3:5" x14ac:dyDescent="0.25">
      <c r="C41" s="14"/>
      <c r="D41" s="22"/>
      <c r="E41" s="22"/>
    </row>
    <row r="42" spans="3:5" x14ac:dyDescent="0.25">
      <c r="C42" s="14"/>
      <c r="D42" s="22"/>
      <c r="E42" s="22"/>
    </row>
    <row r="43" spans="3:5" x14ac:dyDescent="0.25">
      <c r="C43" s="14"/>
      <c r="D43" s="22"/>
      <c r="E43" s="22"/>
    </row>
  </sheetData>
  <protectedRanges>
    <protectedRange sqref="B16:C17 E26:E34 E38:E40 B4:C12" name="cell number_all_1_2"/>
  </protectedRange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CC48-6218-4588-A7E9-C89775C0186D}">
  <dimension ref="A1:AF54"/>
  <sheetViews>
    <sheetView workbookViewId="0">
      <selection activeCell="B8" sqref="B8"/>
    </sheetView>
  </sheetViews>
  <sheetFormatPr defaultRowHeight="15" x14ac:dyDescent="0.25"/>
  <cols>
    <col min="2" max="2" width="11.140625" customWidth="1"/>
    <col min="3" max="3" width="12" customWidth="1"/>
    <col min="4" max="4" width="10.85546875" customWidth="1"/>
    <col min="5" max="5" width="13.5703125" customWidth="1"/>
  </cols>
  <sheetData>
    <row r="1" spans="1:32" ht="39" x14ac:dyDescent="0.25">
      <c r="A1" s="6" t="s">
        <v>0</v>
      </c>
      <c r="B1" s="16" t="str">
        <f>'Raw concentration data'!B1</f>
        <v>c_Glucose</v>
      </c>
      <c r="C1" s="16" t="str">
        <f>'Raw concentration data'!C1</f>
        <v>c_Product</v>
      </c>
      <c r="D1" s="16" t="str">
        <f>'Raw concentration data'!D1</f>
        <v>c_CO2</v>
      </c>
      <c r="E1" s="16" t="str">
        <f>'Raw concentration data'!E1</f>
        <v>c_Glutamate</v>
      </c>
      <c r="F1" s="16">
        <f>'Raw concentration data'!F1</f>
        <v>0</v>
      </c>
      <c r="G1" s="16">
        <f>'Raw concentration data'!G1</f>
        <v>0</v>
      </c>
      <c r="H1" s="16">
        <f>'Raw concentration data'!H1</f>
        <v>0</v>
      </c>
      <c r="I1" s="16">
        <f>'Raw concentration data'!I1</f>
        <v>0</v>
      </c>
      <c r="J1" s="16">
        <f>'Raw concentration data'!J1</f>
        <v>0</v>
      </c>
      <c r="K1" s="16">
        <f>'Raw concentration data'!K1</f>
        <v>0</v>
      </c>
      <c r="L1" s="16">
        <f>'Raw concentration data'!L1</f>
        <v>0</v>
      </c>
      <c r="M1" s="16">
        <f>'Raw concentration data'!M1</f>
        <v>0</v>
      </c>
      <c r="N1" s="16">
        <f>'Raw concentration data'!N1</f>
        <v>0</v>
      </c>
      <c r="O1" s="16">
        <f>'Raw concentration data'!O1</f>
        <v>0</v>
      </c>
      <c r="P1" s="16">
        <f>'Raw concentration data'!P1</f>
        <v>0</v>
      </c>
      <c r="Q1" s="16">
        <f>'Raw concentration data'!Q1</f>
        <v>0</v>
      </c>
      <c r="R1" s="16">
        <f>'Raw concentration data'!R1</f>
        <v>0</v>
      </c>
      <c r="S1" s="16">
        <f>'Raw concentration data'!S1</f>
        <v>0</v>
      </c>
      <c r="T1" s="16">
        <f>'Raw concentration data'!T1</f>
        <v>0</v>
      </c>
      <c r="U1" s="16">
        <f>'Raw concentration data'!U1</f>
        <v>0</v>
      </c>
      <c r="V1" s="16">
        <f>'Raw concentration data'!V1</f>
        <v>0</v>
      </c>
      <c r="W1" s="16">
        <f>'Raw concentration data'!W1</f>
        <v>0</v>
      </c>
      <c r="X1" s="16">
        <f>'Raw concentration data'!X1</f>
        <v>0</v>
      </c>
      <c r="Y1" s="16">
        <f>'Raw concentration data'!Y1</f>
        <v>0</v>
      </c>
      <c r="Z1" s="16">
        <f>'Raw concentration data'!Z1</f>
        <v>0</v>
      </c>
      <c r="AA1" s="16">
        <f>'Raw concentration data'!AA1</f>
        <v>0</v>
      </c>
      <c r="AB1" s="16">
        <f>'Raw concentration data'!AB1</f>
        <v>0</v>
      </c>
      <c r="AC1" s="16">
        <f>'Raw concentration data'!AC1</f>
        <v>0</v>
      </c>
      <c r="AD1" s="16">
        <f>'Raw concentration data'!AD1</f>
        <v>0</v>
      </c>
      <c r="AE1" s="16">
        <f>'Raw concentration data'!AE1</f>
        <v>0</v>
      </c>
      <c r="AF1" s="24"/>
    </row>
    <row r="2" spans="1:32" x14ac:dyDescent="0.25">
      <c r="A2" s="3" t="str">
        <f>Bioreactor_data!B3</f>
        <v>S00</v>
      </c>
      <c r="Z2" s="24"/>
      <c r="AA2" s="24"/>
      <c r="AB2" s="24"/>
      <c r="AC2" s="24"/>
      <c r="AD2" s="24"/>
      <c r="AE2" s="24"/>
      <c r="AF2" s="24"/>
    </row>
    <row r="3" spans="1:32" x14ac:dyDescent="0.25">
      <c r="A3" s="3" t="str">
        <f>Bioreactor_data!B4</f>
        <v>S0</v>
      </c>
      <c r="B3">
        <f>((Bioreactor_data!$I4-Bioreactor_data!$I3)*HLOOKUP(B$1,'Feed definitions'!$C$1:$AF$4,2,0)+(Bioreactor_data!$J4-Bioreactor_data!$J3)*HLOOKUP(B$1,'Feed definitions'!$C$1:$AF$4,3,0)+(Bioreactor_data!$K4-Bioreactor_data!$K3)*HLOOKUP(B$1,'Feed definitions'!$C$1:$AF$4,4,0))/Bioreactor_data!$M4*Bioreactor_data!$P4</f>
        <v>0</v>
      </c>
      <c r="C3">
        <f>((Bioreactor_data!$I4-Bioreactor_data!$I3)*HLOOKUP(C$1,'Feed definitions'!$C$1:$AF$4,2,0)+(Bioreactor_data!$J4-Bioreactor_data!$J3)*HLOOKUP(C$1,'Feed definitions'!$C$1:$AF$4,3,0)+(Bioreactor_data!$K4-Bioreactor_data!$K3)*HLOOKUP(C$1,'Feed definitions'!$C$1:$AF$4,4,0))/Bioreactor_data!$M4*Bioreactor_data!$P4</f>
        <v>0</v>
      </c>
      <c r="D3">
        <f>((Bioreactor_data!$I4-Bioreactor_data!$I3)*HLOOKUP(D$1,'Feed definitions'!$C$1:$AF$4,2,0)+(Bioreactor_data!$J4-Bioreactor_data!$J3)*HLOOKUP(D$1,'Feed definitions'!$C$1:$AF$4,3,0)+(Bioreactor_data!$K4-Bioreactor_data!$K3)*HLOOKUP(D$1,'Feed definitions'!$C$1:$AF$4,4,0))/Bioreactor_data!$M4*Bioreactor_data!$P4</f>
        <v>0</v>
      </c>
      <c r="E3">
        <f>((Bioreactor_data!$I4-Bioreactor_data!$I3)*HLOOKUP(E$1,'Feed definitions'!$C$1:$AF$4,2,0)+(Bioreactor_data!$J4-Bioreactor_data!$J3)*HLOOKUP(E$1,'Feed definitions'!$C$1:$AF$4,3,0)+(Bioreactor_data!$K4-Bioreactor_data!$K3)*HLOOKUP(E$1,'Feed definitions'!$C$1:$AF$4,4,0))/Bioreactor_data!$M4*Bioreactor_data!$P4</f>
        <v>0</v>
      </c>
      <c r="F3" t="e">
        <f>((Bioreactor_data!$I4-Bioreactor_data!$I3)*HLOOKUP(F$1,'Feed definitions'!$C$1:$AF$4,2,0)+(Bioreactor_data!$J4-Bioreactor_data!$J3)*HLOOKUP(F$1,'Feed definitions'!$C$1:$AF$4,3,0)+(Bioreactor_data!$K4-Bioreactor_data!$K3)*HLOOKUP(F$1,'Feed definitions'!$C$1:$AF$4,4,0))/Bioreactor_data!$M4*Bioreactor_data!$P4</f>
        <v>#N/A</v>
      </c>
      <c r="G3" t="e">
        <f>((Bioreactor_data!$I4-Bioreactor_data!$I3)*HLOOKUP(G$1,'Feed definitions'!$C$1:$AF$4,2,0)+(Bioreactor_data!$J4-Bioreactor_data!$J3)*HLOOKUP(G$1,'Feed definitions'!$C$1:$AF$4,3,0)+(Bioreactor_data!$K4-Bioreactor_data!$K3)*HLOOKUP(G$1,'Feed definitions'!$C$1:$AF$4,4,0))/Bioreactor_data!$M4*Bioreactor_data!$P4</f>
        <v>#N/A</v>
      </c>
      <c r="H3" t="e">
        <f>((Bioreactor_data!$I4-Bioreactor_data!$I3)*HLOOKUP(H$1,'Feed definitions'!$C$1:$AF$4,2,0)+(Bioreactor_data!$J4-Bioreactor_data!$J3)*HLOOKUP(H$1,'Feed definitions'!$C$1:$AF$4,3,0)+(Bioreactor_data!$K4-Bioreactor_data!$K3)*HLOOKUP(H$1,'Feed definitions'!$C$1:$AF$4,4,0))/Bioreactor_data!$M4*Bioreactor_data!$P4</f>
        <v>#N/A</v>
      </c>
      <c r="I3" t="e">
        <f>((Bioreactor_data!$I4-Bioreactor_data!$I3)*HLOOKUP(I$1,'Feed definitions'!$C$1:$AF$4,2,0)+(Bioreactor_data!$J4-Bioreactor_data!$J3)*HLOOKUP(I$1,'Feed definitions'!$C$1:$AF$4,3,0)+(Bioreactor_data!$K4-Bioreactor_data!$K3)*HLOOKUP(I$1,'Feed definitions'!$C$1:$AF$4,4,0))/Bioreactor_data!$M4*Bioreactor_data!$P4</f>
        <v>#N/A</v>
      </c>
      <c r="J3" t="e">
        <f>((Bioreactor_data!$I4-Bioreactor_data!$I3)*HLOOKUP(J$1,'Feed definitions'!$C$1:$AF$4,2,0)+(Bioreactor_data!$J4-Bioreactor_data!$J3)*HLOOKUP(J$1,'Feed definitions'!$C$1:$AF$4,3,0)+(Bioreactor_data!$K4-Bioreactor_data!$K3)*HLOOKUP(J$1,'Feed definitions'!$C$1:$AF$4,4,0))/Bioreactor_data!$M4*Bioreactor_data!$P4</f>
        <v>#N/A</v>
      </c>
      <c r="K3" t="e">
        <f>((Bioreactor_data!$I4-Bioreactor_data!$I3)*HLOOKUP(K$1,'Feed definitions'!$C$1:$AF$4,2,0)+(Bioreactor_data!$J4-Bioreactor_data!$J3)*HLOOKUP(K$1,'Feed definitions'!$C$1:$AF$4,3,0)+(Bioreactor_data!$K4-Bioreactor_data!$K3)*HLOOKUP(K$1,'Feed definitions'!$C$1:$AF$4,4,0))/Bioreactor_data!$M4*Bioreactor_data!$P4</f>
        <v>#N/A</v>
      </c>
      <c r="L3" t="e">
        <f>((Bioreactor_data!$I4-Bioreactor_data!$I3)*HLOOKUP(L$1,'Feed definitions'!$C$1:$AF$4,2,0)+(Bioreactor_data!$J4-Bioreactor_data!$J3)*HLOOKUP(L$1,'Feed definitions'!$C$1:$AF$4,3,0)+(Bioreactor_data!$K4-Bioreactor_data!$K3)*HLOOKUP(L$1,'Feed definitions'!$C$1:$AF$4,4,0))/Bioreactor_data!$M4*Bioreactor_data!$P4</f>
        <v>#N/A</v>
      </c>
      <c r="M3" t="e">
        <f>((Bioreactor_data!$I4-Bioreactor_data!$I3)*HLOOKUP(M$1,'Feed definitions'!$C$1:$AF$4,2,0)+(Bioreactor_data!$J4-Bioreactor_data!$J3)*HLOOKUP(M$1,'Feed definitions'!$C$1:$AF$4,3,0)+(Bioreactor_data!$K4-Bioreactor_data!$K3)*HLOOKUP(M$1,'Feed definitions'!$C$1:$AF$4,4,0))/Bioreactor_data!$M4*Bioreactor_data!$P4</f>
        <v>#N/A</v>
      </c>
      <c r="N3" t="e">
        <f>((Bioreactor_data!$I4-Bioreactor_data!$I3)*HLOOKUP(N$1,'Feed definitions'!$C$1:$AF$4,2,0)+(Bioreactor_data!$J4-Bioreactor_data!$J3)*HLOOKUP(N$1,'Feed definitions'!$C$1:$AF$4,3,0)+(Bioreactor_data!$K4-Bioreactor_data!$K3)*HLOOKUP(N$1,'Feed definitions'!$C$1:$AF$4,4,0))/Bioreactor_data!$M4*Bioreactor_data!$P4</f>
        <v>#N/A</v>
      </c>
      <c r="O3" t="e">
        <f>((Bioreactor_data!$I4-Bioreactor_data!$I3)*HLOOKUP(O$1,'Feed definitions'!$C$1:$AF$4,2,0)+(Bioreactor_data!$J4-Bioreactor_data!$J3)*HLOOKUP(O$1,'Feed definitions'!$C$1:$AF$4,3,0)+(Bioreactor_data!$K4-Bioreactor_data!$K3)*HLOOKUP(O$1,'Feed definitions'!$C$1:$AF$4,4,0))/Bioreactor_data!$M4*Bioreactor_data!$P4</f>
        <v>#N/A</v>
      </c>
      <c r="P3" t="e">
        <f>((Bioreactor_data!$I4-Bioreactor_data!$I3)*HLOOKUP(P$1,'Feed definitions'!$C$1:$AF$4,2,0)+(Bioreactor_data!$J4-Bioreactor_data!$J3)*HLOOKUP(P$1,'Feed definitions'!$C$1:$AF$4,3,0)+(Bioreactor_data!$K4-Bioreactor_data!$K3)*HLOOKUP(P$1,'Feed definitions'!$C$1:$AF$4,4,0))/Bioreactor_data!$M4*Bioreactor_data!$P4</f>
        <v>#N/A</v>
      </c>
      <c r="Q3" t="e">
        <f>((Bioreactor_data!$I4-Bioreactor_data!$I3)*HLOOKUP(Q$1,'Feed definitions'!$C$1:$AF$4,2,0)+(Bioreactor_data!$J4-Bioreactor_data!$J3)*HLOOKUP(Q$1,'Feed definitions'!$C$1:$AF$4,3,0)+(Bioreactor_data!$K4-Bioreactor_data!$K3)*HLOOKUP(Q$1,'Feed definitions'!$C$1:$AF$4,4,0))/Bioreactor_data!$M4*Bioreactor_data!$P4</f>
        <v>#N/A</v>
      </c>
      <c r="R3" t="e">
        <f>((Bioreactor_data!$I4-Bioreactor_data!$I3)*HLOOKUP(R$1,'Feed definitions'!$C$1:$AF$4,2,0)+(Bioreactor_data!$J4-Bioreactor_data!$J3)*HLOOKUP(R$1,'Feed definitions'!$C$1:$AF$4,3,0)+(Bioreactor_data!$K4-Bioreactor_data!$K3)*HLOOKUP(R$1,'Feed definitions'!$C$1:$AF$4,4,0))/Bioreactor_data!$M4*Bioreactor_data!$P4</f>
        <v>#N/A</v>
      </c>
      <c r="S3" t="e">
        <f>((Bioreactor_data!$I4-Bioreactor_data!$I3)*HLOOKUP(S$1,'Feed definitions'!$C$1:$AF$4,2,0)+(Bioreactor_data!$J4-Bioreactor_data!$J3)*HLOOKUP(S$1,'Feed definitions'!$C$1:$AF$4,3,0)+(Bioreactor_data!$K4-Bioreactor_data!$K3)*HLOOKUP(S$1,'Feed definitions'!$C$1:$AF$4,4,0))/Bioreactor_data!$M4*Bioreactor_data!$P4</f>
        <v>#N/A</v>
      </c>
      <c r="T3" t="e">
        <f>((Bioreactor_data!$I4-Bioreactor_data!$I3)*HLOOKUP(T$1,'Feed definitions'!$C$1:$AF$4,2,0)+(Bioreactor_data!$J4-Bioreactor_data!$J3)*HLOOKUP(T$1,'Feed definitions'!$C$1:$AF$4,3,0)+(Bioreactor_data!$K4-Bioreactor_data!$K3)*HLOOKUP(T$1,'Feed definitions'!$C$1:$AF$4,4,0))/Bioreactor_data!$M4*Bioreactor_data!$P4</f>
        <v>#N/A</v>
      </c>
      <c r="U3" t="e">
        <f>((Bioreactor_data!$I4-Bioreactor_data!$I3)*HLOOKUP(U$1,'Feed definitions'!$C$1:$AF$4,2,0)+(Bioreactor_data!$J4-Bioreactor_data!$J3)*HLOOKUP(U$1,'Feed definitions'!$C$1:$AF$4,3,0)+(Bioreactor_data!$K4-Bioreactor_data!$K3)*HLOOKUP(U$1,'Feed definitions'!$C$1:$AF$4,4,0))/Bioreactor_data!$M4*Bioreactor_data!$P4</f>
        <v>#N/A</v>
      </c>
      <c r="V3" t="e">
        <f>((Bioreactor_data!$I4-Bioreactor_data!$I3)*HLOOKUP(V$1,'Feed definitions'!$C$1:$AF$4,2,0)+(Bioreactor_data!$J4-Bioreactor_data!$J3)*HLOOKUP(V$1,'Feed definitions'!$C$1:$AF$4,3,0)+(Bioreactor_data!$K4-Bioreactor_data!$K3)*HLOOKUP(V$1,'Feed definitions'!$C$1:$AF$4,4,0))/Bioreactor_data!$M4*Bioreactor_data!$P4</f>
        <v>#N/A</v>
      </c>
      <c r="W3" t="e">
        <f>((Bioreactor_data!$I4-Bioreactor_data!$I3)*HLOOKUP(W$1,'Feed definitions'!$C$1:$AF$4,2,0)+(Bioreactor_data!$J4-Bioreactor_data!$J3)*HLOOKUP(W$1,'Feed definitions'!$C$1:$AF$4,3,0)+(Bioreactor_data!$K4-Bioreactor_data!$K3)*HLOOKUP(W$1,'Feed definitions'!$C$1:$AF$4,4,0))/Bioreactor_data!$M4*Bioreactor_data!$P4</f>
        <v>#N/A</v>
      </c>
      <c r="X3" t="e">
        <f>((Bioreactor_data!$I4-Bioreactor_data!$I3)*HLOOKUP(X$1,'Feed definitions'!$C$1:$AF$4,2,0)+(Bioreactor_data!$J4-Bioreactor_data!$J3)*HLOOKUP(X$1,'Feed definitions'!$C$1:$AF$4,3,0)+(Bioreactor_data!$K4-Bioreactor_data!$K3)*HLOOKUP(X$1,'Feed definitions'!$C$1:$AF$4,4,0))/Bioreactor_data!$M4*Bioreactor_data!$P4</f>
        <v>#N/A</v>
      </c>
      <c r="Y3" t="e">
        <f>((Bioreactor_data!$I4-Bioreactor_data!$I3)*HLOOKUP(Y$1,'Feed definitions'!$C$1:$AF$4,2,0)+(Bioreactor_data!$J4-Bioreactor_data!$J3)*HLOOKUP(Y$1,'Feed definitions'!$C$1:$AF$4,3,0)+(Bioreactor_data!$K4-Bioreactor_data!$K3)*HLOOKUP(Y$1,'Feed definitions'!$C$1:$AF$4,4,0))/Bioreactor_data!$M4*Bioreactor_data!$P4</f>
        <v>#N/A</v>
      </c>
      <c r="Z3" t="e">
        <f>((Bioreactor_data!$I4-Bioreactor_data!$I3)*HLOOKUP(Z$1,'Feed definitions'!$C$1:$AF$4,2,0)+(Bioreactor_data!$J4-Bioreactor_data!$J3)*HLOOKUP(Z$1,'Feed definitions'!$C$1:$AF$4,3,0)+(Bioreactor_data!$K4-Bioreactor_data!$K3)*HLOOKUP(Z$1,'Feed definitions'!$C$1:$AF$4,4,0))/Bioreactor_data!$M4*Bioreactor_data!$P4</f>
        <v>#N/A</v>
      </c>
      <c r="AA3" t="e">
        <f>((Bioreactor_data!$I4-Bioreactor_data!$I3)*HLOOKUP(AA$1,'Feed definitions'!$C$1:$AF$4,2,0)+(Bioreactor_data!$J4-Bioreactor_data!$J3)*HLOOKUP(AA$1,'Feed definitions'!$C$1:$AF$4,3,0)+(Bioreactor_data!$K4-Bioreactor_data!$K3)*HLOOKUP(AA$1,'Feed definitions'!$C$1:$AF$4,4,0))/Bioreactor_data!$M4*Bioreactor_data!$P4</f>
        <v>#N/A</v>
      </c>
      <c r="AB3" t="e">
        <f>((Bioreactor_data!$I4-Bioreactor_data!$I3)*HLOOKUP(AB$1,'Feed definitions'!$C$1:$AF$4,2,0)+(Bioreactor_data!$J4-Bioreactor_data!$J3)*HLOOKUP(AB$1,'Feed definitions'!$C$1:$AF$4,3,0)+(Bioreactor_data!$K4-Bioreactor_data!$K3)*HLOOKUP(AB$1,'Feed definitions'!$C$1:$AF$4,4,0))/Bioreactor_data!$M4*Bioreactor_data!$P4</f>
        <v>#N/A</v>
      </c>
      <c r="AC3" t="e">
        <f>((Bioreactor_data!$I4-Bioreactor_data!$I3)*HLOOKUP(AC$1,'Feed definitions'!$C$1:$AF$4,2,0)+(Bioreactor_data!$J4-Bioreactor_data!$J3)*HLOOKUP(AC$1,'Feed definitions'!$C$1:$AF$4,3,0)+(Bioreactor_data!$K4-Bioreactor_data!$K3)*HLOOKUP(AC$1,'Feed definitions'!$C$1:$AF$4,4,0))/Bioreactor_data!$M4*Bioreactor_data!$P4</f>
        <v>#N/A</v>
      </c>
      <c r="AD3" t="e">
        <f>((Bioreactor_data!$I4-Bioreactor_data!$I3)*HLOOKUP(AD$1,'Feed definitions'!$C$1:$AF$4,2,0)+(Bioreactor_data!$J4-Bioreactor_data!$J3)*HLOOKUP(AD$1,'Feed definitions'!$C$1:$AF$4,3,0)+(Bioreactor_data!$K4-Bioreactor_data!$K3)*HLOOKUP(AD$1,'Feed definitions'!$C$1:$AF$4,4,0))/Bioreactor_data!$M4*Bioreactor_data!$P4</f>
        <v>#N/A</v>
      </c>
      <c r="AE3" t="e">
        <f>((Bioreactor_data!$I4-Bioreactor_data!$I3)*HLOOKUP(AE$1,'Feed definitions'!$C$1:$AF$4,2,0)+(Bioreactor_data!$J4-Bioreactor_data!$J3)*HLOOKUP(AE$1,'Feed definitions'!$C$1:$AF$4,3,0)+(Bioreactor_data!$K4-Bioreactor_data!$K3)*HLOOKUP(AE$1,'Feed definitions'!$C$1:$AF$4,4,0))/Bioreactor_data!$M4*Bioreactor_data!$P4</f>
        <v>#N/A</v>
      </c>
      <c r="AF3" s="24"/>
    </row>
    <row r="4" spans="1:32" x14ac:dyDescent="0.25">
      <c r="A4" s="3" t="str">
        <f>Bioreactor_data!B5</f>
        <v>S1</v>
      </c>
      <c r="B4">
        <f>B3+((Bioreactor_data!$I5-Bioreactor_data!$I4)*HLOOKUP(B$1,'Feed definitions'!$C$1:$AF$4,2,0)+(Bioreactor_data!$J5-Bioreactor_data!$J4)*HLOOKUP(B$1,'Feed definitions'!$C$1:$AF$4,3,0)+(Bioreactor_data!$K5-Bioreactor_data!$K4)*HLOOKUP(B$1,'Feed definitions'!$C$1:$AF$4,4,0))/Bioreactor_data!$M5*Bioreactor_data!$P5</f>
        <v>0</v>
      </c>
      <c r="C4">
        <f>C3+((Bioreactor_data!$I5-Bioreactor_data!$I4)*HLOOKUP(C$1,'Feed definitions'!$C$1:$AF$4,2,0)+(Bioreactor_data!$J5-Bioreactor_data!$J4)*HLOOKUP(C$1,'Feed definitions'!$C$1:$AF$4,3,0)+(Bioreactor_data!$K5-Bioreactor_data!$K4)*HLOOKUP(C$1,'Feed definitions'!$C$1:$AF$4,4,0))/Bioreactor_data!$M5*Bioreactor_data!$P5</f>
        <v>0</v>
      </c>
      <c r="D4">
        <f>D3+((Bioreactor_data!$I5-Bioreactor_data!$I4)*HLOOKUP(D$1,'Feed definitions'!$C$1:$AF$4,2,0)+(Bioreactor_data!$J5-Bioreactor_data!$J4)*HLOOKUP(D$1,'Feed definitions'!$C$1:$AF$4,3,0)+(Bioreactor_data!$K5-Bioreactor_data!$K4)*HLOOKUP(D$1,'Feed definitions'!$C$1:$AF$4,4,0))/Bioreactor_data!$M5*Bioreactor_data!$P5</f>
        <v>0</v>
      </c>
      <c r="E4">
        <f>E3+((Bioreactor_data!$I5-Bioreactor_data!$I4)*HLOOKUP(E$1,'Feed definitions'!$C$1:$AF$4,2,0)+(Bioreactor_data!$J5-Bioreactor_data!$J4)*HLOOKUP(E$1,'Feed definitions'!$C$1:$AF$4,3,0)+(Bioreactor_data!$K5-Bioreactor_data!$K4)*HLOOKUP(E$1,'Feed definitions'!$C$1:$AF$4,4,0))/Bioreactor_data!$M5*Bioreactor_data!$P5</f>
        <v>0</v>
      </c>
      <c r="F4" t="e">
        <f>F3+((Bioreactor_data!$I5-Bioreactor_data!$I4)*HLOOKUP(F$1,'Feed definitions'!$C$1:$AF$4,2,0)+(Bioreactor_data!$J5-Bioreactor_data!$J4)*HLOOKUP(F$1,'Feed definitions'!$C$1:$AF$4,3,0)+(Bioreactor_data!$K5-Bioreactor_data!$K4)*HLOOKUP(F$1,'Feed definitions'!$C$1:$AF$4,4,0))/Bioreactor_data!$M5*Bioreactor_data!$P5</f>
        <v>#N/A</v>
      </c>
      <c r="G4" t="e">
        <f>G3+((Bioreactor_data!$I5-Bioreactor_data!$I4)*HLOOKUP(G$1,'Feed definitions'!$C$1:$AF$4,2,0)+(Bioreactor_data!$J5-Bioreactor_data!$J4)*HLOOKUP(G$1,'Feed definitions'!$C$1:$AF$4,3,0)+(Bioreactor_data!$K5-Bioreactor_data!$K4)*HLOOKUP(G$1,'Feed definitions'!$C$1:$AF$4,4,0))/Bioreactor_data!$M5*Bioreactor_data!$P5</f>
        <v>#N/A</v>
      </c>
      <c r="H4" t="e">
        <f>H3+((Bioreactor_data!$I5-Bioreactor_data!$I4)*HLOOKUP(H$1,'Feed definitions'!$C$1:$AF$4,2,0)+(Bioreactor_data!$J5-Bioreactor_data!$J4)*HLOOKUP(H$1,'Feed definitions'!$C$1:$AF$4,3,0)+(Bioreactor_data!$K5-Bioreactor_data!$K4)*HLOOKUP(H$1,'Feed definitions'!$C$1:$AF$4,4,0))/Bioreactor_data!$M5*Bioreactor_data!$P5</f>
        <v>#N/A</v>
      </c>
      <c r="I4" t="e">
        <f>I3+((Bioreactor_data!$I5-Bioreactor_data!$I4)*HLOOKUP(I$1,'Feed definitions'!$C$1:$AF$4,2,0)+(Bioreactor_data!$J5-Bioreactor_data!$J4)*HLOOKUP(I$1,'Feed definitions'!$C$1:$AF$4,3,0)+(Bioreactor_data!$K5-Bioreactor_data!$K4)*HLOOKUP(I$1,'Feed definitions'!$C$1:$AF$4,4,0))/Bioreactor_data!$M5*Bioreactor_data!$P5</f>
        <v>#N/A</v>
      </c>
      <c r="J4" t="e">
        <f>J3+((Bioreactor_data!$I5-Bioreactor_data!$I4)*HLOOKUP(J$1,'Feed definitions'!$C$1:$AF$4,2,0)+(Bioreactor_data!$J5-Bioreactor_data!$J4)*HLOOKUP(J$1,'Feed definitions'!$C$1:$AF$4,3,0)+(Bioreactor_data!$K5-Bioreactor_data!$K4)*HLOOKUP(J$1,'Feed definitions'!$C$1:$AF$4,4,0))/Bioreactor_data!$M5*Bioreactor_data!$P5</f>
        <v>#N/A</v>
      </c>
      <c r="K4" t="e">
        <f>K3+((Bioreactor_data!$I5-Bioreactor_data!$I4)*HLOOKUP(K$1,'Feed definitions'!$C$1:$AF$4,2,0)+(Bioreactor_data!$J5-Bioreactor_data!$J4)*HLOOKUP(K$1,'Feed definitions'!$C$1:$AF$4,3,0)+(Bioreactor_data!$K5-Bioreactor_data!$K4)*HLOOKUP(K$1,'Feed definitions'!$C$1:$AF$4,4,0))/Bioreactor_data!$M5*Bioreactor_data!$P5</f>
        <v>#N/A</v>
      </c>
      <c r="L4" t="e">
        <f>L3+((Bioreactor_data!$I5-Bioreactor_data!$I4)*HLOOKUP(L$1,'Feed definitions'!$C$1:$AF$4,2,0)+(Bioreactor_data!$J5-Bioreactor_data!$J4)*HLOOKUP(L$1,'Feed definitions'!$C$1:$AF$4,3,0)+(Bioreactor_data!$K5-Bioreactor_data!$K4)*HLOOKUP(L$1,'Feed definitions'!$C$1:$AF$4,4,0))/Bioreactor_data!$M5*Bioreactor_data!$P5</f>
        <v>#N/A</v>
      </c>
      <c r="M4" t="e">
        <f>M3+((Bioreactor_data!$I5-Bioreactor_data!$I4)*HLOOKUP(M$1,'Feed definitions'!$C$1:$AF$4,2,0)+(Bioreactor_data!$J5-Bioreactor_data!$J4)*HLOOKUP(M$1,'Feed definitions'!$C$1:$AF$4,3,0)+(Bioreactor_data!$K5-Bioreactor_data!$K4)*HLOOKUP(M$1,'Feed definitions'!$C$1:$AF$4,4,0))/Bioreactor_data!$M5*Bioreactor_data!$P5</f>
        <v>#N/A</v>
      </c>
      <c r="N4" t="e">
        <f>N3+((Bioreactor_data!$I5-Bioreactor_data!$I4)*HLOOKUP(N$1,'Feed definitions'!$C$1:$AF$4,2,0)+(Bioreactor_data!$J5-Bioreactor_data!$J4)*HLOOKUP(N$1,'Feed definitions'!$C$1:$AF$4,3,0)+(Bioreactor_data!$K5-Bioreactor_data!$K4)*HLOOKUP(N$1,'Feed definitions'!$C$1:$AF$4,4,0))/Bioreactor_data!$M5*Bioreactor_data!$P5</f>
        <v>#N/A</v>
      </c>
      <c r="O4" t="e">
        <f>O3+((Bioreactor_data!$I5-Bioreactor_data!$I4)*HLOOKUP(O$1,'Feed definitions'!$C$1:$AF$4,2,0)+(Bioreactor_data!$J5-Bioreactor_data!$J4)*HLOOKUP(O$1,'Feed definitions'!$C$1:$AF$4,3,0)+(Bioreactor_data!$K5-Bioreactor_data!$K4)*HLOOKUP(O$1,'Feed definitions'!$C$1:$AF$4,4,0))/Bioreactor_data!$M5*Bioreactor_data!$P5</f>
        <v>#N/A</v>
      </c>
      <c r="P4" t="e">
        <f>P3+((Bioreactor_data!$I5-Bioreactor_data!$I4)*HLOOKUP(P$1,'Feed definitions'!$C$1:$AF$4,2,0)+(Bioreactor_data!$J5-Bioreactor_data!$J4)*HLOOKUP(P$1,'Feed definitions'!$C$1:$AF$4,3,0)+(Bioreactor_data!$K5-Bioreactor_data!$K4)*HLOOKUP(P$1,'Feed definitions'!$C$1:$AF$4,4,0))/Bioreactor_data!$M5*Bioreactor_data!$P5</f>
        <v>#N/A</v>
      </c>
      <c r="Q4" t="e">
        <f>Q3+((Bioreactor_data!$I5-Bioreactor_data!$I4)*HLOOKUP(Q$1,'Feed definitions'!$C$1:$AF$4,2,0)+(Bioreactor_data!$J5-Bioreactor_data!$J4)*HLOOKUP(Q$1,'Feed definitions'!$C$1:$AF$4,3,0)+(Bioreactor_data!$K5-Bioreactor_data!$K4)*HLOOKUP(Q$1,'Feed definitions'!$C$1:$AF$4,4,0))/Bioreactor_data!$M5*Bioreactor_data!$P5</f>
        <v>#N/A</v>
      </c>
      <c r="R4" t="e">
        <f>R3+((Bioreactor_data!$I5-Bioreactor_data!$I4)*HLOOKUP(R$1,'Feed definitions'!$C$1:$AF$4,2,0)+(Bioreactor_data!$J5-Bioreactor_data!$J4)*HLOOKUP(R$1,'Feed definitions'!$C$1:$AF$4,3,0)+(Bioreactor_data!$K5-Bioreactor_data!$K4)*HLOOKUP(R$1,'Feed definitions'!$C$1:$AF$4,4,0))/Bioreactor_data!$M5*Bioreactor_data!$P5</f>
        <v>#N/A</v>
      </c>
      <c r="S4" t="e">
        <f>S3+((Bioreactor_data!$I5-Bioreactor_data!$I4)*HLOOKUP(S$1,'Feed definitions'!$C$1:$AF$4,2,0)+(Bioreactor_data!$J5-Bioreactor_data!$J4)*HLOOKUP(S$1,'Feed definitions'!$C$1:$AF$4,3,0)+(Bioreactor_data!$K5-Bioreactor_data!$K4)*HLOOKUP(S$1,'Feed definitions'!$C$1:$AF$4,4,0))/Bioreactor_data!$M5*Bioreactor_data!$P5</f>
        <v>#N/A</v>
      </c>
      <c r="T4" t="e">
        <f>T3+((Bioreactor_data!$I5-Bioreactor_data!$I4)*HLOOKUP(T$1,'Feed definitions'!$C$1:$AF$4,2,0)+(Bioreactor_data!$J5-Bioreactor_data!$J4)*HLOOKUP(T$1,'Feed definitions'!$C$1:$AF$4,3,0)+(Bioreactor_data!$K5-Bioreactor_data!$K4)*HLOOKUP(T$1,'Feed definitions'!$C$1:$AF$4,4,0))/Bioreactor_data!$M5*Bioreactor_data!$P5</f>
        <v>#N/A</v>
      </c>
      <c r="U4" t="e">
        <f>U3+((Bioreactor_data!$I5-Bioreactor_data!$I4)*HLOOKUP(U$1,'Feed definitions'!$C$1:$AF$4,2,0)+(Bioreactor_data!$J5-Bioreactor_data!$J4)*HLOOKUP(U$1,'Feed definitions'!$C$1:$AF$4,3,0)+(Bioreactor_data!$K5-Bioreactor_data!$K4)*HLOOKUP(U$1,'Feed definitions'!$C$1:$AF$4,4,0))/Bioreactor_data!$M5*Bioreactor_data!$P5</f>
        <v>#N/A</v>
      </c>
      <c r="V4" t="e">
        <f>V3+((Bioreactor_data!$I5-Bioreactor_data!$I4)*HLOOKUP(V$1,'Feed definitions'!$C$1:$AF$4,2,0)+(Bioreactor_data!$J5-Bioreactor_data!$J4)*HLOOKUP(V$1,'Feed definitions'!$C$1:$AF$4,3,0)+(Bioreactor_data!$K5-Bioreactor_data!$K4)*HLOOKUP(V$1,'Feed definitions'!$C$1:$AF$4,4,0))/Bioreactor_data!$M5*Bioreactor_data!$P5</f>
        <v>#N/A</v>
      </c>
      <c r="W4" t="e">
        <f>W3+((Bioreactor_data!$I5-Bioreactor_data!$I4)*HLOOKUP(W$1,'Feed definitions'!$C$1:$AF$4,2,0)+(Bioreactor_data!$J5-Bioreactor_data!$J4)*HLOOKUP(W$1,'Feed definitions'!$C$1:$AF$4,3,0)+(Bioreactor_data!$K5-Bioreactor_data!$K4)*HLOOKUP(W$1,'Feed definitions'!$C$1:$AF$4,4,0))/Bioreactor_data!$M5*Bioreactor_data!$P5</f>
        <v>#N/A</v>
      </c>
      <c r="X4" t="e">
        <f>X3+((Bioreactor_data!$I5-Bioreactor_data!$I4)*HLOOKUP(X$1,'Feed definitions'!$C$1:$AF$4,2,0)+(Bioreactor_data!$J5-Bioreactor_data!$J4)*HLOOKUP(X$1,'Feed definitions'!$C$1:$AF$4,3,0)+(Bioreactor_data!$K5-Bioreactor_data!$K4)*HLOOKUP(X$1,'Feed definitions'!$C$1:$AF$4,4,0))/Bioreactor_data!$M5*Bioreactor_data!$P5</f>
        <v>#N/A</v>
      </c>
      <c r="Y4" t="e">
        <f>Y3+((Bioreactor_data!$I5-Bioreactor_data!$I4)*HLOOKUP(Y$1,'Feed definitions'!$C$1:$AF$4,2,0)+(Bioreactor_data!$J5-Bioreactor_data!$J4)*HLOOKUP(Y$1,'Feed definitions'!$C$1:$AF$4,3,0)+(Bioreactor_data!$K5-Bioreactor_data!$K4)*HLOOKUP(Y$1,'Feed definitions'!$C$1:$AF$4,4,0))/Bioreactor_data!$M5*Bioreactor_data!$P5</f>
        <v>#N/A</v>
      </c>
      <c r="Z4" t="e">
        <f>Z3+((Bioreactor_data!$I5-Bioreactor_data!$I4)*HLOOKUP(Z$1,'Feed definitions'!$C$1:$AF$4,2,0)+(Bioreactor_data!$J5-Bioreactor_data!$J4)*HLOOKUP(Z$1,'Feed definitions'!$C$1:$AF$4,3,0)+(Bioreactor_data!$K5-Bioreactor_data!$K4)*HLOOKUP(Z$1,'Feed definitions'!$C$1:$AF$4,4,0))/Bioreactor_data!$M5*Bioreactor_data!$P5</f>
        <v>#N/A</v>
      </c>
      <c r="AA4" t="e">
        <f>AA3+((Bioreactor_data!$I5-Bioreactor_data!$I4)*HLOOKUP(AA$1,'Feed definitions'!$C$1:$AF$4,2,0)+(Bioreactor_data!$J5-Bioreactor_data!$J4)*HLOOKUP(AA$1,'Feed definitions'!$C$1:$AF$4,3,0)+(Bioreactor_data!$K5-Bioreactor_data!$K4)*HLOOKUP(AA$1,'Feed definitions'!$C$1:$AF$4,4,0))/Bioreactor_data!$M5*Bioreactor_data!$P5</f>
        <v>#N/A</v>
      </c>
      <c r="AB4" t="e">
        <f>AB3+((Bioreactor_data!$I5-Bioreactor_data!$I4)*HLOOKUP(AB$1,'Feed definitions'!$C$1:$AF$4,2,0)+(Bioreactor_data!$J5-Bioreactor_data!$J4)*HLOOKUP(AB$1,'Feed definitions'!$C$1:$AF$4,3,0)+(Bioreactor_data!$K5-Bioreactor_data!$K4)*HLOOKUP(AB$1,'Feed definitions'!$C$1:$AF$4,4,0))/Bioreactor_data!$M5*Bioreactor_data!$P5</f>
        <v>#N/A</v>
      </c>
      <c r="AC4" t="e">
        <f>AC3+((Bioreactor_data!$I5-Bioreactor_data!$I4)*HLOOKUP(AC$1,'Feed definitions'!$C$1:$AF$4,2,0)+(Bioreactor_data!$J5-Bioreactor_data!$J4)*HLOOKUP(AC$1,'Feed definitions'!$C$1:$AF$4,3,0)+(Bioreactor_data!$K5-Bioreactor_data!$K4)*HLOOKUP(AC$1,'Feed definitions'!$C$1:$AF$4,4,0))/Bioreactor_data!$M5*Bioreactor_data!$P5</f>
        <v>#N/A</v>
      </c>
      <c r="AD4" t="e">
        <f>AD3+((Bioreactor_data!$I5-Bioreactor_data!$I4)*HLOOKUP(AD$1,'Feed definitions'!$C$1:$AF$4,2,0)+(Bioreactor_data!$J5-Bioreactor_data!$J4)*HLOOKUP(AD$1,'Feed definitions'!$C$1:$AF$4,3,0)+(Bioreactor_data!$K5-Bioreactor_data!$K4)*HLOOKUP(AD$1,'Feed definitions'!$C$1:$AF$4,4,0))/Bioreactor_data!$M5*Bioreactor_data!$P5</f>
        <v>#N/A</v>
      </c>
      <c r="AE4" t="e">
        <f>AE3+((Bioreactor_data!$I5-Bioreactor_data!$I4)*HLOOKUP(AE$1,'Feed definitions'!$C$1:$AF$4,2,0)+(Bioreactor_data!$J5-Bioreactor_data!$J4)*HLOOKUP(AE$1,'Feed definitions'!$C$1:$AF$4,3,0)+(Bioreactor_data!$K5-Bioreactor_data!$K4)*HLOOKUP(AE$1,'Feed definitions'!$C$1:$AF$4,4,0))/Bioreactor_data!$M5*Bioreactor_data!$P5</f>
        <v>#N/A</v>
      </c>
      <c r="AF4" s="24"/>
    </row>
    <row r="5" spans="1:32" x14ac:dyDescent="0.25">
      <c r="A5" s="3" t="str">
        <f>Bioreactor_data!B6</f>
        <v>S2</v>
      </c>
      <c r="B5">
        <f>B4+((Bioreactor_data!$I6-Bioreactor_data!$I5)*HLOOKUP(B$1,'Feed definitions'!$C$1:$AF$4,2,0)+(Bioreactor_data!$J6-Bioreactor_data!$J5)*HLOOKUP(B$1,'Feed definitions'!$C$1:$AF$4,3,0)+(Bioreactor_data!$K6-Bioreactor_data!$K5)*HLOOKUP(B$1,'Feed definitions'!$C$1:$AF$4,4,0))/Bioreactor_data!$M6*Bioreactor_data!$P6</f>
        <v>0</v>
      </c>
      <c r="C5">
        <f>C4+((Bioreactor_data!$I6-Bioreactor_data!$I5)*HLOOKUP(C$1,'Feed definitions'!$C$1:$AF$4,2,0)+(Bioreactor_data!$J6-Bioreactor_data!$J5)*HLOOKUP(C$1,'Feed definitions'!$C$1:$AF$4,3,0)+(Bioreactor_data!$K6-Bioreactor_data!$K5)*HLOOKUP(C$1,'Feed definitions'!$C$1:$AF$4,4,0))/Bioreactor_data!$M6*Bioreactor_data!$P6</f>
        <v>0</v>
      </c>
      <c r="D5">
        <f>D4+((Bioreactor_data!$I6-Bioreactor_data!$I5)*HLOOKUP(D$1,'Feed definitions'!$C$1:$AF$4,2,0)+(Bioreactor_data!$J6-Bioreactor_data!$J5)*HLOOKUP(D$1,'Feed definitions'!$C$1:$AF$4,3,0)+(Bioreactor_data!$K6-Bioreactor_data!$K5)*HLOOKUP(D$1,'Feed definitions'!$C$1:$AF$4,4,0))/Bioreactor_data!$M6*Bioreactor_data!$P6</f>
        <v>0</v>
      </c>
      <c r="E5">
        <f>E4+((Bioreactor_data!$I6-Bioreactor_data!$I5)*HLOOKUP(E$1,'Feed definitions'!$C$1:$AF$4,2,0)+(Bioreactor_data!$J6-Bioreactor_data!$J5)*HLOOKUP(E$1,'Feed definitions'!$C$1:$AF$4,3,0)+(Bioreactor_data!$K6-Bioreactor_data!$K5)*HLOOKUP(E$1,'Feed definitions'!$C$1:$AF$4,4,0))/Bioreactor_data!$M6*Bioreactor_data!$P6</f>
        <v>0</v>
      </c>
      <c r="F5" t="e">
        <f>F4+((Bioreactor_data!$I6-Bioreactor_data!$I5)*HLOOKUP(F$1,'Feed definitions'!$C$1:$AF$4,2,0)+(Bioreactor_data!$J6-Bioreactor_data!$J5)*HLOOKUP(F$1,'Feed definitions'!$C$1:$AF$4,3,0)+(Bioreactor_data!$K6-Bioreactor_data!$K5)*HLOOKUP(F$1,'Feed definitions'!$C$1:$AF$4,4,0))/Bioreactor_data!$M6*Bioreactor_data!$P6</f>
        <v>#N/A</v>
      </c>
      <c r="G5" t="e">
        <f>G4+((Bioreactor_data!$I6-Bioreactor_data!$I5)*HLOOKUP(G$1,'Feed definitions'!$C$1:$AF$4,2,0)+(Bioreactor_data!$J6-Bioreactor_data!$J5)*HLOOKUP(G$1,'Feed definitions'!$C$1:$AF$4,3,0)+(Bioreactor_data!$K6-Bioreactor_data!$K5)*HLOOKUP(G$1,'Feed definitions'!$C$1:$AF$4,4,0))/Bioreactor_data!$M6*Bioreactor_data!$P6</f>
        <v>#N/A</v>
      </c>
      <c r="H5" t="e">
        <f>H4+((Bioreactor_data!$I6-Bioreactor_data!$I5)*HLOOKUP(H$1,'Feed definitions'!$C$1:$AF$4,2,0)+(Bioreactor_data!$J6-Bioreactor_data!$J5)*HLOOKUP(H$1,'Feed definitions'!$C$1:$AF$4,3,0)+(Bioreactor_data!$K6-Bioreactor_data!$K5)*HLOOKUP(H$1,'Feed definitions'!$C$1:$AF$4,4,0))/Bioreactor_data!$M6*Bioreactor_data!$P6</f>
        <v>#N/A</v>
      </c>
      <c r="I5" t="e">
        <f>I4+((Bioreactor_data!$I6-Bioreactor_data!$I5)*HLOOKUP(I$1,'Feed definitions'!$C$1:$AF$4,2,0)+(Bioreactor_data!$J6-Bioreactor_data!$J5)*HLOOKUP(I$1,'Feed definitions'!$C$1:$AF$4,3,0)+(Bioreactor_data!$K6-Bioreactor_data!$K5)*HLOOKUP(I$1,'Feed definitions'!$C$1:$AF$4,4,0))/Bioreactor_data!$M6*Bioreactor_data!$P6</f>
        <v>#N/A</v>
      </c>
      <c r="J5" t="e">
        <f>J4+((Bioreactor_data!$I6-Bioreactor_data!$I5)*HLOOKUP(J$1,'Feed definitions'!$C$1:$AF$4,2,0)+(Bioreactor_data!$J6-Bioreactor_data!$J5)*HLOOKUP(J$1,'Feed definitions'!$C$1:$AF$4,3,0)+(Bioreactor_data!$K6-Bioreactor_data!$K5)*HLOOKUP(J$1,'Feed definitions'!$C$1:$AF$4,4,0))/Bioreactor_data!$M6*Bioreactor_data!$P6</f>
        <v>#N/A</v>
      </c>
      <c r="K5" t="e">
        <f>K4+((Bioreactor_data!$I6-Bioreactor_data!$I5)*HLOOKUP(K$1,'Feed definitions'!$C$1:$AF$4,2,0)+(Bioreactor_data!$J6-Bioreactor_data!$J5)*HLOOKUP(K$1,'Feed definitions'!$C$1:$AF$4,3,0)+(Bioreactor_data!$K6-Bioreactor_data!$K5)*HLOOKUP(K$1,'Feed definitions'!$C$1:$AF$4,4,0))/Bioreactor_data!$M6*Bioreactor_data!$P6</f>
        <v>#N/A</v>
      </c>
      <c r="L5" t="e">
        <f>L4+((Bioreactor_data!$I6-Bioreactor_data!$I5)*HLOOKUP(L$1,'Feed definitions'!$C$1:$AF$4,2,0)+(Bioreactor_data!$J6-Bioreactor_data!$J5)*HLOOKUP(L$1,'Feed definitions'!$C$1:$AF$4,3,0)+(Bioreactor_data!$K6-Bioreactor_data!$K5)*HLOOKUP(L$1,'Feed definitions'!$C$1:$AF$4,4,0))/Bioreactor_data!$M6*Bioreactor_data!$P6</f>
        <v>#N/A</v>
      </c>
      <c r="M5" t="e">
        <f>M4+((Bioreactor_data!$I6-Bioreactor_data!$I5)*HLOOKUP(M$1,'Feed definitions'!$C$1:$AF$4,2,0)+(Bioreactor_data!$J6-Bioreactor_data!$J5)*HLOOKUP(M$1,'Feed definitions'!$C$1:$AF$4,3,0)+(Bioreactor_data!$K6-Bioreactor_data!$K5)*HLOOKUP(M$1,'Feed definitions'!$C$1:$AF$4,4,0))/Bioreactor_data!$M6*Bioreactor_data!$P6</f>
        <v>#N/A</v>
      </c>
      <c r="N5" t="e">
        <f>N4+((Bioreactor_data!$I6-Bioreactor_data!$I5)*HLOOKUP(N$1,'Feed definitions'!$C$1:$AF$4,2,0)+(Bioreactor_data!$J6-Bioreactor_data!$J5)*HLOOKUP(N$1,'Feed definitions'!$C$1:$AF$4,3,0)+(Bioreactor_data!$K6-Bioreactor_data!$K5)*HLOOKUP(N$1,'Feed definitions'!$C$1:$AF$4,4,0))/Bioreactor_data!$M6*Bioreactor_data!$P6</f>
        <v>#N/A</v>
      </c>
      <c r="O5" t="e">
        <f>O4+((Bioreactor_data!$I6-Bioreactor_data!$I5)*HLOOKUP(O$1,'Feed definitions'!$C$1:$AF$4,2,0)+(Bioreactor_data!$J6-Bioreactor_data!$J5)*HLOOKUP(O$1,'Feed definitions'!$C$1:$AF$4,3,0)+(Bioreactor_data!$K6-Bioreactor_data!$K5)*HLOOKUP(O$1,'Feed definitions'!$C$1:$AF$4,4,0))/Bioreactor_data!$M6*Bioreactor_data!$P6</f>
        <v>#N/A</v>
      </c>
      <c r="P5" t="e">
        <f>P4+((Bioreactor_data!$I6-Bioreactor_data!$I5)*HLOOKUP(P$1,'Feed definitions'!$C$1:$AF$4,2,0)+(Bioreactor_data!$J6-Bioreactor_data!$J5)*HLOOKUP(P$1,'Feed definitions'!$C$1:$AF$4,3,0)+(Bioreactor_data!$K6-Bioreactor_data!$K5)*HLOOKUP(P$1,'Feed definitions'!$C$1:$AF$4,4,0))/Bioreactor_data!$M6*Bioreactor_data!$P6</f>
        <v>#N/A</v>
      </c>
      <c r="Q5" t="e">
        <f>Q4+((Bioreactor_data!$I6-Bioreactor_data!$I5)*HLOOKUP(Q$1,'Feed definitions'!$C$1:$AF$4,2,0)+(Bioreactor_data!$J6-Bioreactor_data!$J5)*HLOOKUP(Q$1,'Feed definitions'!$C$1:$AF$4,3,0)+(Bioreactor_data!$K6-Bioreactor_data!$K5)*HLOOKUP(Q$1,'Feed definitions'!$C$1:$AF$4,4,0))/Bioreactor_data!$M6*Bioreactor_data!$P6</f>
        <v>#N/A</v>
      </c>
      <c r="R5" t="e">
        <f>R4+((Bioreactor_data!$I6-Bioreactor_data!$I5)*HLOOKUP(R$1,'Feed definitions'!$C$1:$AF$4,2,0)+(Bioreactor_data!$J6-Bioreactor_data!$J5)*HLOOKUP(R$1,'Feed definitions'!$C$1:$AF$4,3,0)+(Bioreactor_data!$K6-Bioreactor_data!$K5)*HLOOKUP(R$1,'Feed definitions'!$C$1:$AF$4,4,0))/Bioreactor_data!$M6*Bioreactor_data!$P6</f>
        <v>#N/A</v>
      </c>
      <c r="S5" t="e">
        <f>S4+((Bioreactor_data!$I6-Bioreactor_data!$I5)*HLOOKUP(S$1,'Feed definitions'!$C$1:$AF$4,2,0)+(Bioreactor_data!$J6-Bioreactor_data!$J5)*HLOOKUP(S$1,'Feed definitions'!$C$1:$AF$4,3,0)+(Bioreactor_data!$K6-Bioreactor_data!$K5)*HLOOKUP(S$1,'Feed definitions'!$C$1:$AF$4,4,0))/Bioreactor_data!$M6*Bioreactor_data!$P6</f>
        <v>#N/A</v>
      </c>
      <c r="T5" t="e">
        <f>T4+((Bioreactor_data!$I6-Bioreactor_data!$I5)*HLOOKUP(T$1,'Feed definitions'!$C$1:$AF$4,2,0)+(Bioreactor_data!$J6-Bioreactor_data!$J5)*HLOOKUP(T$1,'Feed definitions'!$C$1:$AF$4,3,0)+(Bioreactor_data!$K6-Bioreactor_data!$K5)*HLOOKUP(T$1,'Feed definitions'!$C$1:$AF$4,4,0))/Bioreactor_data!$M6*Bioreactor_data!$P6</f>
        <v>#N/A</v>
      </c>
      <c r="U5" t="e">
        <f>U4+((Bioreactor_data!$I6-Bioreactor_data!$I5)*HLOOKUP(U$1,'Feed definitions'!$C$1:$AF$4,2,0)+(Bioreactor_data!$J6-Bioreactor_data!$J5)*HLOOKUP(U$1,'Feed definitions'!$C$1:$AF$4,3,0)+(Bioreactor_data!$K6-Bioreactor_data!$K5)*HLOOKUP(U$1,'Feed definitions'!$C$1:$AF$4,4,0))/Bioreactor_data!$M6*Bioreactor_data!$P6</f>
        <v>#N/A</v>
      </c>
      <c r="V5" t="e">
        <f>V4+((Bioreactor_data!$I6-Bioreactor_data!$I5)*HLOOKUP(V$1,'Feed definitions'!$C$1:$AF$4,2,0)+(Bioreactor_data!$J6-Bioreactor_data!$J5)*HLOOKUP(V$1,'Feed definitions'!$C$1:$AF$4,3,0)+(Bioreactor_data!$K6-Bioreactor_data!$K5)*HLOOKUP(V$1,'Feed definitions'!$C$1:$AF$4,4,0))/Bioreactor_data!$M6*Bioreactor_data!$P6</f>
        <v>#N/A</v>
      </c>
      <c r="W5" t="e">
        <f>W4+((Bioreactor_data!$I6-Bioreactor_data!$I5)*HLOOKUP(W$1,'Feed definitions'!$C$1:$AF$4,2,0)+(Bioreactor_data!$J6-Bioreactor_data!$J5)*HLOOKUP(W$1,'Feed definitions'!$C$1:$AF$4,3,0)+(Bioreactor_data!$K6-Bioreactor_data!$K5)*HLOOKUP(W$1,'Feed definitions'!$C$1:$AF$4,4,0))/Bioreactor_data!$M6*Bioreactor_data!$P6</f>
        <v>#N/A</v>
      </c>
      <c r="X5" t="e">
        <f>X4+((Bioreactor_data!$I6-Bioreactor_data!$I5)*HLOOKUP(X$1,'Feed definitions'!$C$1:$AF$4,2,0)+(Bioreactor_data!$J6-Bioreactor_data!$J5)*HLOOKUP(X$1,'Feed definitions'!$C$1:$AF$4,3,0)+(Bioreactor_data!$K6-Bioreactor_data!$K5)*HLOOKUP(X$1,'Feed definitions'!$C$1:$AF$4,4,0))/Bioreactor_data!$M6*Bioreactor_data!$P6</f>
        <v>#N/A</v>
      </c>
      <c r="Y5" t="e">
        <f>Y4+((Bioreactor_data!$I6-Bioreactor_data!$I5)*HLOOKUP(Y$1,'Feed definitions'!$C$1:$AF$4,2,0)+(Bioreactor_data!$J6-Bioreactor_data!$J5)*HLOOKUP(Y$1,'Feed definitions'!$C$1:$AF$4,3,0)+(Bioreactor_data!$K6-Bioreactor_data!$K5)*HLOOKUP(Y$1,'Feed definitions'!$C$1:$AF$4,4,0))/Bioreactor_data!$M6*Bioreactor_data!$P6</f>
        <v>#N/A</v>
      </c>
      <c r="Z5" t="e">
        <f>Z4+((Bioreactor_data!$I6-Bioreactor_data!$I5)*HLOOKUP(Z$1,'Feed definitions'!$C$1:$AF$4,2,0)+(Bioreactor_data!$J6-Bioreactor_data!$J5)*HLOOKUP(Z$1,'Feed definitions'!$C$1:$AF$4,3,0)+(Bioreactor_data!$K6-Bioreactor_data!$K5)*HLOOKUP(Z$1,'Feed definitions'!$C$1:$AF$4,4,0))/Bioreactor_data!$M6*Bioreactor_data!$P6</f>
        <v>#N/A</v>
      </c>
      <c r="AA5" t="e">
        <f>AA4+((Bioreactor_data!$I6-Bioreactor_data!$I5)*HLOOKUP(AA$1,'Feed definitions'!$C$1:$AF$4,2,0)+(Bioreactor_data!$J6-Bioreactor_data!$J5)*HLOOKUP(AA$1,'Feed definitions'!$C$1:$AF$4,3,0)+(Bioreactor_data!$K6-Bioreactor_data!$K5)*HLOOKUP(AA$1,'Feed definitions'!$C$1:$AF$4,4,0))/Bioreactor_data!$M6*Bioreactor_data!$P6</f>
        <v>#N/A</v>
      </c>
      <c r="AB5" t="e">
        <f>AB4+((Bioreactor_data!$I6-Bioreactor_data!$I5)*HLOOKUP(AB$1,'Feed definitions'!$C$1:$AF$4,2,0)+(Bioreactor_data!$J6-Bioreactor_data!$J5)*HLOOKUP(AB$1,'Feed definitions'!$C$1:$AF$4,3,0)+(Bioreactor_data!$K6-Bioreactor_data!$K5)*HLOOKUP(AB$1,'Feed definitions'!$C$1:$AF$4,4,0))/Bioreactor_data!$M6*Bioreactor_data!$P6</f>
        <v>#N/A</v>
      </c>
      <c r="AC5" t="e">
        <f>AC4+((Bioreactor_data!$I6-Bioreactor_data!$I5)*HLOOKUP(AC$1,'Feed definitions'!$C$1:$AF$4,2,0)+(Bioreactor_data!$J6-Bioreactor_data!$J5)*HLOOKUP(AC$1,'Feed definitions'!$C$1:$AF$4,3,0)+(Bioreactor_data!$K6-Bioreactor_data!$K5)*HLOOKUP(AC$1,'Feed definitions'!$C$1:$AF$4,4,0))/Bioreactor_data!$M6*Bioreactor_data!$P6</f>
        <v>#N/A</v>
      </c>
      <c r="AD5" t="e">
        <f>AD4+((Bioreactor_data!$I6-Bioreactor_data!$I5)*HLOOKUP(AD$1,'Feed definitions'!$C$1:$AF$4,2,0)+(Bioreactor_data!$J6-Bioreactor_data!$J5)*HLOOKUP(AD$1,'Feed definitions'!$C$1:$AF$4,3,0)+(Bioreactor_data!$K6-Bioreactor_data!$K5)*HLOOKUP(AD$1,'Feed definitions'!$C$1:$AF$4,4,0))/Bioreactor_data!$M6*Bioreactor_data!$P6</f>
        <v>#N/A</v>
      </c>
      <c r="AE5" t="e">
        <f>AE4+((Bioreactor_data!$I6-Bioreactor_data!$I5)*HLOOKUP(AE$1,'Feed definitions'!$C$1:$AF$4,2,0)+(Bioreactor_data!$J6-Bioreactor_data!$J5)*HLOOKUP(AE$1,'Feed definitions'!$C$1:$AF$4,3,0)+(Bioreactor_data!$K6-Bioreactor_data!$K5)*HLOOKUP(AE$1,'Feed definitions'!$C$1:$AF$4,4,0))/Bioreactor_data!$M6*Bioreactor_data!$P6</f>
        <v>#N/A</v>
      </c>
      <c r="AF5" s="24"/>
    </row>
    <row r="6" spans="1:32" x14ac:dyDescent="0.25">
      <c r="A6" s="3" t="str">
        <f>Bioreactor_data!B7</f>
        <v>S3</v>
      </c>
      <c r="B6">
        <f>B5+((Bioreactor_data!$I7-Bioreactor_data!$I6)*HLOOKUP(B$1,'Feed definitions'!$C$1:$AF$4,2,0)+(Bioreactor_data!$J7-Bioreactor_data!$J6)*HLOOKUP(B$1,'Feed definitions'!$C$1:$AF$4,3,0)+(Bioreactor_data!$K7-Bioreactor_data!$K6)*HLOOKUP(B$1,'Feed definitions'!$C$1:$AF$4,4,0))/Bioreactor_data!$M7*Bioreactor_data!$P7</f>
        <v>0</v>
      </c>
      <c r="C6">
        <f>C5+((Bioreactor_data!$I7-Bioreactor_data!$I6)*HLOOKUP(C$1,'Feed definitions'!$C$1:$AF$4,2,0)+(Bioreactor_data!$J7-Bioreactor_data!$J6)*HLOOKUP(C$1,'Feed definitions'!$C$1:$AF$4,3,0)+(Bioreactor_data!$K7-Bioreactor_data!$K6)*HLOOKUP(C$1,'Feed definitions'!$C$1:$AF$4,4,0))/Bioreactor_data!$M7*Bioreactor_data!$P7</f>
        <v>0</v>
      </c>
      <c r="D6">
        <f>D5+((Bioreactor_data!$I7-Bioreactor_data!$I6)*HLOOKUP(D$1,'Feed definitions'!$C$1:$AF$4,2,0)+(Bioreactor_data!$J7-Bioreactor_data!$J6)*HLOOKUP(D$1,'Feed definitions'!$C$1:$AF$4,3,0)+(Bioreactor_data!$K7-Bioreactor_data!$K6)*HLOOKUP(D$1,'Feed definitions'!$C$1:$AF$4,4,0))/Bioreactor_data!$M7*Bioreactor_data!$P7</f>
        <v>0</v>
      </c>
      <c r="E6">
        <f>E5+((Bioreactor_data!$I7-Bioreactor_data!$I6)*HLOOKUP(E$1,'Feed definitions'!$C$1:$AF$4,2,0)+(Bioreactor_data!$J7-Bioreactor_data!$J6)*HLOOKUP(E$1,'Feed definitions'!$C$1:$AF$4,3,0)+(Bioreactor_data!$K7-Bioreactor_data!$K6)*HLOOKUP(E$1,'Feed definitions'!$C$1:$AF$4,4,0))/Bioreactor_data!$M7*Bioreactor_data!$P7</f>
        <v>0</v>
      </c>
      <c r="F6" t="e">
        <f>F5+((Bioreactor_data!$I7-Bioreactor_data!$I6)*HLOOKUP(F$1,'Feed definitions'!$C$1:$AF$4,2,0)+(Bioreactor_data!$J7-Bioreactor_data!$J6)*HLOOKUP(F$1,'Feed definitions'!$C$1:$AF$4,3,0)+(Bioreactor_data!$K7-Bioreactor_data!$K6)*HLOOKUP(F$1,'Feed definitions'!$C$1:$AF$4,4,0))/Bioreactor_data!$M7*Bioreactor_data!$P7</f>
        <v>#N/A</v>
      </c>
      <c r="G6" t="e">
        <f>G5+((Bioreactor_data!$I7-Bioreactor_data!$I6)*HLOOKUP(G$1,'Feed definitions'!$C$1:$AF$4,2,0)+(Bioreactor_data!$J7-Bioreactor_data!$J6)*HLOOKUP(G$1,'Feed definitions'!$C$1:$AF$4,3,0)+(Bioreactor_data!$K7-Bioreactor_data!$K6)*HLOOKUP(G$1,'Feed definitions'!$C$1:$AF$4,4,0))/Bioreactor_data!$M7*Bioreactor_data!$P7</f>
        <v>#N/A</v>
      </c>
      <c r="H6" t="e">
        <f>H5+((Bioreactor_data!$I7-Bioreactor_data!$I6)*HLOOKUP(H$1,'Feed definitions'!$C$1:$AF$4,2,0)+(Bioreactor_data!$J7-Bioreactor_data!$J6)*HLOOKUP(H$1,'Feed definitions'!$C$1:$AF$4,3,0)+(Bioreactor_data!$K7-Bioreactor_data!$K6)*HLOOKUP(H$1,'Feed definitions'!$C$1:$AF$4,4,0))/Bioreactor_data!$M7*Bioreactor_data!$P7</f>
        <v>#N/A</v>
      </c>
      <c r="I6" t="e">
        <f>I5+((Bioreactor_data!$I7-Bioreactor_data!$I6)*HLOOKUP(I$1,'Feed definitions'!$C$1:$AF$4,2,0)+(Bioreactor_data!$J7-Bioreactor_data!$J6)*HLOOKUP(I$1,'Feed definitions'!$C$1:$AF$4,3,0)+(Bioreactor_data!$K7-Bioreactor_data!$K6)*HLOOKUP(I$1,'Feed definitions'!$C$1:$AF$4,4,0))/Bioreactor_data!$M7*Bioreactor_data!$P7</f>
        <v>#N/A</v>
      </c>
      <c r="J6" t="e">
        <f>J5+((Bioreactor_data!$I7-Bioreactor_data!$I6)*HLOOKUP(J$1,'Feed definitions'!$C$1:$AF$4,2,0)+(Bioreactor_data!$J7-Bioreactor_data!$J6)*HLOOKUP(J$1,'Feed definitions'!$C$1:$AF$4,3,0)+(Bioreactor_data!$K7-Bioreactor_data!$K6)*HLOOKUP(J$1,'Feed definitions'!$C$1:$AF$4,4,0))/Bioreactor_data!$M7*Bioreactor_data!$P7</f>
        <v>#N/A</v>
      </c>
      <c r="K6" t="e">
        <f>K5+((Bioreactor_data!$I7-Bioreactor_data!$I6)*HLOOKUP(K$1,'Feed definitions'!$C$1:$AF$4,2,0)+(Bioreactor_data!$J7-Bioreactor_data!$J6)*HLOOKUP(K$1,'Feed definitions'!$C$1:$AF$4,3,0)+(Bioreactor_data!$K7-Bioreactor_data!$K6)*HLOOKUP(K$1,'Feed definitions'!$C$1:$AF$4,4,0))/Bioreactor_data!$M7*Bioreactor_data!$P7</f>
        <v>#N/A</v>
      </c>
      <c r="L6" t="e">
        <f>L5+((Bioreactor_data!$I7-Bioreactor_data!$I6)*HLOOKUP(L$1,'Feed definitions'!$C$1:$AF$4,2,0)+(Bioreactor_data!$J7-Bioreactor_data!$J6)*HLOOKUP(L$1,'Feed definitions'!$C$1:$AF$4,3,0)+(Bioreactor_data!$K7-Bioreactor_data!$K6)*HLOOKUP(L$1,'Feed definitions'!$C$1:$AF$4,4,0))/Bioreactor_data!$M7*Bioreactor_data!$P7</f>
        <v>#N/A</v>
      </c>
      <c r="M6" t="e">
        <f>M5+((Bioreactor_data!$I7-Bioreactor_data!$I6)*HLOOKUP(M$1,'Feed definitions'!$C$1:$AF$4,2,0)+(Bioreactor_data!$J7-Bioreactor_data!$J6)*HLOOKUP(M$1,'Feed definitions'!$C$1:$AF$4,3,0)+(Bioreactor_data!$K7-Bioreactor_data!$K6)*HLOOKUP(M$1,'Feed definitions'!$C$1:$AF$4,4,0))/Bioreactor_data!$M7*Bioreactor_data!$P7</f>
        <v>#N/A</v>
      </c>
      <c r="N6" t="e">
        <f>N5+((Bioreactor_data!$I7-Bioreactor_data!$I6)*HLOOKUP(N$1,'Feed definitions'!$C$1:$AF$4,2,0)+(Bioreactor_data!$J7-Bioreactor_data!$J6)*HLOOKUP(N$1,'Feed definitions'!$C$1:$AF$4,3,0)+(Bioreactor_data!$K7-Bioreactor_data!$K6)*HLOOKUP(N$1,'Feed definitions'!$C$1:$AF$4,4,0))/Bioreactor_data!$M7*Bioreactor_data!$P7</f>
        <v>#N/A</v>
      </c>
      <c r="O6" t="e">
        <f>O5+((Bioreactor_data!$I7-Bioreactor_data!$I6)*HLOOKUP(O$1,'Feed definitions'!$C$1:$AF$4,2,0)+(Bioreactor_data!$J7-Bioreactor_data!$J6)*HLOOKUP(O$1,'Feed definitions'!$C$1:$AF$4,3,0)+(Bioreactor_data!$K7-Bioreactor_data!$K6)*HLOOKUP(O$1,'Feed definitions'!$C$1:$AF$4,4,0))/Bioreactor_data!$M7*Bioreactor_data!$P7</f>
        <v>#N/A</v>
      </c>
      <c r="P6" t="e">
        <f>P5+((Bioreactor_data!$I7-Bioreactor_data!$I6)*HLOOKUP(P$1,'Feed definitions'!$C$1:$AF$4,2,0)+(Bioreactor_data!$J7-Bioreactor_data!$J6)*HLOOKUP(P$1,'Feed definitions'!$C$1:$AF$4,3,0)+(Bioreactor_data!$K7-Bioreactor_data!$K6)*HLOOKUP(P$1,'Feed definitions'!$C$1:$AF$4,4,0))/Bioreactor_data!$M7*Bioreactor_data!$P7</f>
        <v>#N/A</v>
      </c>
      <c r="Q6" t="e">
        <f>Q5+((Bioreactor_data!$I7-Bioreactor_data!$I6)*HLOOKUP(Q$1,'Feed definitions'!$C$1:$AF$4,2,0)+(Bioreactor_data!$J7-Bioreactor_data!$J6)*HLOOKUP(Q$1,'Feed definitions'!$C$1:$AF$4,3,0)+(Bioreactor_data!$K7-Bioreactor_data!$K6)*HLOOKUP(Q$1,'Feed definitions'!$C$1:$AF$4,4,0))/Bioreactor_data!$M7*Bioreactor_data!$P7</f>
        <v>#N/A</v>
      </c>
      <c r="R6" t="e">
        <f>R5+((Bioreactor_data!$I7-Bioreactor_data!$I6)*HLOOKUP(R$1,'Feed definitions'!$C$1:$AF$4,2,0)+(Bioreactor_data!$J7-Bioreactor_data!$J6)*HLOOKUP(R$1,'Feed definitions'!$C$1:$AF$4,3,0)+(Bioreactor_data!$K7-Bioreactor_data!$K6)*HLOOKUP(R$1,'Feed definitions'!$C$1:$AF$4,4,0))/Bioreactor_data!$M7*Bioreactor_data!$P7</f>
        <v>#N/A</v>
      </c>
      <c r="S6" t="e">
        <f>S5+((Bioreactor_data!$I7-Bioreactor_data!$I6)*HLOOKUP(S$1,'Feed definitions'!$C$1:$AF$4,2,0)+(Bioreactor_data!$J7-Bioreactor_data!$J6)*HLOOKUP(S$1,'Feed definitions'!$C$1:$AF$4,3,0)+(Bioreactor_data!$K7-Bioreactor_data!$K6)*HLOOKUP(S$1,'Feed definitions'!$C$1:$AF$4,4,0))/Bioreactor_data!$M7*Bioreactor_data!$P7</f>
        <v>#N/A</v>
      </c>
      <c r="T6" t="e">
        <f>T5+((Bioreactor_data!$I7-Bioreactor_data!$I6)*HLOOKUP(T$1,'Feed definitions'!$C$1:$AF$4,2,0)+(Bioreactor_data!$J7-Bioreactor_data!$J6)*HLOOKUP(T$1,'Feed definitions'!$C$1:$AF$4,3,0)+(Bioreactor_data!$K7-Bioreactor_data!$K6)*HLOOKUP(T$1,'Feed definitions'!$C$1:$AF$4,4,0))/Bioreactor_data!$M7*Bioreactor_data!$P7</f>
        <v>#N/A</v>
      </c>
      <c r="U6" t="e">
        <f>U5+((Bioreactor_data!$I7-Bioreactor_data!$I6)*HLOOKUP(U$1,'Feed definitions'!$C$1:$AF$4,2,0)+(Bioreactor_data!$J7-Bioreactor_data!$J6)*HLOOKUP(U$1,'Feed definitions'!$C$1:$AF$4,3,0)+(Bioreactor_data!$K7-Bioreactor_data!$K6)*HLOOKUP(U$1,'Feed definitions'!$C$1:$AF$4,4,0))/Bioreactor_data!$M7*Bioreactor_data!$P7</f>
        <v>#N/A</v>
      </c>
      <c r="V6" t="e">
        <f>V5+((Bioreactor_data!$I7-Bioreactor_data!$I6)*HLOOKUP(V$1,'Feed definitions'!$C$1:$AF$4,2,0)+(Bioreactor_data!$J7-Bioreactor_data!$J6)*HLOOKUP(V$1,'Feed definitions'!$C$1:$AF$4,3,0)+(Bioreactor_data!$K7-Bioreactor_data!$K6)*HLOOKUP(V$1,'Feed definitions'!$C$1:$AF$4,4,0))/Bioreactor_data!$M7*Bioreactor_data!$P7</f>
        <v>#N/A</v>
      </c>
      <c r="W6" t="e">
        <f>W5+((Bioreactor_data!$I7-Bioreactor_data!$I6)*HLOOKUP(W$1,'Feed definitions'!$C$1:$AF$4,2,0)+(Bioreactor_data!$J7-Bioreactor_data!$J6)*HLOOKUP(W$1,'Feed definitions'!$C$1:$AF$4,3,0)+(Bioreactor_data!$K7-Bioreactor_data!$K6)*HLOOKUP(W$1,'Feed definitions'!$C$1:$AF$4,4,0))/Bioreactor_data!$M7*Bioreactor_data!$P7</f>
        <v>#N/A</v>
      </c>
      <c r="X6" t="e">
        <f>X5+((Bioreactor_data!$I7-Bioreactor_data!$I6)*HLOOKUP(X$1,'Feed definitions'!$C$1:$AF$4,2,0)+(Bioreactor_data!$J7-Bioreactor_data!$J6)*HLOOKUP(X$1,'Feed definitions'!$C$1:$AF$4,3,0)+(Bioreactor_data!$K7-Bioreactor_data!$K6)*HLOOKUP(X$1,'Feed definitions'!$C$1:$AF$4,4,0))/Bioreactor_data!$M7*Bioreactor_data!$P7</f>
        <v>#N/A</v>
      </c>
      <c r="Y6" t="e">
        <f>Y5+((Bioreactor_data!$I7-Bioreactor_data!$I6)*HLOOKUP(Y$1,'Feed definitions'!$C$1:$AF$4,2,0)+(Bioreactor_data!$J7-Bioreactor_data!$J6)*HLOOKUP(Y$1,'Feed definitions'!$C$1:$AF$4,3,0)+(Bioreactor_data!$K7-Bioreactor_data!$K6)*HLOOKUP(Y$1,'Feed definitions'!$C$1:$AF$4,4,0))/Bioreactor_data!$M7*Bioreactor_data!$P7</f>
        <v>#N/A</v>
      </c>
      <c r="Z6" t="e">
        <f>Z5+((Bioreactor_data!$I7-Bioreactor_data!$I6)*HLOOKUP(Z$1,'Feed definitions'!$C$1:$AF$4,2,0)+(Bioreactor_data!$J7-Bioreactor_data!$J6)*HLOOKUP(Z$1,'Feed definitions'!$C$1:$AF$4,3,0)+(Bioreactor_data!$K7-Bioreactor_data!$K6)*HLOOKUP(Z$1,'Feed definitions'!$C$1:$AF$4,4,0))/Bioreactor_data!$M7*Bioreactor_data!$P7</f>
        <v>#N/A</v>
      </c>
      <c r="AA6" t="e">
        <f>AA5+((Bioreactor_data!$I7-Bioreactor_data!$I6)*HLOOKUP(AA$1,'Feed definitions'!$C$1:$AF$4,2,0)+(Bioreactor_data!$J7-Bioreactor_data!$J6)*HLOOKUP(AA$1,'Feed definitions'!$C$1:$AF$4,3,0)+(Bioreactor_data!$K7-Bioreactor_data!$K6)*HLOOKUP(AA$1,'Feed definitions'!$C$1:$AF$4,4,0))/Bioreactor_data!$M7*Bioreactor_data!$P7</f>
        <v>#N/A</v>
      </c>
      <c r="AB6" t="e">
        <f>AB5+((Bioreactor_data!$I7-Bioreactor_data!$I6)*HLOOKUP(AB$1,'Feed definitions'!$C$1:$AF$4,2,0)+(Bioreactor_data!$J7-Bioreactor_data!$J6)*HLOOKUP(AB$1,'Feed definitions'!$C$1:$AF$4,3,0)+(Bioreactor_data!$K7-Bioreactor_data!$K6)*HLOOKUP(AB$1,'Feed definitions'!$C$1:$AF$4,4,0))/Bioreactor_data!$M7*Bioreactor_data!$P7</f>
        <v>#N/A</v>
      </c>
      <c r="AC6" t="e">
        <f>AC5+((Bioreactor_data!$I7-Bioreactor_data!$I6)*HLOOKUP(AC$1,'Feed definitions'!$C$1:$AF$4,2,0)+(Bioreactor_data!$J7-Bioreactor_data!$J6)*HLOOKUP(AC$1,'Feed definitions'!$C$1:$AF$4,3,0)+(Bioreactor_data!$K7-Bioreactor_data!$K6)*HLOOKUP(AC$1,'Feed definitions'!$C$1:$AF$4,4,0))/Bioreactor_data!$M7*Bioreactor_data!$P7</f>
        <v>#N/A</v>
      </c>
      <c r="AD6" t="e">
        <f>AD5+((Bioreactor_data!$I7-Bioreactor_data!$I6)*HLOOKUP(AD$1,'Feed definitions'!$C$1:$AF$4,2,0)+(Bioreactor_data!$J7-Bioreactor_data!$J6)*HLOOKUP(AD$1,'Feed definitions'!$C$1:$AF$4,3,0)+(Bioreactor_data!$K7-Bioreactor_data!$K6)*HLOOKUP(AD$1,'Feed definitions'!$C$1:$AF$4,4,0))/Bioreactor_data!$M7*Bioreactor_data!$P7</f>
        <v>#N/A</v>
      </c>
      <c r="AE6" t="e">
        <f>AE5+((Bioreactor_data!$I7-Bioreactor_data!$I6)*HLOOKUP(AE$1,'Feed definitions'!$C$1:$AF$4,2,0)+(Bioreactor_data!$J7-Bioreactor_data!$J6)*HLOOKUP(AE$1,'Feed definitions'!$C$1:$AF$4,3,0)+(Bioreactor_data!$K7-Bioreactor_data!$K6)*HLOOKUP(AE$1,'Feed definitions'!$C$1:$AF$4,4,0))/Bioreactor_data!$M7*Bioreactor_data!$P7</f>
        <v>#N/A</v>
      </c>
      <c r="AF6" s="24"/>
    </row>
    <row r="7" spans="1:32" x14ac:dyDescent="0.25">
      <c r="A7" s="3" t="str">
        <f>Bioreactor_data!B8</f>
        <v>S4</v>
      </c>
      <c r="B7">
        <f>B6+((Bioreactor_data!$I8-Bioreactor_data!$I7)*HLOOKUP(B$1,'Feed definitions'!$C$1:$AF$4,2,0)+(Bioreactor_data!$J8-Bioreactor_data!$J7)*HLOOKUP(B$1,'Feed definitions'!$C$1:$AF$4,3,0)+(Bioreactor_data!$K8-Bioreactor_data!$K7)*HLOOKUP(B$1,'Feed definitions'!$C$1:$AF$4,4,0))/Bioreactor_data!$M8*Bioreactor_data!$P8</f>
        <v>14.285714285714285</v>
      </c>
      <c r="C7">
        <f>C6+((Bioreactor_data!$I8-Bioreactor_data!$I7)*HLOOKUP(C$1,'Feed definitions'!$C$1:$AF$4,2,0)+(Bioreactor_data!$J8-Bioreactor_data!$J7)*HLOOKUP(C$1,'Feed definitions'!$C$1:$AF$4,3,0)+(Bioreactor_data!$K8-Bioreactor_data!$K7)*HLOOKUP(C$1,'Feed definitions'!$C$1:$AF$4,4,0))/Bioreactor_data!$M8*Bioreactor_data!$P8</f>
        <v>0</v>
      </c>
      <c r="D7">
        <f>D6+((Bioreactor_data!$I8-Bioreactor_data!$I7)*HLOOKUP(D$1,'Feed definitions'!$C$1:$AF$4,2,0)+(Bioreactor_data!$J8-Bioreactor_data!$J7)*HLOOKUP(D$1,'Feed definitions'!$C$1:$AF$4,3,0)+(Bioreactor_data!$K8-Bioreactor_data!$K7)*HLOOKUP(D$1,'Feed definitions'!$C$1:$AF$4,4,0))/Bioreactor_data!$M8*Bioreactor_data!$P8</f>
        <v>0</v>
      </c>
      <c r="E7">
        <f>E6+((Bioreactor_data!$I8-Bioreactor_data!$I7)*HLOOKUP(E$1,'Feed definitions'!$C$1:$AF$4,2,0)+(Bioreactor_data!$J8-Bioreactor_data!$J7)*HLOOKUP(E$1,'Feed definitions'!$C$1:$AF$4,3,0)+(Bioreactor_data!$K8-Bioreactor_data!$K7)*HLOOKUP(E$1,'Feed definitions'!$C$1:$AF$4,4,0))/Bioreactor_data!$M8*Bioreactor_data!$P8</f>
        <v>0.21428571428571425</v>
      </c>
      <c r="F7" t="e">
        <f>F6+((Bioreactor_data!$I8-Bioreactor_data!$I7)*HLOOKUP(F$1,'Feed definitions'!$C$1:$AF$4,2,0)+(Bioreactor_data!$J8-Bioreactor_data!$J7)*HLOOKUP(F$1,'Feed definitions'!$C$1:$AF$4,3,0)+(Bioreactor_data!$K8-Bioreactor_data!$K7)*HLOOKUP(F$1,'Feed definitions'!$C$1:$AF$4,4,0))/Bioreactor_data!$M8*Bioreactor_data!$P8</f>
        <v>#N/A</v>
      </c>
      <c r="G7" t="e">
        <f>G6+((Bioreactor_data!$I8-Bioreactor_data!$I7)*HLOOKUP(G$1,'Feed definitions'!$C$1:$AF$4,2,0)+(Bioreactor_data!$J8-Bioreactor_data!$J7)*HLOOKUP(G$1,'Feed definitions'!$C$1:$AF$4,3,0)+(Bioreactor_data!$K8-Bioreactor_data!$K7)*HLOOKUP(G$1,'Feed definitions'!$C$1:$AF$4,4,0))/Bioreactor_data!$M8*Bioreactor_data!$P8</f>
        <v>#N/A</v>
      </c>
      <c r="H7" t="e">
        <f>H6+((Bioreactor_data!$I8-Bioreactor_data!$I7)*HLOOKUP(H$1,'Feed definitions'!$C$1:$AF$4,2,0)+(Bioreactor_data!$J8-Bioreactor_data!$J7)*HLOOKUP(H$1,'Feed definitions'!$C$1:$AF$4,3,0)+(Bioreactor_data!$K8-Bioreactor_data!$K7)*HLOOKUP(H$1,'Feed definitions'!$C$1:$AF$4,4,0))/Bioreactor_data!$M8*Bioreactor_data!$P8</f>
        <v>#N/A</v>
      </c>
      <c r="I7" t="e">
        <f>I6+((Bioreactor_data!$I8-Bioreactor_data!$I7)*HLOOKUP(I$1,'Feed definitions'!$C$1:$AF$4,2,0)+(Bioreactor_data!$J8-Bioreactor_data!$J7)*HLOOKUP(I$1,'Feed definitions'!$C$1:$AF$4,3,0)+(Bioreactor_data!$K8-Bioreactor_data!$K7)*HLOOKUP(I$1,'Feed definitions'!$C$1:$AF$4,4,0))/Bioreactor_data!$M8*Bioreactor_data!$P8</f>
        <v>#N/A</v>
      </c>
      <c r="J7" t="e">
        <f>J6+((Bioreactor_data!$I8-Bioreactor_data!$I7)*HLOOKUP(J$1,'Feed definitions'!$C$1:$AF$4,2,0)+(Bioreactor_data!$J8-Bioreactor_data!$J7)*HLOOKUP(J$1,'Feed definitions'!$C$1:$AF$4,3,0)+(Bioreactor_data!$K8-Bioreactor_data!$K7)*HLOOKUP(J$1,'Feed definitions'!$C$1:$AF$4,4,0))/Bioreactor_data!$M8*Bioreactor_data!$P8</f>
        <v>#N/A</v>
      </c>
      <c r="K7" t="e">
        <f>K6+((Bioreactor_data!$I8-Bioreactor_data!$I7)*HLOOKUP(K$1,'Feed definitions'!$C$1:$AF$4,2,0)+(Bioreactor_data!$J8-Bioreactor_data!$J7)*HLOOKUP(K$1,'Feed definitions'!$C$1:$AF$4,3,0)+(Bioreactor_data!$K8-Bioreactor_data!$K7)*HLOOKUP(K$1,'Feed definitions'!$C$1:$AF$4,4,0))/Bioreactor_data!$M8*Bioreactor_data!$P8</f>
        <v>#N/A</v>
      </c>
      <c r="L7" t="e">
        <f>L6+((Bioreactor_data!$I8-Bioreactor_data!$I7)*HLOOKUP(L$1,'Feed definitions'!$C$1:$AF$4,2,0)+(Bioreactor_data!$J8-Bioreactor_data!$J7)*HLOOKUP(L$1,'Feed definitions'!$C$1:$AF$4,3,0)+(Bioreactor_data!$K8-Bioreactor_data!$K7)*HLOOKUP(L$1,'Feed definitions'!$C$1:$AF$4,4,0))/Bioreactor_data!$M8*Bioreactor_data!$P8</f>
        <v>#N/A</v>
      </c>
      <c r="M7" t="e">
        <f>M6+((Bioreactor_data!$I8-Bioreactor_data!$I7)*HLOOKUP(M$1,'Feed definitions'!$C$1:$AF$4,2,0)+(Bioreactor_data!$J8-Bioreactor_data!$J7)*HLOOKUP(M$1,'Feed definitions'!$C$1:$AF$4,3,0)+(Bioreactor_data!$K8-Bioreactor_data!$K7)*HLOOKUP(M$1,'Feed definitions'!$C$1:$AF$4,4,0))/Bioreactor_data!$M8*Bioreactor_data!$P8</f>
        <v>#N/A</v>
      </c>
      <c r="N7" t="e">
        <f>N6+((Bioreactor_data!$I8-Bioreactor_data!$I7)*HLOOKUP(N$1,'Feed definitions'!$C$1:$AF$4,2,0)+(Bioreactor_data!$J8-Bioreactor_data!$J7)*HLOOKUP(N$1,'Feed definitions'!$C$1:$AF$4,3,0)+(Bioreactor_data!$K8-Bioreactor_data!$K7)*HLOOKUP(N$1,'Feed definitions'!$C$1:$AF$4,4,0))/Bioreactor_data!$M8*Bioreactor_data!$P8</f>
        <v>#N/A</v>
      </c>
      <c r="O7" t="e">
        <f>O6+((Bioreactor_data!$I8-Bioreactor_data!$I7)*HLOOKUP(O$1,'Feed definitions'!$C$1:$AF$4,2,0)+(Bioreactor_data!$J8-Bioreactor_data!$J7)*HLOOKUP(O$1,'Feed definitions'!$C$1:$AF$4,3,0)+(Bioreactor_data!$K8-Bioreactor_data!$K7)*HLOOKUP(O$1,'Feed definitions'!$C$1:$AF$4,4,0))/Bioreactor_data!$M8*Bioreactor_data!$P8</f>
        <v>#N/A</v>
      </c>
      <c r="P7" t="e">
        <f>P6+((Bioreactor_data!$I8-Bioreactor_data!$I7)*HLOOKUP(P$1,'Feed definitions'!$C$1:$AF$4,2,0)+(Bioreactor_data!$J8-Bioreactor_data!$J7)*HLOOKUP(P$1,'Feed definitions'!$C$1:$AF$4,3,0)+(Bioreactor_data!$K8-Bioreactor_data!$K7)*HLOOKUP(P$1,'Feed definitions'!$C$1:$AF$4,4,0))/Bioreactor_data!$M8*Bioreactor_data!$P8</f>
        <v>#N/A</v>
      </c>
      <c r="Q7" t="e">
        <f>Q6+((Bioreactor_data!$I8-Bioreactor_data!$I7)*HLOOKUP(Q$1,'Feed definitions'!$C$1:$AF$4,2,0)+(Bioreactor_data!$J8-Bioreactor_data!$J7)*HLOOKUP(Q$1,'Feed definitions'!$C$1:$AF$4,3,0)+(Bioreactor_data!$K8-Bioreactor_data!$K7)*HLOOKUP(Q$1,'Feed definitions'!$C$1:$AF$4,4,0))/Bioreactor_data!$M8*Bioreactor_data!$P8</f>
        <v>#N/A</v>
      </c>
      <c r="R7" t="e">
        <f>R6+((Bioreactor_data!$I8-Bioreactor_data!$I7)*HLOOKUP(R$1,'Feed definitions'!$C$1:$AF$4,2,0)+(Bioreactor_data!$J8-Bioreactor_data!$J7)*HLOOKUP(R$1,'Feed definitions'!$C$1:$AF$4,3,0)+(Bioreactor_data!$K8-Bioreactor_data!$K7)*HLOOKUP(R$1,'Feed definitions'!$C$1:$AF$4,4,0))/Bioreactor_data!$M8*Bioreactor_data!$P8</f>
        <v>#N/A</v>
      </c>
      <c r="S7" t="e">
        <f>S6+((Bioreactor_data!$I8-Bioreactor_data!$I7)*HLOOKUP(S$1,'Feed definitions'!$C$1:$AF$4,2,0)+(Bioreactor_data!$J8-Bioreactor_data!$J7)*HLOOKUP(S$1,'Feed definitions'!$C$1:$AF$4,3,0)+(Bioreactor_data!$K8-Bioreactor_data!$K7)*HLOOKUP(S$1,'Feed definitions'!$C$1:$AF$4,4,0))/Bioreactor_data!$M8*Bioreactor_data!$P8</f>
        <v>#N/A</v>
      </c>
      <c r="T7" t="e">
        <f>T6+((Bioreactor_data!$I8-Bioreactor_data!$I7)*HLOOKUP(T$1,'Feed definitions'!$C$1:$AF$4,2,0)+(Bioreactor_data!$J8-Bioreactor_data!$J7)*HLOOKUP(T$1,'Feed definitions'!$C$1:$AF$4,3,0)+(Bioreactor_data!$K8-Bioreactor_data!$K7)*HLOOKUP(T$1,'Feed definitions'!$C$1:$AF$4,4,0))/Bioreactor_data!$M8*Bioreactor_data!$P8</f>
        <v>#N/A</v>
      </c>
      <c r="U7" t="e">
        <f>U6+((Bioreactor_data!$I8-Bioreactor_data!$I7)*HLOOKUP(U$1,'Feed definitions'!$C$1:$AF$4,2,0)+(Bioreactor_data!$J8-Bioreactor_data!$J7)*HLOOKUP(U$1,'Feed definitions'!$C$1:$AF$4,3,0)+(Bioreactor_data!$K8-Bioreactor_data!$K7)*HLOOKUP(U$1,'Feed definitions'!$C$1:$AF$4,4,0))/Bioreactor_data!$M8*Bioreactor_data!$P8</f>
        <v>#N/A</v>
      </c>
      <c r="V7" t="e">
        <f>V6+((Bioreactor_data!$I8-Bioreactor_data!$I7)*HLOOKUP(V$1,'Feed definitions'!$C$1:$AF$4,2,0)+(Bioreactor_data!$J8-Bioreactor_data!$J7)*HLOOKUP(V$1,'Feed definitions'!$C$1:$AF$4,3,0)+(Bioreactor_data!$K8-Bioreactor_data!$K7)*HLOOKUP(V$1,'Feed definitions'!$C$1:$AF$4,4,0))/Bioreactor_data!$M8*Bioreactor_data!$P8</f>
        <v>#N/A</v>
      </c>
      <c r="W7" t="e">
        <f>W6+((Bioreactor_data!$I8-Bioreactor_data!$I7)*HLOOKUP(W$1,'Feed definitions'!$C$1:$AF$4,2,0)+(Bioreactor_data!$J8-Bioreactor_data!$J7)*HLOOKUP(W$1,'Feed definitions'!$C$1:$AF$4,3,0)+(Bioreactor_data!$K8-Bioreactor_data!$K7)*HLOOKUP(W$1,'Feed definitions'!$C$1:$AF$4,4,0))/Bioreactor_data!$M8*Bioreactor_data!$P8</f>
        <v>#N/A</v>
      </c>
      <c r="X7" t="e">
        <f>X6+((Bioreactor_data!$I8-Bioreactor_data!$I7)*HLOOKUP(X$1,'Feed definitions'!$C$1:$AF$4,2,0)+(Bioreactor_data!$J8-Bioreactor_data!$J7)*HLOOKUP(X$1,'Feed definitions'!$C$1:$AF$4,3,0)+(Bioreactor_data!$K8-Bioreactor_data!$K7)*HLOOKUP(X$1,'Feed definitions'!$C$1:$AF$4,4,0))/Bioreactor_data!$M8*Bioreactor_data!$P8</f>
        <v>#N/A</v>
      </c>
      <c r="Y7" t="e">
        <f>Y6+((Bioreactor_data!$I8-Bioreactor_data!$I7)*HLOOKUP(Y$1,'Feed definitions'!$C$1:$AF$4,2,0)+(Bioreactor_data!$J8-Bioreactor_data!$J7)*HLOOKUP(Y$1,'Feed definitions'!$C$1:$AF$4,3,0)+(Bioreactor_data!$K8-Bioreactor_data!$K7)*HLOOKUP(Y$1,'Feed definitions'!$C$1:$AF$4,4,0))/Bioreactor_data!$M8*Bioreactor_data!$P8</f>
        <v>#N/A</v>
      </c>
      <c r="Z7" t="e">
        <f>Z6+((Bioreactor_data!$I8-Bioreactor_data!$I7)*HLOOKUP(Z$1,'Feed definitions'!$C$1:$AF$4,2,0)+(Bioreactor_data!$J8-Bioreactor_data!$J7)*HLOOKUP(Z$1,'Feed definitions'!$C$1:$AF$4,3,0)+(Bioreactor_data!$K8-Bioreactor_data!$K7)*HLOOKUP(Z$1,'Feed definitions'!$C$1:$AF$4,4,0))/Bioreactor_data!$M8*Bioreactor_data!$P8</f>
        <v>#N/A</v>
      </c>
      <c r="AA7" t="e">
        <f>AA6+((Bioreactor_data!$I8-Bioreactor_data!$I7)*HLOOKUP(AA$1,'Feed definitions'!$C$1:$AF$4,2,0)+(Bioreactor_data!$J8-Bioreactor_data!$J7)*HLOOKUP(AA$1,'Feed definitions'!$C$1:$AF$4,3,0)+(Bioreactor_data!$K8-Bioreactor_data!$K7)*HLOOKUP(AA$1,'Feed definitions'!$C$1:$AF$4,4,0))/Bioreactor_data!$M8*Bioreactor_data!$P8</f>
        <v>#N/A</v>
      </c>
      <c r="AB7" t="e">
        <f>AB6+((Bioreactor_data!$I8-Bioreactor_data!$I7)*HLOOKUP(AB$1,'Feed definitions'!$C$1:$AF$4,2,0)+(Bioreactor_data!$J8-Bioreactor_data!$J7)*HLOOKUP(AB$1,'Feed definitions'!$C$1:$AF$4,3,0)+(Bioreactor_data!$K8-Bioreactor_data!$K7)*HLOOKUP(AB$1,'Feed definitions'!$C$1:$AF$4,4,0))/Bioreactor_data!$M8*Bioreactor_data!$P8</f>
        <v>#N/A</v>
      </c>
      <c r="AC7" t="e">
        <f>AC6+((Bioreactor_data!$I8-Bioreactor_data!$I7)*HLOOKUP(AC$1,'Feed definitions'!$C$1:$AF$4,2,0)+(Bioreactor_data!$J8-Bioreactor_data!$J7)*HLOOKUP(AC$1,'Feed definitions'!$C$1:$AF$4,3,0)+(Bioreactor_data!$K8-Bioreactor_data!$K7)*HLOOKUP(AC$1,'Feed definitions'!$C$1:$AF$4,4,0))/Bioreactor_data!$M8*Bioreactor_data!$P8</f>
        <v>#N/A</v>
      </c>
      <c r="AD7" t="e">
        <f>AD6+((Bioreactor_data!$I8-Bioreactor_data!$I7)*HLOOKUP(AD$1,'Feed definitions'!$C$1:$AF$4,2,0)+(Bioreactor_data!$J8-Bioreactor_data!$J7)*HLOOKUP(AD$1,'Feed definitions'!$C$1:$AF$4,3,0)+(Bioreactor_data!$K8-Bioreactor_data!$K7)*HLOOKUP(AD$1,'Feed definitions'!$C$1:$AF$4,4,0))/Bioreactor_data!$M8*Bioreactor_data!$P8</f>
        <v>#N/A</v>
      </c>
      <c r="AE7" t="e">
        <f>AE6+((Bioreactor_data!$I8-Bioreactor_data!$I7)*HLOOKUP(AE$1,'Feed definitions'!$C$1:$AF$4,2,0)+(Bioreactor_data!$J8-Bioreactor_data!$J7)*HLOOKUP(AE$1,'Feed definitions'!$C$1:$AF$4,3,0)+(Bioreactor_data!$K8-Bioreactor_data!$K7)*HLOOKUP(AE$1,'Feed definitions'!$C$1:$AF$4,4,0))/Bioreactor_data!$M8*Bioreactor_data!$P8</f>
        <v>#N/A</v>
      </c>
      <c r="AF7" s="24"/>
    </row>
    <row r="8" spans="1:32" x14ac:dyDescent="0.25">
      <c r="A8" s="3" t="str">
        <f>Bioreactor_data!B9</f>
        <v>S5</v>
      </c>
      <c r="B8">
        <f>B7+((Bioreactor_data!$I9-Bioreactor_data!$I8)*HLOOKUP(B$1,'Feed definitions'!$C$1:$AF$4,2,0)+(Bioreactor_data!$J9-Bioreactor_data!$J8)*HLOOKUP(B$1,'Feed definitions'!$C$1:$AF$4,3,0)+(Bioreactor_data!$K9-Bioreactor_data!$K8)*HLOOKUP(B$1,'Feed definitions'!$C$1:$AF$4,4,0))/Bioreactor_data!$M9*Bioreactor_data!$P9</f>
        <v>14.285714285714285</v>
      </c>
      <c r="C8">
        <f>C7+((Bioreactor_data!$I9-Bioreactor_data!$I8)*HLOOKUP(C$1,'Feed definitions'!$C$1:$AF$4,2,0)+(Bioreactor_data!$J9-Bioreactor_data!$J8)*HLOOKUP(C$1,'Feed definitions'!$C$1:$AF$4,3,0)+(Bioreactor_data!$K9-Bioreactor_data!$K8)*HLOOKUP(C$1,'Feed definitions'!$C$1:$AF$4,4,0))/Bioreactor_data!$M9*Bioreactor_data!$P9</f>
        <v>0</v>
      </c>
      <c r="D8">
        <f>D7+((Bioreactor_data!$I9-Bioreactor_data!$I8)*HLOOKUP(D$1,'Feed definitions'!$C$1:$AF$4,2,0)+(Bioreactor_data!$J9-Bioreactor_data!$J8)*HLOOKUP(D$1,'Feed definitions'!$C$1:$AF$4,3,0)+(Bioreactor_data!$K9-Bioreactor_data!$K8)*HLOOKUP(D$1,'Feed definitions'!$C$1:$AF$4,4,0))/Bioreactor_data!$M9*Bioreactor_data!$P9</f>
        <v>0</v>
      </c>
      <c r="E8">
        <f>E7+((Bioreactor_data!$I9-Bioreactor_data!$I8)*HLOOKUP(E$1,'Feed definitions'!$C$1:$AF$4,2,0)+(Bioreactor_data!$J9-Bioreactor_data!$J8)*HLOOKUP(E$1,'Feed definitions'!$C$1:$AF$4,3,0)+(Bioreactor_data!$K9-Bioreactor_data!$K8)*HLOOKUP(E$1,'Feed definitions'!$C$1:$AF$4,4,0))/Bioreactor_data!$M9*Bioreactor_data!$P9</f>
        <v>0.21428571428571425</v>
      </c>
      <c r="F8" t="e">
        <f>F7+((Bioreactor_data!$I9-Bioreactor_data!$I8)*HLOOKUP(F$1,'Feed definitions'!$C$1:$AF$4,2,0)+(Bioreactor_data!$J9-Bioreactor_data!$J8)*HLOOKUP(F$1,'Feed definitions'!$C$1:$AF$4,3,0)+(Bioreactor_data!$K9-Bioreactor_data!$K8)*HLOOKUP(F$1,'Feed definitions'!$C$1:$AF$4,4,0))/Bioreactor_data!$M9*Bioreactor_data!$P9</f>
        <v>#N/A</v>
      </c>
      <c r="G8" t="e">
        <f>G7+((Bioreactor_data!$I9-Bioreactor_data!$I8)*HLOOKUP(G$1,'Feed definitions'!$C$1:$AF$4,2,0)+(Bioreactor_data!$J9-Bioreactor_data!$J8)*HLOOKUP(G$1,'Feed definitions'!$C$1:$AF$4,3,0)+(Bioreactor_data!$K9-Bioreactor_data!$K8)*HLOOKUP(G$1,'Feed definitions'!$C$1:$AF$4,4,0))/Bioreactor_data!$M9*Bioreactor_data!$P9</f>
        <v>#N/A</v>
      </c>
      <c r="H8" t="e">
        <f>H7+((Bioreactor_data!$I9-Bioreactor_data!$I8)*HLOOKUP(H$1,'Feed definitions'!$C$1:$AF$4,2,0)+(Bioreactor_data!$J9-Bioreactor_data!$J8)*HLOOKUP(H$1,'Feed definitions'!$C$1:$AF$4,3,0)+(Bioreactor_data!$K9-Bioreactor_data!$K8)*HLOOKUP(H$1,'Feed definitions'!$C$1:$AF$4,4,0))/Bioreactor_data!$M9*Bioreactor_data!$P9</f>
        <v>#N/A</v>
      </c>
      <c r="I8" t="e">
        <f>I7+((Bioreactor_data!$I9-Bioreactor_data!$I8)*HLOOKUP(I$1,'Feed definitions'!$C$1:$AF$4,2,0)+(Bioreactor_data!$J9-Bioreactor_data!$J8)*HLOOKUP(I$1,'Feed definitions'!$C$1:$AF$4,3,0)+(Bioreactor_data!$K9-Bioreactor_data!$K8)*HLOOKUP(I$1,'Feed definitions'!$C$1:$AF$4,4,0))/Bioreactor_data!$M9*Bioreactor_data!$P9</f>
        <v>#N/A</v>
      </c>
      <c r="J8" t="e">
        <f>J7+((Bioreactor_data!$I9-Bioreactor_data!$I8)*HLOOKUP(J$1,'Feed definitions'!$C$1:$AF$4,2,0)+(Bioreactor_data!$J9-Bioreactor_data!$J8)*HLOOKUP(J$1,'Feed definitions'!$C$1:$AF$4,3,0)+(Bioreactor_data!$K9-Bioreactor_data!$K8)*HLOOKUP(J$1,'Feed definitions'!$C$1:$AF$4,4,0))/Bioreactor_data!$M9*Bioreactor_data!$P9</f>
        <v>#N/A</v>
      </c>
      <c r="K8" t="e">
        <f>K7+((Bioreactor_data!$I9-Bioreactor_data!$I8)*HLOOKUP(K$1,'Feed definitions'!$C$1:$AF$4,2,0)+(Bioreactor_data!$J9-Bioreactor_data!$J8)*HLOOKUP(K$1,'Feed definitions'!$C$1:$AF$4,3,0)+(Bioreactor_data!$K9-Bioreactor_data!$K8)*HLOOKUP(K$1,'Feed definitions'!$C$1:$AF$4,4,0))/Bioreactor_data!$M9*Bioreactor_data!$P9</f>
        <v>#N/A</v>
      </c>
      <c r="L8" t="e">
        <f>L7+((Bioreactor_data!$I9-Bioreactor_data!$I8)*HLOOKUP(L$1,'Feed definitions'!$C$1:$AF$4,2,0)+(Bioreactor_data!$J9-Bioreactor_data!$J8)*HLOOKUP(L$1,'Feed definitions'!$C$1:$AF$4,3,0)+(Bioreactor_data!$K9-Bioreactor_data!$K8)*HLOOKUP(L$1,'Feed definitions'!$C$1:$AF$4,4,0))/Bioreactor_data!$M9*Bioreactor_data!$P9</f>
        <v>#N/A</v>
      </c>
      <c r="M8" t="e">
        <f>M7+((Bioreactor_data!$I9-Bioreactor_data!$I8)*HLOOKUP(M$1,'Feed definitions'!$C$1:$AF$4,2,0)+(Bioreactor_data!$J9-Bioreactor_data!$J8)*HLOOKUP(M$1,'Feed definitions'!$C$1:$AF$4,3,0)+(Bioreactor_data!$K9-Bioreactor_data!$K8)*HLOOKUP(M$1,'Feed definitions'!$C$1:$AF$4,4,0))/Bioreactor_data!$M9*Bioreactor_data!$P9</f>
        <v>#N/A</v>
      </c>
      <c r="N8" t="e">
        <f>N7+((Bioreactor_data!$I9-Bioreactor_data!$I8)*HLOOKUP(N$1,'Feed definitions'!$C$1:$AF$4,2,0)+(Bioreactor_data!$J9-Bioreactor_data!$J8)*HLOOKUP(N$1,'Feed definitions'!$C$1:$AF$4,3,0)+(Bioreactor_data!$K9-Bioreactor_data!$K8)*HLOOKUP(N$1,'Feed definitions'!$C$1:$AF$4,4,0))/Bioreactor_data!$M9*Bioreactor_data!$P9</f>
        <v>#N/A</v>
      </c>
      <c r="O8" t="e">
        <f>O7+((Bioreactor_data!$I9-Bioreactor_data!$I8)*HLOOKUP(O$1,'Feed definitions'!$C$1:$AF$4,2,0)+(Bioreactor_data!$J9-Bioreactor_data!$J8)*HLOOKUP(O$1,'Feed definitions'!$C$1:$AF$4,3,0)+(Bioreactor_data!$K9-Bioreactor_data!$K8)*HLOOKUP(O$1,'Feed definitions'!$C$1:$AF$4,4,0))/Bioreactor_data!$M9*Bioreactor_data!$P9</f>
        <v>#N/A</v>
      </c>
      <c r="P8" t="e">
        <f>P7+((Bioreactor_data!$I9-Bioreactor_data!$I8)*HLOOKUP(P$1,'Feed definitions'!$C$1:$AF$4,2,0)+(Bioreactor_data!$J9-Bioreactor_data!$J8)*HLOOKUP(P$1,'Feed definitions'!$C$1:$AF$4,3,0)+(Bioreactor_data!$K9-Bioreactor_data!$K8)*HLOOKUP(P$1,'Feed definitions'!$C$1:$AF$4,4,0))/Bioreactor_data!$M9*Bioreactor_data!$P9</f>
        <v>#N/A</v>
      </c>
      <c r="Q8" t="e">
        <f>Q7+((Bioreactor_data!$I9-Bioreactor_data!$I8)*HLOOKUP(Q$1,'Feed definitions'!$C$1:$AF$4,2,0)+(Bioreactor_data!$J9-Bioreactor_data!$J8)*HLOOKUP(Q$1,'Feed definitions'!$C$1:$AF$4,3,0)+(Bioreactor_data!$K9-Bioreactor_data!$K8)*HLOOKUP(Q$1,'Feed definitions'!$C$1:$AF$4,4,0))/Bioreactor_data!$M9*Bioreactor_data!$P9</f>
        <v>#N/A</v>
      </c>
      <c r="R8" t="e">
        <f>R7+((Bioreactor_data!$I9-Bioreactor_data!$I8)*HLOOKUP(R$1,'Feed definitions'!$C$1:$AF$4,2,0)+(Bioreactor_data!$J9-Bioreactor_data!$J8)*HLOOKUP(R$1,'Feed definitions'!$C$1:$AF$4,3,0)+(Bioreactor_data!$K9-Bioreactor_data!$K8)*HLOOKUP(R$1,'Feed definitions'!$C$1:$AF$4,4,0))/Bioreactor_data!$M9*Bioreactor_data!$P9</f>
        <v>#N/A</v>
      </c>
      <c r="S8" t="e">
        <f>S7+((Bioreactor_data!$I9-Bioreactor_data!$I8)*HLOOKUP(S$1,'Feed definitions'!$C$1:$AF$4,2,0)+(Bioreactor_data!$J9-Bioreactor_data!$J8)*HLOOKUP(S$1,'Feed definitions'!$C$1:$AF$4,3,0)+(Bioreactor_data!$K9-Bioreactor_data!$K8)*HLOOKUP(S$1,'Feed definitions'!$C$1:$AF$4,4,0))/Bioreactor_data!$M9*Bioreactor_data!$P9</f>
        <v>#N/A</v>
      </c>
      <c r="T8" t="e">
        <f>T7+((Bioreactor_data!$I9-Bioreactor_data!$I8)*HLOOKUP(T$1,'Feed definitions'!$C$1:$AF$4,2,0)+(Bioreactor_data!$J9-Bioreactor_data!$J8)*HLOOKUP(T$1,'Feed definitions'!$C$1:$AF$4,3,0)+(Bioreactor_data!$K9-Bioreactor_data!$K8)*HLOOKUP(T$1,'Feed definitions'!$C$1:$AF$4,4,0))/Bioreactor_data!$M9*Bioreactor_data!$P9</f>
        <v>#N/A</v>
      </c>
      <c r="U8" t="e">
        <f>U7+((Bioreactor_data!$I9-Bioreactor_data!$I8)*HLOOKUP(U$1,'Feed definitions'!$C$1:$AF$4,2,0)+(Bioreactor_data!$J9-Bioreactor_data!$J8)*HLOOKUP(U$1,'Feed definitions'!$C$1:$AF$4,3,0)+(Bioreactor_data!$K9-Bioreactor_data!$K8)*HLOOKUP(U$1,'Feed definitions'!$C$1:$AF$4,4,0))/Bioreactor_data!$M9*Bioreactor_data!$P9</f>
        <v>#N/A</v>
      </c>
      <c r="V8" t="e">
        <f>V7+((Bioreactor_data!$I9-Bioreactor_data!$I8)*HLOOKUP(V$1,'Feed definitions'!$C$1:$AF$4,2,0)+(Bioreactor_data!$J9-Bioreactor_data!$J8)*HLOOKUP(V$1,'Feed definitions'!$C$1:$AF$4,3,0)+(Bioreactor_data!$K9-Bioreactor_data!$K8)*HLOOKUP(V$1,'Feed definitions'!$C$1:$AF$4,4,0))/Bioreactor_data!$M9*Bioreactor_data!$P9</f>
        <v>#N/A</v>
      </c>
      <c r="W8" t="e">
        <f>W7+((Bioreactor_data!$I9-Bioreactor_data!$I8)*HLOOKUP(W$1,'Feed definitions'!$C$1:$AF$4,2,0)+(Bioreactor_data!$J9-Bioreactor_data!$J8)*HLOOKUP(W$1,'Feed definitions'!$C$1:$AF$4,3,0)+(Bioreactor_data!$K9-Bioreactor_data!$K8)*HLOOKUP(W$1,'Feed definitions'!$C$1:$AF$4,4,0))/Bioreactor_data!$M9*Bioreactor_data!$P9</f>
        <v>#N/A</v>
      </c>
      <c r="X8" t="e">
        <f>X7+((Bioreactor_data!$I9-Bioreactor_data!$I8)*HLOOKUP(X$1,'Feed definitions'!$C$1:$AF$4,2,0)+(Bioreactor_data!$J9-Bioreactor_data!$J8)*HLOOKUP(X$1,'Feed definitions'!$C$1:$AF$4,3,0)+(Bioreactor_data!$K9-Bioreactor_data!$K8)*HLOOKUP(X$1,'Feed definitions'!$C$1:$AF$4,4,0))/Bioreactor_data!$M9*Bioreactor_data!$P9</f>
        <v>#N/A</v>
      </c>
      <c r="Y8" t="e">
        <f>Y7+((Bioreactor_data!$I9-Bioreactor_data!$I8)*HLOOKUP(Y$1,'Feed definitions'!$C$1:$AF$4,2,0)+(Bioreactor_data!$J9-Bioreactor_data!$J8)*HLOOKUP(Y$1,'Feed definitions'!$C$1:$AF$4,3,0)+(Bioreactor_data!$K9-Bioreactor_data!$K8)*HLOOKUP(Y$1,'Feed definitions'!$C$1:$AF$4,4,0))/Bioreactor_data!$M9*Bioreactor_data!$P9</f>
        <v>#N/A</v>
      </c>
      <c r="Z8" t="e">
        <f>Z7+((Bioreactor_data!$I9-Bioreactor_data!$I8)*HLOOKUP(Z$1,'Feed definitions'!$C$1:$AF$4,2,0)+(Bioreactor_data!$J9-Bioreactor_data!$J8)*HLOOKUP(Z$1,'Feed definitions'!$C$1:$AF$4,3,0)+(Bioreactor_data!$K9-Bioreactor_data!$K8)*HLOOKUP(Z$1,'Feed definitions'!$C$1:$AF$4,4,0))/Bioreactor_data!$M9*Bioreactor_data!$P9</f>
        <v>#N/A</v>
      </c>
      <c r="AA8" t="e">
        <f>AA7+((Bioreactor_data!$I9-Bioreactor_data!$I8)*HLOOKUP(AA$1,'Feed definitions'!$C$1:$AF$4,2,0)+(Bioreactor_data!$J9-Bioreactor_data!$J8)*HLOOKUP(AA$1,'Feed definitions'!$C$1:$AF$4,3,0)+(Bioreactor_data!$K9-Bioreactor_data!$K8)*HLOOKUP(AA$1,'Feed definitions'!$C$1:$AF$4,4,0))/Bioreactor_data!$M9*Bioreactor_data!$P9</f>
        <v>#N/A</v>
      </c>
      <c r="AB8" t="e">
        <f>AB7+((Bioreactor_data!$I9-Bioreactor_data!$I8)*HLOOKUP(AB$1,'Feed definitions'!$C$1:$AF$4,2,0)+(Bioreactor_data!$J9-Bioreactor_data!$J8)*HLOOKUP(AB$1,'Feed definitions'!$C$1:$AF$4,3,0)+(Bioreactor_data!$K9-Bioreactor_data!$K8)*HLOOKUP(AB$1,'Feed definitions'!$C$1:$AF$4,4,0))/Bioreactor_data!$M9*Bioreactor_data!$P9</f>
        <v>#N/A</v>
      </c>
      <c r="AC8" t="e">
        <f>AC7+((Bioreactor_data!$I9-Bioreactor_data!$I8)*HLOOKUP(AC$1,'Feed definitions'!$C$1:$AF$4,2,0)+(Bioreactor_data!$J9-Bioreactor_data!$J8)*HLOOKUP(AC$1,'Feed definitions'!$C$1:$AF$4,3,0)+(Bioreactor_data!$K9-Bioreactor_data!$K8)*HLOOKUP(AC$1,'Feed definitions'!$C$1:$AF$4,4,0))/Bioreactor_data!$M9*Bioreactor_data!$P9</f>
        <v>#N/A</v>
      </c>
      <c r="AD8" t="e">
        <f>AD7+((Bioreactor_data!$I9-Bioreactor_data!$I8)*HLOOKUP(AD$1,'Feed definitions'!$C$1:$AF$4,2,0)+(Bioreactor_data!$J9-Bioreactor_data!$J8)*HLOOKUP(AD$1,'Feed definitions'!$C$1:$AF$4,3,0)+(Bioreactor_data!$K9-Bioreactor_data!$K8)*HLOOKUP(AD$1,'Feed definitions'!$C$1:$AF$4,4,0))/Bioreactor_data!$M9*Bioreactor_data!$P9</f>
        <v>#N/A</v>
      </c>
      <c r="AE8" t="e">
        <f>AE7+((Bioreactor_data!$I9-Bioreactor_data!$I8)*HLOOKUP(AE$1,'Feed definitions'!$C$1:$AF$4,2,0)+(Bioreactor_data!$J9-Bioreactor_data!$J8)*HLOOKUP(AE$1,'Feed definitions'!$C$1:$AF$4,3,0)+(Bioreactor_data!$K9-Bioreactor_data!$K8)*HLOOKUP(AE$1,'Feed definitions'!$C$1:$AF$4,4,0))/Bioreactor_data!$M9*Bioreactor_data!$P9</f>
        <v>#N/A</v>
      </c>
      <c r="AF8" s="24"/>
    </row>
    <row r="9" spans="1:32" x14ac:dyDescent="0.25">
      <c r="A9" s="3" t="str">
        <f>Bioreactor_data!B10</f>
        <v>S6</v>
      </c>
      <c r="B9">
        <f>B8+((Bioreactor_data!$I10-Bioreactor_data!$I9)*HLOOKUP(B$1,'Feed definitions'!$C$1:$AF$4,2,0)+(Bioreactor_data!$J10-Bioreactor_data!$J9)*HLOOKUP(B$1,'Feed definitions'!$C$1:$AF$4,3,0)+(Bioreactor_data!$K10-Bioreactor_data!$K9)*HLOOKUP(B$1,'Feed definitions'!$C$1:$AF$4,4,0))/Bioreactor_data!$M10*Bioreactor_data!$P10</f>
        <v>14.285714285714285</v>
      </c>
      <c r="C9">
        <f>C8+((Bioreactor_data!$I10-Bioreactor_data!$I9)*HLOOKUP(C$1,'Feed definitions'!$C$1:$AF$4,2,0)+(Bioreactor_data!$J10-Bioreactor_data!$J9)*HLOOKUP(C$1,'Feed definitions'!$C$1:$AF$4,3,0)+(Bioreactor_data!$K10-Bioreactor_data!$K9)*HLOOKUP(C$1,'Feed definitions'!$C$1:$AF$4,4,0))/Bioreactor_data!$M10*Bioreactor_data!$P10</f>
        <v>0</v>
      </c>
      <c r="D9">
        <f>D8+((Bioreactor_data!$I10-Bioreactor_data!$I9)*HLOOKUP(D$1,'Feed definitions'!$C$1:$AF$4,2,0)+(Bioreactor_data!$J10-Bioreactor_data!$J9)*HLOOKUP(D$1,'Feed definitions'!$C$1:$AF$4,3,0)+(Bioreactor_data!$K10-Bioreactor_data!$K9)*HLOOKUP(D$1,'Feed definitions'!$C$1:$AF$4,4,0))/Bioreactor_data!$M10*Bioreactor_data!$P10</f>
        <v>0</v>
      </c>
      <c r="E9">
        <f>E8+((Bioreactor_data!$I10-Bioreactor_data!$I9)*HLOOKUP(E$1,'Feed definitions'!$C$1:$AF$4,2,0)+(Bioreactor_data!$J10-Bioreactor_data!$J9)*HLOOKUP(E$1,'Feed definitions'!$C$1:$AF$4,3,0)+(Bioreactor_data!$K10-Bioreactor_data!$K9)*HLOOKUP(E$1,'Feed definitions'!$C$1:$AF$4,4,0))/Bioreactor_data!$M10*Bioreactor_data!$P10</f>
        <v>0.21428571428571425</v>
      </c>
      <c r="F9" t="e">
        <f>F8+((Bioreactor_data!$I10-Bioreactor_data!$I9)*HLOOKUP(F$1,'Feed definitions'!$C$1:$AF$4,2,0)+(Bioreactor_data!$J10-Bioreactor_data!$J9)*HLOOKUP(F$1,'Feed definitions'!$C$1:$AF$4,3,0)+(Bioreactor_data!$K10-Bioreactor_data!$K9)*HLOOKUP(F$1,'Feed definitions'!$C$1:$AF$4,4,0))/Bioreactor_data!$M10*Bioreactor_data!$P10</f>
        <v>#N/A</v>
      </c>
      <c r="G9" t="e">
        <f>G8+((Bioreactor_data!$I10-Bioreactor_data!$I9)*HLOOKUP(G$1,'Feed definitions'!$C$1:$AF$4,2,0)+(Bioreactor_data!$J10-Bioreactor_data!$J9)*HLOOKUP(G$1,'Feed definitions'!$C$1:$AF$4,3,0)+(Bioreactor_data!$K10-Bioreactor_data!$K9)*HLOOKUP(G$1,'Feed definitions'!$C$1:$AF$4,4,0))/Bioreactor_data!$M10*Bioreactor_data!$P10</f>
        <v>#N/A</v>
      </c>
      <c r="H9" t="e">
        <f>H8+((Bioreactor_data!$I10-Bioreactor_data!$I9)*HLOOKUP(H$1,'Feed definitions'!$C$1:$AF$4,2,0)+(Bioreactor_data!$J10-Bioreactor_data!$J9)*HLOOKUP(H$1,'Feed definitions'!$C$1:$AF$4,3,0)+(Bioreactor_data!$K10-Bioreactor_data!$K9)*HLOOKUP(H$1,'Feed definitions'!$C$1:$AF$4,4,0))/Bioreactor_data!$M10*Bioreactor_data!$P10</f>
        <v>#N/A</v>
      </c>
      <c r="I9" t="e">
        <f>I8+((Bioreactor_data!$I10-Bioreactor_data!$I9)*HLOOKUP(I$1,'Feed definitions'!$C$1:$AF$4,2,0)+(Bioreactor_data!$J10-Bioreactor_data!$J9)*HLOOKUP(I$1,'Feed definitions'!$C$1:$AF$4,3,0)+(Bioreactor_data!$K10-Bioreactor_data!$K9)*HLOOKUP(I$1,'Feed definitions'!$C$1:$AF$4,4,0))/Bioreactor_data!$M10*Bioreactor_data!$P10</f>
        <v>#N/A</v>
      </c>
      <c r="J9" t="e">
        <f>J8+((Bioreactor_data!$I10-Bioreactor_data!$I9)*HLOOKUP(J$1,'Feed definitions'!$C$1:$AF$4,2,0)+(Bioreactor_data!$J10-Bioreactor_data!$J9)*HLOOKUP(J$1,'Feed definitions'!$C$1:$AF$4,3,0)+(Bioreactor_data!$K10-Bioreactor_data!$K9)*HLOOKUP(J$1,'Feed definitions'!$C$1:$AF$4,4,0))/Bioreactor_data!$M10*Bioreactor_data!$P10</f>
        <v>#N/A</v>
      </c>
      <c r="K9" t="e">
        <f>K8+((Bioreactor_data!$I10-Bioreactor_data!$I9)*HLOOKUP(K$1,'Feed definitions'!$C$1:$AF$4,2,0)+(Bioreactor_data!$J10-Bioreactor_data!$J9)*HLOOKUP(K$1,'Feed definitions'!$C$1:$AF$4,3,0)+(Bioreactor_data!$K10-Bioreactor_data!$K9)*HLOOKUP(K$1,'Feed definitions'!$C$1:$AF$4,4,0))/Bioreactor_data!$M10*Bioreactor_data!$P10</f>
        <v>#N/A</v>
      </c>
      <c r="L9" t="e">
        <f>L8+((Bioreactor_data!$I10-Bioreactor_data!$I9)*HLOOKUP(L$1,'Feed definitions'!$C$1:$AF$4,2,0)+(Bioreactor_data!$J10-Bioreactor_data!$J9)*HLOOKUP(L$1,'Feed definitions'!$C$1:$AF$4,3,0)+(Bioreactor_data!$K10-Bioreactor_data!$K9)*HLOOKUP(L$1,'Feed definitions'!$C$1:$AF$4,4,0))/Bioreactor_data!$M10*Bioreactor_data!$P10</f>
        <v>#N/A</v>
      </c>
      <c r="M9" t="e">
        <f>M8+((Bioreactor_data!$I10-Bioreactor_data!$I9)*HLOOKUP(M$1,'Feed definitions'!$C$1:$AF$4,2,0)+(Bioreactor_data!$J10-Bioreactor_data!$J9)*HLOOKUP(M$1,'Feed definitions'!$C$1:$AF$4,3,0)+(Bioreactor_data!$K10-Bioreactor_data!$K9)*HLOOKUP(M$1,'Feed definitions'!$C$1:$AF$4,4,0))/Bioreactor_data!$M10*Bioreactor_data!$P10</f>
        <v>#N/A</v>
      </c>
      <c r="N9" t="e">
        <f>N8+((Bioreactor_data!$I10-Bioreactor_data!$I9)*HLOOKUP(N$1,'Feed definitions'!$C$1:$AF$4,2,0)+(Bioreactor_data!$J10-Bioreactor_data!$J9)*HLOOKUP(N$1,'Feed definitions'!$C$1:$AF$4,3,0)+(Bioreactor_data!$K10-Bioreactor_data!$K9)*HLOOKUP(N$1,'Feed definitions'!$C$1:$AF$4,4,0))/Bioreactor_data!$M10*Bioreactor_data!$P10</f>
        <v>#N/A</v>
      </c>
      <c r="O9" t="e">
        <f>O8+((Bioreactor_data!$I10-Bioreactor_data!$I9)*HLOOKUP(O$1,'Feed definitions'!$C$1:$AF$4,2,0)+(Bioreactor_data!$J10-Bioreactor_data!$J9)*HLOOKUP(O$1,'Feed definitions'!$C$1:$AF$4,3,0)+(Bioreactor_data!$K10-Bioreactor_data!$K9)*HLOOKUP(O$1,'Feed definitions'!$C$1:$AF$4,4,0))/Bioreactor_data!$M10*Bioreactor_data!$P10</f>
        <v>#N/A</v>
      </c>
      <c r="P9" t="e">
        <f>P8+((Bioreactor_data!$I10-Bioreactor_data!$I9)*HLOOKUP(P$1,'Feed definitions'!$C$1:$AF$4,2,0)+(Bioreactor_data!$J10-Bioreactor_data!$J9)*HLOOKUP(P$1,'Feed definitions'!$C$1:$AF$4,3,0)+(Bioreactor_data!$K10-Bioreactor_data!$K9)*HLOOKUP(P$1,'Feed definitions'!$C$1:$AF$4,4,0))/Bioreactor_data!$M10*Bioreactor_data!$P10</f>
        <v>#N/A</v>
      </c>
      <c r="Q9" t="e">
        <f>Q8+((Bioreactor_data!$I10-Bioreactor_data!$I9)*HLOOKUP(Q$1,'Feed definitions'!$C$1:$AF$4,2,0)+(Bioreactor_data!$J10-Bioreactor_data!$J9)*HLOOKUP(Q$1,'Feed definitions'!$C$1:$AF$4,3,0)+(Bioreactor_data!$K10-Bioreactor_data!$K9)*HLOOKUP(Q$1,'Feed definitions'!$C$1:$AF$4,4,0))/Bioreactor_data!$M10*Bioreactor_data!$P10</f>
        <v>#N/A</v>
      </c>
      <c r="R9" t="e">
        <f>R8+((Bioreactor_data!$I10-Bioreactor_data!$I9)*HLOOKUP(R$1,'Feed definitions'!$C$1:$AF$4,2,0)+(Bioreactor_data!$J10-Bioreactor_data!$J9)*HLOOKUP(R$1,'Feed definitions'!$C$1:$AF$4,3,0)+(Bioreactor_data!$K10-Bioreactor_data!$K9)*HLOOKUP(R$1,'Feed definitions'!$C$1:$AF$4,4,0))/Bioreactor_data!$M10*Bioreactor_data!$P10</f>
        <v>#N/A</v>
      </c>
      <c r="S9" t="e">
        <f>S8+((Bioreactor_data!$I10-Bioreactor_data!$I9)*HLOOKUP(S$1,'Feed definitions'!$C$1:$AF$4,2,0)+(Bioreactor_data!$J10-Bioreactor_data!$J9)*HLOOKUP(S$1,'Feed definitions'!$C$1:$AF$4,3,0)+(Bioreactor_data!$K10-Bioreactor_data!$K9)*HLOOKUP(S$1,'Feed definitions'!$C$1:$AF$4,4,0))/Bioreactor_data!$M10*Bioreactor_data!$P10</f>
        <v>#N/A</v>
      </c>
      <c r="T9" t="e">
        <f>T8+((Bioreactor_data!$I10-Bioreactor_data!$I9)*HLOOKUP(T$1,'Feed definitions'!$C$1:$AF$4,2,0)+(Bioreactor_data!$J10-Bioreactor_data!$J9)*HLOOKUP(T$1,'Feed definitions'!$C$1:$AF$4,3,0)+(Bioreactor_data!$K10-Bioreactor_data!$K9)*HLOOKUP(T$1,'Feed definitions'!$C$1:$AF$4,4,0))/Bioreactor_data!$M10*Bioreactor_data!$P10</f>
        <v>#N/A</v>
      </c>
      <c r="U9" t="e">
        <f>U8+((Bioreactor_data!$I10-Bioreactor_data!$I9)*HLOOKUP(U$1,'Feed definitions'!$C$1:$AF$4,2,0)+(Bioreactor_data!$J10-Bioreactor_data!$J9)*HLOOKUP(U$1,'Feed definitions'!$C$1:$AF$4,3,0)+(Bioreactor_data!$K10-Bioreactor_data!$K9)*HLOOKUP(U$1,'Feed definitions'!$C$1:$AF$4,4,0))/Bioreactor_data!$M10*Bioreactor_data!$P10</f>
        <v>#N/A</v>
      </c>
      <c r="V9" t="e">
        <f>V8+((Bioreactor_data!$I10-Bioreactor_data!$I9)*HLOOKUP(V$1,'Feed definitions'!$C$1:$AF$4,2,0)+(Bioreactor_data!$J10-Bioreactor_data!$J9)*HLOOKUP(V$1,'Feed definitions'!$C$1:$AF$4,3,0)+(Bioreactor_data!$K10-Bioreactor_data!$K9)*HLOOKUP(V$1,'Feed definitions'!$C$1:$AF$4,4,0))/Bioreactor_data!$M10*Bioreactor_data!$P10</f>
        <v>#N/A</v>
      </c>
      <c r="W9" t="e">
        <f>W8+((Bioreactor_data!$I10-Bioreactor_data!$I9)*HLOOKUP(W$1,'Feed definitions'!$C$1:$AF$4,2,0)+(Bioreactor_data!$J10-Bioreactor_data!$J9)*HLOOKUP(W$1,'Feed definitions'!$C$1:$AF$4,3,0)+(Bioreactor_data!$K10-Bioreactor_data!$K9)*HLOOKUP(W$1,'Feed definitions'!$C$1:$AF$4,4,0))/Bioreactor_data!$M10*Bioreactor_data!$P10</f>
        <v>#N/A</v>
      </c>
      <c r="X9" t="e">
        <f>X8+((Bioreactor_data!$I10-Bioreactor_data!$I9)*HLOOKUP(X$1,'Feed definitions'!$C$1:$AF$4,2,0)+(Bioreactor_data!$J10-Bioreactor_data!$J9)*HLOOKUP(X$1,'Feed definitions'!$C$1:$AF$4,3,0)+(Bioreactor_data!$K10-Bioreactor_data!$K9)*HLOOKUP(X$1,'Feed definitions'!$C$1:$AF$4,4,0))/Bioreactor_data!$M10*Bioreactor_data!$P10</f>
        <v>#N/A</v>
      </c>
      <c r="Y9" t="e">
        <f>Y8+((Bioreactor_data!$I10-Bioreactor_data!$I9)*HLOOKUP(Y$1,'Feed definitions'!$C$1:$AF$4,2,0)+(Bioreactor_data!$J10-Bioreactor_data!$J9)*HLOOKUP(Y$1,'Feed definitions'!$C$1:$AF$4,3,0)+(Bioreactor_data!$K10-Bioreactor_data!$K9)*HLOOKUP(Y$1,'Feed definitions'!$C$1:$AF$4,4,0))/Bioreactor_data!$M10*Bioreactor_data!$P10</f>
        <v>#N/A</v>
      </c>
      <c r="Z9" t="e">
        <f>Z8+((Bioreactor_data!$I10-Bioreactor_data!$I9)*HLOOKUP(Z$1,'Feed definitions'!$C$1:$AF$4,2,0)+(Bioreactor_data!$J10-Bioreactor_data!$J9)*HLOOKUP(Z$1,'Feed definitions'!$C$1:$AF$4,3,0)+(Bioreactor_data!$K10-Bioreactor_data!$K9)*HLOOKUP(Z$1,'Feed definitions'!$C$1:$AF$4,4,0))/Bioreactor_data!$M10*Bioreactor_data!$P10</f>
        <v>#N/A</v>
      </c>
      <c r="AA9" t="e">
        <f>AA8+((Bioreactor_data!$I10-Bioreactor_data!$I9)*HLOOKUP(AA$1,'Feed definitions'!$C$1:$AF$4,2,0)+(Bioreactor_data!$J10-Bioreactor_data!$J9)*HLOOKUP(AA$1,'Feed definitions'!$C$1:$AF$4,3,0)+(Bioreactor_data!$K10-Bioreactor_data!$K9)*HLOOKUP(AA$1,'Feed definitions'!$C$1:$AF$4,4,0))/Bioreactor_data!$M10*Bioreactor_data!$P10</f>
        <v>#N/A</v>
      </c>
      <c r="AB9" t="e">
        <f>AB8+((Bioreactor_data!$I10-Bioreactor_data!$I9)*HLOOKUP(AB$1,'Feed definitions'!$C$1:$AF$4,2,0)+(Bioreactor_data!$J10-Bioreactor_data!$J9)*HLOOKUP(AB$1,'Feed definitions'!$C$1:$AF$4,3,0)+(Bioreactor_data!$K10-Bioreactor_data!$K9)*HLOOKUP(AB$1,'Feed definitions'!$C$1:$AF$4,4,0))/Bioreactor_data!$M10*Bioreactor_data!$P10</f>
        <v>#N/A</v>
      </c>
      <c r="AC9" t="e">
        <f>AC8+((Bioreactor_data!$I10-Bioreactor_data!$I9)*HLOOKUP(AC$1,'Feed definitions'!$C$1:$AF$4,2,0)+(Bioreactor_data!$J10-Bioreactor_data!$J9)*HLOOKUP(AC$1,'Feed definitions'!$C$1:$AF$4,3,0)+(Bioreactor_data!$K10-Bioreactor_data!$K9)*HLOOKUP(AC$1,'Feed definitions'!$C$1:$AF$4,4,0))/Bioreactor_data!$M10*Bioreactor_data!$P10</f>
        <v>#N/A</v>
      </c>
      <c r="AD9" t="e">
        <f>AD8+((Bioreactor_data!$I10-Bioreactor_data!$I9)*HLOOKUP(AD$1,'Feed definitions'!$C$1:$AF$4,2,0)+(Bioreactor_data!$J10-Bioreactor_data!$J9)*HLOOKUP(AD$1,'Feed definitions'!$C$1:$AF$4,3,0)+(Bioreactor_data!$K10-Bioreactor_data!$K9)*HLOOKUP(AD$1,'Feed definitions'!$C$1:$AF$4,4,0))/Bioreactor_data!$M10*Bioreactor_data!$P10</f>
        <v>#N/A</v>
      </c>
      <c r="AE9" t="e">
        <f>AE8+((Bioreactor_data!$I10-Bioreactor_data!$I9)*HLOOKUP(AE$1,'Feed definitions'!$C$1:$AF$4,2,0)+(Bioreactor_data!$J10-Bioreactor_data!$J9)*HLOOKUP(AE$1,'Feed definitions'!$C$1:$AF$4,3,0)+(Bioreactor_data!$K10-Bioreactor_data!$K9)*HLOOKUP(AE$1,'Feed definitions'!$C$1:$AF$4,4,0))/Bioreactor_data!$M10*Bioreactor_data!$P10</f>
        <v>#N/A</v>
      </c>
      <c r="AF9" s="24"/>
    </row>
    <row r="10" spans="1:32" x14ac:dyDescent="0.25">
      <c r="A10" s="3" t="str">
        <f>Bioreactor_data!B11</f>
        <v>S7</v>
      </c>
      <c r="B10">
        <f>B9+((Bioreactor_data!$I11-Bioreactor_data!$I10)*HLOOKUP(B$1,'Feed definitions'!$C$1:$AF$4,2,0)+(Bioreactor_data!$J11-Bioreactor_data!$J10)*HLOOKUP(B$1,'Feed definitions'!$C$1:$AF$4,3,0)+(Bioreactor_data!$K11-Bioreactor_data!$K10)*HLOOKUP(B$1,'Feed definitions'!$C$1:$AF$4,4,0))/Bioreactor_data!$M11*Bioreactor_data!$P11</f>
        <v>14.285714285714285</v>
      </c>
      <c r="C10">
        <f>C9+((Bioreactor_data!$I11-Bioreactor_data!$I10)*HLOOKUP(C$1,'Feed definitions'!$C$1:$AF$4,2,0)+(Bioreactor_data!$J11-Bioreactor_data!$J10)*HLOOKUP(C$1,'Feed definitions'!$C$1:$AF$4,3,0)+(Bioreactor_data!$K11-Bioreactor_data!$K10)*HLOOKUP(C$1,'Feed definitions'!$C$1:$AF$4,4,0))/Bioreactor_data!$M11*Bioreactor_data!$P11</f>
        <v>0</v>
      </c>
      <c r="D10">
        <f>D9+((Bioreactor_data!$I11-Bioreactor_data!$I10)*HLOOKUP(D$1,'Feed definitions'!$C$1:$AF$4,2,0)+(Bioreactor_data!$J11-Bioreactor_data!$J10)*HLOOKUP(D$1,'Feed definitions'!$C$1:$AF$4,3,0)+(Bioreactor_data!$K11-Bioreactor_data!$K10)*HLOOKUP(D$1,'Feed definitions'!$C$1:$AF$4,4,0))/Bioreactor_data!$M11*Bioreactor_data!$P11</f>
        <v>0</v>
      </c>
      <c r="E10">
        <f>E9+((Bioreactor_data!$I11-Bioreactor_data!$I10)*HLOOKUP(E$1,'Feed definitions'!$C$1:$AF$4,2,0)+(Bioreactor_data!$J11-Bioreactor_data!$J10)*HLOOKUP(E$1,'Feed definitions'!$C$1:$AF$4,3,0)+(Bioreactor_data!$K11-Bioreactor_data!$K10)*HLOOKUP(E$1,'Feed definitions'!$C$1:$AF$4,4,0))/Bioreactor_data!$M11*Bioreactor_data!$P11</f>
        <v>0.21428571428571425</v>
      </c>
      <c r="F10" t="e">
        <f>F9+((Bioreactor_data!$I11-Bioreactor_data!$I10)*HLOOKUP(F$1,'Feed definitions'!$C$1:$AF$4,2,0)+(Bioreactor_data!$J11-Bioreactor_data!$J10)*HLOOKUP(F$1,'Feed definitions'!$C$1:$AF$4,3,0)+(Bioreactor_data!$K11-Bioreactor_data!$K10)*HLOOKUP(F$1,'Feed definitions'!$C$1:$AF$4,4,0))/Bioreactor_data!$M11*Bioreactor_data!$P11</f>
        <v>#N/A</v>
      </c>
      <c r="G10" t="e">
        <f>G9+((Bioreactor_data!$I11-Bioreactor_data!$I10)*HLOOKUP(G$1,'Feed definitions'!$C$1:$AF$4,2,0)+(Bioreactor_data!$J11-Bioreactor_data!$J10)*HLOOKUP(G$1,'Feed definitions'!$C$1:$AF$4,3,0)+(Bioreactor_data!$K11-Bioreactor_data!$K10)*HLOOKUP(G$1,'Feed definitions'!$C$1:$AF$4,4,0))/Bioreactor_data!$M11*Bioreactor_data!$P11</f>
        <v>#N/A</v>
      </c>
      <c r="H10" t="e">
        <f>H9+((Bioreactor_data!$I11-Bioreactor_data!$I10)*HLOOKUP(H$1,'Feed definitions'!$C$1:$AF$4,2,0)+(Bioreactor_data!$J11-Bioreactor_data!$J10)*HLOOKUP(H$1,'Feed definitions'!$C$1:$AF$4,3,0)+(Bioreactor_data!$K11-Bioreactor_data!$K10)*HLOOKUP(H$1,'Feed definitions'!$C$1:$AF$4,4,0))/Bioreactor_data!$M11*Bioreactor_data!$P11</f>
        <v>#N/A</v>
      </c>
      <c r="I10" t="e">
        <f>I9+((Bioreactor_data!$I11-Bioreactor_data!$I10)*HLOOKUP(I$1,'Feed definitions'!$C$1:$AF$4,2,0)+(Bioreactor_data!$J11-Bioreactor_data!$J10)*HLOOKUP(I$1,'Feed definitions'!$C$1:$AF$4,3,0)+(Bioreactor_data!$K11-Bioreactor_data!$K10)*HLOOKUP(I$1,'Feed definitions'!$C$1:$AF$4,4,0))/Bioreactor_data!$M11*Bioreactor_data!$P11</f>
        <v>#N/A</v>
      </c>
      <c r="J10" t="e">
        <f>J9+((Bioreactor_data!$I11-Bioreactor_data!$I10)*HLOOKUP(J$1,'Feed definitions'!$C$1:$AF$4,2,0)+(Bioreactor_data!$J11-Bioreactor_data!$J10)*HLOOKUP(J$1,'Feed definitions'!$C$1:$AF$4,3,0)+(Bioreactor_data!$K11-Bioreactor_data!$K10)*HLOOKUP(J$1,'Feed definitions'!$C$1:$AF$4,4,0))/Bioreactor_data!$M11*Bioreactor_data!$P11</f>
        <v>#N/A</v>
      </c>
      <c r="K10" t="e">
        <f>K9+((Bioreactor_data!$I11-Bioreactor_data!$I10)*HLOOKUP(K$1,'Feed definitions'!$C$1:$AF$4,2,0)+(Bioreactor_data!$J11-Bioreactor_data!$J10)*HLOOKUP(K$1,'Feed definitions'!$C$1:$AF$4,3,0)+(Bioreactor_data!$K11-Bioreactor_data!$K10)*HLOOKUP(K$1,'Feed definitions'!$C$1:$AF$4,4,0))/Bioreactor_data!$M11*Bioreactor_data!$P11</f>
        <v>#N/A</v>
      </c>
      <c r="L10" t="e">
        <f>L9+((Bioreactor_data!$I11-Bioreactor_data!$I10)*HLOOKUP(L$1,'Feed definitions'!$C$1:$AF$4,2,0)+(Bioreactor_data!$J11-Bioreactor_data!$J10)*HLOOKUP(L$1,'Feed definitions'!$C$1:$AF$4,3,0)+(Bioreactor_data!$K11-Bioreactor_data!$K10)*HLOOKUP(L$1,'Feed definitions'!$C$1:$AF$4,4,0))/Bioreactor_data!$M11*Bioreactor_data!$P11</f>
        <v>#N/A</v>
      </c>
      <c r="M10" t="e">
        <f>M9+((Bioreactor_data!$I11-Bioreactor_data!$I10)*HLOOKUP(M$1,'Feed definitions'!$C$1:$AF$4,2,0)+(Bioreactor_data!$J11-Bioreactor_data!$J10)*HLOOKUP(M$1,'Feed definitions'!$C$1:$AF$4,3,0)+(Bioreactor_data!$K11-Bioreactor_data!$K10)*HLOOKUP(M$1,'Feed definitions'!$C$1:$AF$4,4,0))/Bioreactor_data!$M11*Bioreactor_data!$P11</f>
        <v>#N/A</v>
      </c>
      <c r="N10" t="e">
        <f>N9+((Bioreactor_data!$I11-Bioreactor_data!$I10)*HLOOKUP(N$1,'Feed definitions'!$C$1:$AF$4,2,0)+(Bioreactor_data!$J11-Bioreactor_data!$J10)*HLOOKUP(N$1,'Feed definitions'!$C$1:$AF$4,3,0)+(Bioreactor_data!$K11-Bioreactor_data!$K10)*HLOOKUP(N$1,'Feed definitions'!$C$1:$AF$4,4,0))/Bioreactor_data!$M11*Bioreactor_data!$P11</f>
        <v>#N/A</v>
      </c>
      <c r="O10" t="e">
        <f>O9+((Bioreactor_data!$I11-Bioreactor_data!$I10)*HLOOKUP(O$1,'Feed definitions'!$C$1:$AF$4,2,0)+(Bioreactor_data!$J11-Bioreactor_data!$J10)*HLOOKUP(O$1,'Feed definitions'!$C$1:$AF$4,3,0)+(Bioreactor_data!$K11-Bioreactor_data!$K10)*HLOOKUP(O$1,'Feed definitions'!$C$1:$AF$4,4,0))/Bioreactor_data!$M11*Bioreactor_data!$P11</f>
        <v>#N/A</v>
      </c>
      <c r="P10" t="e">
        <f>P9+((Bioreactor_data!$I11-Bioreactor_data!$I10)*HLOOKUP(P$1,'Feed definitions'!$C$1:$AF$4,2,0)+(Bioreactor_data!$J11-Bioreactor_data!$J10)*HLOOKUP(P$1,'Feed definitions'!$C$1:$AF$4,3,0)+(Bioreactor_data!$K11-Bioreactor_data!$K10)*HLOOKUP(P$1,'Feed definitions'!$C$1:$AF$4,4,0))/Bioreactor_data!$M11*Bioreactor_data!$P11</f>
        <v>#N/A</v>
      </c>
      <c r="Q10" t="e">
        <f>Q9+((Bioreactor_data!$I11-Bioreactor_data!$I10)*HLOOKUP(Q$1,'Feed definitions'!$C$1:$AF$4,2,0)+(Bioreactor_data!$J11-Bioreactor_data!$J10)*HLOOKUP(Q$1,'Feed definitions'!$C$1:$AF$4,3,0)+(Bioreactor_data!$K11-Bioreactor_data!$K10)*HLOOKUP(Q$1,'Feed definitions'!$C$1:$AF$4,4,0))/Bioreactor_data!$M11*Bioreactor_data!$P11</f>
        <v>#N/A</v>
      </c>
      <c r="R10" t="e">
        <f>R9+((Bioreactor_data!$I11-Bioreactor_data!$I10)*HLOOKUP(R$1,'Feed definitions'!$C$1:$AF$4,2,0)+(Bioreactor_data!$J11-Bioreactor_data!$J10)*HLOOKUP(R$1,'Feed definitions'!$C$1:$AF$4,3,0)+(Bioreactor_data!$K11-Bioreactor_data!$K10)*HLOOKUP(R$1,'Feed definitions'!$C$1:$AF$4,4,0))/Bioreactor_data!$M11*Bioreactor_data!$P11</f>
        <v>#N/A</v>
      </c>
      <c r="S10" t="e">
        <f>S9+((Bioreactor_data!$I11-Bioreactor_data!$I10)*HLOOKUP(S$1,'Feed definitions'!$C$1:$AF$4,2,0)+(Bioreactor_data!$J11-Bioreactor_data!$J10)*HLOOKUP(S$1,'Feed definitions'!$C$1:$AF$4,3,0)+(Bioreactor_data!$K11-Bioreactor_data!$K10)*HLOOKUP(S$1,'Feed definitions'!$C$1:$AF$4,4,0))/Bioreactor_data!$M11*Bioreactor_data!$P11</f>
        <v>#N/A</v>
      </c>
      <c r="T10" t="e">
        <f>T9+((Bioreactor_data!$I11-Bioreactor_data!$I10)*HLOOKUP(T$1,'Feed definitions'!$C$1:$AF$4,2,0)+(Bioreactor_data!$J11-Bioreactor_data!$J10)*HLOOKUP(T$1,'Feed definitions'!$C$1:$AF$4,3,0)+(Bioreactor_data!$K11-Bioreactor_data!$K10)*HLOOKUP(T$1,'Feed definitions'!$C$1:$AF$4,4,0))/Bioreactor_data!$M11*Bioreactor_data!$P11</f>
        <v>#N/A</v>
      </c>
      <c r="U10" t="e">
        <f>U9+((Bioreactor_data!$I11-Bioreactor_data!$I10)*HLOOKUP(U$1,'Feed definitions'!$C$1:$AF$4,2,0)+(Bioreactor_data!$J11-Bioreactor_data!$J10)*HLOOKUP(U$1,'Feed definitions'!$C$1:$AF$4,3,0)+(Bioreactor_data!$K11-Bioreactor_data!$K10)*HLOOKUP(U$1,'Feed definitions'!$C$1:$AF$4,4,0))/Bioreactor_data!$M11*Bioreactor_data!$P11</f>
        <v>#N/A</v>
      </c>
      <c r="V10" t="e">
        <f>V9+((Bioreactor_data!$I11-Bioreactor_data!$I10)*HLOOKUP(V$1,'Feed definitions'!$C$1:$AF$4,2,0)+(Bioreactor_data!$J11-Bioreactor_data!$J10)*HLOOKUP(V$1,'Feed definitions'!$C$1:$AF$4,3,0)+(Bioreactor_data!$K11-Bioreactor_data!$K10)*HLOOKUP(V$1,'Feed definitions'!$C$1:$AF$4,4,0))/Bioreactor_data!$M11*Bioreactor_data!$P11</f>
        <v>#N/A</v>
      </c>
      <c r="W10" t="e">
        <f>W9+((Bioreactor_data!$I11-Bioreactor_data!$I10)*HLOOKUP(W$1,'Feed definitions'!$C$1:$AF$4,2,0)+(Bioreactor_data!$J11-Bioreactor_data!$J10)*HLOOKUP(W$1,'Feed definitions'!$C$1:$AF$4,3,0)+(Bioreactor_data!$K11-Bioreactor_data!$K10)*HLOOKUP(W$1,'Feed definitions'!$C$1:$AF$4,4,0))/Bioreactor_data!$M11*Bioreactor_data!$P11</f>
        <v>#N/A</v>
      </c>
      <c r="X10" t="e">
        <f>X9+((Bioreactor_data!$I11-Bioreactor_data!$I10)*HLOOKUP(X$1,'Feed definitions'!$C$1:$AF$4,2,0)+(Bioreactor_data!$J11-Bioreactor_data!$J10)*HLOOKUP(X$1,'Feed definitions'!$C$1:$AF$4,3,0)+(Bioreactor_data!$K11-Bioreactor_data!$K10)*HLOOKUP(X$1,'Feed definitions'!$C$1:$AF$4,4,0))/Bioreactor_data!$M11*Bioreactor_data!$P11</f>
        <v>#N/A</v>
      </c>
      <c r="Y10" t="e">
        <f>Y9+((Bioreactor_data!$I11-Bioreactor_data!$I10)*HLOOKUP(Y$1,'Feed definitions'!$C$1:$AF$4,2,0)+(Bioreactor_data!$J11-Bioreactor_data!$J10)*HLOOKUP(Y$1,'Feed definitions'!$C$1:$AF$4,3,0)+(Bioreactor_data!$K11-Bioreactor_data!$K10)*HLOOKUP(Y$1,'Feed definitions'!$C$1:$AF$4,4,0))/Bioreactor_data!$M11*Bioreactor_data!$P11</f>
        <v>#N/A</v>
      </c>
      <c r="Z10" t="e">
        <f>Z9+((Bioreactor_data!$I11-Bioreactor_data!$I10)*HLOOKUP(Z$1,'Feed definitions'!$C$1:$AF$4,2,0)+(Bioreactor_data!$J11-Bioreactor_data!$J10)*HLOOKUP(Z$1,'Feed definitions'!$C$1:$AF$4,3,0)+(Bioreactor_data!$K11-Bioreactor_data!$K10)*HLOOKUP(Z$1,'Feed definitions'!$C$1:$AF$4,4,0))/Bioreactor_data!$M11*Bioreactor_data!$P11</f>
        <v>#N/A</v>
      </c>
      <c r="AA10" t="e">
        <f>AA9+((Bioreactor_data!$I11-Bioreactor_data!$I10)*HLOOKUP(AA$1,'Feed definitions'!$C$1:$AF$4,2,0)+(Bioreactor_data!$J11-Bioreactor_data!$J10)*HLOOKUP(AA$1,'Feed definitions'!$C$1:$AF$4,3,0)+(Bioreactor_data!$K11-Bioreactor_data!$K10)*HLOOKUP(AA$1,'Feed definitions'!$C$1:$AF$4,4,0))/Bioreactor_data!$M11*Bioreactor_data!$P11</f>
        <v>#N/A</v>
      </c>
      <c r="AB10" t="e">
        <f>AB9+((Bioreactor_data!$I11-Bioreactor_data!$I10)*HLOOKUP(AB$1,'Feed definitions'!$C$1:$AF$4,2,0)+(Bioreactor_data!$J11-Bioreactor_data!$J10)*HLOOKUP(AB$1,'Feed definitions'!$C$1:$AF$4,3,0)+(Bioreactor_data!$K11-Bioreactor_data!$K10)*HLOOKUP(AB$1,'Feed definitions'!$C$1:$AF$4,4,0))/Bioreactor_data!$M11*Bioreactor_data!$P11</f>
        <v>#N/A</v>
      </c>
      <c r="AC10" t="e">
        <f>AC9+((Bioreactor_data!$I11-Bioreactor_data!$I10)*HLOOKUP(AC$1,'Feed definitions'!$C$1:$AF$4,2,0)+(Bioreactor_data!$J11-Bioreactor_data!$J10)*HLOOKUP(AC$1,'Feed definitions'!$C$1:$AF$4,3,0)+(Bioreactor_data!$K11-Bioreactor_data!$K10)*HLOOKUP(AC$1,'Feed definitions'!$C$1:$AF$4,4,0))/Bioreactor_data!$M11*Bioreactor_data!$P11</f>
        <v>#N/A</v>
      </c>
      <c r="AD10" t="e">
        <f>AD9+((Bioreactor_data!$I11-Bioreactor_data!$I10)*HLOOKUP(AD$1,'Feed definitions'!$C$1:$AF$4,2,0)+(Bioreactor_data!$J11-Bioreactor_data!$J10)*HLOOKUP(AD$1,'Feed definitions'!$C$1:$AF$4,3,0)+(Bioreactor_data!$K11-Bioreactor_data!$K10)*HLOOKUP(AD$1,'Feed definitions'!$C$1:$AF$4,4,0))/Bioreactor_data!$M11*Bioreactor_data!$P11</f>
        <v>#N/A</v>
      </c>
      <c r="AE10" t="e">
        <f>AE9+((Bioreactor_data!$I11-Bioreactor_data!$I10)*HLOOKUP(AE$1,'Feed definitions'!$C$1:$AF$4,2,0)+(Bioreactor_data!$J11-Bioreactor_data!$J10)*HLOOKUP(AE$1,'Feed definitions'!$C$1:$AF$4,3,0)+(Bioreactor_data!$K11-Bioreactor_data!$K10)*HLOOKUP(AE$1,'Feed definitions'!$C$1:$AF$4,4,0))/Bioreactor_data!$M11*Bioreactor_data!$P11</f>
        <v>#N/A</v>
      </c>
      <c r="AF10" s="24"/>
    </row>
    <row r="11" spans="1:32" x14ac:dyDescent="0.25">
      <c r="A11" s="3" t="str">
        <f>Bioreactor_data!B12</f>
        <v>S8</v>
      </c>
      <c r="B11">
        <f>B10+((Bioreactor_data!$I12-Bioreactor_data!$I11)*HLOOKUP(B$1,'Feed definitions'!$C$1:$AF$4,2,0)+(Bioreactor_data!$J12-Bioreactor_data!$J11)*HLOOKUP(B$1,'Feed definitions'!$C$1:$AF$4,3,0)+(Bioreactor_data!$K12-Bioreactor_data!$K11)*HLOOKUP(B$1,'Feed definitions'!$C$1:$AF$4,4,0))/Bioreactor_data!$M12*Bioreactor_data!$P12</f>
        <v>71.075837742504405</v>
      </c>
      <c r="C11">
        <f>C10+((Bioreactor_data!$I12-Bioreactor_data!$I11)*HLOOKUP(C$1,'Feed definitions'!$C$1:$AF$4,2,0)+(Bioreactor_data!$J12-Bioreactor_data!$J11)*HLOOKUP(C$1,'Feed definitions'!$C$1:$AF$4,3,0)+(Bioreactor_data!$K12-Bioreactor_data!$K11)*HLOOKUP(C$1,'Feed definitions'!$C$1:$AF$4,4,0))/Bioreactor_data!$M12*Bioreactor_data!$P12</f>
        <v>0</v>
      </c>
      <c r="D11">
        <f>D10+((Bioreactor_data!$I12-Bioreactor_data!$I11)*HLOOKUP(D$1,'Feed definitions'!$C$1:$AF$4,2,0)+(Bioreactor_data!$J12-Bioreactor_data!$J11)*HLOOKUP(D$1,'Feed definitions'!$C$1:$AF$4,3,0)+(Bioreactor_data!$K12-Bioreactor_data!$K11)*HLOOKUP(D$1,'Feed definitions'!$C$1:$AF$4,4,0))/Bioreactor_data!$M12*Bioreactor_data!$P12</f>
        <v>0</v>
      </c>
      <c r="E11">
        <f>E10+((Bioreactor_data!$I12-Bioreactor_data!$I11)*HLOOKUP(E$1,'Feed definitions'!$C$1:$AF$4,2,0)+(Bioreactor_data!$J12-Bioreactor_data!$J11)*HLOOKUP(E$1,'Feed definitions'!$C$1:$AF$4,3,0)+(Bioreactor_data!$K12-Bioreactor_data!$K11)*HLOOKUP(E$1,'Feed definitions'!$C$1:$AF$4,4,0))/Bioreactor_data!$M12*Bioreactor_data!$P12</f>
        <v>0.92416225749559078</v>
      </c>
      <c r="F11" t="e">
        <f>F10+((Bioreactor_data!$I12-Bioreactor_data!$I11)*HLOOKUP(F$1,'Feed definitions'!$C$1:$AF$4,2,0)+(Bioreactor_data!$J12-Bioreactor_data!$J11)*HLOOKUP(F$1,'Feed definitions'!$C$1:$AF$4,3,0)+(Bioreactor_data!$K12-Bioreactor_data!$K11)*HLOOKUP(F$1,'Feed definitions'!$C$1:$AF$4,4,0))/Bioreactor_data!$M12*Bioreactor_data!$P12</f>
        <v>#N/A</v>
      </c>
      <c r="G11" t="e">
        <f>G10+((Bioreactor_data!$I12-Bioreactor_data!$I11)*HLOOKUP(G$1,'Feed definitions'!$C$1:$AF$4,2,0)+(Bioreactor_data!$J12-Bioreactor_data!$J11)*HLOOKUP(G$1,'Feed definitions'!$C$1:$AF$4,3,0)+(Bioreactor_data!$K12-Bioreactor_data!$K11)*HLOOKUP(G$1,'Feed definitions'!$C$1:$AF$4,4,0))/Bioreactor_data!$M12*Bioreactor_data!$P12</f>
        <v>#N/A</v>
      </c>
      <c r="H11" t="e">
        <f>H10+((Bioreactor_data!$I12-Bioreactor_data!$I11)*HLOOKUP(H$1,'Feed definitions'!$C$1:$AF$4,2,0)+(Bioreactor_data!$J12-Bioreactor_data!$J11)*HLOOKUP(H$1,'Feed definitions'!$C$1:$AF$4,3,0)+(Bioreactor_data!$K12-Bioreactor_data!$K11)*HLOOKUP(H$1,'Feed definitions'!$C$1:$AF$4,4,0))/Bioreactor_data!$M12*Bioreactor_data!$P12</f>
        <v>#N/A</v>
      </c>
      <c r="I11" t="e">
        <f>I10+((Bioreactor_data!$I12-Bioreactor_data!$I11)*HLOOKUP(I$1,'Feed definitions'!$C$1:$AF$4,2,0)+(Bioreactor_data!$J12-Bioreactor_data!$J11)*HLOOKUP(I$1,'Feed definitions'!$C$1:$AF$4,3,0)+(Bioreactor_data!$K12-Bioreactor_data!$K11)*HLOOKUP(I$1,'Feed definitions'!$C$1:$AF$4,4,0))/Bioreactor_data!$M12*Bioreactor_data!$P12</f>
        <v>#N/A</v>
      </c>
      <c r="J11" t="e">
        <f>J10+((Bioreactor_data!$I12-Bioreactor_data!$I11)*HLOOKUP(J$1,'Feed definitions'!$C$1:$AF$4,2,0)+(Bioreactor_data!$J12-Bioreactor_data!$J11)*HLOOKUP(J$1,'Feed definitions'!$C$1:$AF$4,3,0)+(Bioreactor_data!$K12-Bioreactor_data!$K11)*HLOOKUP(J$1,'Feed definitions'!$C$1:$AF$4,4,0))/Bioreactor_data!$M12*Bioreactor_data!$P12</f>
        <v>#N/A</v>
      </c>
      <c r="K11" t="e">
        <f>K10+((Bioreactor_data!$I12-Bioreactor_data!$I11)*HLOOKUP(K$1,'Feed definitions'!$C$1:$AF$4,2,0)+(Bioreactor_data!$J12-Bioreactor_data!$J11)*HLOOKUP(K$1,'Feed definitions'!$C$1:$AF$4,3,0)+(Bioreactor_data!$K12-Bioreactor_data!$K11)*HLOOKUP(K$1,'Feed definitions'!$C$1:$AF$4,4,0))/Bioreactor_data!$M12*Bioreactor_data!$P12</f>
        <v>#N/A</v>
      </c>
      <c r="L11" t="e">
        <f>L10+((Bioreactor_data!$I12-Bioreactor_data!$I11)*HLOOKUP(L$1,'Feed definitions'!$C$1:$AF$4,2,0)+(Bioreactor_data!$J12-Bioreactor_data!$J11)*HLOOKUP(L$1,'Feed definitions'!$C$1:$AF$4,3,0)+(Bioreactor_data!$K12-Bioreactor_data!$K11)*HLOOKUP(L$1,'Feed definitions'!$C$1:$AF$4,4,0))/Bioreactor_data!$M12*Bioreactor_data!$P12</f>
        <v>#N/A</v>
      </c>
      <c r="M11" t="e">
        <f>M10+((Bioreactor_data!$I12-Bioreactor_data!$I11)*HLOOKUP(M$1,'Feed definitions'!$C$1:$AF$4,2,0)+(Bioreactor_data!$J12-Bioreactor_data!$J11)*HLOOKUP(M$1,'Feed definitions'!$C$1:$AF$4,3,0)+(Bioreactor_data!$K12-Bioreactor_data!$K11)*HLOOKUP(M$1,'Feed definitions'!$C$1:$AF$4,4,0))/Bioreactor_data!$M12*Bioreactor_data!$P12</f>
        <v>#N/A</v>
      </c>
      <c r="N11" t="e">
        <f>N10+((Bioreactor_data!$I12-Bioreactor_data!$I11)*HLOOKUP(N$1,'Feed definitions'!$C$1:$AF$4,2,0)+(Bioreactor_data!$J12-Bioreactor_data!$J11)*HLOOKUP(N$1,'Feed definitions'!$C$1:$AF$4,3,0)+(Bioreactor_data!$K12-Bioreactor_data!$K11)*HLOOKUP(N$1,'Feed definitions'!$C$1:$AF$4,4,0))/Bioreactor_data!$M12*Bioreactor_data!$P12</f>
        <v>#N/A</v>
      </c>
      <c r="O11" t="e">
        <f>O10+((Bioreactor_data!$I12-Bioreactor_data!$I11)*HLOOKUP(O$1,'Feed definitions'!$C$1:$AF$4,2,0)+(Bioreactor_data!$J12-Bioreactor_data!$J11)*HLOOKUP(O$1,'Feed definitions'!$C$1:$AF$4,3,0)+(Bioreactor_data!$K12-Bioreactor_data!$K11)*HLOOKUP(O$1,'Feed definitions'!$C$1:$AF$4,4,0))/Bioreactor_data!$M12*Bioreactor_data!$P12</f>
        <v>#N/A</v>
      </c>
      <c r="P11" t="e">
        <f>P10+((Bioreactor_data!$I12-Bioreactor_data!$I11)*HLOOKUP(P$1,'Feed definitions'!$C$1:$AF$4,2,0)+(Bioreactor_data!$J12-Bioreactor_data!$J11)*HLOOKUP(P$1,'Feed definitions'!$C$1:$AF$4,3,0)+(Bioreactor_data!$K12-Bioreactor_data!$K11)*HLOOKUP(P$1,'Feed definitions'!$C$1:$AF$4,4,0))/Bioreactor_data!$M12*Bioreactor_data!$P12</f>
        <v>#N/A</v>
      </c>
      <c r="Q11" t="e">
        <f>Q10+((Bioreactor_data!$I12-Bioreactor_data!$I11)*HLOOKUP(Q$1,'Feed definitions'!$C$1:$AF$4,2,0)+(Bioreactor_data!$J12-Bioreactor_data!$J11)*HLOOKUP(Q$1,'Feed definitions'!$C$1:$AF$4,3,0)+(Bioreactor_data!$K12-Bioreactor_data!$K11)*HLOOKUP(Q$1,'Feed definitions'!$C$1:$AF$4,4,0))/Bioreactor_data!$M12*Bioreactor_data!$P12</f>
        <v>#N/A</v>
      </c>
      <c r="R11" t="e">
        <f>R10+((Bioreactor_data!$I12-Bioreactor_data!$I11)*HLOOKUP(R$1,'Feed definitions'!$C$1:$AF$4,2,0)+(Bioreactor_data!$J12-Bioreactor_data!$J11)*HLOOKUP(R$1,'Feed definitions'!$C$1:$AF$4,3,0)+(Bioreactor_data!$K12-Bioreactor_data!$K11)*HLOOKUP(R$1,'Feed definitions'!$C$1:$AF$4,4,0))/Bioreactor_data!$M12*Bioreactor_data!$P12</f>
        <v>#N/A</v>
      </c>
      <c r="S11" t="e">
        <f>S10+((Bioreactor_data!$I12-Bioreactor_data!$I11)*HLOOKUP(S$1,'Feed definitions'!$C$1:$AF$4,2,0)+(Bioreactor_data!$J12-Bioreactor_data!$J11)*HLOOKUP(S$1,'Feed definitions'!$C$1:$AF$4,3,0)+(Bioreactor_data!$K12-Bioreactor_data!$K11)*HLOOKUP(S$1,'Feed definitions'!$C$1:$AF$4,4,0))/Bioreactor_data!$M12*Bioreactor_data!$P12</f>
        <v>#N/A</v>
      </c>
      <c r="T11" t="e">
        <f>T10+((Bioreactor_data!$I12-Bioreactor_data!$I11)*HLOOKUP(T$1,'Feed definitions'!$C$1:$AF$4,2,0)+(Bioreactor_data!$J12-Bioreactor_data!$J11)*HLOOKUP(T$1,'Feed definitions'!$C$1:$AF$4,3,0)+(Bioreactor_data!$K12-Bioreactor_data!$K11)*HLOOKUP(T$1,'Feed definitions'!$C$1:$AF$4,4,0))/Bioreactor_data!$M12*Bioreactor_data!$P12</f>
        <v>#N/A</v>
      </c>
      <c r="U11" t="e">
        <f>U10+((Bioreactor_data!$I12-Bioreactor_data!$I11)*HLOOKUP(U$1,'Feed definitions'!$C$1:$AF$4,2,0)+(Bioreactor_data!$J12-Bioreactor_data!$J11)*HLOOKUP(U$1,'Feed definitions'!$C$1:$AF$4,3,0)+(Bioreactor_data!$K12-Bioreactor_data!$K11)*HLOOKUP(U$1,'Feed definitions'!$C$1:$AF$4,4,0))/Bioreactor_data!$M12*Bioreactor_data!$P12</f>
        <v>#N/A</v>
      </c>
      <c r="V11" t="e">
        <f>V10+((Bioreactor_data!$I12-Bioreactor_data!$I11)*HLOOKUP(V$1,'Feed definitions'!$C$1:$AF$4,2,0)+(Bioreactor_data!$J12-Bioreactor_data!$J11)*HLOOKUP(V$1,'Feed definitions'!$C$1:$AF$4,3,0)+(Bioreactor_data!$K12-Bioreactor_data!$K11)*HLOOKUP(V$1,'Feed definitions'!$C$1:$AF$4,4,0))/Bioreactor_data!$M12*Bioreactor_data!$P12</f>
        <v>#N/A</v>
      </c>
      <c r="W11" t="e">
        <f>W10+((Bioreactor_data!$I12-Bioreactor_data!$I11)*HLOOKUP(W$1,'Feed definitions'!$C$1:$AF$4,2,0)+(Bioreactor_data!$J12-Bioreactor_data!$J11)*HLOOKUP(W$1,'Feed definitions'!$C$1:$AF$4,3,0)+(Bioreactor_data!$K12-Bioreactor_data!$K11)*HLOOKUP(W$1,'Feed definitions'!$C$1:$AF$4,4,0))/Bioreactor_data!$M12*Bioreactor_data!$P12</f>
        <v>#N/A</v>
      </c>
      <c r="X11" t="e">
        <f>X10+((Bioreactor_data!$I12-Bioreactor_data!$I11)*HLOOKUP(X$1,'Feed definitions'!$C$1:$AF$4,2,0)+(Bioreactor_data!$J12-Bioreactor_data!$J11)*HLOOKUP(X$1,'Feed definitions'!$C$1:$AF$4,3,0)+(Bioreactor_data!$K12-Bioreactor_data!$K11)*HLOOKUP(X$1,'Feed definitions'!$C$1:$AF$4,4,0))/Bioreactor_data!$M12*Bioreactor_data!$P12</f>
        <v>#N/A</v>
      </c>
      <c r="Y11" t="e">
        <f>Y10+((Bioreactor_data!$I12-Bioreactor_data!$I11)*HLOOKUP(Y$1,'Feed definitions'!$C$1:$AF$4,2,0)+(Bioreactor_data!$J12-Bioreactor_data!$J11)*HLOOKUP(Y$1,'Feed definitions'!$C$1:$AF$4,3,0)+(Bioreactor_data!$K12-Bioreactor_data!$K11)*HLOOKUP(Y$1,'Feed definitions'!$C$1:$AF$4,4,0))/Bioreactor_data!$M12*Bioreactor_data!$P12</f>
        <v>#N/A</v>
      </c>
      <c r="Z11" t="e">
        <f>Z10+((Bioreactor_data!$I12-Bioreactor_data!$I11)*HLOOKUP(Z$1,'Feed definitions'!$C$1:$AF$4,2,0)+(Bioreactor_data!$J12-Bioreactor_data!$J11)*HLOOKUP(Z$1,'Feed definitions'!$C$1:$AF$4,3,0)+(Bioreactor_data!$K12-Bioreactor_data!$K11)*HLOOKUP(Z$1,'Feed definitions'!$C$1:$AF$4,4,0))/Bioreactor_data!$M12*Bioreactor_data!$P12</f>
        <v>#N/A</v>
      </c>
      <c r="AA11" t="e">
        <f>AA10+((Bioreactor_data!$I12-Bioreactor_data!$I11)*HLOOKUP(AA$1,'Feed definitions'!$C$1:$AF$4,2,0)+(Bioreactor_data!$J12-Bioreactor_data!$J11)*HLOOKUP(AA$1,'Feed definitions'!$C$1:$AF$4,3,0)+(Bioreactor_data!$K12-Bioreactor_data!$K11)*HLOOKUP(AA$1,'Feed definitions'!$C$1:$AF$4,4,0))/Bioreactor_data!$M12*Bioreactor_data!$P12</f>
        <v>#N/A</v>
      </c>
      <c r="AB11" t="e">
        <f>AB10+((Bioreactor_data!$I12-Bioreactor_data!$I11)*HLOOKUP(AB$1,'Feed definitions'!$C$1:$AF$4,2,0)+(Bioreactor_data!$J12-Bioreactor_data!$J11)*HLOOKUP(AB$1,'Feed definitions'!$C$1:$AF$4,3,0)+(Bioreactor_data!$K12-Bioreactor_data!$K11)*HLOOKUP(AB$1,'Feed definitions'!$C$1:$AF$4,4,0))/Bioreactor_data!$M12*Bioreactor_data!$P12</f>
        <v>#N/A</v>
      </c>
      <c r="AC11" t="e">
        <f>AC10+((Bioreactor_data!$I12-Bioreactor_data!$I11)*HLOOKUP(AC$1,'Feed definitions'!$C$1:$AF$4,2,0)+(Bioreactor_data!$J12-Bioreactor_data!$J11)*HLOOKUP(AC$1,'Feed definitions'!$C$1:$AF$4,3,0)+(Bioreactor_data!$K12-Bioreactor_data!$K11)*HLOOKUP(AC$1,'Feed definitions'!$C$1:$AF$4,4,0))/Bioreactor_data!$M12*Bioreactor_data!$P12</f>
        <v>#N/A</v>
      </c>
      <c r="AD11" t="e">
        <f>AD10+((Bioreactor_data!$I12-Bioreactor_data!$I11)*HLOOKUP(AD$1,'Feed definitions'!$C$1:$AF$4,2,0)+(Bioreactor_data!$J12-Bioreactor_data!$J11)*HLOOKUP(AD$1,'Feed definitions'!$C$1:$AF$4,3,0)+(Bioreactor_data!$K12-Bioreactor_data!$K11)*HLOOKUP(AD$1,'Feed definitions'!$C$1:$AF$4,4,0))/Bioreactor_data!$M12*Bioreactor_data!$P12</f>
        <v>#N/A</v>
      </c>
      <c r="AE11" t="e">
        <f>AE10+((Bioreactor_data!$I12-Bioreactor_data!$I11)*HLOOKUP(AE$1,'Feed definitions'!$C$1:$AF$4,2,0)+(Bioreactor_data!$J12-Bioreactor_data!$J11)*HLOOKUP(AE$1,'Feed definitions'!$C$1:$AF$4,3,0)+(Bioreactor_data!$K12-Bioreactor_data!$K11)*HLOOKUP(AE$1,'Feed definitions'!$C$1:$AF$4,4,0))/Bioreactor_data!$M12*Bioreactor_data!$P12</f>
        <v>#N/A</v>
      </c>
      <c r="AF11" s="24"/>
    </row>
    <row r="12" spans="1:32" x14ac:dyDescent="0.25">
      <c r="A12" s="3" t="str">
        <f>Bioreactor_data!B13</f>
        <v>S9</v>
      </c>
      <c r="B12">
        <f>B11+((Bioreactor_data!$I13-Bioreactor_data!$I12)*HLOOKUP(B$1,'Feed definitions'!$C$1:$AF$4,2,0)+(Bioreactor_data!$J13-Bioreactor_data!$J12)*HLOOKUP(B$1,'Feed definitions'!$C$1:$AF$4,3,0)+(Bioreactor_data!$K13-Bioreactor_data!$K12)*HLOOKUP(B$1,'Feed definitions'!$C$1:$AF$4,4,0))/Bioreactor_data!$M13*Bioreactor_data!$P13</f>
        <v>71.075837742504405</v>
      </c>
      <c r="C12">
        <f>C11+((Bioreactor_data!$I13-Bioreactor_data!$I12)*HLOOKUP(C$1,'Feed definitions'!$C$1:$AF$4,2,0)+(Bioreactor_data!$J13-Bioreactor_data!$J12)*HLOOKUP(C$1,'Feed definitions'!$C$1:$AF$4,3,0)+(Bioreactor_data!$K13-Bioreactor_data!$K12)*HLOOKUP(C$1,'Feed definitions'!$C$1:$AF$4,4,0))/Bioreactor_data!$M13*Bioreactor_data!$P13</f>
        <v>0</v>
      </c>
      <c r="D12">
        <f>D11+((Bioreactor_data!$I13-Bioreactor_data!$I12)*HLOOKUP(D$1,'Feed definitions'!$C$1:$AF$4,2,0)+(Bioreactor_data!$J13-Bioreactor_data!$J12)*HLOOKUP(D$1,'Feed definitions'!$C$1:$AF$4,3,0)+(Bioreactor_data!$K13-Bioreactor_data!$K12)*HLOOKUP(D$1,'Feed definitions'!$C$1:$AF$4,4,0))/Bioreactor_data!$M13*Bioreactor_data!$P13</f>
        <v>0</v>
      </c>
      <c r="E12">
        <f>E11+((Bioreactor_data!$I13-Bioreactor_data!$I12)*HLOOKUP(E$1,'Feed definitions'!$C$1:$AF$4,2,0)+(Bioreactor_data!$J13-Bioreactor_data!$J12)*HLOOKUP(E$1,'Feed definitions'!$C$1:$AF$4,3,0)+(Bioreactor_data!$K13-Bioreactor_data!$K12)*HLOOKUP(E$1,'Feed definitions'!$C$1:$AF$4,4,0))/Bioreactor_data!$M13*Bioreactor_data!$P13</f>
        <v>0.92416225749559078</v>
      </c>
      <c r="F12" t="e">
        <f>F11+((Bioreactor_data!$I13-Bioreactor_data!$I12)*HLOOKUP(F$1,'Feed definitions'!$C$1:$AF$4,2,0)+(Bioreactor_data!$J13-Bioreactor_data!$J12)*HLOOKUP(F$1,'Feed definitions'!$C$1:$AF$4,3,0)+(Bioreactor_data!$K13-Bioreactor_data!$K12)*HLOOKUP(F$1,'Feed definitions'!$C$1:$AF$4,4,0))/Bioreactor_data!$M13*Bioreactor_data!$P13</f>
        <v>#N/A</v>
      </c>
      <c r="G12" t="e">
        <f>G11+((Bioreactor_data!$I13-Bioreactor_data!$I12)*HLOOKUP(G$1,'Feed definitions'!$C$1:$AF$4,2,0)+(Bioreactor_data!$J13-Bioreactor_data!$J12)*HLOOKUP(G$1,'Feed definitions'!$C$1:$AF$4,3,0)+(Bioreactor_data!$K13-Bioreactor_data!$K12)*HLOOKUP(G$1,'Feed definitions'!$C$1:$AF$4,4,0))/Bioreactor_data!$M13*Bioreactor_data!$P13</f>
        <v>#N/A</v>
      </c>
      <c r="H12" t="e">
        <f>H11+((Bioreactor_data!$I13-Bioreactor_data!$I12)*HLOOKUP(H$1,'Feed definitions'!$C$1:$AF$4,2,0)+(Bioreactor_data!$J13-Bioreactor_data!$J12)*HLOOKUP(H$1,'Feed definitions'!$C$1:$AF$4,3,0)+(Bioreactor_data!$K13-Bioreactor_data!$K12)*HLOOKUP(H$1,'Feed definitions'!$C$1:$AF$4,4,0))/Bioreactor_data!$M13*Bioreactor_data!$P13</f>
        <v>#N/A</v>
      </c>
      <c r="I12" t="e">
        <f>I11+((Bioreactor_data!$I13-Bioreactor_data!$I12)*HLOOKUP(I$1,'Feed definitions'!$C$1:$AF$4,2,0)+(Bioreactor_data!$J13-Bioreactor_data!$J12)*HLOOKUP(I$1,'Feed definitions'!$C$1:$AF$4,3,0)+(Bioreactor_data!$K13-Bioreactor_data!$K12)*HLOOKUP(I$1,'Feed definitions'!$C$1:$AF$4,4,0))/Bioreactor_data!$M13*Bioreactor_data!$P13</f>
        <v>#N/A</v>
      </c>
      <c r="J12" t="e">
        <f>J11+((Bioreactor_data!$I13-Bioreactor_data!$I12)*HLOOKUP(J$1,'Feed definitions'!$C$1:$AF$4,2,0)+(Bioreactor_data!$J13-Bioreactor_data!$J12)*HLOOKUP(J$1,'Feed definitions'!$C$1:$AF$4,3,0)+(Bioreactor_data!$K13-Bioreactor_data!$K12)*HLOOKUP(J$1,'Feed definitions'!$C$1:$AF$4,4,0))/Bioreactor_data!$M13*Bioreactor_data!$P13</f>
        <v>#N/A</v>
      </c>
      <c r="K12" t="e">
        <f>K11+((Bioreactor_data!$I13-Bioreactor_data!$I12)*HLOOKUP(K$1,'Feed definitions'!$C$1:$AF$4,2,0)+(Bioreactor_data!$J13-Bioreactor_data!$J12)*HLOOKUP(K$1,'Feed definitions'!$C$1:$AF$4,3,0)+(Bioreactor_data!$K13-Bioreactor_data!$K12)*HLOOKUP(K$1,'Feed definitions'!$C$1:$AF$4,4,0))/Bioreactor_data!$M13*Bioreactor_data!$P13</f>
        <v>#N/A</v>
      </c>
      <c r="L12" t="e">
        <f>L11+((Bioreactor_data!$I13-Bioreactor_data!$I12)*HLOOKUP(L$1,'Feed definitions'!$C$1:$AF$4,2,0)+(Bioreactor_data!$J13-Bioreactor_data!$J12)*HLOOKUP(L$1,'Feed definitions'!$C$1:$AF$4,3,0)+(Bioreactor_data!$K13-Bioreactor_data!$K12)*HLOOKUP(L$1,'Feed definitions'!$C$1:$AF$4,4,0))/Bioreactor_data!$M13*Bioreactor_data!$P13</f>
        <v>#N/A</v>
      </c>
      <c r="M12" t="e">
        <f>M11+((Bioreactor_data!$I13-Bioreactor_data!$I12)*HLOOKUP(M$1,'Feed definitions'!$C$1:$AF$4,2,0)+(Bioreactor_data!$J13-Bioreactor_data!$J12)*HLOOKUP(M$1,'Feed definitions'!$C$1:$AF$4,3,0)+(Bioreactor_data!$K13-Bioreactor_data!$K12)*HLOOKUP(M$1,'Feed definitions'!$C$1:$AF$4,4,0))/Bioreactor_data!$M13*Bioreactor_data!$P13</f>
        <v>#N/A</v>
      </c>
      <c r="N12" t="e">
        <f>N11+((Bioreactor_data!$I13-Bioreactor_data!$I12)*HLOOKUP(N$1,'Feed definitions'!$C$1:$AF$4,2,0)+(Bioreactor_data!$J13-Bioreactor_data!$J12)*HLOOKUP(N$1,'Feed definitions'!$C$1:$AF$4,3,0)+(Bioreactor_data!$K13-Bioreactor_data!$K12)*HLOOKUP(N$1,'Feed definitions'!$C$1:$AF$4,4,0))/Bioreactor_data!$M13*Bioreactor_data!$P13</f>
        <v>#N/A</v>
      </c>
      <c r="O12" t="e">
        <f>O11+((Bioreactor_data!$I13-Bioreactor_data!$I12)*HLOOKUP(O$1,'Feed definitions'!$C$1:$AF$4,2,0)+(Bioreactor_data!$J13-Bioreactor_data!$J12)*HLOOKUP(O$1,'Feed definitions'!$C$1:$AF$4,3,0)+(Bioreactor_data!$K13-Bioreactor_data!$K12)*HLOOKUP(O$1,'Feed definitions'!$C$1:$AF$4,4,0))/Bioreactor_data!$M13*Bioreactor_data!$P13</f>
        <v>#N/A</v>
      </c>
      <c r="P12" t="e">
        <f>P11+((Bioreactor_data!$I13-Bioreactor_data!$I12)*HLOOKUP(P$1,'Feed definitions'!$C$1:$AF$4,2,0)+(Bioreactor_data!$J13-Bioreactor_data!$J12)*HLOOKUP(P$1,'Feed definitions'!$C$1:$AF$4,3,0)+(Bioreactor_data!$K13-Bioreactor_data!$K12)*HLOOKUP(P$1,'Feed definitions'!$C$1:$AF$4,4,0))/Bioreactor_data!$M13*Bioreactor_data!$P13</f>
        <v>#N/A</v>
      </c>
      <c r="Q12" t="e">
        <f>Q11+((Bioreactor_data!$I13-Bioreactor_data!$I12)*HLOOKUP(Q$1,'Feed definitions'!$C$1:$AF$4,2,0)+(Bioreactor_data!$J13-Bioreactor_data!$J12)*HLOOKUP(Q$1,'Feed definitions'!$C$1:$AF$4,3,0)+(Bioreactor_data!$K13-Bioreactor_data!$K12)*HLOOKUP(Q$1,'Feed definitions'!$C$1:$AF$4,4,0))/Bioreactor_data!$M13*Bioreactor_data!$P13</f>
        <v>#N/A</v>
      </c>
      <c r="R12" t="e">
        <f>R11+((Bioreactor_data!$I13-Bioreactor_data!$I12)*HLOOKUP(R$1,'Feed definitions'!$C$1:$AF$4,2,0)+(Bioreactor_data!$J13-Bioreactor_data!$J12)*HLOOKUP(R$1,'Feed definitions'!$C$1:$AF$4,3,0)+(Bioreactor_data!$K13-Bioreactor_data!$K12)*HLOOKUP(R$1,'Feed definitions'!$C$1:$AF$4,4,0))/Bioreactor_data!$M13*Bioreactor_data!$P13</f>
        <v>#N/A</v>
      </c>
      <c r="S12" t="e">
        <f>S11+((Bioreactor_data!$I13-Bioreactor_data!$I12)*HLOOKUP(S$1,'Feed definitions'!$C$1:$AF$4,2,0)+(Bioreactor_data!$J13-Bioreactor_data!$J12)*HLOOKUP(S$1,'Feed definitions'!$C$1:$AF$4,3,0)+(Bioreactor_data!$K13-Bioreactor_data!$K12)*HLOOKUP(S$1,'Feed definitions'!$C$1:$AF$4,4,0))/Bioreactor_data!$M13*Bioreactor_data!$P13</f>
        <v>#N/A</v>
      </c>
      <c r="T12" t="e">
        <f>T11+((Bioreactor_data!$I13-Bioreactor_data!$I12)*HLOOKUP(T$1,'Feed definitions'!$C$1:$AF$4,2,0)+(Bioreactor_data!$J13-Bioreactor_data!$J12)*HLOOKUP(T$1,'Feed definitions'!$C$1:$AF$4,3,0)+(Bioreactor_data!$K13-Bioreactor_data!$K12)*HLOOKUP(T$1,'Feed definitions'!$C$1:$AF$4,4,0))/Bioreactor_data!$M13*Bioreactor_data!$P13</f>
        <v>#N/A</v>
      </c>
      <c r="U12" t="e">
        <f>U11+((Bioreactor_data!$I13-Bioreactor_data!$I12)*HLOOKUP(U$1,'Feed definitions'!$C$1:$AF$4,2,0)+(Bioreactor_data!$J13-Bioreactor_data!$J12)*HLOOKUP(U$1,'Feed definitions'!$C$1:$AF$4,3,0)+(Bioreactor_data!$K13-Bioreactor_data!$K12)*HLOOKUP(U$1,'Feed definitions'!$C$1:$AF$4,4,0))/Bioreactor_data!$M13*Bioreactor_data!$P13</f>
        <v>#N/A</v>
      </c>
      <c r="V12" t="e">
        <f>V11+((Bioreactor_data!$I13-Bioreactor_data!$I12)*HLOOKUP(V$1,'Feed definitions'!$C$1:$AF$4,2,0)+(Bioreactor_data!$J13-Bioreactor_data!$J12)*HLOOKUP(V$1,'Feed definitions'!$C$1:$AF$4,3,0)+(Bioreactor_data!$K13-Bioreactor_data!$K12)*HLOOKUP(V$1,'Feed definitions'!$C$1:$AF$4,4,0))/Bioreactor_data!$M13*Bioreactor_data!$P13</f>
        <v>#N/A</v>
      </c>
      <c r="W12" t="e">
        <f>W11+((Bioreactor_data!$I13-Bioreactor_data!$I12)*HLOOKUP(W$1,'Feed definitions'!$C$1:$AF$4,2,0)+(Bioreactor_data!$J13-Bioreactor_data!$J12)*HLOOKUP(W$1,'Feed definitions'!$C$1:$AF$4,3,0)+(Bioreactor_data!$K13-Bioreactor_data!$K12)*HLOOKUP(W$1,'Feed definitions'!$C$1:$AF$4,4,0))/Bioreactor_data!$M13*Bioreactor_data!$P13</f>
        <v>#N/A</v>
      </c>
      <c r="X12" t="e">
        <f>X11+((Bioreactor_data!$I13-Bioreactor_data!$I12)*HLOOKUP(X$1,'Feed definitions'!$C$1:$AF$4,2,0)+(Bioreactor_data!$J13-Bioreactor_data!$J12)*HLOOKUP(X$1,'Feed definitions'!$C$1:$AF$4,3,0)+(Bioreactor_data!$K13-Bioreactor_data!$K12)*HLOOKUP(X$1,'Feed definitions'!$C$1:$AF$4,4,0))/Bioreactor_data!$M13*Bioreactor_data!$P13</f>
        <v>#N/A</v>
      </c>
      <c r="Y12" t="e">
        <f>Y11+((Bioreactor_data!$I13-Bioreactor_data!$I12)*HLOOKUP(Y$1,'Feed definitions'!$C$1:$AF$4,2,0)+(Bioreactor_data!$J13-Bioreactor_data!$J12)*HLOOKUP(Y$1,'Feed definitions'!$C$1:$AF$4,3,0)+(Bioreactor_data!$K13-Bioreactor_data!$K12)*HLOOKUP(Y$1,'Feed definitions'!$C$1:$AF$4,4,0))/Bioreactor_data!$M13*Bioreactor_data!$P13</f>
        <v>#N/A</v>
      </c>
      <c r="Z12" t="e">
        <f>Z11+((Bioreactor_data!$I13-Bioreactor_data!$I12)*HLOOKUP(Z$1,'Feed definitions'!$C$1:$AF$4,2,0)+(Bioreactor_data!$J13-Bioreactor_data!$J12)*HLOOKUP(Z$1,'Feed definitions'!$C$1:$AF$4,3,0)+(Bioreactor_data!$K13-Bioreactor_data!$K12)*HLOOKUP(Z$1,'Feed definitions'!$C$1:$AF$4,4,0))/Bioreactor_data!$M13*Bioreactor_data!$P13</f>
        <v>#N/A</v>
      </c>
      <c r="AA12" t="e">
        <f>AA11+((Bioreactor_data!$I13-Bioreactor_data!$I12)*HLOOKUP(AA$1,'Feed definitions'!$C$1:$AF$4,2,0)+(Bioreactor_data!$J13-Bioreactor_data!$J12)*HLOOKUP(AA$1,'Feed definitions'!$C$1:$AF$4,3,0)+(Bioreactor_data!$K13-Bioreactor_data!$K12)*HLOOKUP(AA$1,'Feed definitions'!$C$1:$AF$4,4,0))/Bioreactor_data!$M13*Bioreactor_data!$P13</f>
        <v>#N/A</v>
      </c>
      <c r="AB12" t="e">
        <f>AB11+((Bioreactor_data!$I13-Bioreactor_data!$I12)*HLOOKUP(AB$1,'Feed definitions'!$C$1:$AF$4,2,0)+(Bioreactor_data!$J13-Bioreactor_data!$J12)*HLOOKUP(AB$1,'Feed definitions'!$C$1:$AF$4,3,0)+(Bioreactor_data!$K13-Bioreactor_data!$K12)*HLOOKUP(AB$1,'Feed definitions'!$C$1:$AF$4,4,0))/Bioreactor_data!$M13*Bioreactor_data!$P13</f>
        <v>#N/A</v>
      </c>
      <c r="AC12" t="e">
        <f>AC11+((Bioreactor_data!$I13-Bioreactor_data!$I12)*HLOOKUP(AC$1,'Feed definitions'!$C$1:$AF$4,2,0)+(Bioreactor_data!$J13-Bioreactor_data!$J12)*HLOOKUP(AC$1,'Feed definitions'!$C$1:$AF$4,3,0)+(Bioreactor_data!$K13-Bioreactor_data!$K12)*HLOOKUP(AC$1,'Feed definitions'!$C$1:$AF$4,4,0))/Bioreactor_data!$M13*Bioreactor_data!$P13</f>
        <v>#N/A</v>
      </c>
      <c r="AD12" t="e">
        <f>AD11+((Bioreactor_data!$I13-Bioreactor_data!$I12)*HLOOKUP(AD$1,'Feed definitions'!$C$1:$AF$4,2,0)+(Bioreactor_data!$J13-Bioreactor_data!$J12)*HLOOKUP(AD$1,'Feed definitions'!$C$1:$AF$4,3,0)+(Bioreactor_data!$K13-Bioreactor_data!$K12)*HLOOKUP(AD$1,'Feed definitions'!$C$1:$AF$4,4,0))/Bioreactor_data!$M13*Bioreactor_data!$P13</f>
        <v>#N/A</v>
      </c>
      <c r="AE12" t="e">
        <f>AE11+((Bioreactor_data!$I13-Bioreactor_data!$I12)*HLOOKUP(AE$1,'Feed definitions'!$C$1:$AF$4,2,0)+(Bioreactor_data!$J13-Bioreactor_data!$J12)*HLOOKUP(AE$1,'Feed definitions'!$C$1:$AF$4,3,0)+(Bioreactor_data!$K13-Bioreactor_data!$K12)*HLOOKUP(AE$1,'Feed definitions'!$C$1:$AF$4,4,0))/Bioreactor_data!$M13*Bioreactor_data!$P13</f>
        <v>#N/A</v>
      </c>
      <c r="AF12" s="24"/>
    </row>
    <row r="13" spans="1:32" x14ac:dyDescent="0.25">
      <c r="A13" s="3" t="str">
        <f>Bioreactor_data!B14</f>
        <v>S10</v>
      </c>
      <c r="B13">
        <f>B12+((Bioreactor_data!$I14-Bioreactor_data!$I13)*HLOOKUP(B$1,'Feed definitions'!$C$1:$AF$4,2,0)+(Bioreactor_data!$J14-Bioreactor_data!$J13)*HLOOKUP(B$1,'Feed definitions'!$C$1:$AF$4,3,0)+(Bioreactor_data!$K14-Bioreactor_data!$K13)*HLOOKUP(B$1,'Feed definitions'!$C$1:$AF$4,4,0))/Bioreactor_data!$M14*Bioreactor_data!$P14</f>
        <v>71.075837742504405</v>
      </c>
      <c r="C13">
        <f>C12+((Bioreactor_data!$I14-Bioreactor_data!$I13)*HLOOKUP(C$1,'Feed definitions'!$C$1:$AF$4,2,0)+(Bioreactor_data!$J14-Bioreactor_data!$J13)*HLOOKUP(C$1,'Feed definitions'!$C$1:$AF$4,3,0)+(Bioreactor_data!$K14-Bioreactor_data!$K13)*HLOOKUP(C$1,'Feed definitions'!$C$1:$AF$4,4,0))/Bioreactor_data!$M14*Bioreactor_data!$P14</f>
        <v>0</v>
      </c>
      <c r="D13">
        <f>D12+((Bioreactor_data!$I14-Bioreactor_data!$I13)*HLOOKUP(D$1,'Feed definitions'!$C$1:$AF$4,2,0)+(Bioreactor_data!$J14-Bioreactor_data!$J13)*HLOOKUP(D$1,'Feed definitions'!$C$1:$AF$4,3,0)+(Bioreactor_data!$K14-Bioreactor_data!$K13)*HLOOKUP(D$1,'Feed definitions'!$C$1:$AF$4,4,0))/Bioreactor_data!$M14*Bioreactor_data!$P14</f>
        <v>0</v>
      </c>
      <c r="E13">
        <f>E12+((Bioreactor_data!$I14-Bioreactor_data!$I13)*HLOOKUP(E$1,'Feed definitions'!$C$1:$AF$4,2,0)+(Bioreactor_data!$J14-Bioreactor_data!$J13)*HLOOKUP(E$1,'Feed definitions'!$C$1:$AF$4,3,0)+(Bioreactor_data!$K14-Bioreactor_data!$K13)*HLOOKUP(E$1,'Feed definitions'!$C$1:$AF$4,4,0))/Bioreactor_data!$M14*Bioreactor_data!$P14</f>
        <v>0.92416225749559078</v>
      </c>
      <c r="F13" t="e">
        <f>F12+((Bioreactor_data!$I14-Bioreactor_data!$I13)*HLOOKUP(F$1,'Feed definitions'!$C$1:$AF$4,2,0)+(Bioreactor_data!$J14-Bioreactor_data!$J13)*HLOOKUP(F$1,'Feed definitions'!$C$1:$AF$4,3,0)+(Bioreactor_data!$K14-Bioreactor_data!$K13)*HLOOKUP(F$1,'Feed definitions'!$C$1:$AF$4,4,0))/Bioreactor_data!$M14*Bioreactor_data!$P14</f>
        <v>#N/A</v>
      </c>
      <c r="G13" t="e">
        <f>G12+((Bioreactor_data!$I14-Bioreactor_data!$I13)*HLOOKUP(G$1,'Feed definitions'!$C$1:$AF$4,2,0)+(Bioreactor_data!$J14-Bioreactor_data!$J13)*HLOOKUP(G$1,'Feed definitions'!$C$1:$AF$4,3,0)+(Bioreactor_data!$K14-Bioreactor_data!$K13)*HLOOKUP(G$1,'Feed definitions'!$C$1:$AF$4,4,0))/Bioreactor_data!$M14*Bioreactor_data!$P14</f>
        <v>#N/A</v>
      </c>
      <c r="H13" t="e">
        <f>H12+((Bioreactor_data!$I14-Bioreactor_data!$I13)*HLOOKUP(H$1,'Feed definitions'!$C$1:$AF$4,2,0)+(Bioreactor_data!$J14-Bioreactor_data!$J13)*HLOOKUP(H$1,'Feed definitions'!$C$1:$AF$4,3,0)+(Bioreactor_data!$K14-Bioreactor_data!$K13)*HLOOKUP(H$1,'Feed definitions'!$C$1:$AF$4,4,0))/Bioreactor_data!$M14*Bioreactor_data!$P14</f>
        <v>#N/A</v>
      </c>
      <c r="I13" t="e">
        <f>I12+((Bioreactor_data!$I14-Bioreactor_data!$I13)*HLOOKUP(I$1,'Feed definitions'!$C$1:$AF$4,2,0)+(Bioreactor_data!$J14-Bioreactor_data!$J13)*HLOOKUP(I$1,'Feed definitions'!$C$1:$AF$4,3,0)+(Bioreactor_data!$K14-Bioreactor_data!$K13)*HLOOKUP(I$1,'Feed definitions'!$C$1:$AF$4,4,0))/Bioreactor_data!$M14*Bioreactor_data!$P14</f>
        <v>#N/A</v>
      </c>
      <c r="J13" t="e">
        <f>J12+((Bioreactor_data!$I14-Bioreactor_data!$I13)*HLOOKUP(J$1,'Feed definitions'!$C$1:$AF$4,2,0)+(Bioreactor_data!$J14-Bioreactor_data!$J13)*HLOOKUP(J$1,'Feed definitions'!$C$1:$AF$4,3,0)+(Bioreactor_data!$K14-Bioreactor_data!$K13)*HLOOKUP(J$1,'Feed definitions'!$C$1:$AF$4,4,0))/Bioreactor_data!$M14*Bioreactor_data!$P14</f>
        <v>#N/A</v>
      </c>
      <c r="K13" t="e">
        <f>K12+((Bioreactor_data!$I14-Bioreactor_data!$I13)*HLOOKUP(K$1,'Feed definitions'!$C$1:$AF$4,2,0)+(Bioreactor_data!$J14-Bioreactor_data!$J13)*HLOOKUP(K$1,'Feed definitions'!$C$1:$AF$4,3,0)+(Bioreactor_data!$K14-Bioreactor_data!$K13)*HLOOKUP(K$1,'Feed definitions'!$C$1:$AF$4,4,0))/Bioreactor_data!$M14*Bioreactor_data!$P14</f>
        <v>#N/A</v>
      </c>
      <c r="L13" t="e">
        <f>L12+((Bioreactor_data!$I14-Bioreactor_data!$I13)*HLOOKUP(L$1,'Feed definitions'!$C$1:$AF$4,2,0)+(Bioreactor_data!$J14-Bioreactor_data!$J13)*HLOOKUP(L$1,'Feed definitions'!$C$1:$AF$4,3,0)+(Bioreactor_data!$K14-Bioreactor_data!$K13)*HLOOKUP(L$1,'Feed definitions'!$C$1:$AF$4,4,0))/Bioreactor_data!$M14*Bioreactor_data!$P14</f>
        <v>#N/A</v>
      </c>
      <c r="M13" t="e">
        <f>M12+((Bioreactor_data!$I14-Bioreactor_data!$I13)*HLOOKUP(M$1,'Feed definitions'!$C$1:$AF$4,2,0)+(Bioreactor_data!$J14-Bioreactor_data!$J13)*HLOOKUP(M$1,'Feed definitions'!$C$1:$AF$4,3,0)+(Bioreactor_data!$K14-Bioreactor_data!$K13)*HLOOKUP(M$1,'Feed definitions'!$C$1:$AF$4,4,0))/Bioreactor_data!$M14*Bioreactor_data!$P14</f>
        <v>#N/A</v>
      </c>
      <c r="N13" t="e">
        <f>N12+((Bioreactor_data!$I14-Bioreactor_data!$I13)*HLOOKUP(N$1,'Feed definitions'!$C$1:$AF$4,2,0)+(Bioreactor_data!$J14-Bioreactor_data!$J13)*HLOOKUP(N$1,'Feed definitions'!$C$1:$AF$4,3,0)+(Bioreactor_data!$K14-Bioreactor_data!$K13)*HLOOKUP(N$1,'Feed definitions'!$C$1:$AF$4,4,0))/Bioreactor_data!$M14*Bioreactor_data!$P14</f>
        <v>#N/A</v>
      </c>
      <c r="O13" t="e">
        <f>O12+((Bioreactor_data!$I14-Bioreactor_data!$I13)*HLOOKUP(O$1,'Feed definitions'!$C$1:$AF$4,2,0)+(Bioreactor_data!$J14-Bioreactor_data!$J13)*HLOOKUP(O$1,'Feed definitions'!$C$1:$AF$4,3,0)+(Bioreactor_data!$K14-Bioreactor_data!$K13)*HLOOKUP(O$1,'Feed definitions'!$C$1:$AF$4,4,0))/Bioreactor_data!$M14*Bioreactor_data!$P14</f>
        <v>#N/A</v>
      </c>
      <c r="P13" t="e">
        <f>P12+((Bioreactor_data!$I14-Bioreactor_data!$I13)*HLOOKUP(P$1,'Feed definitions'!$C$1:$AF$4,2,0)+(Bioreactor_data!$J14-Bioreactor_data!$J13)*HLOOKUP(P$1,'Feed definitions'!$C$1:$AF$4,3,0)+(Bioreactor_data!$K14-Bioreactor_data!$K13)*HLOOKUP(P$1,'Feed definitions'!$C$1:$AF$4,4,0))/Bioreactor_data!$M14*Bioreactor_data!$P14</f>
        <v>#N/A</v>
      </c>
      <c r="Q13" t="e">
        <f>Q12+((Bioreactor_data!$I14-Bioreactor_data!$I13)*HLOOKUP(Q$1,'Feed definitions'!$C$1:$AF$4,2,0)+(Bioreactor_data!$J14-Bioreactor_data!$J13)*HLOOKUP(Q$1,'Feed definitions'!$C$1:$AF$4,3,0)+(Bioreactor_data!$K14-Bioreactor_data!$K13)*HLOOKUP(Q$1,'Feed definitions'!$C$1:$AF$4,4,0))/Bioreactor_data!$M14*Bioreactor_data!$P14</f>
        <v>#N/A</v>
      </c>
      <c r="R13" t="e">
        <f>R12+((Bioreactor_data!$I14-Bioreactor_data!$I13)*HLOOKUP(R$1,'Feed definitions'!$C$1:$AF$4,2,0)+(Bioreactor_data!$J14-Bioreactor_data!$J13)*HLOOKUP(R$1,'Feed definitions'!$C$1:$AF$4,3,0)+(Bioreactor_data!$K14-Bioreactor_data!$K13)*HLOOKUP(R$1,'Feed definitions'!$C$1:$AF$4,4,0))/Bioreactor_data!$M14*Bioreactor_data!$P14</f>
        <v>#N/A</v>
      </c>
      <c r="S13" t="e">
        <f>S12+((Bioreactor_data!$I14-Bioreactor_data!$I13)*HLOOKUP(S$1,'Feed definitions'!$C$1:$AF$4,2,0)+(Bioreactor_data!$J14-Bioreactor_data!$J13)*HLOOKUP(S$1,'Feed definitions'!$C$1:$AF$4,3,0)+(Bioreactor_data!$K14-Bioreactor_data!$K13)*HLOOKUP(S$1,'Feed definitions'!$C$1:$AF$4,4,0))/Bioreactor_data!$M14*Bioreactor_data!$P14</f>
        <v>#N/A</v>
      </c>
      <c r="T13" t="e">
        <f>T12+((Bioreactor_data!$I14-Bioreactor_data!$I13)*HLOOKUP(T$1,'Feed definitions'!$C$1:$AF$4,2,0)+(Bioreactor_data!$J14-Bioreactor_data!$J13)*HLOOKUP(T$1,'Feed definitions'!$C$1:$AF$4,3,0)+(Bioreactor_data!$K14-Bioreactor_data!$K13)*HLOOKUP(T$1,'Feed definitions'!$C$1:$AF$4,4,0))/Bioreactor_data!$M14*Bioreactor_data!$P14</f>
        <v>#N/A</v>
      </c>
      <c r="U13" t="e">
        <f>U12+((Bioreactor_data!$I14-Bioreactor_data!$I13)*HLOOKUP(U$1,'Feed definitions'!$C$1:$AF$4,2,0)+(Bioreactor_data!$J14-Bioreactor_data!$J13)*HLOOKUP(U$1,'Feed definitions'!$C$1:$AF$4,3,0)+(Bioreactor_data!$K14-Bioreactor_data!$K13)*HLOOKUP(U$1,'Feed definitions'!$C$1:$AF$4,4,0))/Bioreactor_data!$M14*Bioreactor_data!$P14</f>
        <v>#N/A</v>
      </c>
      <c r="V13" t="e">
        <f>V12+((Bioreactor_data!$I14-Bioreactor_data!$I13)*HLOOKUP(V$1,'Feed definitions'!$C$1:$AF$4,2,0)+(Bioreactor_data!$J14-Bioreactor_data!$J13)*HLOOKUP(V$1,'Feed definitions'!$C$1:$AF$4,3,0)+(Bioreactor_data!$K14-Bioreactor_data!$K13)*HLOOKUP(V$1,'Feed definitions'!$C$1:$AF$4,4,0))/Bioreactor_data!$M14*Bioreactor_data!$P14</f>
        <v>#N/A</v>
      </c>
      <c r="W13" t="e">
        <f>W12+((Bioreactor_data!$I14-Bioreactor_data!$I13)*HLOOKUP(W$1,'Feed definitions'!$C$1:$AF$4,2,0)+(Bioreactor_data!$J14-Bioreactor_data!$J13)*HLOOKUP(W$1,'Feed definitions'!$C$1:$AF$4,3,0)+(Bioreactor_data!$K14-Bioreactor_data!$K13)*HLOOKUP(W$1,'Feed definitions'!$C$1:$AF$4,4,0))/Bioreactor_data!$M14*Bioreactor_data!$P14</f>
        <v>#N/A</v>
      </c>
      <c r="X13" t="e">
        <f>X12+((Bioreactor_data!$I14-Bioreactor_data!$I13)*HLOOKUP(X$1,'Feed definitions'!$C$1:$AF$4,2,0)+(Bioreactor_data!$J14-Bioreactor_data!$J13)*HLOOKUP(X$1,'Feed definitions'!$C$1:$AF$4,3,0)+(Bioreactor_data!$K14-Bioreactor_data!$K13)*HLOOKUP(X$1,'Feed definitions'!$C$1:$AF$4,4,0))/Bioreactor_data!$M14*Bioreactor_data!$P14</f>
        <v>#N/A</v>
      </c>
      <c r="Y13" t="e">
        <f>Y12+((Bioreactor_data!$I14-Bioreactor_data!$I13)*HLOOKUP(Y$1,'Feed definitions'!$C$1:$AF$4,2,0)+(Bioreactor_data!$J14-Bioreactor_data!$J13)*HLOOKUP(Y$1,'Feed definitions'!$C$1:$AF$4,3,0)+(Bioreactor_data!$K14-Bioreactor_data!$K13)*HLOOKUP(Y$1,'Feed definitions'!$C$1:$AF$4,4,0))/Bioreactor_data!$M14*Bioreactor_data!$P14</f>
        <v>#N/A</v>
      </c>
      <c r="Z13" t="e">
        <f>Z12+((Bioreactor_data!$I14-Bioreactor_data!$I13)*HLOOKUP(Z$1,'Feed definitions'!$C$1:$AF$4,2,0)+(Bioreactor_data!$J14-Bioreactor_data!$J13)*HLOOKUP(Z$1,'Feed definitions'!$C$1:$AF$4,3,0)+(Bioreactor_data!$K14-Bioreactor_data!$K13)*HLOOKUP(Z$1,'Feed definitions'!$C$1:$AF$4,4,0))/Bioreactor_data!$M14*Bioreactor_data!$P14</f>
        <v>#N/A</v>
      </c>
      <c r="AA13" t="e">
        <f>AA12+((Bioreactor_data!$I14-Bioreactor_data!$I13)*HLOOKUP(AA$1,'Feed definitions'!$C$1:$AF$4,2,0)+(Bioreactor_data!$J14-Bioreactor_data!$J13)*HLOOKUP(AA$1,'Feed definitions'!$C$1:$AF$4,3,0)+(Bioreactor_data!$K14-Bioreactor_data!$K13)*HLOOKUP(AA$1,'Feed definitions'!$C$1:$AF$4,4,0))/Bioreactor_data!$M14*Bioreactor_data!$P14</f>
        <v>#N/A</v>
      </c>
      <c r="AB13" t="e">
        <f>AB12+((Bioreactor_data!$I14-Bioreactor_data!$I13)*HLOOKUP(AB$1,'Feed definitions'!$C$1:$AF$4,2,0)+(Bioreactor_data!$J14-Bioreactor_data!$J13)*HLOOKUP(AB$1,'Feed definitions'!$C$1:$AF$4,3,0)+(Bioreactor_data!$K14-Bioreactor_data!$K13)*HLOOKUP(AB$1,'Feed definitions'!$C$1:$AF$4,4,0))/Bioreactor_data!$M14*Bioreactor_data!$P14</f>
        <v>#N/A</v>
      </c>
      <c r="AC13" t="e">
        <f>AC12+((Bioreactor_data!$I14-Bioreactor_data!$I13)*HLOOKUP(AC$1,'Feed definitions'!$C$1:$AF$4,2,0)+(Bioreactor_data!$J14-Bioreactor_data!$J13)*HLOOKUP(AC$1,'Feed definitions'!$C$1:$AF$4,3,0)+(Bioreactor_data!$K14-Bioreactor_data!$K13)*HLOOKUP(AC$1,'Feed definitions'!$C$1:$AF$4,4,0))/Bioreactor_data!$M14*Bioreactor_data!$P14</f>
        <v>#N/A</v>
      </c>
      <c r="AD13" t="e">
        <f>AD12+((Bioreactor_data!$I14-Bioreactor_data!$I13)*HLOOKUP(AD$1,'Feed definitions'!$C$1:$AF$4,2,0)+(Bioreactor_data!$J14-Bioreactor_data!$J13)*HLOOKUP(AD$1,'Feed definitions'!$C$1:$AF$4,3,0)+(Bioreactor_data!$K14-Bioreactor_data!$K13)*HLOOKUP(AD$1,'Feed definitions'!$C$1:$AF$4,4,0))/Bioreactor_data!$M14*Bioreactor_data!$P14</f>
        <v>#N/A</v>
      </c>
      <c r="AE13" t="e">
        <f>AE12+((Bioreactor_data!$I14-Bioreactor_data!$I13)*HLOOKUP(AE$1,'Feed definitions'!$C$1:$AF$4,2,0)+(Bioreactor_data!$J14-Bioreactor_data!$J13)*HLOOKUP(AE$1,'Feed definitions'!$C$1:$AF$4,3,0)+(Bioreactor_data!$K14-Bioreactor_data!$K13)*HLOOKUP(AE$1,'Feed definitions'!$C$1:$AF$4,4,0))/Bioreactor_data!$M14*Bioreactor_data!$P14</f>
        <v>#N/A</v>
      </c>
      <c r="AF13" s="24"/>
    </row>
    <row r="14" spans="1:32" x14ac:dyDescent="0.25">
      <c r="A14" s="3" t="str">
        <f>Bioreactor_data!B15</f>
        <v>S11</v>
      </c>
      <c r="B14">
        <f>B13+((Bioreactor_data!$I15-Bioreactor_data!$I14)*HLOOKUP(B$1,'Feed definitions'!$C$1:$AF$4,2,0)+(Bioreactor_data!$J15-Bioreactor_data!$J14)*HLOOKUP(B$1,'Feed definitions'!$C$1:$AF$4,3,0)+(Bioreactor_data!$K15-Bioreactor_data!$K14)*HLOOKUP(B$1,'Feed definitions'!$C$1:$AF$4,4,0))/Bioreactor_data!$M15*Bioreactor_data!$P15</f>
        <v>71.075837742504405</v>
      </c>
      <c r="C14">
        <f>C13+((Bioreactor_data!$I15-Bioreactor_data!$I14)*HLOOKUP(C$1,'Feed definitions'!$C$1:$AF$4,2,0)+(Bioreactor_data!$J15-Bioreactor_data!$J14)*HLOOKUP(C$1,'Feed definitions'!$C$1:$AF$4,3,0)+(Bioreactor_data!$K15-Bioreactor_data!$K14)*HLOOKUP(C$1,'Feed definitions'!$C$1:$AF$4,4,0))/Bioreactor_data!$M15*Bioreactor_data!$P15</f>
        <v>0</v>
      </c>
      <c r="D14">
        <f>D13+((Bioreactor_data!$I15-Bioreactor_data!$I14)*HLOOKUP(D$1,'Feed definitions'!$C$1:$AF$4,2,0)+(Bioreactor_data!$J15-Bioreactor_data!$J14)*HLOOKUP(D$1,'Feed definitions'!$C$1:$AF$4,3,0)+(Bioreactor_data!$K15-Bioreactor_data!$K14)*HLOOKUP(D$1,'Feed definitions'!$C$1:$AF$4,4,0))/Bioreactor_data!$M15*Bioreactor_data!$P15</f>
        <v>0</v>
      </c>
      <c r="E14">
        <f>E13+((Bioreactor_data!$I15-Bioreactor_data!$I14)*HLOOKUP(E$1,'Feed definitions'!$C$1:$AF$4,2,0)+(Bioreactor_data!$J15-Bioreactor_data!$J14)*HLOOKUP(E$1,'Feed definitions'!$C$1:$AF$4,3,0)+(Bioreactor_data!$K15-Bioreactor_data!$K14)*HLOOKUP(E$1,'Feed definitions'!$C$1:$AF$4,4,0))/Bioreactor_data!$M15*Bioreactor_data!$P15</f>
        <v>0.92416225749559078</v>
      </c>
      <c r="F14" t="e">
        <f>F13+((Bioreactor_data!$I15-Bioreactor_data!$I14)*HLOOKUP(F$1,'Feed definitions'!$C$1:$AF$4,2,0)+(Bioreactor_data!$J15-Bioreactor_data!$J14)*HLOOKUP(F$1,'Feed definitions'!$C$1:$AF$4,3,0)+(Bioreactor_data!$K15-Bioreactor_data!$K14)*HLOOKUP(F$1,'Feed definitions'!$C$1:$AF$4,4,0))/Bioreactor_data!$M15*Bioreactor_data!$P15</f>
        <v>#N/A</v>
      </c>
      <c r="G14" t="e">
        <f>G13+((Bioreactor_data!$I15-Bioreactor_data!$I14)*HLOOKUP(G$1,'Feed definitions'!$C$1:$AF$4,2,0)+(Bioreactor_data!$J15-Bioreactor_data!$J14)*HLOOKUP(G$1,'Feed definitions'!$C$1:$AF$4,3,0)+(Bioreactor_data!$K15-Bioreactor_data!$K14)*HLOOKUP(G$1,'Feed definitions'!$C$1:$AF$4,4,0))/Bioreactor_data!$M15*Bioreactor_data!$P15</f>
        <v>#N/A</v>
      </c>
      <c r="H14" t="e">
        <f>H13+((Bioreactor_data!$I15-Bioreactor_data!$I14)*HLOOKUP(H$1,'Feed definitions'!$C$1:$AF$4,2,0)+(Bioreactor_data!$J15-Bioreactor_data!$J14)*HLOOKUP(H$1,'Feed definitions'!$C$1:$AF$4,3,0)+(Bioreactor_data!$K15-Bioreactor_data!$K14)*HLOOKUP(H$1,'Feed definitions'!$C$1:$AF$4,4,0))/Bioreactor_data!$M15*Bioreactor_data!$P15</f>
        <v>#N/A</v>
      </c>
      <c r="I14" t="e">
        <f>I13+((Bioreactor_data!$I15-Bioreactor_data!$I14)*HLOOKUP(I$1,'Feed definitions'!$C$1:$AF$4,2,0)+(Bioreactor_data!$J15-Bioreactor_data!$J14)*HLOOKUP(I$1,'Feed definitions'!$C$1:$AF$4,3,0)+(Bioreactor_data!$K15-Bioreactor_data!$K14)*HLOOKUP(I$1,'Feed definitions'!$C$1:$AF$4,4,0))/Bioreactor_data!$M15*Bioreactor_data!$P15</f>
        <v>#N/A</v>
      </c>
      <c r="J14" t="e">
        <f>J13+((Bioreactor_data!$I15-Bioreactor_data!$I14)*HLOOKUP(J$1,'Feed definitions'!$C$1:$AF$4,2,0)+(Bioreactor_data!$J15-Bioreactor_data!$J14)*HLOOKUP(J$1,'Feed definitions'!$C$1:$AF$4,3,0)+(Bioreactor_data!$K15-Bioreactor_data!$K14)*HLOOKUP(J$1,'Feed definitions'!$C$1:$AF$4,4,0))/Bioreactor_data!$M15*Bioreactor_data!$P15</f>
        <v>#N/A</v>
      </c>
      <c r="K14" t="e">
        <f>K13+((Bioreactor_data!$I15-Bioreactor_data!$I14)*HLOOKUP(K$1,'Feed definitions'!$C$1:$AF$4,2,0)+(Bioreactor_data!$J15-Bioreactor_data!$J14)*HLOOKUP(K$1,'Feed definitions'!$C$1:$AF$4,3,0)+(Bioreactor_data!$K15-Bioreactor_data!$K14)*HLOOKUP(K$1,'Feed definitions'!$C$1:$AF$4,4,0))/Bioreactor_data!$M15*Bioreactor_data!$P15</f>
        <v>#N/A</v>
      </c>
      <c r="L14" t="e">
        <f>L13+((Bioreactor_data!$I15-Bioreactor_data!$I14)*HLOOKUP(L$1,'Feed definitions'!$C$1:$AF$4,2,0)+(Bioreactor_data!$J15-Bioreactor_data!$J14)*HLOOKUP(L$1,'Feed definitions'!$C$1:$AF$4,3,0)+(Bioreactor_data!$K15-Bioreactor_data!$K14)*HLOOKUP(L$1,'Feed definitions'!$C$1:$AF$4,4,0))/Bioreactor_data!$M15*Bioreactor_data!$P15</f>
        <v>#N/A</v>
      </c>
      <c r="M14" t="e">
        <f>M13+((Bioreactor_data!$I15-Bioreactor_data!$I14)*HLOOKUP(M$1,'Feed definitions'!$C$1:$AF$4,2,0)+(Bioreactor_data!$J15-Bioreactor_data!$J14)*HLOOKUP(M$1,'Feed definitions'!$C$1:$AF$4,3,0)+(Bioreactor_data!$K15-Bioreactor_data!$K14)*HLOOKUP(M$1,'Feed definitions'!$C$1:$AF$4,4,0))/Bioreactor_data!$M15*Bioreactor_data!$P15</f>
        <v>#N/A</v>
      </c>
      <c r="N14" t="e">
        <f>N13+((Bioreactor_data!$I15-Bioreactor_data!$I14)*HLOOKUP(N$1,'Feed definitions'!$C$1:$AF$4,2,0)+(Bioreactor_data!$J15-Bioreactor_data!$J14)*HLOOKUP(N$1,'Feed definitions'!$C$1:$AF$4,3,0)+(Bioreactor_data!$K15-Bioreactor_data!$K14)*HLOOKUP(N$1,'Feed definitions'!$C$1:$AF$4,4,0))/Bioreactor_data!$M15*Bioreactor_data!$P15</f>
        <v>#N/A</v>
      </c>
      <c r="O14" t="e">
        <f>O13+((Bioreactor_data!$I15-Bioreactor_data!$I14)*HLOOKUP(O$1,'Feed definitions'!$C$1:$AF$4,2,0)+(Bioreactor_data!$J15-Bioreactor_data!$J14)*HLOOKUP(O$1,'Feed definitions'!$C$1:$AF$4,3,0)+(Bioreactor_data!$K15-Bioreactor_data!$K14)*HLOOKUP(O$1,'Feed definitions'!$C$1:$AF$4,4,0))/Bioreactor_data!$M15*Bioreactor_data!$P15</f>
        <v>#N/A</v>
      </c>
      <c r="P14" t="e">
        <f>P13+((Bioreactor_data!$I15-Bioreactor_data!$I14)*HLOOKUP(P$1,'Feed definitions'!$C$1:$AF$4,2,0)+(Bioreactor_data!$J15-Bioreactor_data!$J14)*HLOOKUP(P$1,'Feed definitions'!$C$1:$AF$4,3,0)+(Bioreactor_data!$K15-Bioreactor_data!$K14)*HLOOKUP(P$1,'Feed definitions'!$C$1:$AF$4,4,0))/Bioreactor_data!$M15*Bioreactor_data!$P15</f>
        <v>#N/A</v>
      </c>
      <c r="Q14" t="e">
        <f>Q13+((Bioreactor_data!$I15-Bioreactor_data!$I14)*HLOOKUP(Q$1,'Feed definitions'!$C$1:$AF$4,2,0)+(Bioreactor_data!$J15-Bioreactor_data!$J14)*HLOOKUP(Q$1,'Feed definitions'!$C$1:$AF$4,3,0)+(Bioreactor_data!$K15-Bioreactor_data!$K14)*HLOOKUP(Q$1,'Feed definitions'!$C$1:$AF$4,4,0))/Bioreactor_data!$M15*Bioreactor_data!$P15</f>
        <v>#N/A</v>
      </c>
      <c r="R14" t="e">
        <f>R13+((Bioreactor_data!$I15-Bioreactor_data!$I14)*HLOOKUP(R$1,'Feed definitions'!$C$1:$AF$4,2,0)+(Bioreactor_data!$J15-Bioreactor_data!$J14)*HLOOKUP(R$1,'Feed definitions'!$C$1:$AF$4,3,0)+(Bioreactor_data!$K15-Bioreactor_data!$K14)*HLOOKUP(R$1,'Feed definitions'!$C$1:$AF$4,4,0))/Bioreactor_data!$M15*Bioreactor_data!$P15</f>
        <v>#N/A</v>
      </c>
      <c r="S14" t="e">
        <f>S13+((Bioreactor_data!$I15-Bioreactor_data!$I14)*HLOOKUP(S$1,'Feed definitions'!$C$1:$AF$4,2,0)+(Bioreactor_data!$J15-Bioreactor_data!$J14)*HLOOKUP(S$1,'Feed definitions'!$C$1:$AF$4,3,0)+(Bioreactor_data!$K15-Bioreactor_data!$K14)*HLOOKUP(S$1,'Feed definitions'!$C$1:$AF$4,4,0))/Bioreactor_data!$M15*Bioreactor_data!$P15</f>
        <v>#N/A</v>
      </c>
      <c r="T14" t="e">
        <f>T13+((Bioreactor_data!$I15-Bioreactor_data!$I14)*HLOOKUP(T$1,'Feed definitions'!$C$1:$AF$4,2,0)+(Bioreactor_data!$J15-Bioreactor_data!$J14)*HLOOKUP(T$1,'Feed definitions'!$C$1:$AF$4,3,0)+(Bioreactor_data!$K15-Bioreactor_data!$K14)*HLOOKUP(T$1,'Feed definitions'!$C$1:$AF$4,4,0))/Bioreactor_data!$M15*Bioreactor_data!$P15</f>
        <v>#N/A</v>
      </c>
      <c r="U14" t="e">
        <f>U13+((Bioreactor_data!$I15-Bioreactor_data!$I14)*HLOOKUP(U$1,'Feed definitions'!$C$1:$AF$4,2,0)+(Bioreactor_data!$J15-Bioreactor_data!$J14)*HLOOKUP(U$1,'Feed definitions'!$C$1:$AF$4,3,0)+(Bioreactor_data!$K15-Bioreactor_data!$K14)*HLOOKUP(U$1,'Feed definitions'!$C$1:$AF$4,4,0))/Bioreactor_data!$M15*Bioreactor_data!$P15</f>
        <v>#N/A</v>
      </c>
      <c r="V14" t="e">
        <f>V13+((Bioreactor_data!$I15-Bioreactor_data!$I14)*HLOOKUP(V$1,'Feed definitions'!$C$1:$AF$4,2,0)+(Bioreactor_data!$J15-Bioreactor_data!$J14)*HLOOKUP(V$1,'Feed definitions'!$C$1:$AF$4,3,0)+(Bioreactor_data!$K15-Bioreactor_data!$K14)*HLOOKUP(V$1,'Feed definitions'!$C$1:$AF$4,4,0))/Bioreactor_data!$M15*Bioreactor_data!$P15</f>
        <v>#N/A</v>
      </c>
      <c r="W14" t="e">
        <f>W13+((Bioreactor_data!$I15-Bioreactor_data!$I14)*HLOOKUP(W$1,'Feed definitions'!$C$1:$AF$4,2,0)+(Bioreactor_data!$J15-Bioreactor_data!$J14)*HLOOKUP(W$1,'Feed definitions'!$C$1:$AF$4,3,0)+(Bioreactor_data!$K15-Bioreactor_data!$K14)*HLOOKUP(W$1,'Feed definitions'!$C$1:$AF$4,4,0))/Bioreactor_data!$M15*Bioreactor_data!$P15</f>
        <v>#N/A</v>
      </c>
      <c r="X14" t="e">
        <f>X13+((Bioreactor_data!$I15-Bioreactor_data!$I14)*HLOOKUP(X$1,'Feed definitions'!$C$1:$AF$4,2,0)+(Bioreactor_data!$J15-Bioreactor_data!$J14)*HLOOKUP(X$1,'Feed definitions'!$C$1:$AF$4,3,0)+(Bioreactor_data!$K15-Bioreactor_data!$K14)*HLOOKUP(X$1,'Feed definitions'!$C$1:$AF$4,4,0))/Bioreactor_data!$M15*Bioreactor_data!$P15</f>
        <v>#N/A</v>
      </c>
      <c r="Y14" t="e">
        <f>Y13+((Bioreactor_data!$I15-Bioreactor_data!$I14)*HLOOKUP(Y$1,'Feed definitions'!$C$1:$AF$4,2,0)+(Bioreactor_data!$J15-Bioreactor_data!$J14)*HLOOKUP(Y$1,'Feed definitions'!$C$1:$AF$4,3,0)+(Bioreactor_data!$K15-Bioreactor_data!$K14)*HLOOKUP(Y$1,'Feed definitions'!$C$1:$AF$4,4,0))/Bioreactor_data!$M15*Bioreactor_data!$P15</f>
        <v>#N/A</v>
      </c>
      <c r="Z14" t="e">
        <f>Z13+((Bioreactor_data!$I15-Bioreactor_data!$I14)*HLOOKUP(Z$1,'Feed definitions'!$C$1:$AF$4,2,0)+(Bioreactor_data!$J15-Bioreactor_data!$J14)*HLOOKUP(Z$1,'Feed definitions'!$C$1:$AF$4,3,0)+(Bioreactor_data!$K15-Bioreactor_data!$K14)*HLOOKUP(Z$1,'Feed definitions'!$C$1:$AF$4,4,0))/Bioreactor_data!$M15*Bioreactor_data!$P15</f>
        <v>#N/A</v>
      </c>
      <c r="AA14" t="e">
        <f>AA13+((Bioreactor_data!$I15-Bioreactor_data!$I14)*HLOOKUP(AA$1,'Feed definitions'!$C$1:$AF$4,2,0)+(Bioreactor_data!$J15-Bioreactor_data!$J14)*HLOOKUP(AA$1,'Feed definitions'!$C$1:$AF$4,3,0)+(Bioreactor_data!$K15-Bioreactor_data!$K14)*HLOOKUP(AA$1,'Feed definitions'!$C$1:$AF$4,4,0))/Bioreactor_data!$M15*Bioreactor_data!$P15</f>
        <v>#N/A</v>
      </c>
      <c r="AB14" t="e">
        <f>AB13+((Bioreactor_data!$I15-Bioreactor_data!$I14)*HLOOKUP(AB$1,'Feed definitions'!$C$1:$AF$4,2,0)+(Bioreactor_data!$J15-Bioreactor_data!$J14)*HLOOKUP(AB$1,'Feed definitions'!$C$1:$AF$4,3,0)+(Bioreactor_data!$K15-Bioreactor_data!$K14)*HLOOKUP(AB$1,'Feed definitions'!$C$1:$AF$4,4,0))/Bioreactor_data!$M15*Bioreactor_data!$P15</f>
        <v>#N/A</v>
      </c>
      <c r="AC14" t="e">
        <f>AC13+((Bioreactor_data!$I15-Bioreactor_data!$I14)*HLOOKUP(AC$1,'Feed definitions'!$C$1:$AF$4,2,0)+(Bioreactor_data!$J15-Bioreactor_data!$J14)*HLOOKUP(AC$1,'Feed definitions'!$C$1:$AF$4,3,0)+(Bioreactor_data!$K15-Bioreactor_data!$K14)*HLOOKUP(AC$1,'Feed definitions'!$C$1:$AF$4,4,0))/Bioreactor_data!$M15*Bioreactor_data!$P15</f>
        <v>#N/A</v>
      </c>
      <c r="AD14" t="e">
        <f>AD13+((Bioreactor_data!$I15-Bioreactor_data!$I14)*HLOOKUP(AD$1,'Feed definitions'!$C$1:$AF$4,2,0)+(Bioreactor_data!$J15-Bioreactor_data!$J14)*HLOOKUP(AD$1,'Feed definitions'!$C$1:$AF$4,3,0)+(Bioreactor_data!$K15-Bioreactor_data!$K14)*HLOOKUP(AD$1,'Feed definitions'!$C$1:$AF$4,4,0))/Bioreactor_data!$M15*Bioreactor_data!$P15</f>
        <v>#N/A</v>
      </c>
      <c r="AE14" t="e">
        <f>AE13+((Bioreactor_data!$I15-Bioreactor_data!$I14)*HLOOKUP(AE$1,'Feed definitions'!$C$1:$AF$4,2,0)+(Bioreactor_data!$J15-Bioreactor_data!$J14)*HLOOKUP(AE$1,'Feed definitions'!$C$1:$AF$4,3,0)+(Bioreactor_data!$K15-Bioreactor_data!$K14)*HLOOKUP(AE$1,'Feed definitions'!$C$1:$AF$4,4,0))/Bioreactor_data!$M15*Bioreactor_data!$P15</f>
        <v>#N/A</v>
      </c>
      <c r="AF14" s="24"/>
    </row>
    <row r="15" spans="1:32" x14ac:dyDescent="0.25">
      <c r="A15" s="3" t="str">
        <f>Bioreactor_data!B16</f>
        <v>S12</v>
      </c>
      <c r="B15">
        <f>B14+((Bioreactor_data!$I16-Bioreactor_data!$I15)*HLOOKUP(B$1,'Feed definitions'!$C$1:$AF$4,2,0)+(Bioreactor_data!$J16-Bioreactor_data!$J15)*HLOOKUP(B$1,'Feed definitions'!$C$1:$AF$4,3,0)+(Bioreactor_data!$K16-Bioreactor_data!$K15)*HLOOKUP(B$1,'Feed definitions'!$C$1:$AF$4,4,0))/Bioreactor_data!$M16*Bioreactor_data!$P16</f>
        <v>153.5567313345091</v>
      </c>
      <c r="C15">
        <f>C14+((Bioreactor_data!$I16-Bioreactor_data!$I15)*HLOOKUP(C$1,'Feed definitions'!$C$1:$AF$4,2,0)+(Bioreactor_data!$J16-Bioreactor_data!$J15)*HLOOKUP(C$1,'Feed definitions'!$C$1:$AF$4,3,0)+(Bioreactor_data!$K16-Bioreactor_data!$K15)*HLOOKUP(C$1,'Feed definitions'!$C$1:$AF$4,4,0))/Bioreactor_data!$M16*Bioreactor_data!$P16</f>
        <v>0</v>
      </c>
      <c r="D15">
        <f>D14+((Bioreactor_data!$I16-Bioreactor_data!$I15)*HLOOKUP(D$1,'Feed definitions'!$C$1:$AF$4,2,0)+(Bioreactor_data!$J16-Bioreactor_data!$J15)*HLOOKUP(D$1,'Feed definitions'!$C$1:$AF$4,3,0)+(Bioreactor_data!$K16-Bioreactor_data!$K15)*HLOOKUP(D$1,'Feed definitions'!$C$1:$AF$4,4,0))/Bioreactor_data!$M16*Bioreactor_data!$P16</f>
        <v>0</v>
      </c>
      <c r="E15">
        <f>E14+((Bioreactor_data!$I16-Bioreactor_data!$I15)*HLOOKUP(E$1,'Feed definitions'!$C$1:$AF$4,2,0)+(Bioreactor_data!$J16-Bioreactor_data!$J15)*HLOOKUP(E$1,'Feed definitions'!$C$1:$AF$4,3,0)+(Bioreactor_data!$K16-Bioreactor_data!$K15)*HLOOKUP(E$1,'Feed definitions'!$C$1:$AF$4,4,0))/Bioreactor_data!$M16*Bioreactor_data!$P16</f>
        <v>2.1613756613756614</v>
      </c>
      <c r="F15" t="e">
        <f>F14+((Bioreactor_data!$I16-Bioreactor_data!$I15)*HLOOKUP(F$1,'Feed definitions'!$C$1:$AF$4,2,0)+(Bioreactor_data!$J16-Bioreactor_data!$J15)*HLOOKUP(F$1,'Feed definitions'!$C$1:$AF$4,3,0)+(Bioreactor_data!$K16-Bioreactor_data!$K15)*HLOOKUP(F$1,'Feed definitions'!$C$1:$AF$4,4,0))/Bioreactor_data!$M16*Bioreactor_data!$P16</f>
        <v>#N/A</v>
      </c>
      <c r="G15" t="e">
        <f>G14+((Bioreactor_data!$I16-Bioreactor_data!$I15)*HLOOKUP(G$1,'Feed definitions'!$C$1:$AF$4,2,0)+(Bioreactor_data!$J16-Bioreactor_data!$J15)*HLOOKUP(G$1,'Feed definitions'!$C$1:$AF$4,3,0)+(Bioreactor_data!$K16-Bioreactor_data!$K15)*HLOOKUP(G$1,'Feed definitions'!$C$1:$AF$4,4,0))/Bioreactor_data!$M16*Bioreactor_data!$P16</f>
        <v>#N/A</v>
      </c>
      <c r="H15" t="e">
        <f>H14+((Bioreactor_data!$I16-Bioreactor_data!$I15)*HLOOKUP(H$1,'Feed definitions'!$C$1:$AF$4,2,0)+(Bioreactor_data!$J16-Bioreactor_data!$J15)*HLOOKUP(H$1,'Feed definitions'!$C$1:$AF$4,3,0)+(Bioreactor_data!$K16-Bioreactor_data!$K15)*HLOOKUP(H$1,'Feed definitions'!$C$1:$AF$4,4,0))/Bioreactor_data!$M16*Bioreactor_data!$P16</f>
        <v>#N/A</v>
      </c>
      <c r="I15" t="e">
        <f>I14+((Bioreactor_data!$I16-Bioreactor_data!$I15)*HLOOKUP(I$1,'Feed definitions'!$C$1:$AF$4,2,0)+(Bioreactor_data!$J16-Bioreactor_data!$J15)*HLOOKUP(I$1,'Feed definitions'!$C$1:$AF$4,3,0)+(Bioreactor_data!$K16-Bioreactor_data!$K15)*HLOOKUP(I$1,'Feed definitions'!$C$1:$AF$4,4,0))/Bioreactor_data!$M16*Bioreactor_data!$P16</f>
        <v>#N/A</v>
      </c>
      <c r="J15" t="e">
        <f>J14+((Bioreactor_data!$I16-Bioreactor_data!$I15)*HLOOKUP(J$1,'Feed definitions'!$C$1:$AF$4,2,0)+(Bioreactor_data!$J16-Bioreactor_data!$J15)*HLOOKUP(J$1,'Feed definitions'!$C$1:$AF$4,3,0)+(Bioreactor_data!$K16-Bioreactor_data!$K15)*HLOOKUP(J$1,'Feed definitions'!$C$1:$AF$4,4,0))/Bioreactor_data!$M16*Bioreactor_data!$P16</f>
        <v>#N/A</v>
      </c>
      <c r="K15" t="e">
        <f>K14+((Bioreactor_data!$I16-Bioreactor_data!$I15)*HLOOKUP(K$1,'Feed definitions'!$C$1:$AF$4,2,0)+(Bioreactor_data!$J16-Bioreactor_data!$J15)*HLOOKUP(K$1,'Feed definitions'!$C$1:$AF$4,3,0)+(Bioreactor_data!$K16-Bioreactor_data!$K15)*HLOOKUP(K$1,'Feed definitions'!$C$1:$AF$4,4,0))/Bioreactor_data!$M16*Bioreactor_data!$P16</f>
        <v>#N/A</v>
      </c>
      <c r="L15" t="e">
        <f>L14+((Bioreactor_data!$I16-Bioreactor_data!$I15)*HLOOKUP(L$1,'Feed definitions'!$C$1:$AF$4,2,0)+(Bioreactor_data!$J16-Bioreactor_data!$J15)*HLOOKUP(L$1,'Feed definitions'!$C$1:$AF$4,3,0)+(Bioreactor_data!$K16-Bioreactor_data!$K15)*HLOOKUP(L$1,'Feed definitions'!$C$1:$AF$4,4,0))/Bioreactor_data!$M16*Bioreactor_data!$P16</f>
        <v>#N/A</v>
      </c>
      <c r="M15" t="e">
        <f>M14+((Bioreactor_data!$I16-Bioreactor_data!$I15)*HLOOKUP(M$1,'Feed definitions'!$C$1:$AF$4,2,0)+(Bioreactor_data!$J16-Bioreactor_data!$J15)*HLOOKUP(M$1,'Feed definitions'!$C$1:$AF$4,3,0)+(Bioreactor_data!$K16-Bioreactor_data!$K15)*HLOOKUP(M$1,'Feed definitions'!$C$1:$AF$4,4,0))/Bioreactor_data!$M16*Bioreactor_data!$P16</f>
        <v>#N/A</v>
      </c>
      <c r="N15" t="e">
        <f>N14+((Bioreactor_data!$I16-Bioreactor_data!$I15)*HLOOKUP(N$1,'Feed definitions'!$C$1:$AF$4,2,0)+(Bioreactor_data!$J16-Bioreactor_data!$J15)*HLOOKUP(N$1,'Feed definitions'!$C$1:$AF$4,3,0)+(Bioreactor_data!$K16-Bioreactor_data!$K15)*HLOOKUP(N$1,'Feed definitions'!$C$1:$AF$4,4,0))/Bioreactor_data!$M16*Bioreactor_data!$P16</f>
        <v>#N/A</v>
      </c>
      <c r="O15" t="e">
        <f>O14+((Bioreactor_data!$I16-Bioreactor_data!$I15)*HLOOKUP(O$1,'Feed definitions'!$C$1:$AF$4,2,0)+(Bioreactor_data!$J16-Bioreactor_data!$J15)*HLOOKUP(O$1,'Feed definitions'!$C$1:$AF$4,3,0)+(Bioreactor_data!$K16-Bioreactor_data!$K15)*HLOOKUP(O$1,'Feed definitions'!$C$1:$AF$4,4,0))/Bioreactor_data!$M16*Bioreactor_data!$P16</f>
        <v>#N/A</v>
      </c>
      <c r="P15" t="e">
        <f>P14+((Bioreactor_data!$I16-Bioreactor_data!$I15)*HLOOKUP(P$1,'Feed definitions'!$C$1:$AF$4,2,0)+(Bioreactor_data!$J16-Bioreactor_data!$J15)*HLOOKUP(P$1,'Feed definitions'!$C$1:$AF$4,3,0)+(Bioreactor_data!$K16-Bioreactor_data!$K15)*HLOOKUP(P$1,'Feed definitions'!$C$1:$AF$4,4,0))/Bioreactor_data!$M16*Bioreactor_data!$P16</f>
        <v>#N/A</v>
      </c>
      <c r="Q15" t="e">
        <f>Q14+((Bioreactor_data!$I16-Bioreactor_data!$I15)*HLOOKUP(Q$1,'Feed definitions'!$C$1:$AF$4,2,0)+(Bioreactor_data!$J16-Bioreactor_data!$J15)*HLOOKUP(Q$1,'Feed definitions'!$C$1:$AF$4,3,0)+(Bioreactor_data!$K16-Bioreactor_data!$K15)*HLOOKUP(Q$1,'Feed definitions'!$C$1:$AF$4,4,0))/Bioreactor_data!$M16*Bioreactor_data!$P16</f>
        <v>#N/A</v>
      </c>
      <c r="R15" t="e">
        <f>R14+((Bioreactor_data!$I16-Bioreactor_data!$I15)*HLOOKUP(R$1,'Feed definitions'!$C$1:$AF$4,2,0)+(Bioreactor_data!$J16-Bioreactor_data!$J15)*HLOOKUP(R$1,'Feed definitions'!$C$1:$AF$4,3,0)+(Bioreactor_data!$K16-Bioreactor_data!$K15)*HLOOKUP(R$1,'Feed definitions'!$C$1:$AF$4,4,0))/Bioreactor_data!$M16*Bioreactor_data!$P16</f>
        <v>#N/A</v>
      </c>
      <c r="S15" t="e">
        <f>S14+((Bioreactor_data!$I16-Bioreactor_data!$I15)*HLOOKUP(S$1,'Feed definitions'!$C$1:$AF$4,2,0)+(Bioreactor_data!$J16-Bioreactor_data!$J15)*HLOOKUP(S$1,'Feed definitions'!$C$1:$AF$4,3,0)+(Bioreactor_data!$K16-Bioreactor_data!$K15)*HLOOKUP(S$1,'Feed definitions'!$C$1:$AF$4,4,0))/Bioreactor_data!$M16*Bioreactor_data!$P16</f>
        <v>#N/A</v>
      </c>
      <c r="T15" t="e">
        <f>T14+((Bioreactor_data!$I16-Bioreactor_data!$I15)*HLOOKUP(T$1,'Feed definitions'!$C$1:$AF$4,2,0)+(Bioreactor_data!$J16-Bioreactor_data!$J15)*HLOOKUP(T$1,'Feed definitions'!$C$1:$AF$4,3,0)+(Bioreactor_data!$K16-Bioreactor_data!$K15)*HLOOKUP(T$1,'Feed definitions'!$C$1:$AF$4,4,0))/Bioreactor_data!$M16*Bioreactor_data!$P16</f>
        <v>#N/A</v>
      </c>
      <c r="U15" t="e">
        <f>U14+((Bioreactor_data!$I16-Bioreactor_data!$I15)*HLOOKUP(U$1,'Feed definitions'!$C$1:$AF$4,2,0)+(Bioreactor_data!$J16-Bioreactor_data!$J15)*HLOOKUP(U$1,'Feed definitions'!$C$1:$AF$4,3,0)+(Bioreactor_data!$K16-Bioreactor_data!$K15)*HLOOKUP(U$1,'Feed definitions'!$C$1:$AF$4,4,0))/Bioreactor_data!$M16*Bioreactor_data!$P16</f>
        <v>#N/A</v>
      </c>
      <c r="V15" t="e">
        <f>V14+((Bioreactor_data!$I16-Bioreactor_data!$I15)*HLOOKUP(V$1,'Feed definitions'!$C$1:$AF$4,2,0)+(Bioreactor_data!$J16-Bioreactor_data!$J15)*HLOOKUP(V$1,'Feed definitions'!$C$1:$AF$4,3,0)+(Bioreactor_data!$K16-Bioreactor_data!$K15)*HLOOKUP(V$1,'Feed definitions'!$C$1:$AF$4,4,0))/Bioreactor_data!$M16*Bioreactor_data!$P16</f>
        <v>#N/A</v>
      </c>
      <c r="W15" t="e">
        <f>W14+((Bioreactor_data!$I16-Bioreactor_data!$I15)*HLOOKUP(W$1,'Feed definitions'!$C$1:$AF$4,2,0)+(Bioreactor_data!$J16-Bioreactor_data!$J15)*HLOOKUP(W$1,'Feed definitions'!$C$1:$AF$4,3,0)+(Bioreactor_data!$K16-Bioreactor_data!$K15)*HLOOKUP(W$1,'Feed definitions'!$C$1:$AF$4,4,0))/Bioreactor_data!$M16*Bioreactor_data!$P16</f>
        <v>#N/A</v>
      </c>
      <c r="X15" t="e">
        <f>X14+((Bioreactor_data!$I16-Bioreactor_data!$I15)*HLOOKUP(X$1,'Feed definitions'!$C$1:$AF$4,2,0)+(Bioreactor_data!$J16-Bioreactor_data!$J15)*HLOOKUP(X$1,'Feed definitions'!$C$1:$AF$4,3,0)+(Bioreactor_data!$K16-Bioreactor_data!$K15)*HLOOKUP(X$1,'Feed definitions'!$C$1:$AF$4,4,0))/Bioreactor_data!$M16*Bioreactor_data!$P16</f>
        <v>#N/A</v>
      </c>
      <c r="Y15" t="e">
        <f>Y14+((Bioreactor_data!$I16-Bioreactor_data!$I15)*HLOOKUP(Y$1,'Feed definitions'!$C$1:$AF$4,2,0)+(Bioreactor_data!$J16-Bioreactor_data!$J15)*HLOOKUP(Y$1,'Feed definitions'!$C$1:$AF$4,3,0)+(Bioreactor_data!$K16-Bioreactor_data!$K15)*HLOOKUP(Y$1,'Feed definitions'!$C$1:$AF$4,4,0))/Bioreactor_data!$M16*Bioreactor_data!$P16</f>
        <v>#N/A</v>
      </c>
      <c r="Z15" t="e">
        <f>Z14+((Bioreactor_data!$I16-Bioreactor_data!$I15)*HLOOKUP(Z$1,'Feed definitions'!$C$1:$AF$4,2,0)+(Bioreactor_data!$J16-Bioreactor_data!$J15)*HLOOKUP(Z$1,'Feed definitions'!$C$1:$AF$4,3,0)+(Bioreactor_data!$K16-Bioreactor_data!$K15)*HLOOKUP(Z$1,'Feed definitions'!$C$1:$AF$4,4,0))/Bioreactor_data!$M16*Bioreactor_data!$P16</f>
        <v>#N/A</v>
      </c>
      <c r="AA15" t="e">
        <f>AA14+((Bioreactor_data!$I16-Bioreactor_data!$I15)*HLOOKUP(AA$1,'Feed definitions'!$C$1:$AF$4,2,0)+(Bioreactor_data!$J16-Bioreactor_data!$J15)*HLOOKUP(AA$1,'Feed definitions'!$C$1:$AF$4,3,0)+(Bioreactor_data!$K16-Bioreactor_data!$K15)*HLOOKUP(AA$1,'Feed definitions'!$C$1:$AF$4,4,0))/Bioreactor_data!$M16*Bioreactor_data!$P16</f>
        <v>#N/A</v>
      </c>
      <c r="AB15" t="e">
        <f>AB14+((Bioreactor_data!$I16-Bioreactor_data!$I15)*HLOOKUP(AB$1,'Feed definitions'!$C$1:$AF$4,2,0)+(Bioreactor_data!$J16-Bioreactor_data!$J15)*HLOOKUP(AB$1,'Feed definitions'!$C$1:$AF$4,3,0)+(Bioreactor_data!$K16-Bioreactor_data!$K15)*HLOOKUP(AB$1,'Feed definitions'!$C$1:$AF$4,4,0))/Bioreactor_data!$M16*Bioreactor_data!$P16</f>
        <v>#N/A</v>
      </c>
      <c r="AC15" t="e">
        <f>AC14+((Bioreactor_data!$I16-Bioreactor_data!$I15)*HLOOKUP(AC$1,'Feed definitions'!$C$1:$AF$4,2,0)+(Bioreactor_data!$J16-Bioreactor_data!$J15)*HLOOKUP(AC$1,'Feed definitions'!$C$1:$AF$4,3,0)+(Bioreactor_data!$K16-Bioreactor_data!$K15)*HLOOKUP(AC$1,'Feed definitions'!$C$1:$AF$4,4,0))/Bioreactor_data!$M16*Bioreactor_data!$P16</f>
        <v>#N/A</v>
      </c>
      <c r="AD15" t="e">
        <f>AD14+((Bioreactor_data!$I16-Bioreactor_data!$I15)*HLOOKUP(AD$1,'Feed definitions'!$C$1:$AF$4,2,0)+(Bioreactor_data!$J16-Bioreactor_data!$J15)*HLOOKUP(AD$1,'Feed definitions'!$C$1:$AF$4,3,0)+(Bioreactor_data!$K16-Bioreactor_data!$K15)*HLOOKUP(AD$1,'Feed definitions'!$C$1:$AF$4,4,0))/Bioreactor_data!$M16*Bioreactor_data!$P16</f>
        <v>#N/A</v>
      </c>
      <c r="AE15" t="e">
        <f>AE14+((Bioreactor_data!$I16-Bioreactor_data!$I15)*HLOOKUP(AE$1,'Feed definitions'!$C$1:$AF$4,2,0)+(Bioreactor_data!$J16-Bioreactor_data!$J15)*HLOOKUP(AE$1,'Feed definitions'!$C$1:$AF$4,3,0)+(Bioreactor_data!$K16-Bioreactor_data!$K15)*HLOOKUP(AE$1,'Feed definitions'!$C$1:$AF$4,4,0))/Bioreactor_data!$M16*Bioreactor_data!$P16</f>
        <v>#N/A</v>
      </c>
      <c r="AF15" s="24"/>
    </row>
    <row r="16" spans="1:32" x14ac:dyDescent="0.25">
      <c r="A16" s="3">
        <f>Bioreactor_data!B17</f>
        <v>0</v>
      </c>
      <c r="B16" t="e">
        <f>B15+((Bioreactor_data!$I17-Bioreactor_data!$I16)*HLOOKUP(B$1,'Feed definitions'!$C$1:$AF$4,2,0)+(Bioreactor_data!$J17-Bioreactor_data!$J16)*HLOOKUP(B$1,'Feed definitions'!$C$1:$AF$4,3,0)+(Bioreactor_data!$K17-Bioreactor_data!$K16)*HLOOKUP(B$1,'Feed definitions'!$C$1:$AF$4,4,0))/Bioreactor_data!$M17*Bioreactor_data!$P17</f>
        <v>#DIV/0!</v>
      </c>
      <c r="C16" t="e">
        <f>C15+((Bioreactor_data!$I17-Bioreactor_data!$I16)*HLOOKUP(C$1,'Feed definitions'!$C$1:$AF$4,2,0)+(Bioreactor_data!$J17-Bioreactor_data!$J16)*HLOOKUP(C$1,'Feed definitions'!$C$1:$AF$4,3,0)+(Bioreactor_data!$K17-Bioreactor_data!$K16)*HLOOKUP(C$1,'Feed definitions'!$C$1:$AF$4,4,0))/Bioreactor_data!$M17*Bioreactor_data!$P17</f>
        <v>#DIV/0!</v>
      </c>
      <c r="D16" t="e">
        <f>D15+((Bioreactor_data!$I17-Bioreactor_data!$I16)*HLOOKUP(D$1,'Feed definitions'!$C$1:$AF$4,2,0)+(Bioreactor_data!$J17-Bioreactor_data!$J16)*HLOOKUP(D$1,'Feed definitions'!$C$1:$AF$4,3,0)+(Bioreactor_data!$K17-Bioreactor_data!$K16)*HLOOKUP(D$1,'Feed definitions'!$C$1:$AF$4,4,0))/Bioreactor_data!$M17*Bioreactor_data!$P17</f>
        <v>#DIV/0!</v>
      </c>
      <c r="E16" t="e">
        <f>E15+((Bioreactor_data!$I17-Bioreactor_data!$I16)*HLOOKUP(E$1,'Feed definitions'!$C$1:$AF$4,2,0)+(Bioreactor_data!$J17-Bioreactor_data!$J16)*HLOOKUP(E$1,'Feed definitions'!$C$1:$AF$4,3,0)+(Bioreactor_data!$K17-Bioreactor_data!$K16)*HLOOKUP(E$1,'Feed definitions'!$C$1:$AF$4,4,0))/Bioreactor_data!$M17*Bioreactor_data!$P17</f>
        <v>#DIV/0!</v>
      </c>
      <c r="F16" t="e">
        <f>F15+((Bioreactor_data!$I17-Bioreactor_data!$I16)*HLOOKUP(F$1,'Feed definitions'!$C$1:$AF$4,2,0)+(Bioreactor_data!$J17-Bioreactor_data!$J16)*HLOOKUP(F$1,'Feed definitions'!$C$1:$AF$4,3,0)+(Bioreactor_data!$K17-Bioreactor_data!$K16)*HLOOKUP(F$1,'Feed definitions'!$C$1:$AF$4,4,0))/Bioreactor_data!$M17*Bioreactor_data!$P17</f>
        <v>#N/A</v>
      </c>
      <c r="G16" t="e">
        <f>G15+((Bioreactor_data!$I17-Bioreactor_data!$I16)*HLOOKUP(G$1,'Feed definitions'!$C$1:$AF$4,2,0)+(Bioreactor_data!$J17-Bioreactor_data!$J16)*HLOOKUP(G$1,'Feed definitions'!$C$1:$AF$4,3,0)+(Bioreactor_data!$K17-Bioreactor_data!$K16)*HLOOKUP(G$1,'Feed definitions'!$C$1:$AF$4,4,0))/Bioreactor_data!$M17*Bioreactor_data!$P17</f>
        <v>#N/A</v>
      </c>
      <c r="H16" t="e">
        <f>H15+((Bioreactor_data!$I17-Bioreactor_data!$I16)*HLOOKUP(H$1,'Feed definitions'!$C$1:$AF$4,2,0)+(Bioreactor_data!$J17-Bioreactor_data!$J16)*HLOOKUP(H$1,'Feed definitions'!$C$1:$AF$4,3,0)+(Bioreactor_data!$K17-Bioreactor_data!$K16)*HLOOKUP(H$1,'Feed definitions'!$C$1:$AF$4,4,0))/Bioreactor_data!$M17*Bioreactor_data!$P17</f>
        <v>#N/A</v>
      </c>
      <c r="I16" t="e">
        <f>I15+((Bioreactor_data!$I17-Bioreactor_data!$I16)*HLOOKUP(I$1,'Feed definitions'!$C$1:$AF$4,2,0)+(Bioreactor_data!$J17-Bioreactor_data!$J16)*HLOOKUP(I$1,'Feed definitions'!$C$1:$AF$4,3,0)+(Bioreactor_data!$K17-Bioreactor_data!$K16)*HLOOKUP(I$1,'Feed definitions'!$C$1:$AF$4,4,0))/Bioreactor_data!$M17*Bioreactor_data!$P17</f>
        <v>#N/A</v>
      </c>
      <c r="J16" t="e">
        <f>J15+((Bioreactor_data!$I17-Bioreactor_data!$I16)*HLOOKUP(J$1,'Feed definitions'!$C$1:$AF$4,2,0)+(Bioreactor_data!$J17-Bioreactor_data!$J16)*HLOOKUP(J$1,'Feed definitions'!$C$1:$AF$4,3,0)+(Bioreactor_data!$K17-Bioreactor_data!$K16)*HLOOKUP(J$1,'Feed definitions'!$C$1:$AF$4,4,0))/Bioreactor_data!$M17*Bioreactor_data!$P17</f>
        <v>#N/A</v>
      </c>
      <c r="K16" t="e">
        <f>K15+((Bioreactor_data!$I17-Bioreactor_data!$I16)*HLOOKUP(K$1,'Feed definitions'!$C$1:$AF$4,2,0)+(Bioreactor_data!$J17-Bioreactor_data!$J16)*HLOOKUP(K$1,'Feed definitions'!$C$1:$AF$4,3,0)+(Bioreactor_data!$K17-Bioreactor_data!$K16)*HLOOKUP(K$1,'Feed definitions'!$C$1:$AF$4,4,0))/Bioreactor_data!$M17*Bioreactor_data!$P17</f>
        <v>#N/A</v>
      </c>
      <c r="L16" t="e">
        <f>L15+((Bioreactor_data!$I17-Bioreactor_data!$I16)*HLOOKUP(L$1,'Feed definitions'!$C$1:$AF$4,2,0)+(Bioreactor_data!$J17-Bioreactor_data!$J16)*HLOOKUP(L$1,'Feed definitions'!$C$1:$AF$4,3,0)+(Bioreactor_data!$K17-Bioreactor_data!$K16)*HLOOKUP(L$1,'Feed definitions'!$C$1:$AF$4,4,0))/Bioreactor_data!$M17*Bioreactor_data!$P17</f>
        <v>#N/A</v>
      </c>
      <c r="M16" t="e">
        <f>M15+((Bioreactor_data!$I17-Bioreactor_data!$I16)*HLOOKUP(M$1,'Feed definitions'!$C$1:$AF$4,2,0)+(Bioreactor_data!$J17-Bioreactor_data!$J16)*HLOOKUP(M$1,'Feed definitions'!$C$1:$AF$4,3,0)+(Bioreactor_data!$K17-Bioreactor_data!$K16)*HLOOKUP(M$1,'Feed definitions'!$C$1:$AF$4,4,0))/Bioreactor_data!$M17*Bioreactor_data!$P17</f>
        <v>#N/A</v>
      </c>
      <c r="N16" t="e">
        <f>N15+((Bioreactor_data!$I17-Bioreactor_data!$I16)*HLOOKUP(N$1,'Feed definitions'!$C$1:$AF$4,2,0)+(Bioreactor_data!$J17-Bioreactor_data!$J16)*HLOOKUP(N$1,'Feed definitions'!$C$1:$AF$4,3,0)+(Bioreactor_data!$K17-Bioreactor_data!$K16)*HLOOKUP(N$1,'Feed definitions'!$C$1:$AF$4,4,0))/Bioreactor_data!$M17*Bioreactor_data!$P17</f>
        <v>#N/A</v>
      </c>
      <c r="O16" t="e">
        <f>O15+((Bioreactor_data!$I17-Bioreactor_data!$I16)*HLOOKUP(O$1,'Feed definitions'!$C$1:$AF$4,2,0)+(Bioreactor_data!$J17-Bioreactor_data!$J16)*HLOOKUP(O$1,'Feed definitions'!$C$1:$AF$4,3,0)+(Bioreactor_data!$K17-Bioreactor_data!$K16)*HLOOKUP(O$1,'Feed definitions'!$C$1:$AF$4,4,0))/Bioreactor_data!$M17*Bioreactor_data!$P17</f>
        <v>#N/A</v>
      </c>
      <c r="P16" t="e">
        <f>P15+((Bioreactor_data!$I17-Bioreactor_data!$I16)*HLOOKUP(P$1,'Feed definitions'!$C$1:$AF$4,2,0)+(Bioreactor_data!$J17-Bioreactor_data!$J16)*HLOOKUP(P$1,'Feed definitions'!$C$1:$AF$4,3,0)+(Bioreactor_data!$K17-Bioreactor_data!$K16)*HLOOKUP(P$1,'Feed definitions'!$C$1:$AF$4,4,0))/Bioreactor_data!$M17*Bioreactor_data!$P17</f>
        <v>#N/A</v>
      </c>
      <c r="Q16" t="e">
        <f>Q15+((Bioreactor_data!$I17-Bioreactor_data!$I16)*HLOOKUP(Q$1,'Feed definitions'!$C$1:$AF$4,2,0)+(Bioreactor_data!$J17-Bioreactor_data!$J16)*HLOOKUP(Q$1,'Feed definitions'!$C$1:$AF$4,3,0)+(Bioreactor_data!$K17-Bioreactor_data!$K16)*HLOOKUP(Q$1,'Feed definitions'!$C$1:$AF$4,4,0))/Bioreactor_data!$M17*Bioreactor_data!$P17</f>
        <v>#N/A</v>
      </c>
      <c r="R16" t="e">
        <f>R15+((Bioreactor_data!$I17-Bioreactor_data!$I16)*HLOOKUP(R$1,'Feed definitions'!$C$1:$AF$4,2,0)+(Bioreactor_data!$J17-Bioreactor_data!$J16)*HLOOKUP(R$1,'Feed definitions'!$C$1:$AF$4,3,0)+(Bioreactor_data!$K17-Bioreactor_data!$K16)*HLOOKUP(R$1,'Feed definitions'!$C$1:$AF$4,4,0))/Bioreactor_data!$M17*Bioreactor_data!$P17</f>
        <v>#N/A</v>
      </c>
      <c r="S16" t="e">
        <f>S15+((Bioreactor_data!$I17-Bioreactor_data!$I16)*HLOOKUP(S$1,'Feed definitions'!$C$1:$AF$4,2,0)+(Bioreactor_data!$J17-Bioreactor_data!$J16)*HLOOKUP(S$1,'Feed definitions'!$C$1:$AF$4,3,0)+(Bioreactor_data!$K17-Bioreactor_data!$K16)*HLOOKUP(S$1,'Feed definitions'!$C$1:$AF$4,4,0))/Bioreactor_data!$M17*Bioreactor_data!$P17</f>
        <v>#N/A</v>
      </c>
      <c r="T16" t="e">
        <f>T15+((Bioreactor_data!$I17-Bioreactor_data!$I16)*HLOOKUP(T$1,'Feed definitions'!$C$1:$AF$4,2,0)+(Bioreactor_data!$J17-Bioreactor_data!$J16)*HLOOKUP(T$1,'Feed definitions'!$C$1:$AF$4,3,0)+(Bioreactor_data!$K17-Bioreactor_data!$K16)*HLOOKUP(T$1,'Feed definitions'!$C$1:$AF$4,4,0))/Bioreactor_data!$M17*Bioreactor_data!$P17</f>
        <v>#N/A</v>
      </c>
      <c r="U16" t="e">
        <f>U15+((Bioreactor_data!$I17-Bioreactor_data!$I16)*HLOOKUP(U$1,'Feed definitions'!$C$1:$AF$4,2,0)+(Bioreactor_data!$J17-Bioreactor_data!$J16)*HLOOKUP(U$1,'Feed definitions'!$C$1:$AF$4,3,0)+(Bioreactor_data!$K17-Bioreactor_data!$K16)*HLOOKUP(U$1,'Feed definitions'!$C$1:$AF$4,4,0))/Bioreactor_data!$M17*Bioreactor_data!$P17</f>
        <v>#N/A</v>
      </c>
      <c r="V16" t="e">
        <f>V15+((Bioreactor_data!$I17-Bioreactor_data!$I16)*HLOOKUP(V$1,'Feed definitions'!$C$1:$AF$4,2,0)+(Bioreactor_data!$J17-Bioreactor_data!$J16)*HLOOKUP(V$1,'Feed definitions'!$C$1:$AF$4,3,0)+(Bioreactor_data!$K17-Bioreactor_data!$K16)*HLOOKUP(V$1,'Feed definitions'!$C$1:$AF$4,4,0))/Bioreactor_data!$M17*Bioreactor_data!$P17</f>
        <v>#N/A</v>
      </c>
      <c r="W16" t="e">
        <f>W15+((Bioreactor_data!$I17-Bioreactor_data!$I16)*HLOOKUP(W$1,'Feed definitions'!$C$1:$AF$4,2,0)+(Bioreactor_data!$J17-Bioreactor_data!$J16)*HLOOKUP(W$1,'Feed definitions'!$C$1:$AF$4,3,0)+(Bioreactor_data!$K17-Bioreactor_data!$K16)*HLOOKUP(W$1,'Feed definitions'!$C$1:$AF$4,4,0))/Bioreactor_data!$M17*Bioreactor_data!$P17</f>
        <v>#N/A</v>
      </c>
      <c r="X16" t="e">
        <f>X15+((Bioreactor_data!$I17-Bioreactor_data!$I16)*HLOOKUP(X$1,'Feed definitions'!$C$1:$AF$4,2,0)+(Bioreactor_data!$J17-Bioreactor_data!$J16)*HLOOKUP(X$1,'Feed definitions'!$C$1:$AF$4,3,0)+(Bioreactor_data!$K17-Bioreactor_data!$K16)*HLOOKUP(X$1,'Feed definitions'!$C$1:$AF$4,4,0))/Bioreactor_data!$M17*Bioreactor_data!$P17</f>
        <v>#N/A</v>
      </c>
      <c r="Y16" t="e">
        <f>Y15+((Bioreactor_data!$I17-Bioreactor_data!$I16)*HLOOKUP(Y$1,'Feed definitions'!$C$1:$AF$4,2,0)+(Bioreactor_data!$J17-Bioreactor_data!$J16)*HLOOKUP(Y$1,'Feed definitions'!$C$1:$AF$4,3,0)+(Bioreactor_data!$K17-Bioreactor_data!$K16)*HLOOKUP(Y$1,'Feed definitions'!$C$1:$AF$4,4,0))/Bioreactor_data!$M17*Bioreactor_data!$P17</f>
        <v>#N/A</v>
      </c>
      <c r="Z16" t="e">
        <f>Z15+((Bioreactor_data!$I17-Bioreactor_data!$I16)*HLOOKUP(Z$1,'Feed definitions'!$C$1:$AF$4,2,0)+(Bioreactor_data!$J17-Bioreactor_data!$J16)*HLOOKUP(Z$1,'Feed definitions'!$C$1:$AF$4,3,0)+(Bioreactor_data!$K17-Bioreactor_data!$K16)*HLOOKUP(Z$1,'Feed definitions'!$C$1:$AF$4,4,0))/Bioreactor_data!$M17*Bioreactor_data!$P17</f>
        <v>#N/A</v>
      </c>
      <c r="AA16" t="e">
        <f>AA15+((Bioreactor_data!$I17-Bioreactor_data!$I16)*HLOOKUP(AA$1,'Feed definitions'!$C$1:$AF$4,2,0)+(Bioreactor_data!$J17-Bioreactor_data!$J16)*HLOOKUP(AA$1,'Feed definitions'!$C$1:$AF$4,3,0)+(Bioreactor_data!$K17-Bioreactor_data!$K16)*HLOOKUP(AA$1,'Feed definitions'!$C$1:$AF$4,4,0))/Bioreactor_data!$M17*Bioreactor_data!$P17</f>
        <v>#N/A</v>
      </c>
      <c r="AB16" t="e">
        <f>AB15+((Bioreactor_data!$I17-Bioreactor_data!$I16)*HLOOKUP(AB$1,'Feed definitions'!$C$1:$AF$4,2,0)+(Bioreactor_data!$J17-Bioreactor_data!$J16)*HLOOKUP(AB$1,'Feed definitions'!$C$1:$AF$4,3,0)+(Bioreactor_data!$K17-Bioreactor_data!$K16)*HLOOKUP(AB$1,'Feed definitions'!$C$1:$AF$4,4,0))/Bioreactor_data!$M17*Bioreactor_data!$P17</f>
        <v>#N/A</v>
      </c>
      <c r="AC16" t="e">
        <f>AC15+((Bioreactor_data!$I17-Bioreactor_data!$I16)*HLOOKUP(AC$1,'Feed definitions'!$C$1:$AF$4,2,0)+(Bioreactor_data!$J17-Bioreactor_data!$J16)*HLOOKUP(AC$1,'Feed definitions'!$C$1:$AF$4,3,0)+(Bioreactor_data!$K17-Bioreactor_data!$K16)*HLOOKUP(AC$1,'Feed definitions'!$C$1:$AF$4,4,0))/Bioreactor_data!$M17*Bioreactor_data!$P17</f>
        <v>#N/A</v>
      </c>
      <c r="AD16" t="e">
        <f>AD15+((Bioreactor_data!$I17-Bioreactor_data!$I16)*HLOOKUP(AD$1,'Feed definitions'!$C$1:$AF$4,2,0)+(Bioreactor_data!$J17-Bioreactor_data!$J16)*HLOOKUP(AD$1,'Feed definitions'!$C$1:$AF$4,3,0)+(Bioreactor_data!$K17-Bioreactor_data!$K16)*HLOOKUP(AD$1,'Feed definitions'!$C$1:$AF$4,4,0))/Bioreactor_data!$M17*Bioreactor_data!$P17</f>
        <v>#N/A</v>
      </c>
      <c r="AE16" t="e">
        <f>AE15+((Bioreactor_data!$I17-Bioreactor_data!$I16)*HLOOKUP(AE$1,'Feed definitions'!$C$1:$AF$4,2,0)+(Bioreactor_data!$J17-Bioreactor_data!$J16)*HLOOKUP(AE$1,'Feed definitions'!$C$1:$AF$4,3,0)+(Bioreactor_data!$K17-Bioreactor_data!$K16)*HLOOKUP(AE$1,'Feed definitions'!$C$1:$AF$4,4,0))/Bioreactor_data!$M17*Bioreactor_data!$P17</f>
        <v>#N/A</v>
      </c>
      <c r="AF16" s="24"/>
    </row>
    <row r="17" spans="1:32" x14ac:dyDescent="0.25">
      <c r="A17" s="3">
        <f>Bioreactor_data!B18</f>
        <v>0</v>
      </c>
      <c r="B17" t="e">
        <f>B16+((Bioreactor_data!$I18-Bioreactor_data!$I17)*HLOOKUP(B$1,'Feed definitions'!$C$1:$AF$4,2,0)+(Bioreactor_data!$J18-Bioreactor_data!$J17)*HLOOKUP(B$1,'Feed definitions'!$C$1:$AF$4,3,0)+(Bioreactor_data!$K18-Bioreactor_data!$K17)*HLOOKUP(B$1,'Feed definitions'!$C$1:$AF$4,4,0))/Bioreactor_data!$M18*Bioreactor_data!$P18</f>
        <v>#DIV/0!</v>
      </c>
      <c r="C17" t="e">
        <f>C16+((Bioreactor_data!$I18-Bioreactor_data!$I17)*HLOOKUP(C$1,'Feed definitions'!$C$1:$AF$4,2,0)+(Bioreactor_data!$J18-Bioreactor_data!$J17)*HLOOKUP(C$1,'Feed definitions'!$C$1:$AF$4,3,0)+(Bioreactor_data!$K18-Bioreactor_data!$K17)*HLOOKUP(C$1,'Feed definitions'!$C$1:$AF$4,4,0))/Bioreactor_data!$M18*Bioreactor_data!$P18</f>
        <v>#DIV/0!</v>
      </c>
      <c r="D17" t="e">
        <f>D16+((Bioreactor_data!$I18-Bioreactor_data!$I17)*HLOOKUP(D$1,'Feed definitions'!$C$1:$AF$4,2,0)+(Bioreactor_data!$J18-Bioreactor_data!$J17)*HLOOKUP(D$1,'Feed definitions'!$C$1:$AF$4,3,0)+(Bioreactor_data!$K18-Bioreactor_data!$K17)*HLOOKUP(D$1,'Feed definitions'!$C$1:$AF$4,4,0))/Bioreactor_data!$M18*Bioreactor_data!$P18</f>
        <v>#DIV/0!</v>
      </c>
      <c r="E17" t="e">
        <f>E16+((Bioreactor_data!$I18-Bioreactor_data!$I17)*HLOOKUP(E$1,'Feed definitions'!$C$1:$AF$4,2,0)+(Bioreactor_data!$J18-Bioreactor_data!$J17)*HLOOKUP(E$1,'Feed definitions'!$C$1:$AF$4,3,0)+(Bioreactor_data!$K18-Bioreactor_data!$K17)*HLOOKUP(E$1,'Feed definitions'!$C$1:$AF$4,4,0))/Bioreactor_data!$M18*Bioreactor_data!$P18</f>
        <v>#DIV/0!</v>
      </c>
      <c r="F17" t="e">
        <f>F16+((Bioreactor_data!$I18-Bioreactor_data!$I17)*HLOOKUP(F$1,'Feed definitions'!$C$1:$AF$4,2,0)+(Bioreactor_data!$J18-Bioreactor_data!$J17)*HLOOKUP(F$1,'Feed definitions'!$C$1:$AF$4,3,0)+(Bioreactor_data!$K18-Bioreactor_data!$K17)*HLOOKUP(F$1,'Feed definitions'!$C$1:$AF$4,4,0))/Bioreactor_data!$M18*Bioreactor_data!$P18</f>
        <v>#N/A</v>
      </c>
      <c r="G17" t="e">
        <f>G16+((Bioreactor_data!$I18-Bioreactor_data!$I17)*HLOOKUP(G$1,'Feed definitions'!$C$1:$AF$4,2,0)+(Bioreactor_data!$J18-Bioreactor_data!$J17)*HLOOKUP(G$1,'Feed definitions'!$C$1:$AF$4,3,0)+(Bioreactor_data!$K18-Bioreactor_data!$K17)*HLOOKUP(G$1,'Feed definitions'!$C$1:$AF$4,4,0))/Bioreactor_data!$M18*Bioreactor_data!$P18</f>
        <v>#N/A</v>
      </c>
      <c r="H17" t="e">
        <f>H16+((Bioreactor_data!$I18-Bioreactor_data!$I17)*HLOOKUP(H$1,'Feed definitions'!$C$1:$AF$4,2,0)+(Bioreactor_data!$J18-Bioreactor_data!$J17)*HLOOKUP(H$1,'Feed definitions'!$C$1:$AF$4,3,0)+(Bioreactor_data!$K18-Bioreactor_data!$K17)*HLOOKUP(H$1,'Feed definitions'!$C$1:$AF$4,4,0))/Bioreactor_data!$M18*Bioreactor_data!$P18</f>
        <v>#N/A</v>
      </c>
      <c r="I17" t="e">
        <f>I16+((Bioreactor_data!$I18-Bioreactor_data!$I17)*HLOOKUP(I$1,'Feed definitions'!$C$1:$AF$4,2,0)+(Bioreactor_data!$J18-Bioreactor_data!$J17)*HLOOKUP(I$1,'Feed definitions'!$C$1:$AF$4,3,0)+(Bioreactor_data!$K18-Bioreactor_data!$K17)*HLOOKUP(I$1,'Feed definitions'!$C$1:$AF$4,4,0))/Bioreactor_data!$M18*Bioreactor_data!$P18</f>
        <v>#N/A</v>
      </c>
      <c r="J17" t="e">
        <f>J16+((Bioreactor_data!$I18-Bioreactor_data!$I17)*HLOOKUP(J$1,'Feed definitions'!$C$1:$AF$4,2,0)+(Bioreactor_data!$J18-Bioreactor_data!$J17)*HLOOKUP(J$1,'Feed definitions'!$C$1:$AF$4,3,0)+(Bioreactor_data!$K18-Bioreactor_data!$K17)*HLOOKUP(J$1,'Feed definitions'!$C$1:$AF$4,4,0))/Bioreactor_data!$M18*Bioreactor_data!$P18</f>
        <v>#N/A</v>
      </c>
      <c r="K17" t="e">
        <f>K16+((Bioreactor_data!$I18-Bioreactor_data!$I17)*HLOOKUP(K$1,'Feed definitions'!$C$1:$AF$4,2,0)+(Bioreactor_data!$J18-Bioreactor_data!$J17)*HLOOKUP(K$1,'Feed definitions'!$C$1:$AF$4,3,0)+(Bioreactor_data!$K18-Bioreactor_data!$K17)*HLOOKUP(K$1,'Feed definitions'!$C$1:$AF$4,4,0))/Bioreactor_data!$M18*Bioreactor_data!$P18</f>
        <v>#N/A</v>
      </c>
      <c r="L17" t="e">
        <f>L16+((Bioreactor_data!$I18-Bioreactor_data!$I17)*HLOOKUP(L$1,'Feed definitions'!$C$1:$AF$4,2,0)+(Bioreactor_data!$J18-Bioreactor_data!$J17)*HLOOKUP(L$1,'Feed definitions'!$C$1:$AF$4,3,0)+(Bioreactor_data!$K18-Bioreactor_data!$K17)*HLOOKUP(L$1,'Feed definitions'!$C$1:$AF$4,4,0))/Bioreactor_data!$M18*Bioreactor_data!$P18</f>
        <v>#N/A</v>
      </c>
      <c r="M17" t="e">
        <f>M16+((Bioreactor_data!$I18-Bioreactor_data!$I17)*HLOOKUP(M$1,'Feed definitions'!$C$1:$AF$4,2,0)+(Bioreactor_data!$J18-Bioreactor_data!$J17)*HLOOKUP(M$1,'Feed definitions'!$C$1:$AF$4,3,0)+(Bioreactor_data!$K18-Bioreactor_data!$K17)*HLOOKUP(M$1,'Feed definitions'!$C$1:$AF$4,4,0))/Bioreactor_data!$M18*Bioreactor_data!$P18</f>
        <v>#N/A</v>
      </c>
      <c r="N17" t="e">
        <f>N16+((Bioreactor_data!$I18-Bioreactor_data!$I17)*HLOOKUP(N$1,'Feed definitions'!$C$1:$AF$4,2,0)+(Bioreactor_data!$J18-Bioreactor_data!$J17)*HLOOKUP(N$1,'Feed definitions'!$C$1:$AF$4,3,0)+(Bioreactor_data!$K18-Bioreactor_data!$K17)*HLOOKUP(N$1,'Feed definitions'!$C$1:$AF$4,4,0))/Bioreactor_data!$M18*Bioreactor_data!$P18</f>
        <v>#N/A</v>
      </c>
      <c r="O17" t="e">
        <f>O16+((Bioreactor_data!$I18-Bioreactor_data!$I17)*HLOOKUP(O$1,'Feed definitions'!$C$1:$AF$4,2,0)+(Bioreactor_data!$J18-Bioreactor_data!$J17)*HLOOKUP(O$1,'Feed definitions'!$C$1:$AF$4,3,0)+(Bioreactor_data!$K18-Bioreactor_data!$K17)*HLOOKUP(O$1,'Feed definitions'!$C$1:$AF$4,4,0))/Bioreactor_data!$M18*Bioreactor_data!$P18</f>
        <v>#N/A</v>
      </c>
      <c r="P17" t="e">
        <f>P16+((Bioreactor_data!$I18-Bioreactor_data!$I17)*HLOOKUP(P$1,'Feed definitions'!$C$1:$AF$4,2,0)+(Bioreactor_data!$J18-Bioreactor_data!$J17)*HLOOKUP(P$1,'Feed definitions'!$C$1:$AF$4,3,0)+(Bioreactor_data!$K18-Bioreactor_data!$K17)*HLOOKUP(P$1,'Feed definitions'!$C$1:$AF$4,4,0))/Bioreactor_data!$M18*Bioreactor_data!$P18</f>
        <v>#N/A</v>
      </c>
      <c r="Q17" t="e">
        <f>Q16+((Bioreactor_data!$I18-Bioreactor_data!$I17)*HLOOKUP(Q$1,'Feed definitions'!$C$1:$AF$4,2,0)+(Bioreactor_data!$J18-Bioreactor_data!$J17)*HLOOKUP(Q$1,'Feed definitions'!$C$1:$AF$4,3,0)+(Bioreactor_data!$K18-Bioreactor_data!$K17)*HLOOKUP(Q$1,'Feed definitions'!$C$1:$AF$4,4,0))/Bioreactor_data!$M18*Bioreactor_data!$P18</f>
        <v>#N/A</v>
      </c>
      <c r="R17" t="e">
        <f>R16+((Bioreactor_data!$I18-Bioreactor_data!$I17)*HLOOKUP(R$1,'Feed definitions'!$C$1:$AF$4,2,0)+(Bioreactor_data!$J18-Bioreactor_data!$J17)*HLOOKUP(R$1,'Feed definitions'!$C$1:$AF$4,3,0)+(Bioreactor_data!$K18-Bioreactor_data!$K17)*HLOOKUP(R$1,'Feed definitions'!$C$1:$AF$4,4,0))/Bioreactor_data!$M18*Bioreactor_data!$P18</f>
        <v>#N/A</v>
      </c>
      <c r="S17" t="e">
        <f>S16+((Bioreactor_data!$I18-Bioreactor_data!$I17)*HLOOKUP(S$1,'Feed definitions'!$C$1:$AF$4,2,0)+(Bioreactor_data!$J18-Bioreactor_data!$J17)*HLOOKUP(S$1,'Feed definitions'!$C$1:$AF$4,3,0)+(Bioreactor_data!$K18-Bioreactor_data!$K17)*HLOOKUP(S$1,'Feed definitions'!$C$1:$AF$4,4,0))/Bioreactor_data!$M18*Bioreactor_data!$P18</f>
        <v>#N/A</v>
      </c>
      <c r="T17" t="e">
        <f>T16+((Bioreactor_data!$I18-Bioreactor_data!$I17)*HLOOKUP(T$1,'Feed definitions'!$C$1:$AF$4,2,0)+(Bioreactor_data!$J18-Bioreactor_data!$J17)*HLOOKUP(T$1,'Feed definitions'!$C$1:$AF$4,3,0)+(Bioreactor_data!$K18-Bioreactor_data!$K17)*HLOOKUP(T$1,'Feed definitions'!$C$1:$AF$4,4,0))/Bioreactor_data!$M18*Bioreactor_data!$P18</f>
        <v>#N/A</v>
      </c>
      <c r="U17" t="e">
        <f>U16+((Bioreactor_data!$I18-Bioreactor_data!$I17)*HLOOKUP(U$1,'Feed definitions'!$C$1:$AF$4,2,0)+(Bioreactor_data!$J18-Bioreactor_data!$J17)*HLOOKUP(U$1,'Feed definitions'!$C$1:$AF$4,3,0)+(Bioreactor_data!$K18-Bioreactor_data!$K17)*HLOOKUP(U$1,'Feed definitions'!$C$1:$AF$4,4,0))/Bioreactor_data!$M18*Bioreactor_data!$P18</f>
        <v>#N/A</v>
      </c>
      <c r="V17" t="e">
        <f>V16+((Bioreactor_data!$I18-Bioreactor_data!$I17)*HLOOKUP(V$1,'Feed definitions'!$C$1:$AF$4,2,0)+(Bioreactor_data!$J18-Bioreactor_data!$J17)*HLOOKUP(V$1,'Feed definitions'!$C$1:$AF$4,3,0)+(Bioreactor_data!$K18-Bioreactor_data!$K17)*HLOOKUP(V$1,'Feed definitions'!$C$1:$AF$4,4,0))/Bioreactor_data!$M18*Bioreactor_data!$P18</f>
        <v>#N/A</v>
      </c>
      <c r="W17" t="e">
        <f>W16+((Bioreactor_data!$I18-Bioreactor_data!$I17)*HLOOKUP(W$1,'Feed definitions'!$C$1:$AF$4,2,0)+(Bioreactor_data!$J18-Bioreactor_data!$J17)*HLOOKUP(W$1,'Feed definitions'!$C$1:$AF$4,3,0)+(Bioreactor_data!$K18-Bioreactor_data!$K17)*HLOOKUP(W$1,'Feed definitions'!$C$1:$AF$4,4,0))/Bioreactor_data!$M18*Bioreactor_data!$P18</f>
        <v>#N/A</v>
      </c>
      <c r="X17" t="e">
        <f>X16+((Bioreactor_data!$I18-Bioreactor_data!$I17)*HLOOKUP(X$1,'Feed definitions'!$C$1:$AF$4,2,0)+(Bioreactor_data!$J18-Bioreactor_data!$J17)*HLOOKUP(X$1,'Feed definitions'!$C$1:$AF$4,3,0)+(Bioreactor_data!$K18-Bioreactor_data!$K17)*HLOOKUP(X$1,'Feed definitions'!$C$1:$AF$4,4,0))/Bioreactor_data!$M18*Bioreactor_data!$P18</f>
        <v>#N/A</v>
      </c>
      <c r="Y17" t="e">
        <f>Y16+((Bioreactor_data!$I18-Bioreactor_data!$I17)*HLOOKUP(Y$1,'Feed definitions'!$C$1:$AF$4,2,0)+(Bioreactor_data!$J18-Bioreactor_data!$J17)*HLOOKUP(Y$1,'Feed definitions'!$C$1:$AF$4,3,0)+(Bioreactor_data!$K18-Bioreactor_data!$K17)*HLOOKUP(Y$1,'Feed definitions'!$C$1:$AF$4,4,0))/Bioreactor_data!$M18*Bioreactor_data!$P18</f>
        <v>#N/A</v>
      </c>
      <c r="Z17" t="e">
        <f>Z16+((Bioreactor_data!$I18-Bioreactor_data!$I17)*HLOOKUP(Z$1,'Feed definitions'!$C$1:$AF$4,2,0)+(Bioreactor_data!$J18-Bioreactor_data!$J17)*HLOOKUP(Z$1,'Feed definitions'!$C$1:$AF$4,3,0)+(Bioreactor_data!$K18-Bioreactor_data!$K17)*HLOOKUP(Z$1,'Feed definitions'!$C$1:$AF$4,4,0))/Bioreactor_data!$M18*Bioreactor_data!$P18</f>
        <v>#N/A</v>
      </c>
      <c r="AA17" t="e">
        <f>AA16+((Bioreactor_data!$I18-Bioreactor_data!$I17)*HLOOKUP(AA$1,'Feed definitions'!$C$1:$AF$4,2,0)+(Bioreactor_data!$J18-Bioreactor_data!$J17)*HLOOKUP(AA$1,'Feed definitions'!$C$1:$AF$4,3,0)+(Bioreactor_data!$K18-Bioreactor_data!$K17)*HLOOKUP(AA$1,'Feed definitions'!$C$1:$AF$4,4,0))/Bioreactor_data!$M18*Bioreactor_data!$P18</f>
        <v>#N/A</v>
      </c>
      <c r="AB17" t="e">
        <f>AB16+((Bioreactor_data!$I18-Bioreactor_data!$I17)*HLOOKUP(AB$1,'Feed definitions'!$C$1:$AF$4,2,0)+(Bioreactor_data!$J18-Bioreactor_data!$J17)*HLOOKUP(AB$1,'Feed definitions'!$C$1:$AF$4,3,0)+(Bioreactor_data!$K18-Bioreactor_data!$K17)*HLOOKUP(AB$1,'Feed definitions'!$C$1:$AF$4,4,0))/Bioreactor_data!$M18*Bioreactor_data!$P18</f>
        <v>#N/A</v>
      </c>
      <c r="AC17" t="e">
        <f>AC16+((Bioreactor_data!$I18-Bioreactor_data!$I17)*HLOOKUP(AC$1,'Feed definitions'!$C$1:$AF$4,2,0)+(Bioreactor_data!$J18-Bioreactor_data!$J17)*HLOOKUP(AC$1,'Feed definitions'!$C$1:$AF$4,3,0)+(Bioreactor_data!$K18-Bioreactor_data!$K17)*HLOOKUP(AC$1,'Feed definitions'!$C$1:$AF$4,4,0))/Bioreactor_data!$M18*Bioreactor_data!$P18</f>
        <v>#N/A</v>
      </c>
      <c r="AD17" t="e">
        <f>AD16+((Bioreactor_data!$I18-Bioreactor_data!$I17)*HLOOKUP(AD$1,'Feed definitions'!$C$1:$AF$4,2,0)+(Bioreactor_data!$J18-Bioreactor_data!$J17)*HLOOKUP(AD$1,'Feed definitions'!$C$1:$AF$4,3,0)+(Bioreactor_data!$K18-Bioreactor_data!$K17)*HLOOKUP(AD$1,'Feed definitions'!$C$1:$AF$4,4,0))/Bioreactor_data!$M18*Bioreactor_data!$P18</f>
        <v>#N/A</v>
      </c>
      <c r="AE17" t="e">
        <f>AE16+((Bioreactor_data!$I18-Bioreactor_data!$I17)*HLOOKUP(AE$1,'Feed definitions'!$C$1:$AF$4,2,0)+(Bioreactor_data!$J18-Bioreactor_data!$J17)*HLOOKUP(AE$1,'Feed definitions'!$C$1:$AF$4,3,0)+(Bioreactor_data!$K18-Bioreactor_data!$K17)*HLOOKUP(AE$1,'Feed definitions'!$C$1:$AF$4,4,0))/Bioreactor_data!$M18*Bioreactor_data!$P18</f>
        <v>#N/A</v>
      </c>
      <c r="AF17" s="24"/>
    </row>
    <row r="18" spans="1:32" x14ac:dyDescent="0.25">
      <c r="A18" s="3">
        <f>Bioreactor_data!B19</f>
        <v>0</v>
      </c>
      <c r="B18" t="e">
        <f>B17+((Bioreactor_data!$I19-Bioreactor_data!$I18)*HLOOKUP(B$1,'Feed definitions'!$C$1:$AF$4,2,0)+(Bioreactor_data!$J19-Bioreactor_data!$J18)*HLOOKUP(B$1,'Feed definitions'!$C$1:$AF$4,3,0)+(Bioreactor_data!$K19-Bioreactor_data!$K18)*HLOOKUP(B$1,'Feed definitions'!$C$1:$AF$4,4,0))/Bioreactor_data!$M19*Bioreactor_data!$P19</f>
        <v>#DIV/0!</v>
      </c>
      <c r="C18" t="e">
        <f>C17+((Bioreactor_data!$I19-Bioreactor_data!$I18)*HLOOKUP(C$1,'Feed definitions'!$C$1:$AF$4,2,0)+(Bioreactor_data!$J19-Bioreactor_data!$J18)*HLOOKUP(C$1,'Feed definitions'!$C$1:$AF$4,3,0)+(Bioreactor_data!$K19-Bioreactor_data!$K18)*HLOOKUP(C$1,'Feed definitions'!$C$1:$AF$4,4,0))/Bioreactor_data!$M19*Bioreactor_data!$P19</f>
        <v>#DIV/0!</v>
      </c>
      <c r="D18" t="e">
        <f>D17+((Bioreactor_data!$I19-Bioreactor_data!$I18)*HLOOKUP(D$1,'Feed definitions'!$C$1:$AF$4,2,0)+(Bioreactor_data!$J19-Bioreactor_data!$J18)*HLOOKUP(D$1,'Feed definitions'!$C$1:$AF$4,3,0)+(Bioreactor_data!$K19-Bioreactor_data!$K18)*HLOOKUP(D$1,'Feed definitions'!$C$1:$AF$4,4,0))/Bioreactor_data!$M19*Bioreactor_data!$P19</f>
        <v>#DIV/0!</v>
      </c>
      <c r="E18" t="e">
        <f>E17+((Bioreactor_data!$I19-Bioreactor_data!$I18)*HLOOKUP(E$1,'Feed definitions'!$C$1:$AF$4,2,0)+(Bioreactor_data!$J19-Bioreactor_data!$J18)*HLOOKUP(E$1,'Feed definitions'!$C$1:$AF$4,3,0)+(Bioreactor_data!$K19-Bioreactor_data!$K18)*HLOOKUP(E$1,'Feed definitions'!$C$1:$AF$4,4,0))/Bioreactor_data!$M19*Bioreactor_data!$P19</f>
        <v>#DIV/0!</v>
      </c>
      <c r="F18" t="e">
        <f>F17+((Bioreactor_data!$I19-Bioreactor_data!$I18)*HLOOKUP(F$1,'Feed definitions'!$C$1:$AF$4,2,0)+(Bioreactor_data!$J19-Bioreactor_data!$J18)*HLOOKUP(F$1,'Feed definitions'!$C$1:$AF$4,3,0)+(Bioreactor_data!$K19-Bioreactor_data!$K18)*HLOOKUP(F$1,'Feed definitions'!$C$1:$AF$4,4,0))/Bioreactor_data!$M19*Bioreactor_data!$P19</f>
        <v>#N/A</v>
      </c>
      <c r="G18" t="e">
        <f>G17+((Bioreactor_data!$I19-Bioreactor_data!$I18)*HLOOKUP(G$1,'Feed definitions'!$C$1:$AF$4,2,0)+(Bioreactor_data!$J19-Bioreactor_data!$J18)*HLOOKUP(G$1,'Feed definitions'!$C$1:$AF$4,3,0)+(Bioreactor_data!$K19-Bioreactor_data!$K18)*HLOOKUP(G$1,'Feed definitions'!$C$1:$AF$4,4,0))/Bioreactor_data!$M19*Bioreactor_data!$P19</f>
        <v>#N/A</v>
      </c>
      <c r="H18" t="e">
        <f>H17+((Bioreactor_data!$I19-Bioreactor_data!$I18)*HLOOKUP(H$1,'Feed definitions'!$C$1:$AF$4,2,0)+(Bioreactor_data!$J19-Bioreactor_data!$J18)*HLOOKUP(H$1,'Feed definitions'!$C$1:$AF$4,3,0)+(Bioreactor_data!$K19-Bioreactor_data!$K18)*HLOOKUP(H$1,'Feed definitions'!$C$1:$AF$4,4,0))/Bioreactor_data!$M19*Bioreactor_data!$P19</f>
        <v>#N/A</v>
      </c>
      <c r="I18" t="e">
        <f>I17+((Bioreactor_data!$I19-Bioreactor_data!$I18)*HLOOKUP(I$1,'Feed definitions'!$C$1:$AF$4,2,0)+(Bioreactor_data!$J19-Bioreactor_data!$J18)*HLOOKUP(I$1,'Feed definitions'!$C$1:$AF$4,3,0)+(Bioreactor_data!$K19-Bioreactor_data!$K18)*HLOOKUP(I$1,'Feed definitions'!$C$1:$AF$4,4,0))/Bioreactor_data!$M19*Bioreactor_data!$P19</f>
        <v>#N/A</v>
      </c>
      <c r="J18" t="e">
        <f>J17+((Bioreactor_data!$I19-Bioreactor_data!$I18)*HLOOKUP(J$1,'Feed definitions'!$C$1:$AF$4,2,0)+(Bioreactor_data!$J19-Bioreactor_data!$J18)*HLOOKUP(J$1,'Feed definitions'!$C$1:$AF$4,3,0)+(Bioreactor_data!$K19-Bioreactor_data!$K18)*HLOOKUP(J$1,'Feed definitions'!$C$1:$AF$4,4,0))/Bioreactor_data!$M19*Bioreactor_data!$P19</f>
        <v>#N/A</v>
      </c>
      <c r="K18" t="e">
        <f>K17+((Bioreactor_data!$I19-Bioreactor_data!$I18)*HLOOKUP(K$1,'Feed definitions'!$C$1:$AF$4,2,0)+(Bioreactor_data!$J19-Bioreactor_data!$J18)*HLOOKUP(K$1,'Feed definitions'!$C$1:$AF$4,3,0)+(Bioreactor_data!$K19-Bioreactor_data!$K18)*HLOOKUP(K$1,'Feed definitions'!$C$1:$AF$4,4,0))/Bioreactor_data!$M19*Bioreactor_data!$P19</f>
        <v>#N/A</v>
      </c>
      <c r="L18" t="e">
        <f>L17+((Bioreactor_data!$I19-Bioreactor_data!$I18)*HLOOKUP(L$1,'Feed definitions'!$C$1:$AF$4,2,0)+(Bioreactor_data!$J19-Bioreactor_data!$J18)*HLOOKUP(L$1,'Feed definitions'!$C$1:$AF$4,3,0)+(Bioreactor_data!$K19-Bioreactor_data!$K18)*HLOOKUP(L$1,'Feed definitions'!$C$1:$AF$4,4,0))/Bioreactor_data!$M19*Bioreactor_data!$P19</f>
        <v>#N/A</v>
      </c>
      <c r="M18" t="e">
        <f>M17+((Bioreactor_data!$I19-Bioreactor_data!$I18)*HLOOKUP(M$1,'Feed definitions'!$C$1:$AF$4,2,0)+(Bioreactor_data!$J19-Bioreactor_data!$J18)*HLOOKUP(M$1,'Feed definitions'!$C$1:$AF$4,3,0)+(Bioreactor_data!$K19-Bioreactor_data!$K18)*HLOOKUP(M$1,'Feed definitions'!$C$1:$AF$4,4,0))/Bioreactor_data!$M19*Bioreactor_data!$P19</f>
        <v>#N/A</v>
      </c>
      <c r="N18" t="e">
        <f>N17+((Bioreactor_data!$I19-Bioreactor_data!$I18)*HLOOKUP(N$1,'Feed definitions'!$C$1:$AF$4,2,0)+(Bioreactor_data!$J19-Bioreactor_data!$J18)*HLOOKUP(N$1,'Feed definitions'!$C$1:$AF$4,3,0)+(Bioreactor_data!$K19-Bioreactor_data!$K18)*HLOOKUP(N$1,'Feed definitions'!$C$1:$AF$4,4,0))/Bioreactor_data!$M19*Bioreactor_data!$P19</f>
        <v>#N/A</v>
      </c>
      <c r="O18" t="e">
        <f>O17+((Bioreactor_data!$I19-Bioreactor_data!$I18)*HLOOKUP(O$1,'Feed definitions'!$C$1:$AF$4,2,0)+(Bioreactor_data!$J19-Bioreactor_data!$J18)*HLOOKUP(O$1,'Feed definitions'!$C$1:$AF$4,3,0)+(Bioreactor_data!$K19-Bioreactor_data!$K18)*HLOOKUP(O$1,'Feed definitions'!$C$1:$AF$4,4,0))/Bioreactor_data!$M19*Bioreactor_data!$P19</f>
        <v>#N/A</v>
      </c>
      <c r="P18" t="e">
        <f>P17+((Bioreactor_data!$I19-Bioreactor_data!$I18)*HLOOKUP(P$1,'Feed definitions'!$C$1:$AF$4,2,0)+(Bioreactor_data!$J19-Bioreactor_data!$J18)*HLOOKUP(P$1,'Feed definitions'!$C$1:$AF$4,3,0)+(Bioreactor_data!$K19-Bioreactor_data!$K18)*HLOOKUP(P$1,'Feed definitions'!$C$1:$AF$4,4,0))/Bioreactor_data!$M19*Bioreactor_data!$P19</f>
        <v>#N/A</v>
      </c>
      <c r="Q18" t="e">
        <f>Q17+((Bioreactor_data!$I19-Bioreactor_data!$I18)*HLOOKUP(Q$1,'Feed definitions'!$C$1:$AF$4,2,0)+(Bioreactor_data!$J19-Bioreactor_data!$J18)*HLOOKUP(Q$1,'Feed definitions'!$C$1:$AF$4,3,0)+(Bioreactor_data!$K19-Bioreactor_data!$K18)*HLOOKUP(Q$1,'Feed definitions'!$C$1:$AF$4,4,0))/Bioreactor_data!$M19*Bioreactor_data!$P19</f>
        <v>#N/A</v>
      </c>
      <c r="R18" t="e">
        <f>R17+((Bioreactor_data!$I19-Bioreactor_data!$I18)*HLOOKUP(R$1,'Feed definitions'!$C$1:$AF$4,2,0)+(Bioreactor_data!$J19-Bioreactor_data!$J18)*HLOOKUP(R$1,'Feed definitions'!$C$1:$AF$4,3,0)+(Bioreactor_data!$K19-Bioreactor_data!$K18)*HLOOKUP(R$1,'Feed definitions'!$C$1:$AF$4,4,0))/Bioreactor_data!$M19*Bioreactor_data!$P19</f>
        <v>#N/A</v>
      </c>
      <c r="S18" t="e">
        <f>S17+((Bioreactor_data!$I19-Bioreactor_data!$I18)*HLOOKUP(S$1,'Feed definitions'!$C$1:$AF$4,2,0)+(Bioreactor_data!$J19-Bioreactor_data!$J18)*HLOOKUP(S$1,'Feed definitions'!$C$1:$AF$4,3,0)+(Bioreactor_data!$K19-Bioreactor_data!$K18)*HLOOKUP(S$1,'Feed definitions'!$C$1:$AF$4,4,0))/Bioreactor_data!$M19*Bioreactor_data!$P19</f>
        <v>#N/A</v>
      </c>
      <c r="T18" t="e">
        <f>T17+((Bioreactor_data!$I19-Bioreactor_data!$I18)*HLOOKUP(T$1,'Feed definitions'!$C$1:$AF$4,2,0)+(Bioreactor_data!$J19-Bioreactor_data!$J18)*HLOOKUP(T$1,'Feed definitions'!$C$1:$AF$4,3,0)+(Bioreactor_data!$K19-Bioreactor_data!$K18)*HLOOKUP(T$1,'Feed definitions'!$C$1:$AF$4,4,0))/Bioreactor_data!$M19*Bioreactor_data!$P19</f>
        <v>#N/A</v>
      </c>
      <c r="U18" t="e">
        <f>U17+((Bioreactor_data!$I19-Bioreactor_data!$I18)*HLOOKUP(U$1,'Feed definitions'!$C$1:$AF$4,2,0)+(Bioreactor_data!$J19-Bioreactor_data!$J18)*HLOOKUP(U$1,'Feed definitions'!$C$1:$AF$4,3,0)+(Bioreactor_data!$K19-Bioreactor_data!$K18)*HLOOKUP(U$1,'Feed definitions'!$C$1:$AF$4,4,0))/Bioreactor_data!$M19*Bioreactor_data!$P19</f>
        <v>#N/A</v>
      </c>
      <c r="V18" t="e">
        <f>V17+((Bioreactor_data!$I19-Bioreactor_data!$I18)*HLOOKUP(V$1,'Feed definitions'!$C$1:$AF$4,2,0)+(Bioreactor_data!$J19-Bioreactor_data!$J18)*HLOOKUP(V$1,'Feed definitions'!$C$1:$AF$4,3,0)+(Bioreactor_data!$K19-Bioreactor_data!$K18)*HLOOKUP(V$1,'Feed definitions'!$C$1:$AF$4,4,0))/Bioreactor_data!$M19*Bioreactor_data!$P19</f>
        <v>#N/A</v>
      </c>
      <c r="W18" t="e">
        <f>W17+((Bioreactor_data!$I19-Bioreactor_data!$I18)*HLOOKUP(W$1,'Feed definitions'!$C$1:$AF$4,2,0)+(Bioreactor_data!$J19-Bioreactor_data!$J18)*HLOOKUP(W$1,'Feed definitions'!$C$1:$AF$4,3,0)+(Bioreactor_data!$K19-Bioreactor_data!$K18)*HLOOKUP(W$1,'Feed definitions'!$C$1:$AF$4,4,0))/Bioreactor_data!$M19*Bioreactor_data!$P19</f>
        <v>#N/A</v>
      </c>
      <c r="X18" t="e">
        <f>X17+((Bioreactor_data!$I19-Bioreactor_data!$I18)*HLOOKUP(X$1,'Feed definitions'!$C$1:$AF$4,2,0)+(Bioreactor_data!$J19-Bioreactor_data!$J18)*HLOOKUP(X$1,'Feed definitions'!$C$1:$AF$4,3,0)+(Bioreactor_data!$K19-Bioreactor_data!$K18)*HLOOKUP(X$1,'Feed definitions'!$C$1:$AF$4,4,0))/Bioreactor_data!$M19*Bioreactor_data!$P19</f>
        <v>#N/A</v>
      </c>
      <c r="Y18" t="e">
        <f>Y17+((Bioreactor_data!$I19-Bioreactor_data!$I18)*HLOOKUP(Y$1,'Feed definitions'!$C$1:$AF$4,2,0)+(Bioreactor_data!$J19-Bioreactor_data!$J18)*HLOOKUP(Y$1,'Feed definitions'!$C$1:$AF$4,3,0)+(Bioreactor_data!$K19-Bioreactor_data!$K18)*HLOOKUP(Y$1,'Feed definitions'!$C$1:$AF$4,4,0))/Bioreactor_data!$M19*Bioreactor_data!$P19</f>
        <v>#N/A</v>
      </c>
      <c r="Z18" t="e">
        <f>Z17+((Bioreactor_data!$I19-Bioreactor_data!$I18)*HLOOKUP(Z$1,'Feed definitions'!$C$1:$AF$4,2,0)+(Bioreactor_data!$J19-Bioreactor_data!$J18)*HLOOKUP(Z$1,'Feed definitions'!$C$1:$AF$4,3,0)+(Bioreactor_data!$K19-Bioreactor_data!$K18)*HLOOKUP(Z$1,'Feed definitions'!$C$1:$AF$4,4,0))/Bioreactor_data!$M19*Bioreactor_data!$P19</f>
        <v>#N/A</v>
      </c>
      <c r="AA18" t="e">
        <f>AA17+((Bioreactor_data!$I19-Bioreactor_data!$I18)*HLOOKUP(AA$1,'Feed definitions'!$C$1:$AF$4,2,0)+(Bioreactor_data!$J19-Bioreactor_data!$J18)*HLOOKUP(AA$1,'Feed definitions'!$C$1:$AF$4,3,0)+(Bioreactor_data!$K19-Bioreactor_data!$K18)*HLOOKUP(AA$1,'Feed definitions'!$C$1:$AF$4,4,0))/Bioreactor_data!$M19*Bioreactor_data!$P19</f>
        <v>#N/A</v>
      </c>
      <c r="AB18" t="e">
        <f>AB17+((Bioreactor_data!$I19-Bioreactor_data!$I18)*HLOOKUP(AB$1,'Feed definitions'!$C$1:$AF$4,2,0)+(Bioreactor_data!$J19-Bioreactor_data!$J18)*HLOOKUP(AB$1,'Feed definitions'!$C$1:$AF$4,3,0)+(Bioreactor_data!$K19-Bioreactor_data!$K18)*HLOOKUP(AB$1,'Feed definitions'!$C$1:$AF$4,4,0))/Bioreactor_data!$M19*Bioreactor_data!$P19</f>
        <v>#N/A</v>
      </c>
      <c r="AC18" t="e">
        <f>AC17+((Bioreactor_data!$I19-Bioreactor_data!$I18)*HLOOKUP(AC$1,'Feed definitions'!$C$1:$AF$4,2,0)+(Bioreactor_data!$J19-Bioreactor_data!$J18)*HLOOKUP(AC$1,'Feed definitions'!$C$1:$AF$4,3,0)+(Bioreactor_data!$K19-Bioreactor_data!$K18)*HLOOKUP(AC$1,'Feed definitions'!$C$1:$AF$4,4,0))/Bioreactor_data!$M19*Bioreactor_data!$P19</f>
        <v>#N/A</v>
      </c>
      <c r="AD18" t="e">
        <f>AD17+((Bioreactor_data!$I19-Bioreactor_data!$I18)*HLOOKUP(AD$1,'Feed definitions'!$C$1:$AF$4,2,0)+(Bioreactor_data!$J19-Bioreactor_data!$J18)*HLOOKUP(AD$1,'Feed definitions'!$C$1:$AF$4,3,0)+(Bioreactor_data!$K19-Bioreactor_data!$K18)*HLOOKUP(AD$1,'Feed definitions'!$C$1:$AF$4,4,0))/Bioreactor_data!$M19*Bioreactor_data!$P19</f>
        <v>#N/A</v>
      </c>
      <c r="AE18" t="e">
        <f>AE17+((Bioreactor_data!$I19-Bioreactor_data!$I18)*HLOOKUP(AE$1,'Feed definitions'!$C$1:$AF$4,2,0)+(Bioreactor_data!$J19-Bioreactor_data!$J18)*HLOOKUP(AE$1,'Feed definitions'!$C$1:$AF$4,3,0)+(Bioreactor_data!$K19-Bioreactor_data!$K18)*HLOOKUP(AE$1,'Feed definitions'!$C$1:$AF$4,4,0))/Bioreactor_data!$M19*Bioreactor_data!$P19</f>
        <v>#N/A</v>
      </c>
      <c r="AF18" s="24"/>
    </row>
    <row r="19" spans="1:32" x14ac:dyDescent="0.25">
      <c r="A19" s="3">
        <f>Bioreactor_data!B20</f>
        <v>0</v>
      </c>
      <c r="B19" t="e">
        <f>B18+((Bioreactor_data!$I20-Bioreactor_data!$I19)*HLOOKUP(B$1,'Feed definitions'!$C$1:$AF$4,2,0)+(Bioreactor_data!$J20-Bioreactor_data!$J19)*HLOOKUP(B$1,'Feed definitions'!$C$1:$AF$4,3,0)+(Bioreactor_data!$K20-Bioreactor_data!$K19)*HLOOKUP(B$1,'Feed definitions'!$C$1:$AF$4,4,0))/Bioreactor_data!$M20*Bioreactor_data!$P20</f>
        <v>#DIV/0!</v>
      </c>
      <c r="C19" t="e">
        <f>C18+((Bioreactor_data!$I20-Bioreactor_data!$I19)*HLOOKUP(C$1,'Feed definitions'!$C$1:$AF$4,2,0)+(Bioreactor_data!$J20-Bioreactor_data!$J19)*HLOOKUP(C$1,'Feed definitions'!$C$1:$AF$4,3,0)+(Bioreactor_data!$K20-Bioreactor_data!$K19)*HLOOKUP(C$1,'Feed definitions'!$C$1:$AF$4,4,0))/Bioreactor_data!$M20*Bioreactor_data!$P20</f>
        <v>#DIV/0!</v>
      </c>
      <c r="D19" t="e">
        <f>D18+((Bioreactor_data!$I20-Bioreactor_data!$I19)*HLOOKUP(D$1,'Feed definitions'!$C$1:$AF$4,2,0)+(Bioreactor_data!$J20-Bioreactor_data!$J19)*HLOOKUP(D$1,'Feed definitions'!$C$1:$AF$4,3,0)+(Bioreactor_data!$K20-Bioreactor_data!$K19)*HLOOKUP(D$1,'Feed definitions'!$C$1:$AF$4,4,0))/Bioreactor_data!$M20*Bioreactor_data!$P20</f>
        <v>#DIV/0!</v>
      </c>
      <c r="E19" t="e">
        <f>E18+((Bioreactor_data!$I20-Bioreactor_data!$I19)*HLOOKUP(E$1,'Feed definitions'!$C$1:$AF$4,2,0)+(Bioreactor_data!$J20-Bioreactor_data!$J19)*HLOOKUP(E$1,'Feed definitions'!$C$1:$AF$4,3,0)+(Bioreactor_data!$K20-Bioreactor_data!$K19)*HLOOKUP(E$1,'Feed definitions'!$C$1:$AF$4,4,0))/Bioreactor_data!$M20*Bioreactor_data!$P20</f>
        <v>#DIV/0!</v>
      </c>
      <c r="F19" t="e">
        <f>F18+((Bioreactor_data!$I20-Bioreactor_data!$I19)*HLOOKUP(F$1,'Feed definitions'!$C$1:$AF$4,2,0)+(Bioreactor_data!$J20-Bioreactor_data!$J19)*HLOOKUP(F$1,'Feed definitions'!$C$1:$AF$4,3,0)+(Bioreactor_data!$K20-Bioreactor_data!$K19)*HLOOKUP(F$1,'Feed definitions'!$C$1:$AF$4,4,0))/Bioreactor_data!$M20*Bioreactor_data!$P20</f>
        <v>#N/A</v>
      </c>
      <c r="G19" t="e">
        <f>G18+((Bioreactor_data!$I20-Bioreactor_data!$I19)*HLOOKUP(G$1,'Feed definitions'!$C$1:$AF$4,2,0)+(Bioreactor_data!$J20-Bioreactor_data!$J19)*HLOOKUP(G$1,'Feed definitions'!$C$1:$AF$4,3,0)+(Bioreactor_data!$K20-Bioreactor_data!$K19)*HLOOKUP(G$1,'Feed definitions'!$C$1:$AF$4,4,0))/Bioreactor_data!$M20*Bioreactor_data!$P20</f>
        <v>#N/A</v>
      </c>
      <c r="H19" t="e">
        <f>H18+((Bioreactor_data!$I20-Bioreactor_data!$I19)*HLOOKUP(H$1,'Feed definitions'!$C$1:$AF$4,2,0)+(Bioreactor_data!$J20-Bioreactor_data!$J19)*HLOOKUP(H$1,'Feed definitions'!$C$1:$AF$4,3,0)+(Bioreactor_data!$K20-Bioreactor_data!$K19)*HLOOKUP(H$1,'Feed definitions'!$C$1:$AF$4,4,0))/Bioreactor_data!$M20*Bioreactor_data!$P20</f>
        <v>#N/A</v>
      </c>
      <c r="I19" t="e">
        <f>I18+((Bioreactor_data!$I20-Bioreactor_data!$I19)*HLOOKUP(I$1,'Feed definitions'!$C$1:$AF$4,2,0)+(Bioreactor_data!$J20-Bioreactor_data!$J19)*HLOOKUP(I$1,'Feed definitions'!$C$1:$AF$4,3,0)+(Bioreactor_data!$K20-Bioreactor_data!$K19)*HLOOKUP(I$1,'Feed definitions'!$C$1:$AF$4,4,0))/Bioreactor_data!$M20*Bioreactor_data!$P20</f>
        <v>#N/A</v>
      </c>
      <c r="J19" t="e">
        <f>J18+((Bioreactor_data!$I20-Bioreactor_data!$I19)*HLOOKUP(J$1,'Feed definitions'!$C$1:$AF$4,2,0)+(Bioreactor_data!$J20-Bioreactor_data!$J19)*HLOOKUP(J$1,'Feed definitions'!$C$1:$AF$4,3,0)+(Bioreactor_data!$K20-Bioreactor_data!$K19)*HLOOKUP(J$1,'Feed definitions'!$C$1:$AF$4,4,0))/Bioreactor_data!$M20*Bioreactor_data!$P20</f>
        <v>#N/A</v>
      </c>
      <c r="K19" t="e">
        <f>K18+((Bioreactor_data!$I20-Bioreactor_data!$I19)*HLOOKUP(K$1,'Feed definitions'!$C$1:$AF$4,2,0)+(Bioreactor_data!$J20-Bioreactor_data!$J19)*HLOOKUP(K$1,'Feed definitions'!$C$1:$AF$4,3,0)+(Bioreactor_data!$K20-Bioreactor_data!$K19)*HLOOKUP(K$1,'Feed definitions'!$C$1:$AF$4,4,0))/Bioreactor_data!$M20*Bioreactor_data!$P20</f>
        <v>#N/A</v>
      </c>
      <c r="L19" t="e">
        <f>L18+((Bioreactor_data!$I20-Bioreactor_data!$I19)*HLOOKUP(L$1,'Feed definitions'!$C$1:$AF$4,2,0)+(Bioreactor_data!$J20-Bioreactor_data!$J19)*HLOOKUP(L$1,'Feed definitions'!$C$1:$AF$4,3,0)+(Bioreactor_data!$K20-Bioreactor_data!$K19)*HLOOKUP(L$1,'Feed definitions'!$C$1:$AF$4,4,0))/Bioreactor_data!$M20*Bioreactor_data!$P20</f>
        <v>#N/A</v>
      </c>
      <c r="M19" t="e">
        <f>M18+((Bioreactor_data!$I20-Bioreactor_data!$I19)*HLOOKUP(M$1,'Feed definitions'!$C$1:$AF$4,2,0)+(Bioreactor_data!$J20-Bioreactor_data!$J19)*HLOOKUP(M$1,'Feed definitions'!$C$1:$AF$4,3,0)+(Bioreactor_data!$K20-Bioreactor_data!$K19)*HLOOKUP(M$1,'Feed definitions'!$C$1:$AF$4,4,0))/Bioreactor_data!$M20*Bioreactor_data!$P20</f>
        <v>#N/A</v>
      </c>
      <c r="N19" t="e">
        <f>N18+((Bioreactor_data!$I20-Bioreactor_data!$I19)*HLOOKUP(N$1,'Feed definitions'!$C$1:$AF$4,2,0)+(Bioreactor_data!$J20-Bioreactor_data!$J19)*HLOOKUP(N$1,'Feed definitions'!$C$1:$AF$4,3,0)+(Bioreactor_data!$K20-Bioreactor_data!$K19)*HLOOKUP(N$1,'Feed definitions'!$C$1:$AF$4,4,0))/Bioreactor_data!$M20*Bioreactor_data!$P20</f>
        <v>#N/A</v>
      </c>
      <c r="O19" t="e">
        <f>O18+((Bioreactor_data!$I20-Bioreactor_data!$I19)*HLOOKUP(O$1,'Feed definitions'!$C$1:$AF$4,2,0)+(Bioreactor_data!$J20-Bioreactor_data!$J19)*HLOOKUP(O$1,'Feed definitions'!$C$1:$AF$4,3,0)+(Bioreactor_data!$K20-Bioreactor_data!$K19)*HLOOKUP(O$1,'Feed definitions'!$C$1:$AF$4,4,0))/Bioreactor_data!$M20*Bioreactor_data!$P20</f>
        <v>#N/A</v>
      </c>
      <c r="P19" t="e">
        <f>P18+((Bioreactor_data!$I20-Bioreactor_data!$I19)*HLOOKUP(P$1,'Feed definitions'!$C$1:$AF$4,2,0)+(Bioreactor_data!$J20-Bioreactor_data!$J19)*HLOOKUP(P$1,'Feed definitions'!$C$1:$AF$4,3,0)+(Bioreactor_data!$K20-Bioreactor_data!$K19)*HLOOKUP(P$1,'Feed definitions'!$C$1:$AF$4,4,0))/Bioreactor_data!$M20*Bioreactor_data!$P20</f>
        <v>#N/A</v>
      </c>
      <c r="Q19" t="e">
        <f>Q18+((Bioreactor_data!$I20-Bioreactor_data!$I19)*HLOOKUP(Q$1,'Feed definitions'!$C$1:$AF$4,2,0)+(Bioreactor_data!$J20-Bioreactor_data!$J19)*HLOOKUP(Q$1,'Feed definitions'!$C$1:$AF$4,3,0)+(Bioreactor_data!$K20-Bioreactor_data!$K19)*HLOOKUP(Q$1,'Feed definitions'!$C$1:$AF$4,4,0))/Bioreactor_data!$M20*Bioreactor_data!$P20</f>
        <v>#N/A</v>
      </c>
      <c r="R19" t="e">
        <f>R18+((Bioreactor_data!$I20-Bioreactor_data!$I19)*HLOOKUP(R$1,'Feed definitions'!$C$1:$AF$4,2,0)+(Bioreactor_data!$J20-Bioreactor_data!$J19)*HLOOKUP(R$1,'Feed definitions'!$C$1:$AF$4,3,0)+(Bioreactor_data!$K20-Bioreactor_data!$K19)*HLOOKUP(R$1,'Feed definitions'!$C$1:$AF$4,4,0))/Bioreactor_data!$M20*Bioreactor_data!$P20</f>
        <v>#N/A</v>
      </c>
      <c r="S19" t="e">
        <f>S18+((Bioreactor_data!$I20-Bioreactor_data!$I19)*HLOOKUP(S$1,'Feed definitions'!$C$1:$AF$4,2,0)+(Bioreactor_data!$J20-Bioreactor_data!$J19)*HLOOKUP(S$1,'Feed definitions'!$C$1:$AF$4,3,0)+(Bioreactor_data!$K20-Bioreactor_data!$K19)*HLOOKUP(S$1,'Feed definitions'!$C$1:$AF$4,4,0))/Bioreactor_data!$M20*Bioreactor_data!$P20</f>
        <v>#N/A</v>
      </c>
      <c r="T19" t="e">
        <f>T18+((Bioreactor_data!$I20-Bioreactor_data!$I19)*HLOOKUP(T$1,'Feed definitions'!$C$1:$AF$4,2,0)+(Bioreactor_data!$J20-Bioreactor_data!$J19)*HLOOKUP(T$1,'Feed definitions'!$C$1:$AF$4,3,0)+(Bioreactor_data!$K20-Bioreactor_data!$K19)*HLOOKUP(T$1,'Feed definitions'!$C$1:$AF$4,4,0))/Bioreactor_data!$M20*Bioreactor_data!$P20</f>
        <v>#N/A</v>
      </c>
      <c r="U19" t="e">
        <f>U18+((Bioreactor_data!$I20-Bioreactor_data!$I19)*HLOOKUP(U$1,'Feed definitions'!$C$1:$AF$4,2,0)+(Bioreactor_data!$J20-Bioreactor_data!$J19)*HLOOKUP(U$1,'Feed definitions'!$C$1:$AF$4,3,0)+(Bioreactor_data!$K20-Bioreactor_data!$K19)*HLOOKUP(U$1,'Feed definitions'!$C$1:$AF$4,4,0))/Bioreactor_data!$M20*Bioreactor_data!$P20</f>
        <v>#N/A</v>
      </c>
      <c r="V19" t="e">
        <f>V18+((Bioreactor_data!$I20-Bioreactor_data!$I19)*HLOOKUP(V$1,'Feed definitions'!$C$1:$AF$4,2,0)+(Bioreactor_data!$J20-Bioreactor_data!$J19)*HLOOKUP(V$1,'Feed definitions'!$C$1:$AF$4,3,0)+(Bioreactor_data!$K20-Bioreactor_data!$K19)*HLOOKUP(V$1,'Feed definitions'!$C$1:$AF$4,4,0))/Bioreactor_data!$M20*Bioreactor_data!$P20</f>
        <v>#N/A</v>
      </c>
      <c r="W19" t="e">
        <f>W18+((Bioreactor_data!$I20-Bioreactor_data!$I19)*HLOOKUP(W$1,'Feed definitions'!$C$1:$AF$4,2,0)+(Bioreactor_data!$J20-Bioreactor_data!$J19)*HLOOKUP(W$1,'Feed definitions'!$C$1:$AF$4,3,0)+(Bioreactor_data!$K20-Bioreactor_data!$K19)*HLOOKUP(W$1,'Feed definitions'!$C$1:$AF$4,4,0))/Bioreactor_data!$M20*Bioreactor_data!$P20</f>
        <v>#N/A</v>
      </c>
      <c r="X19" t="e">
        <f>X18+((Bioreactor_data!$I20-Bioreactor_data!$I19)*HLOOKUP(X$1,'Feed definitions'!$C$1:$AF$4,2,0)+(Bioreactor_data!$J20-Bioreactor_data!$J19)*HLOOKUP(X$1,'Feed definitions'!$C$1:$AF$4,3,0)+(Bioreactor_data!$K20-Bioreactor_data!$K19)*HLOOKUP(X$1,'Feed definitions'!$C$1:$AF$4,4,0))/Bioreactor_data!$M20*Bioreactor_data!$P20</f>
        <v>#N/A</v>
      </c>
      <c r="Y19" t="e">
        <f>Y18+((Bioreactor_data!$I20-Bioreactor_data!$I19)*HLOOKUP(Y$1,'Feed definitions'!$C$1:$AF$4,2,0)+(Bioreactor_data!$J20-Bioreactor_data!$J19)*HLOOKUP(Y$1,'Feed definitions'!$C$1:$AF$4,3,0)+(Bioreactor_data!$K20-Bioreactor_data!$K19)*HLOOKUP(Y$1,'Feed definitions'!$C$1:$AF$4,4,0))/Bioreactor_data!$M20*Bioreactor_data!$P20</f>
        <v>#N/A</v>
      </c>
      <c r="Z19" t="e">
        <f>Z18+((Bioreactor_data!$I20-Bioreactor_data!$I19)*HLOOKUP(Z$1,'Feed definitions'!$C$1:$AF$4,2,0)+(Bioreactor_data!$J20-Bioreactor_data!$J19)*HLOOKUP(Z$1,'Feed definitions'!$C$1:$AF$4,3,0)+(Bioreactor_data!$K20-Bioreactor_data!$K19)*HLOOKUP(Z$1,'Feed definitions'!$C$1:$AF$4,4,0))/Bioreactor_data!$M20*Bioreactor_data!$P20</f>
        <v>#N/A</v>
      </c>
      <c r="AA19" t="e">
        <f>AA18+((Bioreactor_data!$I20-Bioreactor_data!$I19)*HLOOKUP(AA$1,'Feed definitions'!$C$1:$AF$4,2,0)+(Bioreactor_data!$J20-Bioreactor_data!$J19)*HLOOKUP(AA$1,'Feed definitions'!$C$1:$AF$4,3,0)+(Bioreactor_data!$K20-Bioreactor_data!$K19)*HLOOKUP(AA$1,'Feed definitions'!$C$1:$AF$4,4,0))/Bioreactor_data!$M20*Bioreactor_data!$P20</f>
        <v>#N/A</v>
      </c>
      <c r="AB19" t="e">
        <f>AB18+((Bioreactor_data!$I20-Bioreactor_data!$I19)*HLOOKUP(AB$1,'Feed definitions'!$C$1:$AF$4,2,0)+(Bioreactor_data!$J20-Bioreactor_data!$J19)*HLOOKUP(AB$1,'Feed definitions'!$C$1:$AF$4,3,0)+(Bioreactor_data!$K20-Bioreactor_data!$K19)*HLOOKUP(AB$1,'Feed definitions'!$C$1:$AF$4,4,0))/Bioreactor_data!$M20*Bioreactor_data!$P20</f>
        <v>#N/A</v>
      </c>
      <c r="AC19" t="e">
        <f>AC18+((Bioreactor_data!$I20-Bioreactor_data!$I19)*HLOOKUP(AC$1,'Feed definitions'!$C$1:$AF$4,2,0)+(Bioreactor_data!$J20-Bioreactor_data!$J19)*HLOOKUP(AC$1,'Feed definitions'!$C$1:$AF$4,3,0)+(Bioreactor_data!$K20-Bioreactor_data!$K19)*HLOOKUP(AC$1,'Feed definitions'!$C$1:$AF$4,4,0))/Bioreactor_data!$M20*Bioreactor_data!$P20</f>
        <v>#N/A</v>
      </c>
      <c r="AD19" t="e">
        <f>AD18+((Bioreactor_data!$I20-Bioreactor_data!$I19)*HLOOKUP(AD$1,'Feed definitions'!$C$1:$AF$4,2,0)+(Bioreactor_data!$J20-Bioreactor_data!$J19)*HLOOKUP(AD$1,'Feed definitions'!$C$1:$AF$4,3,0)+(Bioreactor_data!$K20-Bioreactor_data!$K19)*HLOOKUP(AD$1,'Feed definitions'!$C$1:$AF$4,4,0))/Bioreactor_data!$M20*Bioreactor_data!$P20</f>
        <v>#N/A</v>
      </c>
      <c r="AE19" t="e">
        <f>AE18+((Bioreactor_data!$I20-Bioreactor_data!$I19)*HLOOKUP(AE$1,'Feed definitions'!$C$1:$AF$4,2,0)+(Bioreactor_data!$J20-Bioreactor_data!$J19)*HLOOKUP(AE$1,'Feed definitions'!$C$1:$AF$4,3,0)+(Bioreactor_data!$K20-Bioreactor_data!$K19)*HLOOKUP(AE$1,'Feed definitions'!$C$1:$AF$4,4,0))/Bioreactor_data!$M20*Bioreactor_data!$P20</f>
        <v>#N/A</v>
      </c>
      <c r="AF19" s="24"/>
    </row>
    <row r="20" spans="1:32" x14ac:dyDescent="0.25">
      <c r="A20" s="3">
        <f>Bioreactor_data!B21</f>
        <v>0</v>
      </c>
      <c r="B20" t="e">
        <f>B19+((Bioreactor_data!$I21-Bioreactor_data!$I20)*HLOOKUP(B$1,'Feed definitions'!$C$1:$AF$4,2,0)+(Bioreactor_data!$J21-Bioreactor_data!$J20)*HLOOKUP(B$1,'Feed definitions'!$C$1:$AF$4,3,0)+(Bioreactor_data!$K21-Bioreactor_data!$K20)*HLOOKUP(B$1,'Feed definitions'!$C$1:$AF$4,4,0))/Bioreactor_data!$M21*Bioreactor_data!$P21</f>
        <v>#DIV/0!</v>
      </c>
      <c r="C20" t="e">
        <f>C19+((Bioreactor_data!$I21-Bioreactor_data!$I20)*HLOOKUP(C$1,'Feed definitions'!$C$1:$AF$4,2,0)+(Bioreactor_data!$J21-Bioreactor_data!$J20)*HLOOKUP(C$1,'Feed definitions'!$C$1:$AF$4,3,0)+(Bioreactor_data!$K21-Bioreactor_data!$K20)*HLOOKUP(C$1,'Feed definitions'!$C$1:$AF$4,4,0))/Bioreactor_data!$M21*Bioreactor_data!$P21</f>
        <v>#DIV/0!</v>
      </c>
      <c r="D20" t="e">
        <f>D19+((Bioreactor_data!$I21-Bioreactor_data!$I20)*HLOOKUP(D$1,'Feed definitions'!$C$1:$AF$4,2,0)+(Bioreactor_data!$J21-Bioreactor_data!$J20)*HLOOKUP(D$1,'Feed definitions'!$C$1:$AF$4,3,0)+(Bioreactor_data!$K21-Bioreactor_data!$K20)*HLOOKUP(D$1,'Feed definitions'!$C$1:$AF$4,4,0))/Bioreactor_data!$M21*Bioreactor_data!$P21</f>
        <v>#DIV/0!</v>
      </c>
      <c r="E20" t="e">
        <f>E19+((Bioreactor_data!$I21-Bioreactor_data!$I20)*HLOOKUP(E$1,'Feed definitions'!$C$1:$AF$4,2,0)+(Bioreactor_data!$J21-Bioreactor_data!$J20)*HLOOKUP(E$1,'Feed definitions'!$C$1:$AF$4,3,0)+(Bioreactor_data!$K21-Bioreactor_data!$K20)*HLOOKUP(E$1,'Feed definitions'!$C$1:$AF$4,4,0))/Bioreactor_data!$M21*Bioreactor_data!$P21</f>
        <v>#DIV/0!</v>
      </c>
      <c r="F20" t="e">
        <f>F19+((Bioreactor_data!$I21-Bioreactor_data!$I20)*HLOOKUP(F$1,'Feed definitions'!$C$1:$AF$4,2,0)+(Bioreactor_data!$J21-Bioreactor_data!$J20)*HLOOKUP(F$1,'Feed definitions'!$C$1:$AF$4,3,0)+(Bioreactor_data!$K21-Bioreactor_data!$K20)*HLOOKUP(F$1,'Feed definitions'!$C$1:$AF$4,4,0))/Bioreactor_data!$M21*Bioreactor_data!$P21</f>
        <v>#N/A</v>
      </c>
      <c r="G20" t="e">
        <f>G19+((Bioreactor_data!$I21-Bioreactor_data!$I20)*HLOOKUP(G$1,'Feed definitions'!$C$1:$AF$4,2,0)+(Bioreactor_data!$J21-Bioreactor_data!$J20)*HLOOKUP(G$1,'Feed definitions'!$C$1:$AF$4,3,0)+(Bioreactor_data!$K21-Bioreactor_data!$K20)*HLOOKUP(G$1,'Feed definitions'!$C$1:$AF$4,4,0))/Bioreactor_data!$M21*Bioreactor_data!$P21</f>
        <v>#N/A</v>
      </c>
      <c r="H20" t="e">
        <f>H19+((Bioreactor_data!$I21-Bioreactor_data!$I20)*HLOOKUP(H$1,'Feed definitions'!$C$1:$AF$4,2,0)+(Bioreactor_data!$J21-Bioreactor_data!$J20)*HLOOKUP(H$1,'Feed definitions'!$C$1:$AF$4,3,0)+(Bioreactor_data!$K21-Bioreactor_data!$K20)*HLOOKUP(H$1,'Feed definitions'!$C$1:$AF$4,4,0))/Bioreactor_data!$M21*Bioreactor_data!$P21</f>
        <v>#N/A</v>
      </c>
      <c r="I20" t="e">
        <f>I19+((Bioreactor_data!$I21-Bioreactor_data!$I20)*HLOOKUP(I$1,'Feed definitions'!$C$1:$AF$4,2,0)+(Bioreactor_data!$J21-Bioreactor_data!$J20)*HLOOKUP(I$1,'Feed definitions'!$C$1:$AF$4,3,0)+(Bioreactor_data!$K21-Bioreactor_data!$K20)*HLOOKUP(I$1,'Feed definitions'!$C$1:$AF$4,4,0))/Bioreactor_data!$M21*Bioreactor_data!$P21</f>
        <v>#N/A</v>
      </c>
      <c r="J20" t="e">
        <f>J19+((Bioreactor_data!$I21-Bioreactor_data!$I20)*HLOOKUP(J$1,'Feed definitions'!$C$1:$AF$4,2,0)+(Bioreactor_data!$J21-Bioreactor_data!$J20)*HLOOKUP(J$1,'Feed definitions'!$C$1:$AF$4,3,0)+(Bioreactor_data!$K21-Bioreactor_data!$K20)*HLOOKUP(J$1,'Feed definitions'!$C$1:$AF$4,4,0))/Bioreactor_data!$M21*Bioreactor_data!$P21</f>
        <v>#N/A</v>
      </c>
      <c r="K20" t="e">
        <f>K19+((Bioreactor_data!$I21-Bioreactor_data!$I20)*HLOOKUP(K$1,'Feed definitions'!$C$1:$AF$4,2,0)+(Bioreactor_data!$J21-Bioreactor_data!$J20)*HLOOKUP(K$1,'Feed definitions'!$C$1:$AF$4,3,0)+(Bioreactor_data!$K21-Bioreactor_data!$K20)*HLOOKUP(K$1,'Feed definitions'!$C$1:$AF$4,4,0))/Bioreactor_data!$M21*Bioreactor_data!$P21</f>
        <v>#N/A</v>
      </c>
      <c r="L20" t="e">
        <f>L19+((Bioreactor_data!$I21-Bioreactor_data!$I20)*HLOOKUP(L$1,'Feed definitions'!$C$1:$AF$4,2,0)+(Bioreactor_data!$J21-Bioreactor_data!$J20)*HLOOKUP(L$1,'Feed definitions'!$C$1:$AF$4,3,0)+(Bioreactor_data!$K21-Bioreactor_data!$K20)*HLOOKUP(L$1,'Feed definitions'!$C$1:$AF$4,4,0))/Bioreactor_data!$M21*Bioreactor_data!$P21</f>
        <v>#N/A</v>
      </c>
      <c r="M20" t="e">
        <f>M19+((Bioreactor_data!$I21-Bioreactor_data!$I20)*HLOOKUP(M$1,'Feed definitions'!$C$1:$AF$4,2,0)+(Bioreactor_data!$J21-Bioreactor_data!$J20)*HLOOKUP(M$1,'Feed definitions'!$C$1:$AF$4,3,0)+(Bioreactor_data!$K21-Bioreactor_data!$K20)*HLOOKUP(M$1,'Feed definitions'!$C$1:$AF$4,4,0))/Bioreactor_data!$M21*Bioreactor_data!$P21</f>
        <v>#N/A</v>
      </c>
      <c r="N20" t="e">
        <f>N19+((Bioreactor_data!$I21-Bioreactor_data!$I20)*HLOOKUP(N$1,'Feed definitions'!$C$1:$AF$4,2,0)+(Bioreactor_data!$J21-Bioreactor_data!$J20)*HLOOKUP(N$1,'Feed definitions'!$C$1:$AF$4,3,0)+(Bioreactor_data!$K21-Bioreactor_data!$K20)*HLOOKUP(N$1,'Feed definitions'!$C$1:$AF$4,4,0))/Bioreactor_data!$M21*Bioreactor_data!$P21</f>
        <v>#N/A</v>
      </c>
      <c r="O20" t="e">
        <f>O19+((Bioreactor_data!$I21-Bioreactor_data!$I20)*HLOOKUP(O$1,'Feed definitions'!$C$1:$AF$4,2,0)+(Bioreactor_data!$J21-Bioreactor_data!$J20)*HLOOKUP(O$1,'Feed definitions'!$C$1:$AF$4,3,0)+(Bioreactor_data!$K21-Bioreactor_data!$K20)*HLOOKUP(O$1,'Feed definitions'!$C$1:$AF$4,4,0))/Bioreactor_data!$M21*Bioreactor_data!$P21</f>
        <v>#N/A</v>
      </c>
      <c r="P20" t="e">
        <f>P19+((Bioreactor_data!$I21-Bioreactor_data!$I20)*HLOOKUP(P$1,'Feed definitions'!$C$1:$AF$4,2,0)+(Bioreactor_data!$J21-Bioreactor_data!$J20)*HLOOKUP(P$1,'Feed definitions'!$C$1:$AF$4,3,0)+(Bioreactor_data!$K21-Bioreactor_data!$K20)*HLOOKUP(P$1,'Feed definitions'!$C$1:$AF$4,4,0))/Bioreactor_data!$M21*Bioreactor_data!$P21</f>
        <v>#N/A</v>
      </c>
      <c r="Q20" t="e">
        <f>Q19+((Bioreactor_data!$I21-Bioreactor_data!$I20)*HLOOKUP(Q$1,'Feed definitions'!$C$1:$AF$4,2,0)+(Bioreactor_data!$J21-Bioreactor_data!$J20)*HLOOKUP(Q$1,'Feed definitions'!$C$1:$AF$4,3,0)+(Bioreactor_data!$K21-Bioreactor_data!$K20)*HLOOKUP(Q$1,'Feed definitions'!$C$1:$AF$4,4,0))/Bioreactor_data!$M21*Bioreactor_data!$P21</f>
        <v>#N/A</v>
      </c>
      <c r="R20" t="e">
        <f>R19+((Bioreactor_data!$I21-Bioreactor_data!$I20)*HLOOKUP(R$1,'Feed definitions'!$C$1:$AF$4,2,0)+(Bioreactor_data!$J21-Bioreactor_data!$J20)*HLOOKUP(R$1,'Feed definitions'!$C$1:$AF$4,3,0)+(Bioreactor_data!$K21-Bioreactor_data!$K20)*HLOOKUP(R$1,'Feed definitions'!$C$1:$AF$4,4,0))/Bioreactor_data!$M21*Bioreactor_data!$P21</f>
        <v>#N/A</v>
      </c>
      <c r="S20" t="e">
        <f>S19+((Bioreactor_data!$I21-Bioreactor_data!$I20)*HLOOKUP(S$1,'Feed definitions'!$C$1:$AF$4,2,0)+(Bioreactor_data!$J21-Bioreactor_data!$J20)*HLOOKUP(S$1,'Feed definitions'!$C$1:$AF$4,3,0)+(Bioreactor_data!$K21-Bioreactor_data!$K20)*HLOOKUP(S$1,'Feed definitions'!$C$1:$AF$4,4,0))/Bioreactor_data!$M21*Bioreactor_data!$P21</f>
        <v>#N/A</v>
      </c>
      <c r="T20" t="e">
        <f>T19+((Bioreactor_data!$I21-Bioreactor_data!$I20)*HLOOKUP(T$1,'Feed definitions'!$C$1:$AF$4,2,0)+(Bioreactor_data!$J21-Bioreactor_data!$J20)*HLOOKUP(T$1,'Feed definitions'!$C$1:$AF$4,3,0)+(Bioreactor_data!$K21-Bioreactor_data!$K20)*HLOOKUP(T$1,'Feed definitions'!$C$1:$AF$4,4,0))/Bioreactor_data!$M21*Bioreactor_data!$P21</f>
        <v>#N/A</v>
      </c>
      <c r="U20" t="e">
        <f>U19+((Bioreactor_data!$I21-Bioreactor_data!$I20)*HLOOKUP(U$1,'Feed definitions'!$C$1:$AF$4,2,0)+(Bioreactor_data!$J21-Bioreactor_data!$J20)*HLOOKUP(U$1,'Feed definitions'!$C$1:$AF$4,3,0)+(Bioreactor_data!$K21-Bioreactor_data!$K20)*HLOOKUP(U$1,'Feed definitions'!$C$1:$AF$4,4,0))/Bioreactor_data!$M21*Bioreactor_data!$P21</f>
        <v>#N/A</v>
      </c>
      <c r="V20" t="e">
        <f>V19+((Bioreactor_data!$I21-Bioreactor_data!$I20)*HLOOKUP(V$1,'Feed definitions'!$C$1:$AF$4,2,0)+(Bioreactor_data!$J21-Bioreactor_data!$J20)*HLOOKUP(V$1,'Feed definitions'!$C$1:$AF$4,3,0)+(Bioreactor_data!$K21-Bioreactor_data!$K20)*HLOOKUP(V$1,'Feed definitions'!$C$1:$AF$4,4,0))/Bioreactor_data!$M21*Bioreactor_data!$P21</f>
        <v>#N/A</v>
      </c>
      <c r="W20" t="e">
        <f>W19+((Bioreactor_data!$I21-Bioreactor_data!$I20)*HLOOKUP(W$1,'Feed definitions'!$C$1:$AF$4,2,0)+(Bioreactor_data!$J21-Bioreactor_data!$J20)*HLOOKUP(W$1,'Feed definitions'!$C$1:$AF$4,3,0)+(Bioreactor_data!$K21-Bioreactor_data!$K20)*HLOOKUP(W$1,'Feed definitions'!$C$1:$AF$4,4,0))/Bioreactor_data!$M21*Bioreactor_data!$P21</f>
        <v>#N/A</v>
      </c>
      <c r="X20" t="e">
        <f>X19+((Bioreactor_data!$I21-Bioreactor_data!$I20)*HLOOKUP(X$1,'Feed definitions'!$C$1:$AF$4,2,0)+(Bioreactor_data!$J21-Bioreactor_data!$J20)*HLOOKUP(X$1,'Feed definitions'!$C$1:$AF$4,3,0)+(Bioreactor_data!$K21-Bioreactor_data!$K20)*HLOOKUP(X$1,'Feed definitions'!$C$1:$AF$4,4,0))/Bioreactor_data!$M21*Bioreactor_data!$P21</f>
        <v>#N/A</v>
      </c>
      <c r="Y20" t="e">
        <f>Y19+((Bioreactor_data!$I21-Bioreactor_data!$I20)*HLOOKUP(Y$1,'Feed definitions'!$C$1:$AF$4,2,0)+(Bioreactor_data!$J21-Bioreactor_data!$J20)*HLOOKUP(Y$1,'Feed definitions'!$C$1:$AF$4,3,0)+(Bioreactor_data!$K21-Bioreactor_data!$K20)*HLOOKUP(Y$1,'Feed definitions'!$C$1:$AF$4,4,0))/Bioreactor_data!$M21*Bioreactor_data!$P21</f>
        <v>#N/A</v>
      </c>
      <c r="Z20" t="e">
        <f>Z19+((Bioreactor_data!$I21-Bioreactor_data!$I20)*HLOOKUP(Z$1,'Feed definitions'!$C$1:$AF$4,2,0)+(Bioreactor_data!$J21-Bioreactor_data!$J20)*HLOOKUP(Z$1,'Feed definitions'!$C$1:$AF$4,3,0)+(Bioreactor_data!$K21-Bioreactor_data!$K20)*HLOOKUP(Z$1,'Feed definitions'!$C$1:$AF$4,4,0))/Bioreactor_data!$M21*Bioreactor_data!$P21</f>
        <v>#N/A</v>
      </c>
      <c r="AA20" t="e">
        <f>AA19+((Bioreactor_data!$I21-Bioreactor_data!$I20)*HLOOKUP(AA$1,'Feed definitions'!$C$1:$AF$4,2,0)+(Bioreactor_data!$J21-Bioreactor_data!$J20)*HLOOKUP(AA$1,'Feed definitions'!$C$1:$AF$4,3,0)+(Bioreactor_data!$K21-Bioreactor_data!$K20)*HLOOKUP(AA$1,'Feed definitions'!$C$1:$AF$4,4,0))/Bioreactor_data!$M21*Bioreactor_data!$P21</f>
        <v>#N/A</v>
      </c>
      <c r="AB20" t="e">
        <f>AB19+((Bioreactor_data!$I21-Bioreactor_data!$I20)*HLOOKUP(AB$1,'Feed definitions'!$C$1:$AF$4,2,0)+(Bioreactor_data!$J21-Bioreactor_data!$J20)*HLOOKUP(AB$1,'Feed definitions'!$C$1:$AF$4,3,0)+(Bioreactor_data!$K21-Bioreactor_data!$K20)*HLOOKUP(AB$1,'Feed definitions'!$C$1:$AF$4,4,0))/Bioreactor_data!$M21*Bioreactor_data!$P21</f>
        <v>#N/A</v>
      </c>
      <c r="AC20" t="e">
        <f>AC19+((Bioreactor_data!$I21-Bioreactor_data!$I20)*HLOOKUP(AC$1,'Feed definitions'!$C$1:$AF$4,2,0)+(Bioreactor_data!$J21-Bioreactor_data!$J20)*HLOOKUP(AC$1,'Feed definitions'!$C$1:$AF$4,3,0)+(Bioreactor_data!$K21-Bioreactor_data!$K20)*HLOOKUP(AC$1,'Feed definitions'!$C$1:$AF$4,4,0))/Bioreactor_data!$M21*Bioreactor_data!$P21</f>
        <v>#N/A</v>
      </c>
      <c r="AD20" t="e">
        <f>AD19+((Bioreactor_data!$I21-Bioreactor_data!$I20)*HLOOKUP(AD$1,'Feed definitions'!$C$1:$AF$4,2,0)+(Bioreactor_data!$J21-Bioreactor_data!$J20)*HLOOKUP(AD$1,'Feed definitions'!$C$1:$AF$4,3,0)+(Bioreactor_data!$K21-Bioreactor_data!$K20)*HLOOKUP(AD$1,'Feed definitions'!$C$1:$AF$4,4,0))/Bioreactor_data!$M21*Bioreactor_data!$P21</f>
        <v>#N/A</v>
      </c>
      <c r="AE20" t="e">
        <f>AE19+((Bioreactor_data!$I21-Bioreactor_data!$I20)*HLOOKUP(AE$1,'Feed definitions'!$C$1:$AF$4,2,0)+(Bioreactor_data!$J21-Bioreactor_data!$J20)*HLOOKUP(AE$1,'Feed definitions'!$C$1:$AF$4,3,0)+(Bioreactor_data!$K21-Bioreactor_data!$K20)*HLOOKUP(AE$1,'Feed definitions'!$C$1:$AF$4,4,0))/Bioreactor_data!$M21*Bioreactor_data!$P21</f>
        <v>#N/A</v>
      </c>
      <c r="AF20" s="24"/>
    </row>
    <row r="21" spans="1:32" x14ac:dyDescent="0.25">
      <c r="A21" s="3">
        <f>Bioreactor_data!B22</f>
        <v>0</v>
      </c>
      <c r="AD21" s="24"/>
      <c r="AE21" s="24"/>
      <c r="AF21" s="24"/>
    </row>
    <row r="22" spans="1:32" x14ac:dyDescent="0.25">
      <c r="A22" s="3">
        <f>Bioreactor_data!B23</f>
        <v>0</v>
      </c>
    </row>
    <row r="23" spans="1:32" x14ac:dyDescent="0.25">
      <c r="A23" s="3">
        <f>Bioreactor_data!B24</f>
        <v>0</v>
      </c>
    </row>
    <row r="24" spans="1:32" x14ac:dyDescent="0.25">
      <c r="A24" s="3">
        <f>Bioreactor_data!B25</f>
        <v>0</v>
      </c>
    </row>
    <row r="25" spans="1:32" x14ac:dyDescent="0.25">
      <c r="A25" s="3">
        <f>Bioreactor_data!B26</f>
        <v>0</v>
      </c>
    </row>
    <row r="26" spans="1:32" x14ac:dyDescent="0.25">
      <c r="A26" s="3">
        <f>Bioreactor_data!B27</f>
        <v>0</v>
      </c>
    </row>
    <row r="27" spans="1:32" x14ac:dyDescent="0.25">
      <c r="A27" s="3">
        <f>Bioreactor_data!B28</f>
        <v>0</v>
      </c>
    </row>
    <row r="28" spans="1:32" x14ac:dyDescent="0.25">
      <c r="A28" s="3">
        <f>Bioreactor_data!B29</f>
        <v>0</v>
      </c>
    </row>
    <row r="29" spans="1:32" x14ac:dyDescent="0.25">
      <c r="A29" s="3">
        <f>Bioreactor_data!B30</f>
        <v>0</v>
      </c>
    </row>
    <row r="30" spans="1:32" x14ac:dyDescent="0.25">
      <c r="A30" s="3">
        <f>Bioreactor_data!B31</f>
        <v>0</v>
      </c>
    </row>
    <row r="31" spans="1:32" x14ac:dyDescent="0.25">
      <c r="A31" s="3">
        <f>Bioreactor_data!B32</f>
        <v>0</v>
      </c>
    </row>
    <row r="32" spans="1:32" x14ac:dyDescent="0.25">
      <c r="A32" s="3">
        <f>Bioreactor_data!B33</f>
        <v>0</v>
      </c>
    </row>
    <row r="33" spans="1:1" x14ac:dyDescent="0.25">
      <c r="A33" s="3">
        <f>Bioreactor_data!B34</f>
        <v>0</v>
      </c>
    </row>
    <row r="34" spans="1:1" x14ac:dyDescent="0.25">
      <c r="A34" s="3">
        <f>Bioreactor_data!B35</f>
        <v>0</v>
      </c>
    </row>
    <row r="35" spans="1:1" x14ac:dyDescent="0.25">
      <c r="A35" s="3">
        <f>Bioreactor_data!B36</f>
        <v>0</v>
      </c>
    </row>
    <row r="36" spans="1:1" x14ac:dyDescent="0.25">
      <c r="A36" s="3">
        <f>Bioreactor_data!B37</f>
        <v>0</v>
      </c>
    </row>
    <row r="37" spans="1:1" x14ac:dyDescent="0.25">
      <c r="A37" s="3">
        <f>Bioreactor_data!B38</f>
        <v>0</v>
      </c>
    </row>
    <row r="38" spans="1:1" x14ac:dyDescent="0.25">
      <c r="A38" s="3">
        <f>Bioreactor_data!B39</f>
        <v>0</v>
      </c>
    </row>
    <row r="39" spans="1:1" x14ac:dyDescent="0.25">
      <c r="A39" s="3">
        <f>Bioreactor_data!B40</f>
        <v>0</v>
      </c>
    </row>
    <row r="40" spans="1:1" x14ac:dyDescent="0.25">
      <c r="A40" s="3">
        <f>Bioreactor_data!B41</f>
        <v>0</v>
      </c>
    </row>
    <row r="41" spans="1:1" x14ac:dyDescent="0.25">
      <c r="A41" s="3">
        <f>Bioreactor_data!B42</f>
        <v>0</v>
      </c>
    </row>
    <row r="42" spans="1:1" x14ac:dyDescent="0.25">
      <c r="A42" s="3">
        <f>Bioreactor_data!B43</f>
        <v>0</v>
      </c>
    </row>
    <row r="43" spans="1:1" x14ac:dyDescent="0.25">
      <c r="A43" s="3">
        <f>Bioreactor_data!B44</f>
        <v>0</v>
      </c>
    </row>
    <row r="44" spans="1:1" x14ac:dyDescent="0.25">
      <c r="A44" s="3">
        <f>Bioreactor_data!B45</f>
        <v>0</v>
      </c>
    </row>
    <row r="45" spans="1:1" x14ac:dyDescent="0.25">
      <c r="A45" s="3">
        <f>Bioreactor_data!B46</f>
        <v>0</v>
      </c>
    </row>
    <row r="46" spans="1:1" x14ac:dyDescent="0.25">
      <c r="A46" s="3">
        <f>Bioreactor_data!B47</f>
        <v>0</v>
      </c>
    </row>
    <row r="47" spans="1:1" x14ac:dyDescent="0.25">
      <c r="A47" s="3">
        <f>Bioreactor_data!B48</f>
        <v>0</v>
      </c>
    </row>
    <row r="48" spans="1:1" x14ac:dyDescent="0.25">
      <c r="A48" s="3">
        <f>Bioreactor_data!B49</f>
        <v>0</v>
      </c>
    </row>
    <row r="49" spans="1:1" x14ac:dyDescent="0.25">
      <c r="A49" s="3">
        <f>Bioreactor_data!B50</f>
        <v>0</v>
      </c>
    </row>
    <row r="50" spans="1:1" x14ac:dyDescent="0.25">
      <c r="A50" s="3">
        <f>Bioreactor_data!B51</f>
        <v>0</v>
      </c>
    </row>
    <row r="51" spans="1:1" x14ac:dyDescent="0.25">
      <c r="A51" s="3">
        <f>Bioreactor_data!B52</f>
        <v>0</v>
      </c>
    </row>
    <row r="52" spans="1:1" x14ac:dyDescent="0.25">
      <c r="A52" s="3">
        <f>Bioreactor_data!B53</f>
        <v>0</v>
      </c>
    </row>
    <row r="53" spans="1:1" x14ac:dyDescent="0.25">
      <c r="A53" s="3">
        <f>Bioreactor_data!B54</f>
        <v>0</v>
      </c>
    </row>
    <row r="54" spans="1:1" x14ac:dyDescent="0.25">
      <c r="A54" s="3">
        <f>Bioreactor_data!B55</f>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13CE-9F2F-4799-8524-656FA5985CCE}">
  <dimension ref="A1:AE62"/>
  <sheetViews>
    <sheetView workbookViewId="0">
      <selection activeCell="B15" sqref="B15"/>
    </sheetView>
  </sheetViews>
  <sheetFormatPr defaultRowHeight="15" x14ac:dyDescent="0.25"/>
  <cols>
    <col min="2" max="23" width="12.7109375" customWidth="1"/>
  </cols>
  <sheetData>
    <row r="1" spans="1:31" ht="26.25" x14ac:dyDescent="0.25">
      <c r="A1" s="6" t="s">
        <v>0</v>
      </c>
      <c r="B1" s="16" t="str">
        <f>'Raw concentration data'!B1</f>
        <v>c_Glucose</v>
      </c>
      <c r="C1" s="16" t="str">
        <f>'Raw concentration data'!C1</f>
        <v>c_Product</v>
      </c>
      <c r="D1" s="16" t="str">
        <f>'Raw concentration data'!D1</f>
        <v>c_CO2</v>
      </c>
      <c r="E1" s="16" t="str">
        <f>'Raw concentration data'!E1</f>
        <v>c_Glutamate</v>
      </c>
      <c r="F1" s="16">
        <f>'Raw concentration data'!F1</f>
        <v>0</v>
      </c>
      <c r="G1" s="16">
        <f>'Raw concentration data'!G1</f>
        <v>0</v>
      </c>
      <c r="H1" s="16">
        <f>'Raw concentration data'!H1</f>
        <v>0</v>
      </c>
      <c r="I1" s="16">
        <f>'Raw concentration data'!I1</f>
        <v>0</v>
      </c>
      <c r="J1" s="16">
        <f>'Raw concentration data'!J1</f>
        <v>0</v>
      </c>
      <c r="K1" s="16">
        <f>'Raw concentration data'!K1</f>
        <v>0</v>
      </c>
      <c r="L1" s="16">
        <f>'Raw concentration data'!L1</f>
        <v>0</v>
      </c>
      <c r="M1" s="16">
        <f>'Raw concentration data'!M1</f>
        <v>0</v>
      </c>
      <c r="N1" s="16">
        <f>'Raw concentration data'!N1</f>
        <v>0</v>
      </c>
      <c r="O1" s="16">
        <f>'Raw concentration data'!O1</f>
        <v>0</v>
      </c>
      <c r="P1" s="16">
        <f>'Raw concentration data'!P1</f>
        <v>0</v>
      </c>
      <c r="Q1" s="16">
        <f>'Raw concentration data'!Q1</f>
        <v>0</v>
      </c>
      <c r="R1" s="16">
        <f>'Raw concentration data'!R1</f>
        <v>0</v>
      </c>
      <c r="S1" s="16">
        <f>'Raw concentration data'!S1</f>
        <v>0</v>
      </c>
      <c r="T1" s="16">
        <f>'Raw concentration data'!T1</f>
        <v>0</v>
      </c>
      <c r="U1" s="16">
        <f>'Raw concentration data'!U1</f>
        <v>0</v>
      </c>
      <c r="V1" s="16">
        <f>'Raw concentration data'!V1</f>
        <v>0</v>
      </c>
      <c r="W1" s="16">
        <f>'Raw concentration data'!W1</f>
        <v>0</v>
      </c>
      <c r="X1" s="16">
        <f>'Raw concentration data'!X1</f>
        <v>0</v>
      </c>
      <c r="Y1" s="16">
        <f>'Raw concentration data'!Y1</f>
        <v>0</v>
      </c>
      <c r="Z1" s="16">
        <f>'Raw concentration data'!Z1</f>
        <v>0</v>
      </c>
      <c r="AA1" s="16">
        <f>'Raw concentration data'!AA1</f>
        <v>0</v>
      </c>
      <c r="AB1" s="16">
        <f>'Raw concentration data'!AB1</f>
        <v>0</v>
      </c>
      <c r="AC1" s="16">
        <f>'Raw concentration data'!AC1</f>
        <v>0</v>
      </c>
      <c r="AD1" s="16">
        <f>'Raw concentration data'!AD1</f>
        <v>0</v>
      </c>
      <c r="AE1" s="16">
        <f>'Raw concentration data'!AE1</f>
        <v>0</v>
      </c>
    </row>
    <row r="2" spans="1:31" ht="15" customHeight="1" x14ac:dyDescent="0.25">
      <c r="A2" s="3" t="str">
        <f>Bioreactor_data!B3</f>
        <v>S00</v>
      </c>
    </row>
    <row r="3" spans="1:31" x14ac:dyDescent="0.25">
      <c r="A3" s="3" t="str">
        <f>Bioreactor_data!B4</f>
        <v>S0</v>
      </c>
      <c r="B3" s="11">
        <f>IF(ISNUMBER('Raw concentration data'!B3),Bioreactor_data!$P4*'Raw concentration data'!B3-'Feed corrections'!B3,NA())</f>
        <v>50</v>
      </c>
      <c r="C3" s="11">
        <f>IF(ISNUMBER('Raw concentration data'!C3),Bioreactor_data!$P4*'Raw concentration data'!C3-'Feed corrections'!C3,NA())</f>
        <v>0</v>
      </c>
      <c r="D3" s="11">
        <f>IF(ISNUMBER('Raw concentration data'!D3),Bioreactor_data!$P4*'Raw concentration data'!D3-'Feed corrections'!D3,NA())</f>
        <v>0</v>
      </c>
      <c r="E3" s="11">
        <f>IF(ISNUMBER('Raw concentration data'!E3),Bioreactor_data!$P4*'Raw concentration data'!E3-'Feed corrections'!E3,NA())</f>
        <v>1</v>
      </c>
      <c r="F3" s="11" t="e">
        <f>IF(ISNUMBER('Raw concentration data'!F3),Bioreactor_data!$P4*'Raw concentration data'!F3-'Feed corrections'!F3,NA())</f>
        <v>#N/A</v>
      </c>
      <c r="G3" s="11" t="e">
        <f>IF(ISNUMBER('Raw concentration data'!G3),Bioreactor_data!$P4*'Raw concentration data'!G3-'Feed corrections'!G3,NA())</f>
        <v>#N/A</v>
      </c>
      <c r="H3" s="11" t="e">
        <f>IF(ISNUMBER('Raw concentration data'!H3),Bioreactor_data!$P4*'Raw concentration data'!H3-'Feed corrections'!H3,NA())</f>
        <v>#N/A</v>
      </c>
      <c r="I3" s="11" t="e">
        <f>IF(ISNUMBER('Raw concentration data'!I3),Bioreactor_data!$P4*'Raw concentration data'!I3-'Feed corrections'!I3,NA())</f>
        <v>#N/A</v>
      </c>
      <c r="J3" s="11" t="e">
        <f>IF(ISNUMBER('Raw concentration data'!J3),Bioreactor_data!$P4*'Raw concentration data'!J3-'Feed corrections'!J3,NA())</f>
        <v>#N/A</v>
      </c>
      <c r="K3" s="11" t="e">
        <f>IF(ISNUMBER('Raw concentration data'!K3),Bioreactor_data!$P4*'Raw concentration data'!K3-'Feed corrections'!K3,NA())</f>
        <v>#N/A</v>
      </c>
      <c r="L3" s="11" t="e">
        <f>IF(ISNUMBER('Raw concentration data'!L3),Bioreactor_data!$P4*'Raw concentration data'!L3-'Feed corrections'!L3,NA())</f>
        <v>#N/A</v>
      </c>
      <c r="M3" s="11" t="e">
        <f>IF(ISNUMBER('Raw concentration data'!M3),Bioreactor_data!$P4*'Raw concentration data'!M3-'Feed corrections'!M3,NA())</f>
        <v>#N/A</v>
      </c>
      <c r="N3" s="11" t="e">
        <f>IF(ISNUMBER('Raw concentration data'!N3),Bioreactor_data!$P4*'Raw concentration data'!N3-'Feed corrections'!N3,NA())</f>
        <v>#N/A</v>
      </c>
      <c r="O3" s="11" t="e">
        <f>IF(ISNUMBER('Raw concentration data'!O3),Bioreactor_data!$P4*'Raw concentration data'!O3-'Feed corrections'!O3,NA())</f>
        <v>#N/A</v>
      </c>
      <c r="P3" s="11" t="e">
        <f>IF(ISNUMBER('Raw concentration data'!P3),Bioreactor_data!$P4*'Raw concentration data'!P3-'Feed corrections'!P3,NA())</f>
        <v>#N/A</v>
      </c>
      <c r="Q3" s="11" t="e">
        <f>IF(ISNUMBER('Raw concentration data'!Q3),Bioreactor_data!$P4*'Raw concentration data'!Q3-'Feed corrections'!Q3,NA())</f>
        <v>#N/A</v>
      </c>
      <c r="R3" s="11" t="e">
        <f>IF(ISNUMBER('Raw concentration data'!R3),Bioreactor_data!$P4*'Raw concentration data'!R3-'Feed corrections'!R3,NA())</f>
        <v>#N/A</v>
      </c>
      <c r="S3" s="11" t="e">
        <f>IF(ISNUMBER('Raw concentration data'!S3),Bioreactor_data!$P4*'Raw concentration data'!S3-'Feed corrections'!S3,NA())</f>
        <v>#N/A</v>
      </c>
      <c r="T3" s="11" t="e">
        <f>IF(ISNUMBER('Raw concentration data'!T3),Bioreactor_data!$P4*'Raw concentration data'!T3-'Feed corrections'!T3,NA())</f>
        <v>#N/A</v>
      </c>
      <c r="U3" s="11" t="e">
        <f>IF(ISNUMBER('Raw concentration data'!U3),Bioreactor_data!$P4*'Raw concentration data'!U3-'Feed corrections'!U3,NA())</f>
        <v>#N/A</v>
      </c>
      <c r="V3" s="11" t="e">
        <f>IF(ISNUMBER('Raw concentration data'!V3),Bioreactor_data!$P4*'Raw concentration data'!V3-'Feed corrections'!V3,NA())</f>
        <v>#N/A</v>
      </c>
      <c r="W3" s="11" t="e">
        <f>IF(ISNUMBER('Raw concentration data'!W3),Bioreactor_data!$P4*'Raw concentration data'!W3-'Feed corrections'!W3,NA())</f>
        <v>#N/A</v>
      </c>
      <c r="X3" s="11" t="e">
        <f>IF(ISNUMBER('Raw concentration data'!X3),Bioreactor_data!$P4*'Raw concentration data'!X3-'Feed corrections'!X3,NA())</f>
        <v>#N/A</v>
      </c>
      <c r="Y3" s="11" t="e">
        <f>IF(ISNUMBER('Raw concentration data'!Y3),Bioreactor_data!$P4*'Raw concentration data'!Y3-'Feed corrections'!Y3,NA())</f>
        <v>#N/A</v>
      </c>
      <c r="Z3" s="11" t="e">
        <f>IF(ISNUMBER('Raw concentration data'!Z3),Bioreactor_data!$P4*'Raw concentration data'!Z3-'Feed corrections'!Z3,NA())</f>
        <v>#N/A</v>
      </c>
      <c r="AA3" s="11" t="e">
        <f>IF(ISNUMBER('Raw concentration data'!AA3),Bioreactor_data!$P4*'Raw concentration data'!AA3-'Feed corrections'!AA3,NA())</f>
        <v>#N/A</v>
      </c>
      <c r="AB3" s="11" t="e">
        <f>IF(ISNUMBER('Raw concentration data'!AB3),Bioreactor_data!$P4*'Raw concentration data'!AB3-'Feed corrections'!AB3,NA())</f>
        <v>#N/A</v>
      </c>
      <c r="AC3" s="11" t="e">
        <f>IF(ISNUMBER('Raw concentration data'!AC3),Bioreactor_data!$P4*'Raw concentration data'!AC3-'Feed corrections'!AC3,NA())</f>
        <v>#N/A</v>
      </c>
      <c r="AD3" s="11" t="e">
        <f>IF(ISNUMBER('Raw concentration data'!AD3),Bioreactor_data!$P4*'Raw concentration data'!AD3-'Feed corrections'!AD3,NA())</f>
        <v>#N/A</v>
      </c>
      <c r="AE3" s="11" t="e">
        <f>IF(ISNUMBER('Raw concentration data'!AE3),Bioreactor_data!$P4*'Raw concentration data'!AE3-'Feed corrections'!AE3,NA())</f>
        <v>#N/A</v>
      </c>
    </row>
    <row r="4" spans="1:31" x14ac:dyDescent="0.25">
      <c r="A4" s="3" t="str">
        <f>Bioreactor_data!B5</f>
        <v>S1</v>
      </c>
      <c r="B4" s="11">
        <f>IF(ISNUMBER('Raw concentration data'!B4),Bioreactor_data!$P5*'Raw concentration data'!B4-'Feed corrections'!B4,NA())</f>
        <v>47.882089028361499</v>
      </c>
      <c r="C4" s="11">
        <f>IF(ISNUMBER('Raw concentration data'!C4),Bioreactor_data!$P5*'Raw concentration data'!C4-'Feed corrections'!C4,NA())</f>
        <v>0.94047868364682696</v>
      </c>
      <c r="D4" s="11">
        <f>IF(ISNUMBER('Raw concentration data'!D4),Bioreactor_data!$P5*'Raw concentration data'!D4-'Feed corrections'!D4,NA())</f>
        <v>5.1738083584120999E-2</v>
      </c>
      <c r="E4" s="11">
        <f>IF(ISNUMBER('Raw concentration data'!E4),Bioreactor_data!$P5*'Raw concentration data'!E4-'Feed corrections'!E4,NA())</f>
        <v>0.97710366517147496</v>
      </c>
      <c r="F4" s="11" t="e">
        <f>IF(ISNUMBER('Raw concentration data'!F4),Bioreactor_data!$P5*'Raw concentration data'!F4-'Feed corrections'!F4,NA())</f>
        <v>#N/A</v>
      </c>
      <c r="G4" s="11" t="e">
        <f>IF(ISNUMBER('Raw concentration data'!G4),Bioreactor_data!$P5*'Raw concentration data'!G4-'Feed corrections'!G4,NA())</f>
        <v>#N/A</v>
      </c>
      <c r="H4" s="11" t="e">
        <f>IF(ISNUMBER('Raw concentration data'!H4),Bioreactor_data!$P5*'Raw concentration data'!H4-'Feed corrections'!H4,NA())</f>
        <v>#N/A</v>
      </c>
      <c r="I4" s="11" t="e">
        <f>IF(ISNUMBER('Raw concentration data'!I4),Bioreactor_data!$P5*'Raw concentration data'!I4-'Feed corrections'!I4,NA())</f>
        <v>#N/A</v>
      </c>
      <c r="J4" s="11" t="e">
        <f>IF(ISNUMBER('Raw concentration data'!J4),Bioreactor_data!$P5*'Raw concentration data'!J4-'Feed corrections'!J4,NA())</f>
        <v>#N/A</v>
      </c>
      <c r="K4" s="11" t="e">
        <f>IF(ISNUMBER('Raw concentration data'!K4),Bioreactor_data!$P5*'Raw concentration data'!K4-'Feed corrections'!K4,NA())</f>
        <v>#N/A</v>
      </c>
      <c r="L4" s="11" t="e">
        <f>IF(ISNUMBER('Raw concentration data'!L4),Bioreactor_data!$P5*'Raw concentration data'!L4-'Feed corrections'!L4,NA())</f>
        <v>#N/A</v>
      </c>
      <c r="M4" s="11" t="e">
        <f>IF(ISNUMBER('Raw concentration data'!M4),Bioreactor_data!$P5*'Raw concentration data'!M4-'Feed corrections'!M4,NA())</f>
        <v>#N/A</v>
      </c>
      <c r="N4" s="11" t="e">
        <f>IF(ISNUMBER('Raw concentration data'!N4),Bioreactor_data!$P5*'Raw concentration data'!N4-'Feed corrections'!N4,NA())</f>
        <v>#N/A</v>
      </c>
      <c r="O4" s="11" t="e">
        <f>IF(ISNUMBER('Raw concentration data'!O4),Bioreactor_data!$P5*'Raw concentration data'!O4-'Feed corrections'!O4,NA())</f>
        <v>#N/A</v>
      </c>
      <c r="P4" s="11" t="e">
        <f>IF(ISNUMBER('Raw concentration data'!P4),Bioreactor_data!$P5*'Raw concentration data'!P4-'Feed corrections'!P4,NA())</f>
        <v>#N/A</v>
      </c>
      <c r="Q4" s="11" t="e">
        <f>IF(ISNUMBER('Raw concentration data'!Q4),Bioreactor_data!$P5*'Raw concentration data'!Q4-'Feed corrections'!Q4,NA())</f>
        <v>#N/A</v>
      </c>
      <c r="R4" s="11" t="e">
        <f>IF(ISNUMBER('Raw concentration data'!R4),Bioreactor_data!$P5*'Raw concentration data'!R4-'Feed corrections'!R4,NA())</f>
        <v>#N/A</v>
      </c>
      <c r="S4" s="11" t="e">
        <f>IF(ISNUMBER('Raw concentration data'!S4),Bioreactor_data!$P5*'Raw concentration data'!S4-'Feed corrections'!S4,NA())</f>
        <v>#N/A</v>
      </c>
      <c r="T4" s="11" t="e">
        <f>IF(ISNUMBER('Raw concentration data'!T4),Bioreactor_data!$P5*'Raw concentration data'!T4-'Feed corrections'!T4,NA())</f>
        <v>#N/A</v>
      </c>
      <c r="U4" s="11" t="e">
        <f>IF(ISNUMBER('Raw concentration data'!U4),Bioreactor_data!$P5*'Raw concentration data'!U4-'Feed corrections'!U4,NA())</f>
        <v>#N/A</v>
      </c>
      <c r="V4" s="11" t="e">
        <f>IF(ISNUMBER('Raw concentration data'!V4),Bioreactor_data!$P5*'Raw concentration data'!V4-'Feed corrections'!V4,NA())</f>
        <v>#N/A</v>
      </c>
      <c r="W4" s="11" t="e">
        <f>IF(ISNUMBER('Raw concentration data'!W4),Bioreactor_data!$P5*'Raw concentration data'!W4-'Feed corrections'!W4,NA())</f>
        <v>#N/A</v>
      </c>
      <c r="X4" s="11" t="e">
        <f>IF(ISNUMBER('Raw concentration data'!X4),Bioreactor_data!$P5*'Raw concentration data'!X4-'Feed corrections'!X4,NA())</f>
        <v>#N/A</v>
      </c>
      <c r="Y4" s="11" t="e">
        <f>IF(ISNUMBER('Raw concentration data'!Y4),Bioreactor_data!$P5*'Raw concentration data'!Y4-'Feed corrections'!Y4,NA())</f>
        <v>#N/A</v>
      </c>
      <c r="Z4" s="11" t="e">
        <f>IF(ISNUMBER('Raw concentration data'!Z4),Bioreactor_data!$P5*'Raw concentration data'!Z4-'Feed corrections'!Z4,NA())</f>
        <v>#N/A</v>
      </c>
      <c r="AA4" s="11" t="e">
        <f>IF(ISNUMBER('Raw concentration data'!AA4),Bioreactor_data!$P5*'Raw concentration data'!AA4-'Feed corrections'!AA4,NA())</f>
        <v>#N/A</v>
      </c>
      <c r="AB4" s="11" t="e">
        <f>IF(ISNUMBER('Raw concentration data'!AB4),Bioreactor_data!$P5*'Raw concentration data'!AB4-'Feed corrections'!AB4,NA())</f>
        <v>#N/A</v>
      </c>
      <c r="AC4" s="11" t="e">
        <f>IF(ISNUMBER('Raw concentration data'!AC4),Bioreactor_data!$P5*'Raw concentration data'!AC4-'Feed corrections'!AC4,NA())</f>
        <v>#N/A</v>
      </c>
      <c r="AD4" s="11" t="e">
        <f>IF(ISNUMBER('Raw concentration data'!AD4),Bioreactor_data!$P5*'Raw concentration data'!AD4-'Feed corrections'!AD4,NA())</f>
        <v>#N/A</v>
      </c>
      <c r="AE4" s="11" t="e">
        <f>IF(ISNUMBER('Raw concentration data'!AE4),Bioreactor_data!$P5*'Raw concentration data'!AE4-'Feed corrections'!AE4,NA())</f>
        <v>#N/A</v>
      </c>
    </row>
    <row r="5" spans="1:31" x14ac:dyDescent="0.25">
      <c r="A5" s="3" t="str">
        <f>Bioreactor_data!B6</f>
        <v>S2</v>
      </c>
      <c r="B5" s="11">
        <f>IF(ISNUMBER('Raw concentration data'!B5),Bioreactor_data!$P6*'Raw concentration data'!B5-'Feed corrections'!B5,NA())</f>
        <v>44.801226298327201</v>
      </c>
      <c r="C5" s="11">
        <f>IF(ISNUMBER('Raw concentration data'!C5),Bioreactor_data!$P6*'Raw concentration data'!C5-'Feed corrections'!C5,NA())</f>
        <v>2.3085653330103701</v>
      </c>
      <c r="D5" s="11">
        <f>IF(ISNUMBER('Raw concentration data'!D5),Bioreactor_data!$P6*'Raw concentration data'!D5-'Feed corrections'!D5,NA())</f>
        <v>0.126999950382233</v>
      </c>
      <c r="E5" s="11">
        <f>IF(ISNUMBER('Raw concentration data'!E5),Bioreactor_data!$P6*'Raw concentration data'!E5-'Feed corrections'!E5,NA())</f>
        <v>0.93173403285100398</v>
      </c>
      <c r="F5" s="11" t="e">
        <f>IF(ISNUMBER('Raw concentration data'!F5),Bioreactor_data!$P6*'Raw concentration data'!F5-'Feed corrections'!F5,NA())</f>
        <v>#N/A</v>
      </c>
      <c r="G5" s="11" t="e">
        <f>IF(ISNUMBER('Raw concentration data'!G5),Bioreactor_data!$P6*'Raw concentration data'!G5-'Feed corrections'!G5,NA())</f>
        <v>#N/A</v>
      </c>
      <c r="H5" s="11" t="e">
        <f>IF(ISNUMBER('Raw concentration data'!H5),Bioreactor_data!$P6*'Raw concentration data'!H5-'Feed corrections'!H5,NA())</f>
        <v>#N/A</v>
      </c>
      <c r="I5" s="11" t="e">
        <f>IF(ISNUMBER('Raw concentration data'!I5),Bioreactor_data!$P6*'Raw concentration data'!I5-'Feed corrections'!I5,NA())</f>
        <v>#N/A</v>
      </c>
      <c r="J5" s="11" t="e">
        <f>IF(ISNUMBER('Raw concentration data'!J5),Bioreactor_data!$P6*'Raw concentration data'!J5-'Feed corrections'!J5,NA())</f>
        <v>#N/A</v>
      </c>
      <c r="K5" s="11" t="e">
        <f>IF(ISNUMBER('Raw concentration data'!K5),Bioreactor_data!$P6*'Raw concentration data'!K5-'Feed corrections'!K5,NA())</f>
        <v>#N/A</v>
      </c>
      <c r="L5" s="11" t="e">
        <f>IF(ISNUMBER('Raw concentration data'!L5),Bioreactor_data!$P6*'Raw concentration data'!L5-'Feed corrections'!L5,NA())</f>
        <v>#N/A</v>
      </c>
      <c r="M5" s="11" t="e">
        <f>IF(ISNUMBER('Raw concentration data'!M5),Bioreactor_data!$P6*'Raw concentration data'!M5-'Feed corrections'!M5,NA())</f>
        <v>#N/A</v>
      </c>
      <c r="N5" s="11" t="e">
        <f>IF(ISNUMBER('Raw concentration data'!N5),Bioreactor_data!$P6*'Raw concentration data'!N5-'Feed corrections'!N5,NA())</f>
        <v>#N/A</v>
      </c>
      <c r="O5" s="11" t="e">
        <f>IF(ISNUMBER('Raw concentration data'!O5),Bioreactor_data!$P6*'Raw concentration data'!O5-'Feed corrections'!O5,NA())</f>
        <v>#N/A</v>
      </c>
      <c r="P5" s="11" t="e">
        <f>IF(ISNUMBER('Raw concentration data'!P5),Bioreactor_data!$P6*'Raw concentration data'!P5-'Feed corrections'!P5,NA())</f>
        <v>#N/A</v>
      </c>
      <c r="Q5" s="11" t="e">
        <f>IF(ISNUMBER('Raw concentration data'!Q5),Bioreactor_data!$P6*'Raw concentration data'!Q5-'Feed corrections'!Q5,NA())</f>
        <v>#N/A</v>
      </c>
      <c r="R5" s="11" t="e">
        <f>IF(ISNUMBER('Raw concentration data'!R5),Bioreactor_data!$P6*'Raw concentration data'!R5-'Feed corrections'!R5,NA())</f>
        <v>#N/A</v>
      </c>
      <c r="S5" s="11" t="e">
        <f>IF(ISNUMBER('Raw concentration data'!S5),Bioreactor_data!$P6*'Raw concentration data'!S5-'Feed corrections'!S5,NA())</f>
        <v>#N/A</v>
      </c>
      <c r="T5" s="11" t="e">
        <f>IF(ISNUMBER('Raw concentration data'!T5),Bioreactor_data!$P6*'Raw concentration data'!T5-'Feed corrections'!T5,NA())</f>
        <v>#N/A</v>
      </c>
      <c r="U5" s="11" t="e">
        <f>IF(ISNUMBER('Raw concentration data'!U5),Bioreactor_data!$P6*'Raw concentration data'!U5-'Feed corrections'!U5,NA())</f>
        <v>#N/A</v>
      </c>
      <c r="V5" s="11" t="e">
        <f>IF(ISNUMBER('Raw concentration data'!V5),Bioreactor_data!$P6*'Raw concentration data'!V5-'Feed corrections'!V5,NA())</f>
        <v>#N/A</v>
      </c>
      <c r="W5" s="11" t="e">
        <f>IF(ISNUMBER('Raw concentration data'!W5),Bioreactor_data!$P6*'Raw concentration data'!W5-'Feed corrections'!W5,NA())</f>
        <v>#N/A</v>
      </c>
      <c r="X5" s="11" t="e">
        <f>IF(ISNUMBER('Raw concentration data'!X5),Bioreactor_data!$P6*'Raw concentration data'!X5-'Feed corrections'!X5,NA())</f>
        <v>#N/A</v>
      </c>
      <c r="Y5" s="11" t="e">
        <f>IF(ISNUMBER('Raw concentration data'!Y5),Bioreactor_data!$P6*'Raw concentration data'!Y5-'Feed corrections'!Y5,NA())</f>
        <v>#N/A</v>
      </c>
      <c r="Z5" s="11" t="e">
        <f>IF(ISNUMBER('Raw concentration data'!Z5),Bioreactor_data!$P6*'Raw concentration data'!Z5-'Feed corrections'!Z5,NA())</f>
        <v>#N/A</v>
      </c>
      <c r="AA5" s="11" t="e">
        <f>IF(ISNUMBER('Raw concentration data'!AA5),Bioreactor_data!$P6*'Raw concentration data'!AA5-'Feed corrections'!AA5,NA())</f>
        <v>#N/A</v>
      </c>
      <c r="AB5" s="11" t="e">
        <f>IF(ISNUMBER('Raw concentration data'!AB5),Bioreactor_data!$P6*'Raw concentration data'!AB5-'Feed corrections'!AB5,NA())</f>
        <v>#N/A</v>
      </c>
      <c r="AC5" s="11" t="e">
        <f>IF(ISNUMBER('Raw concentration data'!AC5),Bioreactor_data!$P6*'Raw concentration data'!AC5-'Feed corrections'!AC5,NA())</f>
        <v>#N/A</v>
      </c>
      <c r="AD5" s="11" t="e">
        <f>IF(ISNUMBER('Raw concentration data'!AD5),Bioreactor_data!$P6*'Raw concentration data'!AD5-'Feed corrections'!AD5,NA())</f>
        <v>#N/A</v>
      </c>
      <c r="AE5" s="11" t="e">
        <f>IF(ISNUMBER('Raw concentration data'!AE5),Bioreactor_data!$P6*'Raw concentration data'!AE5-'Feed corrections'!AE5,NA())</f>
        <v>#N/A</v>
      </c>
    </row>
    <row r="6" spans="1:31" x14ac:dyDescent="0.25">
      <c r="A6" s="3" t="str">
        <f>Bioreactor_data!B7</f>
        <v>S3</v>
      </c>
      <c r="B6" s="11">
        <f>IF(ISNUMBER('Raw concentration data'!B6),Bioreactor_data!$P7*'Raw concentration data'!B6-'Feed corrections'!B6,NA())</f>
        <v>38.8969667794833</v>
      </c>
      <c r="C6" s="11">
        <f>IF(ISNUMBER('Raw concentration data'!C6),Bioreactor_data!$P7*'Raw concentration data'!C6-'Feed corrections'!C6,NA())</f>
        <v>4.9304084107181003</v>
      </c>
      <c r="D6" s="11">
        <f>IF(ISNUMBER('Raw concentration data'!D6),Bioreactor_data!$P7*'Raw concentration data'!D6-'Feed corrections'!D6,NA())</f>
        <v>0.271234092694629</v>
      </c>
      <c r="E6" s="11">
        <f>IF(ISNUMBER('Raw concentration data'!E6),Bioreactor_data!$P7*'Raw concentration data'!E6-'Feed corrections'!E6,NA())</f>
        <v>0.85334585595155599</v>
      </c>
      <c r="F6" s="11" t="e">
        <f>IF(ISNUMBER('Raw concentration data'!F6),Bioreactor_data!$P7*'Raw concentration data'!F6-'Feed corrections'!F6,NA())</f>
        <v>#N/A</v>
      </c>
      <c r="G6" s="11" t="e">
        <f>IF(ISNUMBER('Raw concentration data'!G6),Bioreactor_data!$P7*'Raw concentration data'!G6-'Feed corrections'!G6,NA())</f>
        <v>#N/A</v>
      </c>
      <c r="H6" s="11" t="e">
        <f>IF(ISNUMBER('Raw concentration data'!H6),Bioreactor_data!$P7*'Raw concentration data'!H6-'Feed corrections'!H6,NA())</f>
        <v>#N/A</v>
      </c>
      <c r="I6" s="11" t="e">
        <f>IF(ISNUMBER('Raw concentration data'!I6),Bioreactor_data!$P7*'Raw concentration data'!I6-'Feed corrections'!I6,NA())</f>
        <v>#N/A</v>
      </c>
      <c r="J6" s="11" t="e">
        <f>IF(ISNUMBER('Raw concentration data'!J6),Bioreactor_data!$P7*'Raw concentration data'!J6-'Feed corrections'!J6,NA())</f>
        <v>#N/A</v>
      </c>
      <c r="K6" s="11" t="e">
        <f>IF(ISNUMBER('Raw concentration data'!K6),Bioreactor_data!$P7*'Raw concentration data'!K6-'Feed corrections'!K6,NA())</f>
        <v>#N/A</v>
      </c>
      <c r="L6" s="11" t="e">
        <f>IF(ISNUMBER('Raw concentration data'!L6),Bioreactor_data!$P7*'Raw concentration data'!L6-'Feed corrections'!L6,NA())</f>
        <v>#N/A</v>
      </c>
      <c r="M6" s="11" t="e">
        <f>IF(ISNUMBER('Raw concentration data'!M6),Bioreactor_data!$P7*'Raw concentration data'!M6-'Feed corrections'!M6,NA())</f>
        <v>#N/A</v>
      </c>
      <c r="N6" s="11" t="e">
        <f>IF(ISNUMBER('Raw concentration data'!N6),Bioreactor_data!$P7*'Raw concentration data'!N6-'Feed corrections'!N6,NA())</f>
        <v>#N/A</v>
      </c>
      <c r="O6" s="11" t="e">
        <f>IF(ISNUMBER('Raw concentration data'!O6),Bioreactor_data!$P7*'Raw concentration data'!O6-'Feed corrections'!O6,NA())</f>
        <v>#N/A</v>
      </c>
      <c r="P6" s="11" t="e">
        <f>IF(ISNUMBER('Raw concentration data'!P6),Bioreactor_data!$P7*'Raw concentration data'!P6-'Feed corrections'!P6,NA())</f>
        <v>#N/A</v>
      </c>
      <c r="Q6" s="11" t="e">
        <f>IF(ISNUMBER('Raw concentration data'!Q6),Bioreactor_data!$P7*'Raw concentration data'!Q6-'Feed corrections'!Q6,NA())</f>
        <v>#N/A</v>
      </c>
      <c r="R6" s="11" t="e">
        <f>IF(ISNUMBER('Raw concentration data'!R6),Bioreactor_data!$P7*'Raw concentration data'!R6-'Feed corrections'!R6,NA())</f>
        <v>#N/A</v>
      </c>
      <c r="S6" s="11" t="e">
        <f>IF(ISNUMBER('Raw concentration data'!S6),Bioreactor_data!$P7*'Raw concentration data'!S6-'Feed corrections'!S6,NA())</f>
        <v>#N/A</v>
      </c>
      <c r="T6" s="11" t="e">
        <f>IF(ISNUMBER('Raw concentration data'!T6),Bioreactor_data!$P7*'Raw concentration data'!T6-'Feed corrections'!T6,NA())</f>
        <v>#N/A</v>
      </c>
      <c r="U6" s="11" t="e">
        <f>IF(ISNUMBER('Raw concentration data'!U6),Bioreactor_data!$P7*'Raw concentration data'!U6-'Feed corrections'!U6,NA())</f>
        <v>#N/A</v>
      </c>
      <c r="V6" s="11" t="e">
        <f>IF(ISNUMBER('Raw concentration data'!V6),Bioreactor_data!$P7*'Raw concentration data'!V6-'Feed corrections'!V6,NA())</f>
        <v>#N/A</v>
      </c>
      <c r="W6" s="11" t="e">
        <f>IF(ISNUMBER('Raw concentration data'!W6),Bioreactor_data!$P7*'Raw concentration data'!W6-'Feed corrections'!W6,NA())</f>
        <v>#N/A</v>
      </c>
      <c r="X6" s="11" t="e">
        <f>IF(ISNUMBER('Raw concentration data'!X6),Bioreactor_data!$P7*'Raw concentration data'!X6-'Feed corrections'!X6,NA())</f>
        <v>#N/A</v>
      </c>
      <c r="Y6" s="11" t="e">
        <f>IF(ISNUMBER('Raw concentration data'!Y6),Bioreactor_data!$P7*'Raw concentration data'!Y6-'Feed corrections'!Y6,NA())</f>
        <v>#N/A</v>
      </c>
      <c r="Z6" s="11" t="e">
        <f>IF(ISNUMBER('Raw concentration data'!Z6),Bioreactor_data!$P7*'Raw concentration data'!Z6-'Feed corrections'!Z6,NA())</f>
        <v>#N/A</v>
      </c>
      <c r="AA6" s="11" t="e">
        <f>IF(ISNUMBER('Raw concentration data'!AA6),Bioreactor_data!$P7*'Raw concentration data'!AA6-'Feed corrections'!AA6,NA())</f>
        <v>#N/A</v>
      </c>
      <c r="AB6" s="11" t="e">
        <f>IF(ISNUMBER('Raw concentration data'!AB6),Bioreactor_data!$P7*'Raw concentration data'!AB6-'Feed corrections'!AB6,NA())</f>
        <v>#N/A</v>
      </c>
      <c r="AC6" s="11" t="e">
        <f>IF(ISNUMBER('Raw concentration data'!AC6),Bioreactor_data!$P7*'Raw concentration data'!AC6-'Feed corrections'!AC6,NA())</f>
        <v>#N/A</v>
      </c>
      <c r="AD6" s="11" t="e">
        <f>IF(ISNUMBER('Raw concentration data'!AD6),Bioreactor_data!$P7*'Raw concentration data'!AD6-'Feed corrections'!AD6,NA())</f>
        <v>#N/A</v>
      </c>
      <c r="AE6" s="11" t="e">
        <f>IF(ISNUMBER('Raw concentration data'!AE6),Bioreactor_data!$P7*'Raw concentration data'!AE6-'Feed corrections'!AE6,NA())</f>
        <v>#N/A</v>
      </c>
    </row>
    <row r="7" spans="1:31" x14ac:dyDescent="0.25">
      <c r="A7" s="3" t="str">
        <f>Bioreactor_data!B8</f>
        <v>S4</v>
      </c>
      <c r="B7" s="11">
        <f>IF(ISNUMBER('Raw concentration data'!B7),Bioreactor_data!$P8*'Raw concentration data'!B7-'Feed corrections'!B7,NA())</f>
        <v>27.77304365135155</v>
      </c>
      <c r="C7" s="11">
        <f>IF(ISNUMBER('Raw concentration data'!C7),Bioreactor_data!$P8*'Raw concentration data'!C7-'Feed corrections'!C7,NA())</f>
        <v>9.8700931853053397</v>
      </c>
      <c r="D7" s="11">
        <f>IF(ISNUMBER('Raw concentration data'!D7),Bioreactor_data!$P8*'Raw concentration data'!D7-'Feed corrections'!D7,NA())</f>
        <v>0.54297850135660974</v>
      </c>
      <c r="E7" s="11">
        <f>IF(ISNUMBER('Raw concentration data'!E7),Bioreactor_data!$P8*'Raw concentration data'!E7-'Feed corrections'!E7,NA())</f>
        <v>0.71567200598928893</v>
      </c>
      <c r="F7" s="11" t="e">
        <f>IF(ISNUMBER('Raw concentration data'!F7),Bioreactor_data!$P8*'Raw concentration data'!F7-'Feed corrections'!F7,NA())</f>
        <v>#N/A</v>
      </c>
      <c r="G7" s="11" t="e">
        <f>IF(ISNUMBER('Raw concentration data'!G7),Bioreactor_data!$P8*'Raw concentration data'!G7-'Feed corrections'!G7,NA())</f>
        <v>#N/A</v>
      </c>
      <c r="H7" s="11" t="e">
        <f>IF(ISNUMBER('Raw concentration data'!H7),Bioreactor_data!$P8*'Raw concentration data'!H7-'Feed corrections'!H7,NA())</f>
        <v>#N/A</v>
      </c>
      <c r="I7" s="11" t="e">
        <f>IF(ISNUMBER('Raw concentration data'!I7),Bioreactor_data!$P8*'Raw concentration data'!I7-'Feed corrections'!I7,NA())</f>
        <v>#N/A</v>
      </c>
      <c r="J7" s="11" t="e">
        <f>IF(ISNUMBER('Raw concentration data'!J7),Bioreactor_data!$P8*'Raw concentration data'!J7-'Feed corrections'!J7,NA())</f>
        <v>#N/A</v>
      </c>
      <c r="K7" s="11" t="e">
        <f>IF(ISNUMBER('Raw concentration data'!K7),Bioreactor_data!$P8*'Raw concentration data'!K7-'Feed corrections'!K7,NA())</f>
        <v>#N/A</v>
      </c>
      <c r="L7" s="11" t="e">
        <f>IF(ISNUMBER('Raw concentration data'!L7),Bioreactor_data!$P8*'Raw concentration data'!L7-'Feed corrections'!L7,NA())</f>
        <v>#N/A</v>
      </c>
      <c r="M7" s="11" t="e">
        <f>IF(ISNUMBER('Raw concentration data'!M7),Bioreactor_data!$P8*'Raw concentration data'!M7-'Feed corrections'!M7,NA())</f>
        <v>#N/A</v>
      </c>
      <c r="N7" s="11" t="e">
        <f>IF(ISNUMBER('Raw concentration data'!N7),Bioreactor_data!$P8*'Raw concentration data'!N7-'Feed corrections'!N7,NA())</f>
        <v>#N/A</v>
      </c>
      <c r="O7" s="11" t="e">
        <f>IF(ISNUMBER('Raw concentration data'!O7),Bioreactor_data!$P8*'Raw concentration data'!O7-'Feed corrections'!O7,NA())</f>
        <v>#N/A</v>
      </c>
      <c r="P7" s="11" t="e">
        <f>IF(ISNUMBER('Raw concentration data'!P7),Bioreactor_data!$P8*'Raw concentration data'!P7-'Feed corrections'!P7,NA())</f>
        <v>#N/A</v>
      </c>
      <c r="Q7" s="11" t="e">
        <f>IF(ISNUMBER('Raw concentration data'!Q7),Bioreactor_data!$P8*'Raw concentration data'!Q7-'Feed corrections'!Q7,NA())</f>
        <v>#N/A</v>
      </c>
      <c r="R7" s="11" t="e">
        <f>IF(ISNUMBER('Raw concentration data'!R7),Bioreactor_data!$P8*'Raw concentration data'!R7-'Feed corrections'!R7,NA())</f>
        <v>#N/A</v>
      </c>
      <c r="S7" s="11" t="e">
        <f>IF(ISNUMBER('Raw concentration data'!S7),Bioreactor_data!$P8*'Raw concentration data'!S7-'Feed corrections'!S7,NA())</f>
        <v>#N/A</v>
      </c>
      <c r="T7" s="11" t="e">
        <f>IF(ISNUMBER('Raw concentration data'!T7),Bioreactor_data!$P8*'Raw concentration data'!T7-'Feed corrections'!T7,NA())</f>
        <v>#N/A</v>
      </c>
      <c r="U7" s="11" t="e">
        <f>IF(ISNUMBER('Raw concentration data'!U7),Bioreactor_data!$P8*'Raw concentration data'!U7-'Feed corrections'!U7,NA())</f>
        <v>#N/A</v>
      </c>
      <c r="V7" s="11" t="e">
        <f>IF(ISNUMBER('Raw concentration data'!V7),Bioreactor_data!$P8*'Raw concentration data'!V7-'Feed corrections'!V7,NA())</f>
        <v>#N/A</v>
      </c>
      <c r="W7" s="11" t="e">
        <f>IF(ISNUMBER('Raw concentration data'!W7),Bioreactor_data!$P8*'Raw concentration data'!W7-'Feed corrections'!W7,NA())</f>
        <v>#N/A</v>
      </c>
      <c r="X7" s="11" t="e">
        <f>IF(ISNUMBER('Raw concentration data'!X7),Bioreactor_data!$P8*'Raw concentration data'!X7-'Feed corrections'!X7,NA())</f>
        <v>#N/A</v>
      </c>
      <c r="Y7" s="11" t="e">
        <f>IF(ISNUMBER('Raw concentration data'!Y7),Bioreactor_data!$P8*'Raw concentration data'!Y7-'Feed corrections'!Y7,NA())</f>
        <v>#N/A</v>
      </c>
      <c r="Z7" s="11" t="e">
        <f>IF(ISNUMBER('Raw concentration data'!Z7),Bioreactor_data!$P8*'Raw concentration data'!Z7-'Feed corrections'!Z7,NA())</f>
        <v>#N/A</v>
      </c>
      <c r="AA7" s="11" t="e">
        <f>IF(ISNUMBER('Raw concentration data'!AA7),Bioreactor_data!$P8*'Raw concentration data'!AA7-'Feed corrections'!AA7,NA())</f>
        <v>#N/A</v>
      </c>
      <c r="AB7" s="11" t="e">
        <f>IF(ISNUMBER('Raw concentration data'!AB7),Bioreactor_data!$P8*'Raw concentration data'!AB7-'Feed corrections'!AB7,NA())</f>
        <v>#N/A</v>
      </c>
      <c r="AC7" s="11" t="e">
        <f>IF(ISNUMBER('Raw concentration data'!AC7),Bioreactor_data!$P8*'Raw concentration data'!AC7-'Feed corrections'!AC7,NA())</f>
        <v>#N/A</v>
      </c>
      <c r="AD7" s="11" t="e">
        <f>IF(ISNUMBER('Raw concentration data'!AD7),Bioreactor_data!$P8*'Raw concentration data'!AD7-'Feed corrections'!AD7,NA())</f>
        <v>#N/A</v>
      </c>
      <c r="AE7" s="11" t="e">
        <f>IF(ISNUMBER('Raw concentration data'!AE7),Bioreactor_data!$P8*'Raw concentration data'!AE7-'Feed corrections'!AE7,NA())</f>
        <v>#N/A</v>
      </c>
    </row>
    <row r="8" spans="1:31" x14ac:dyDescent="0.25">
      <c r="A8" s="3" t="str">
        <f>Bioreactor_data!B9</f>
        <v>S5</v>
      </c>
      <c r="B8" s="11">
        <f>IF(ISNUMBER('Raw concentration data'!B8),Bioreactor_data!$P9*'Raw concentration data'!B8-'Feed corrections'!B8,NA())</f>
        <v>8.9804491002010778</v>
      </c>
      <c r="C8" s="11">
        <f>IF(ISNUMBER('Raw concentration data'!C8),Bioreactor_data!$P9*'Raw concentration data'!C8-'Feed corrections'!C8,NA())</f>
        <v>18.215125069294878</v>
      </c>
      <c r="D8" s="11">
        <f>IF(ISNUMBER('Raw concentration data'!D8),Bioreactor_data!$P9*'Raw concentration data'!D8-'Feed corrections'!D8,NA())</f>
        <v>1.0020595678745883</v>
      </c>
      <c r="E8" s="11">
        <f>IF(ISNUMBER('Raw concentration data'!E8),Bioreactor_data!$P9*'Raw concentration data'!E8-'Feed corrections'!E8,NA())</f>
        <v>0.49379833988048355</v>
      </c>
      <c r="F8" s="11" t="e">
        <f>IF(ISNUMBER('Raw concentration data'!F8),Bioreactor_data!$P9*'Raw concentration data'!F8-'Feed corrections'!F8,NA())</f>
        <v>#N/A</v>
      </c>
      <c r="G8" s="11" t="e">
        <f>IF(ISNUMBER('Raw concentration data'!G8),Bioreactor_data!$P9*'Raw concentration data'!G8-'Feed corrections'!G8,NA())</f>
        <v>#N/A</v>
      </c>
      <c r="H8" s="11" t="e">
        <f>IF(ISNUMBER('Raw concentration data'!H8),Bioreactor_data!$P9*'Raw concentration data'!H8-'Feed corrections'!H8,NA())</f>
        <v>#N/A</v>
      </c>
      <c r="I8" s="11" t="e">
        <f>IF(ISNUMBER('Raw concentration data'!I8),Bioreactor_data!$P9*'Raw concentration data'!I8-'Feed corrections'!I8,NA())</f>
        <v>#N/A</v>
      </c>
      <c r="J8" s="11" t="e">
        <f>IF(ISNUMBER('Raw concentration data'!J8),Bioreactor_data!$P9*'Raw concentration data'!J8-'Feed corrections'!J8,NA())</f>
        <v>#N/A</v>
      </c>
      <c r="K8" s="11" t="e">
        <f>IF(ISNUMBER('Raw concentration data'!K8),Bioreactor_data!$P9*'Raw concentration data'!K8-'Feed corrections'!K8,NA())</f>
        <v>#N/A</v>
      </c>
      <c r="L8" s="11" t="e">
        <f>IF(ISNUMBER('Raw concentration data'!L8),Bioreactor_data!$P9*'Raw concentration data'!L8-'Feed corrections'!L8,NA())</f>
        <v>#N/A</v>
      </c>
      <c r="M8" s="11" t="e">
        <f>IF(ISNUMBER('Raw concentration data'!M8),Bioreactor_data!$P9*'Raw concentration data'!M8-'Feed corrections'!M8,NA())</f>
        <v>#N/A</v>
      </c>
      <c r="N8" s="11" t="e">
        <f>IF(ISNUMBER('Raw concentration data'!N8),Bioreactor_data!$P9*'Raw concentration data'!N8-'Feed corrections'!N8,NA())</f>
        <v>#N/A</v>
      </c>
      <c r="O8" s="11" t="e">
        <f>IF(ISNUMBER('Raw concentration data'!O8),Bioreactor_data!$P9*'Raw concentration data'!O8-'Feed corrections'!O8,NA())</f>
        <v>#N/A</v>
      </c>
      <c r="P8" s="11" t="e">
        <f>IF(ISNUMBER('Raw concentration data'!P8),Bioreactor_data!$P9*'Raw concentration data'!P8-'Feed corrections'!P8,NA())</f>
        <v>#N/A</v>
      </c>
      <c r="Q8" s="11" t="e">
        <f>IF(ISNUMBER('Raw concentration data'!Q8),Bioreactor_data!$P9*'Raw concentration data'!Q8-'Feed corrections'!Q8,NA())</f>
        <v>#N/A</v>
      </c>
      <c r="R8" s="11" t="e">
        <f>IF(ISNUMBER('Raw concentration data'!R8),Bioreactor_data!$P9*'Raw concentration data'!R8-'Feed corrections'!R8,NA())</f>
        <v>#N/A</v>
      </c>
      <c r="S8" s="11" t="e">
        <f>IF(ISNUMBER('Raw concentration data'!S8),Bioreactor_data!$P9*'Raw concentration data'!S8-'Feed corrections'!S8,NA())</f>
        <v>#N/A</v>
      </c>
      <c r="T8" s="11" t="e">
        <f>IF(ISNUMBER('Raw concentration data'!T8),Bioreactor_data!$P9*'Raw concentration data'!T8-'Feed corrections'!T8,NA())</f>
        <v>#N/A</v>
      </c>
      <c r="U8" s="11" t="e">
        <f>IF(ISNUMBER('Raw concentration data'!U8),Bioreactor_data!$P9*'Raw concentration data'!U8-'Feed corrections'!U8,NA())</f>
        <v>#N/A</v>
      </c>
      <c r="V8" s="11" t="e">
        <f>IF(ISNUMBER('Raw concentration data'!V8),Bioreactor_data!$P9*'Raw concentration data'!V8-'Feed corrections'!V8,NA())</f>
        <v>#N/A</v>
      </c>
      <c r="W8" s="11" t="e">
        <f>IF(ISNUMBER('Raw concentration data'!W8),Bioreactor_data!$P9*'Raw concentration data'!W8-'Feed corrections'!W8,NA())</f>
        <v>#N/A</v>
      </c>
      <c r="X8" s="11" t="e">
        <f>IF(ISNUMBER('Raw concentration data'!X8),Bioreactor_data!$P9*'Raw concentration data'!X8-'Feed corrections'!X8,NA())</f>
        <v>#N/A</v>
      </c>
      <c r="Y8" s="11" t="e">
        <f>IF(ISNUMBER('Raw concentration data'!Y8),Bioreactor_data!$P9*'Raw concentration data'!Y8-'Feed corrections'!Y8,NA())</f>
        <v>#N/A</v>
      </c>
      <c r="Z8" s="11" t="e">
        <f>IF(ISNUMBER('Raw concentration data'!Z8),Bioreactor_data!$P9*'Raw concentration data'!Z8-'Feed corrections'!Z8,NA())</f>
        <v>#N/A</v>
      </c>
      <c r="AA8" s="11" t="e">
        <f>IF(ISNUMBER('Raw concentration data'!AA8),Bioreactor_data!$P9*'Raw concentration data'!AA8-'Feed corrections'!AA8,NA())</f>
        <v>#N/A</v>
      </c>
      <c r="AB8" s="11" t="e">
        <f>IF(ISNUMBER('Raw concentration data'!AB8),Bioreactor_data!$P9*'Raw concentration data'!AB8-'Feed corrections'!AB8,NA())</f>
        <v>#N/A</v>
      </c>
      <c r="AC8" s="11" t="e">
        <f>IF(ISNUMBER('Raw concentration data'!AC8),Bioreactor_data!$P9*'Raw concentration data'!AC8-'Feed corrections'!AC8,NA())</f>
        <v>#N/A</v>
      </c>
      <c r="AD8" s="11" t="e">
        <f>IF(ISNUMBER('Raw concentration data'!AD8),Bioreactor_data!$P9*'Raw concentration data'!AD8-'Feed corrections'!AD8,NA())</f>
        <v>#N/A</v>
      </c>
      <c r="AE8" s="11" t="e">
        <f>IF(ISNUMBER('Raw concentration data'!AE8),Bioreactor_data!$P9*'Raw concentration data'!AE8-'Feed corrections'!AE8,NA())</f>
        <v>#N/A</v>
      </c>
    </row>
    <row r="9" spans="1:31" x14ac:dyDescent="0.25">
      <c r="A9" s="3" t="str">
        <f>Bioreactor_data!B10</f>
        <v>S6</v>
      </c>
      <c r="B9" s="11">
        <f>IF(ISNUMBER('Raw concentration data'!B9),Bioreactor_data!$P10*'Raw concentration data'!B9-'Feed corrections'!B9,NA())</f>
        <v>-14.284663391580121</v>
      </c>
      <c r="C9" s="11">
        <f>IF(ISNUMBER('Raw concentration data'!C9),Bioreactor_data!$P10*'Raw concentration data'!C9-'Feed corrections'!C9,NA())</f>
        <v>28.546221448779889</v>
      </c>
      <c r="D9" s="11">
        <f>IF(ISNUMBER('Raw concentration data'!D9),Bioreactor_data!$P10*'Raw concentration data'!D9-'Feed corrections'!D9,NA())</f>
        <v>1.570399007451003</v>
      </c>
      <c r="E9" s="11">
        <f>IF(ISNUMBER('Raw concentration data'!E9),Bioreactor_data!$P10*'Raw concentration data'!E9-'Feed corrections'!E9,NA())</f>
        <v>0.22293837277860684</v>
      </c>
      <c r="F9" s="11" t="e">
        <f>IF(ISNUMBER('Raw concentration data'!F9),Bioreactor_data!$P10*'Raw concentration data'!F9-'Feed corrections'!F9,NA())</f>
        <v>#N/A</v>
      </c>
      <c r="G9" s="11" t="e">
        <f>IF(ISNUMBER('Raw concentration data'!G9),Bioreactor_data!$P10*'Raw concentration data'!G9-'Feed corrections'!G9,NA())</f>
        <v>#N/A</v>
      </c>
      <c r="H9" s="11" t="e">
        <f>IF(ISNUMBER('Raw concentration data'!H9),Bioreactor_data!$P10*'Raw concentration data'!H9-'Feed corrections'!H9,NA())</f>
        <v>#N/A</v>
      </c>
      <c r="I9" s="11" t="e">
        <f>IF(ISNUMBER('Raw concentration data'!I9),Bioreactor_data!$P10*'Raw concentration data'!I9-'Feed corrections'!I9,NA())</f>
        <v>#N/A</v>
      </c>
      <c r="J9" s="11" t="e">
        <f>IF(ISNUMBER('Raw concentration data'!J9),Bioreactor_data!$P10*'Raw concentration data'!J9-'Feed corrections'!J9,NA())</f>
        <v>#N/A</v>
      </c>
      <c r="K9" s="11" t="e">
        <f>IF(ISNUMBER('Raw concentration data'!K9),Bioreactor_data!$P10*'Raw concentration data'!K9-'Feed corrections'!K9,NA())</f>
        <v>#N/A</v>
      </c>
      <c r="L9" s="11" t="e">
        <f>IF(ISNUMBER('Raw concentration data'!L9),Bioreactor_data!$P10*'Raw concentration data'!L9-'Feed corrections'!L9,NA())</f>
        <v>#N/A</v>
      </c>
      <c r="M9" s="11" t="e">
        <f>IF(ISNUMBER('Raw concentration data'!M9),Bioreactor_data!$P10*'Raw concentration data'!M9-'Feed corrections'!M9,NA())</f>
        <v>#N/A</v>
      </c>
      <c r="N9" s="11" t="e">
        <f>IF(ISNUMBER('Raw concentration data'!N9),Bioreactor_data!$P10*'Raw concentration data'!N9-'Feed corrections'!N9,NA())</f>
        <v>#N/A</v>
      </c>
      <c r="O9" s="11" t="e">
        <f>IF(ISNUMBER('Raw concentration data'!O9),Bioreactor_data!$P10*'Raw concentration data'!O9-'Feed corrections'!O9,NA())</f>
        <v>#N/A</v>
      </c>
      <c r="P9" s="11" t="e">
        <f>IF(ISNUMBER('Raw concentration data'!P9),Bioreactor_data!$P10*'Raw concentration data'!P9-'Feed corrections'!P9,NA())</f>
        <v>#N/A</v>
      </c>
      <c r="Q9" s="11" t="e">
        <f>IF(ISNUMBER('Raw concentration data'!Q9),Bioreactor_data!$P10*'Raw concentration data'!Q9-'Feed corrections'!Q9,NA())</f>
        <v>#N/A</v>
      </c>
      <c r="R9" s="11" t="e">
        <f>IF(ISNUMBER('Raw concentration data'!R9),Bioreactor_data!$P10*'Raw concentration data'!R9-'Feed corrections'!R9,NA())</f>
        <v>#N/A</v>
      </c>
      <c r="S9" s="11" t="e">
        <f>IF(ISNUMBER('Raw concentration data'!S9),Bioreactor_data!$P10*'Raw concentration data'!S9-'Feed corrections'!S9,NA())</f>
        <v>#N/A</v>
      </c>
      <c r="T9" s="11" t="e">
        <f>IF(ISNUMBER('Raw concentration data'!T9),Bioreactor_data!$P10*'Raw concentration data'!T9-'Feed corrections'!T9,NA())</f>
        <v>#N/A</v>
      </c>
      <c r="U9" s="11" t="e">
        <f>IF(ISNUMBER('Raw concentration data'!U9),Bioreactor_data!$P10*'Raw concentration data'!U9-'Feed corrections'!U9,NA())</f>
        <v>#N/A</v>
      </c>
      <c r="V9" s="11" t="e">
        <f>IF(ISNUMBER('Raw concentration data'!V9),Bioreactor_data!$P10*'Raw concentration data'!V9-'Feed corrections'!V9,NA())</f>
        <v>#N/A</v>
      </c>
      <c r="W9" s="11" t="e">
        <f>IF(ISNUMBER('Raw concentration data'!W9),Bioreactor_data!$P10*'Raw concentration data'!W9-'Feed corrections'!W9,NA())</f>
        <v>#N/A</v>
      </c>
      <c r="X9" s="11" t="e">
        <f>IF(ISNUMBER('Raw concentration data'!X9),Bioreactor_data!$P10*'Raw concentration data'!X9-'Feed corrections'!X9,NA())</f>
        <v>#N/A</v>
      </c>
      <c r="Y9" s="11" t="e">
        <f>IF(ISNUMBER('Raw concentration data'!Y9),Bioreactor_data!$P10*'Raw concentration data'!Y9-'Feed corrections'!Y9,NA())</f>
        <v>#N/A</v>
      </c>
      <c r="Z9" s="11" t="e">
        <f>IF(ISNUMBER('Raw concentration data'!Z9),Bioreactor_data!$P10*'Raw concentration data'!Z9-'Feed corrections'!Z9,NA())</f>
        <v>#N/A</v>
      </c>
      <c r="AA9" s="11" t="e">
        <f>IF(ISNUMBER('Raw concentration data'!AA9),Bioreactor_data!$P10*'Raw concentration data'!AA9-'Feed corrections'!AA9,NA())</f>
        <v>#N/A</v>
      </c>
      <c r="AB9" s="11" t="e">
        <f>IF(ISNUMBER('Raw concentration data'!AB9),Bioreactor_data!$P10*'Raw concentration data'!AB9-'Feed corrections'!AB9,NA())</f>
        <v>#N/A</v>
      </c>
      <c r="AC9" s="11" t="e">
        <f>IF(ISNUMBER('Raw concentration data'!AC9),Bioreactor_data!$P10*'Raw concentration data'!AC9-'Feed corrections'!AC9,NA())</f>
        <v>#N/A</v>
      </c>
      <c r="AD9" s="11" t="e">
        <f>IF(ISNUMBER('Raw concentration data'!AD9),Bioreactor_data!$P10*'Raw concentration data'!AD9-'Feed corrections'!AD9,NA())</f>
        <v>#N/A</v>
      </c>
      <c r="AE9" s="11" t="e">
        <f>IF(ISNUMBER('Raw concentration data'!AE9),Bioreactor_data!$P10*'Raw concentration data'!AE9-'Feed corrections'!AE9,NA())</f>
        <v>#N/A</v>
      </c>
    </row>
    <row r="10" spans="1:31" x14ac:dyDescent="0.25">
      <c r="A10" s="3" t="str">
        <f>Bioreactor_data!B11</f>
        <v>S7</v>
      </c>
      <c r="B10" s="11">
        <f>IF(ISNUMBER('Raw concentration data'!B10),Bioreactor_data!$P11*'Raw concentration data'!B10-'Feed corrections'!B10,NA())</f>
        <v>-14.285714285714285</v>
      </c>
      <c r="C10" s="11">
        <f>IF(ISNUMBER('Raw concentration data'!C10),Bioreactor_data!$P11*'Raw concentration data'!C10-'Feed corrections'!C10,NA())</f>
        <v>28.546688108401252</v>
      </c>
      <c r="D10" s="11">
        <f>IF(ISNUMBER('Raw concentration data'!D10),Bioreactor_data!$P11*'Raw concentration data'!D10-'Feed corrections'!D10,NA())</f>
        <v>1.5704246795634145</v>
      </c>
      <c r="E10" s="11">
        <f>IF(ISNUMBER('Raw concentration data'!E10),Bioreactor_data!$P11*'Raw concentration data'!E10-'Feed corrections'!E10,NA())</f>
        <v>0.20578264995075152</v>
      </c>
      <c r="F10" s="11" t="e">
        <f>IF(ISNUMBER('Raw concentration data'!F10),Bioreactor_data!$P11*'Raw concentration data'!F10-'Feed corrections'!F10,NA())</f>
        <v>#N/A</v>
      </c>
      <c r="G10" s="11" t="e">
        <f>IF(ISNUMBER('Raw concentration data'!G10),Bioreactor_data!$P11*'Raw concentration data'!G10-'Feed corrections'!G10,NA())</f>
        <v>#N/A</v>
      </c>
      <c r="H10" s="11" t="e">
        <f>IF(ISNUMBER('Raw concentration data'!H10),Bioreactor_data!$P11*'Raw concentration data'!H10-'Feed corrections'!H10,NA())</f>
        <v>#N/A</v>
      </c>
      <c r="I10" s="11" t="e">
        <f>IF(ISNUMBER('Raw concentration data'!I10),Bioreactor_data!$P11*'Raw concentration data'!I10-'Feed corrections'!I10,NA())</f>
        <v>#N/A</v>
      </c>
      <c r="J10" s="11" t="e">
        <f>IF(ISNUMBER('Raw concentration data'!J10),Bioreactor_data!$P11*'Raw concentration data'!J10-'Feed corrections'!J10,NA())</f>
        <v>#N/A</v>
      </c>
      <c r="K10" s="11" t="e">
        <f>IF(ISNUMBER('Raw concentration data'!K10),Bioreactor_data!$P11*'Raw concentration data'!K10-'Feed corrections'!K10,NA())</f>
        <v>#N/A</v>
      </c>
      <c r="L10" s="11" t="e">
        <f>IF(ISNUMBER('Raw concentration data'!L10),Bioreactor_data!$P11*'Raw concentration data'!L10-'Feed corrections'!L10,NA())</f>
        <v>#N/A</v>
      </c>
      <c r="M10" s="11" t="e">
        <f>IF(ISNUMBER('Raw concentration data'!M10),Bioreactor_data!$P11*'Raw concentration data'!M10-'Feed corrections'!M10,NA())</f>
        <v>#N/A</v>
      </c>
      <c r="N10" s="11" t="e">
        <f>IF(ISNUMBER('Raw concentration data'!N10),Bioreactor_data!$P11*'Raw concentration data'!N10-'Feed corrections'!N10,NA())</f>
        <v>#N/A</v>
      </c>
      <c r="O10" s="11" t="e">
        <f>IF(ISNUMBER('Raw concentration data'!O10),Bioreactor_data!$P11*'Raw concentration data'!O10-'Feed corrections'!O10,NA())</f>
        <v>#N/A</v>
      </c>
      <c r="P10" s="11" t="e">
        <f>IF(ISNUMBER('Raw concentration data'!P10),Bioreactor_data!$P11*'Raw concentration data'!P10-'Feed corrections'!P10,NA())</f>
        <v>#N/A</v>
      </c>
      <c r="Q10" s="11" t="e">
        <f>IF(ISNUMBER('Raw concentration data'!Q10),Bioreactor_data!$P11*'Raw concentration data'!Q10-'Feed corrections'!Q10,NA())</f>
        <v>#N/A</v>
      </c>
      <c r="R10" s="11" t="e">
        <f>IF(ISNUMBER('Raw concentration data'!R10),Bioreactor_data!$P11*'Raw concentration data'!R10-'Feed corrections'!R10,NA())</f>
        <v>#N/A</v>
      </c>
      <c r="S10" s="11" t="e">
        <f>IF(ISNUMBER('Raw concentration data'!S10),Bioreactor_data!$P11*'Raw concentration data'!S10-'Feed corrections'!S10,NA())</f>
        <v>#N/A</v>
      </c>
      <c r="T10" s="11" t="e">
        <f>IF(ISNUMBER('Raw concentration data'!T10),Bioreactor_data!$P11*'Raw concentration data'!T10-'Feed corrections'!T10,NA())</f>
        <v>#N/A</v>
      </c>
      <c r="U10" s="11" t="e">
        <f>IF(ISNUMBER('Raw concentration data'!U10),Bioreactor_data!$P11*'Raw concentration data'!U10-'Feed corrections'!U10,NA())</f>
        <v>#N/A</v>
      </c>
      <c r="V10" s="11" t="e">
        <f>IF(ISNUMBER('Raw concentration data'!V10),Bioreactor_data!$P11*'Raw concentration data'!V10-'Feed corrections'!V10,NA())</f>
        <v>#N/A</v>
      </c>
      <c r="W10" s="11" t="e">
        <f>IF(ISNUMBER('Raw concentration data'!W10),Bioreactor_data!$P11*'Raw concentration data'!W10-'Feed corrections'!W10,NA())</f>
        <v>#N/A</v>
      </c>
      <c r="X10" s="11" t="e">
        <f>IF(ISNUMBER('Raw concentration data'!X10),Bioreactor_data!$P11*'Raw concentration data'!X10-'Feed corrections'!X10,NA())</f>
        <v>#N/A</v>
      </c>
      <c r="Y10" s="11" t="e">
        <f>IF(ISNUMBER('Raw concentration data'!Y10),Bioreactor_data!$P11*'Raw concentration data'!Y10-'Feed corrections'!Y10,NA())</f>
        <v>#N/A</v>
      </c>
      <c r="Z10" s="11" t="e">
        <f>IF(ISNUMBER('Raw concentration data'!Z10),Bioreactor_data!$P11*'Raw concentration data'!Z10-'Feed corrections'!Z10,NA())</f>
        <v>#N/A</v>
      </c>
      <c r="AA10" s="11" t="e">
        <f>IF(ISNUMBER('Raw concentration data'!AA10),Bioreactor_data!$P11*'Raw concentration data'!AA10-'Feed corrections'!AA10,NA())</f>
        <v>#N/A</v>
      </c>
      <c r="AB10" s="11" t="e">
        <f>IF(ISNUMBER('Raw concentration data'!AB10),Bioreactor_data!$P11*'Raw concentration data'!AB10-'Feed corrections'!AB10,NA())</f>
        <v>#N/A</v>
      </c>
      <c r="AC10" s="11" t="e">
        <f>IF(ISNUMBER('Raw concentration data'!AC10),Bioreactor_data!$P11*'Raw concentration data'!AC10-'Feed corrections'!AC10,NA())</f>
        <v>#N/A</v>
      </c>
      <c r="AD10" s="11" t="e">
        <f>IF(ISNUMBER('Raw concentration data'!AD10),Bioreactor_data!$P11*'Raw concentration data'!AD10-'Feed corrections'!AD10,NA())</f>
        <v>#N/A</v>
      </c>
      <c r="AE10" s="11" t="e">
        <f>IF(ISNUMBER('Raw concentration data'!AE10),Bioreactor_data!$P11*'Raw concentration data'!AE10-'Feed corrections'!AE10,NA())</f>
        <v>#N/A</v>
      </c>
    </row>
    <row r="11" spans="1:31" x14ac:dyDescent="0.25">
      <c r="A11" s="3" t="str">
        <f>Bioreactor_data!B12</f>
        <v>S8</v>
      </c>
      <c r="B11" s="11">
        <f>IF(ISNUMBER('Raw concentration data'!B11),Bioreactor_data!$P12*'Raw concentration data'!B11-'Feed corrections'!B11,NA())</f>
        <v>-40.761692825318249</v>
      </c>
      <c r="C11" s="11">
        <f>IF(ISNUMBER('Raw concentration data'!C11),Bioreactor_data!$P12*'Raw concentration data'!C11-'Feed corrections'!C11,NA())</f>
        <v>40.303600357609078</v>
      </c>
      <c r="D11" s="11">
        <f>IF(ISNUMBER('Raw concentration data'!D11),Bioreactor_data!$P12*'Raw concentration data'!D11-'Feed corrections'!D11,NA())</f>
        <v>2.217201814672968</v>
      </c>
      <c r="E11" s="11">
        <f>IF(ISNUMBER('Raw concentration data'!E11),Bioreactor_data!$P12*'Raw concentration data'!E11-'Feed corrections'!E11,NA())</f>
        <v>-0.10605416575399018</v>
      </c>
      <c r="F11" s="11" t="e">
        <f>IF(ISNUMBER('Raw concentration data'!F11),Bioreactor_data!$P12*'Raw concentration data'!F11-'Feed corrections'!F11,NA())</f>
        <v>#N/A</v>
      </c>
      <c r="G11" s="11" t="e">
        <f>IF(ISNUMBER('Raw concentration data'!G11),Bioreactor_data!$P12*'Raw concentration data'!G11-'Feed corrections'!G11,NA())</f>
        <v>#N/A</v>
      </c>
      <c r="H11" s="11" t="e">
        <f>IF(ISNUMBER('Raw concentration data'!H11),Bioreactor_data!$P12*'Raw concentration data'!H11-'Feed corrections'!H11,NA())</f>
        <v>#N/A</v>
      </c>
      <c r="I11" s="11" t="e">
        <f>IF(ISNUMBER('Raw concentration data'!I11),Bioreactor_data!$P12*'Raw concentration data'!I11-'Feed corrections'!I11,NA())</f>
        <v>#N/A</v>
      </c>
      <c r="J11" s="11" t="e">
        <f>IF(ISNUMBER('Raw concentration data'!J11),Bioreactor_data!$P12*'Raw concentration data'!J11-'Feed corrections'!J11,NA())</f>
        <v>#N/A</v>
      </c>
      <c r="K11" s="11" t="e">
        <f>IF(ISNUMBER('Raw concentration data'!K11),Bioreactor_data!$P12*'Raw concentration data'!K11-'Feed corrections'!K11,NA())</f>
        <v>#N/A</v>
      </c>
      <c r="L11" s="11" t="e">
        <f>IF(ISNUMBER('Raw concentration data'!L11),Bioreactor_data!$P12*'Raw concentration data'!L11-'Feed corrections'!L11,NA())</f>
        <v>#N/A</v>
      </c>
      <c r="M11" s="11" t="e">
        <f>IF(ISNUMBER('Raw concentration data'!M11),Bioreactor_data!$P12*'Raw concentration data'!M11-'Feed corrections'!M11,NA())</f>
        <v>#N/A</v>
      </c>
      <c r="N11" s="11" t="e">
        <f>IF(ISNUMBER('Raw concentration data'!N11),Bioreactor_data!$P12*'Raw concentration data'!N11-'Feed corrections'!N11,NA())</f>
        <v>#N/A</v>
      </c>
      <c r="O11" s="11" t="e">
        <f>IF(ISNUMBER('Raw concentration data'!O11),Bioreactor_data!$P12*'Raw concentration data'!O11-'Feed corrections'!O11,NA())</f>
        <v>#N/A</v>
      </c>
      <c r="P11" s="11" t="e">
        <f>IF(ISNUMBER('Raw concentration data'!P11),Bioreactor_data!$P12*'Raw concentration data'!P11-'Feed corrections'!P11,NA())</f>
        <v>#N/A</v>
      </c>
      <c r="Q11" s="11" t="e">
        <f>IF(ISNUMBER('Raw concentration data'!Q11),Bioreactor_data!$P12*'Raw concentration data'!Q11-'Feed corrections'!Q11,NA())</f>
        <v>#N/A</v>
      </c>
      <c r="R11" s="11" t="e">
        <f>IF(ISNUMBER('Raw concentration data'!R11),Bioreactor_data!$P12*'Raw concentration data'!R11-'Feed corrections'!R11,NA())</f>
        <v>#N/A</v>
      </c>
      <c r="S11" s="11" t="e">
        <f>IF(ISNUMBER('Raw concentration data'!S11),Bioreactor_data!$P12*'Raw concentration data'!S11-'Feed corrections'!S11,NA())</f>
        <v>#N/A</v>
      </c>
      <c r="T11" s="11" t="e">
        <f>IF(ISNUMBER('Raw concentration data'!T11),Bioreactor_data!$P12*'Raw concentration data'!T11-'Feed corrections'!T11,NA())</f>
        <v>#N/A</v>
      </c>
      <c r="U11" s="11" t="e">
        <f>IF(ISNUMBER('Raw concentration data'!U11),Bioreactor_data!$P12*'Raw concentration data'!U11-'Feed corrections'!U11,NA())</f>
        <v>#N/A</v>
      </c>
      <c r="V11" s="11" t="e">
        <f>IF(ISNUMBER('Raw concentration data'!V11),Bioreactor_data!$P12*'Raw concentration data'!V11-'Feed corrections'!V11,NA())</f>
        <v>#N/A</v>
      </c>
      <c r="W11" s="11" t="e">
        <f>IF(ISNUMBER('Raw concentration data'!W11),Bioreactor_data!$P12*'Raw concentration data'!W11-'Feed corrections'!W11,NA())</f>
        <v>#N/A</v>
      </c>
      <c r="X11" s="11" t="e">
        <f>IF(ISNUMBER('Raw concentration data'!X11),Bioreactor_data!$P12*'Raw concentration data'!X11-'Feed corrections'!X11,NA())</f>
        <v>#N/A</v>
      </c>
      <c r="Y11" s="11" t="e">
        <f>IF(ISNUMBER('Raw concentration data'!Y11),Bioreactor_data!$P12*'Raw concentration data'!Y11-'Feed corrections'!Y11,NA())</f>
        <v>#N/A</v>
      </c>
      <c r="Z11" s="11" t="e">
        <f>IF(ISNUMBER('Raw concentration data'!Z11),Bioreactor_data!$P12*'Raw concentration data'!Z11-'Feed corrections'!Z11,NA())</f>
        <v>#N/A</v>
      </c>
      <c r="AA11" s="11" t="e">
        <f>IF(ISNUMBER('Raw concentration data'!AA11),Bioreactor_data!$P12*'Raw concentration data'!AA11-'Feed corrections'!AA11,NA())</f>
        <v>#N/A</v>
      </c>
      <c r="AB11" s="11" t="e">
        <f>IF(ISNUMBER('Raw concentration data'!AB11),Bioreactor_data!$P12*'Raw concentration data'!AB11-'Feed corrections'!AB11,NA())</f>
        <v>#N/A</v>
      </c>
      <c r="AC11" s="11" t="e">
        <f>IF(ISNUMBER('Raw concentration data'!AC11),Bioreactor_data!$P12*'Raw concentration data'!AC11-'Feed corrections'!AC11,NA())</f>
        <v>#N/A</v>
      </c>
      <c r="AD11" s="11" t="e">
        <f>IF(ISNUMBER('Raw concentration data'!AD11),Bioreactor_data!$P12*'Raw concentration data'!AD11-'Feed corrections'!AD11,NA())</f>
        <v>#N/A</v>
      </c>
      <c r="AE11" s="11" t="e">
        <f>IF(ISNUMBER('Raw concentration data'!AE11),Bioreactor_data!$P12*'Raw concentration data'!AE11-'Feed corrections'!AE11,NA())</f>
        <v>#N/A</v>
      </c>
    </row>
    <row r="12" spans="1:31" x14ac:dyDescent="0.25">
      <c r="A12" s="3" t="str">
        <f>Bioreactor_data!B13</f>
        <v>S9</v>
      </c>
      <c r="B12" s="11">
        <f>IF(ISNUMBER('Raw concentration data'!B12),Bioreactor_data!$P13*'Raw concentration data'!B12-'Feed corrections'!B12,NA())</f>
        <v>-71.075837742504376</v>
      </c>
      <c r="C12" s="11">
        <f>IF(ISNUMBER('Raw concentration data'!C12),Bioreactor_data!$P13*'Raw concentration data'!C12-'Feed corrections'!C12,NA())</f>
        <v>53.764887205534741</v>
      </c>
      <c r="D12" s="11">
        <f>IF(ISNUMBER('Raw concentration data'!D12),Bioreactor_data!$P13*'Raw concentration data'!D12-'Feed corrections'!D12,NA())</f>
        <v>2.9577408573944757</v>
      </c>
      <c r="E12" s="11">
        <f>IF(ISNUMBER('Raw concentration data'!E12),Bioreactor_data!$P13*'Raw concentration data'!E12-'Feed corrections'!E12,NA())</f>
        <v>-0.46522824964360204</v>
      </c>
      <c r="F12" s="11" t="e">
        <f>IF(ISNUMBER('Raw concentration data'!F12),Bioreactor_data!$P13*'Raw concentration data'!F12-'Feed corrections'!F12,NA())</f>
        <v>#N/A</v>
      </c>
      <c r="G12" s="11" t="e">
        <f>IF(ISNUMBER('Raw concentration data'!G12),Bioreactor_data!$P13*'Raw concentration data'!G12-'Feed corrections'!G12,NA())</f>
        <v>#N/A</v>
      </c>
      <c r="H12" s="11" t="e">
        <f>IF(ISNUMBER('Raw concentration data'!H12),Bioreactor_data!$P13*'Raw concentration data'!H12-'Feed corrections'!H12,NA())</f>
        <v>#N/A</v>
      </c>
      <c r="I12" s="11" t="e">
        <f>IF(ISNUMBER('Raw concentration data'!I12),Bioreactor_data!$P13*'Raw concentration data'!I12-'Feed corrections'!I12,NA())</f>
        <v>#N/A</v>
      </c>
      <c r="J12" s="11" t="e">
        <f>IF(ISNUMBER('Raw concentration data'!J12),Bioreactor_data!$P13*'Raw concentration data'!J12-'Feed corrections'!J12,NA())</f>
        <v>#N/A</v>
      </c>
      <c r="K12" s="11" t="e">
        <f>IF(ISNUMBER('Raw concentration data'!K12),Bioreactor_data!$P13*'Raw concentration data'!K12-'Feed corrections'!K12,NA())</f>
        <v>#N/A</v>
      </c>
      <c r="L12" s="11" t="e">
        <f>IF(ISNUMBER('Raw concentration data'!L12),Bioreactor_data!$P13*'Raw concentration data'!L12-'Feed corrections'!L12,NA())</f>
        <v>#N/A</v>
      </c>
      <c r="M12" s="11" t="e">
        <f>IF(ISNUMBER('Raw concentration data'!M12),Bioreactor_data!$P13*'Raw concentration data'!M12-'Feed corrections'!M12,NA())</f>
        <v>#N/A</v>
      </c>
      <c r="N12" s="11" t="e">
        <f>IF(ISNUMBER('Raw concentration data'!N12),Bioreactor_data!$P13*'Raw concentration data'!N12-'Feed corrections'!N12,NA())</f>
        <v>#N/A</v>
      </c>
      <c r="O12" s="11" t="e">
        <f>IF(ISNUMBER('Raw concentration data'!O12),Bioreactor_data!$P13*'Raw concentration data'!O12-'Feed corrections'!O12,NA())</f>
        <v>#N/A</v>
      </c>
      <c r="P12" s="11" t="e">
        <f>IF(ISNUMBER('Raw concentration data'!P12),Bioreactor_data!$P13*'Raw concentration data'!P12-'Feed corrections'!P12,NA())</f>
        <v>#N/A</v>
      </c>
      <c r="Q12" s="11" t="e">
        <f>IF(ISNUMBER('Raw concentration data'!Q12),Bioreactor_data!$P13*'Raw concentration data'!Q12-'Feed corrections'!Q12,NA())</f>
        <v>#N/A</v>
      </c>
      <c r="R12" s="11" t="e">
        <f>IF(ISNUMBER('Raw concentration data'!R12),Bioreactor_data!$P13*'Raw concentration data'!R12-'Feed corrections'!R12,NA())</f>
        <v>#N/A</v>
      </c>
      <c r="S12" s="11" t="e">
        <f>IF(ISNUMBER('Raw concentration data'!S12),Bioreactor_data!$P13*'Raw concentration data'!S12-'Feed corrections'!S12,NA())</f>
        <v>#N/A</v>
      </c>
      <c r="T12" s="11" t="e">
        <f>IF(ISNUMBER('Raw concentration data'!T12),Bioreactor_data!$P13*'Raw concentration data'!T12-'Feed corrections'!T12,NA())</f>
        <v>#N/A</v>
      </c>
      <c r="U12" s="11" t="e">
        <f>IF(ISNUMBER('Raw concentration data'!U12),Bioreactor_data!$P13*'Raw concentration data'!U12-'Feed corrections'!U12,NA())</f>
        <v>#N/A</v>
      </c>
      <c r="V12" s="11" t="e">
        <f>IF(ISNUMBER('Raw concentration data'!V12),Bioreactor_data!$P13*'Raw concentration data'!V12-'Feed corrections'!V12,NA())</f>
        <v>#N/A</v>
      </c>
      <c r="W12" s="11" t="e">
        <f>IF(ISNUMBER('Raw concentration data'!W12),Bioreactor_data!$P13*'Raw concentration data'!W12-'Feed corrections'!W12,NA())</f>
        <v>#N/A</v>
      </c>
      <c r="X12" s="11" t="e">
        <f>IF(ISNUMBER('Raw concentration data'!X12),Bioreactor_data!$P13*'Raw concentration data'!X12-'Feed corrections'!X12,NA())</f>
        <v>#N/A</v>
      </c>
      <c r="Y12" s="11" t="e">
        <f>IF(ISNUMBER('Raw concentration data'!Y12),Bioreactor_data!$P13*'Raw concentration data'!Y12-'Feed corrections'!Y12,NA())</f>
        <v>#N/A</v>
      </c>
      <c r="Z12" s="11" t="e">
        <f>IF(ISNUMBER('Raw concentration data'!Z12),Bioreactor_data!$P13*'Raw concentration data'!Z12-'Feed corrections'!Z12,NA())</f>
        <v>#N/A</v>
      </c>
      <c r="AA12" s="11" t="e">
        <f>IF(ISNUMBER('Raw concentration data'!AA12),Bioreactor_data!$P13*'Raw concentration data'!AA12-'Feed corrections'!AA12,NA())</f>
        <v>#N/A</v>
      </c>
      <c r="AB12" s="11" t="e">
        <f>IF(ISNUMBER('Raw concentration data'!AB12),Bioreactor_data!$P13*'Raw concentration data'!AB12-'Feed corrections'!AB12,NA())</f>
        <v>#N/A</v>
      </c>
      <c r="AC12" s="11" t="e">
        <f>IF(ISNUMBER('Raw concentration data'!AC12),Bioreactor_data!$P13*'Raw concentration data'!AC12-'Feed corrections'!AC12,NA())</f>
        <v>#N/A</v>
      </c>
      <c r="AD12" s="11" t="e">
        <f>IF(ISNUMBER('Raw concentration data'!AD12),Bioreactor_data!$P13*'Raw concentration data'!AD12-'Feed corrections'!AD12,NA())</f>
        <v>#N/A</v>
      </c>
      <c r="AE12" s="11" t="e">
        <f>IF(ISNUMBER('Raw concentration data'!AE12),Bioreactor_data!$P13*'Raw concentration data'!AE12-'Feed corrections'!AE12,NA())</f>
        <v>#N/A</v>
      </c>
    </row>
    <row r="13" spans="1:31" x14ac:dyDescent="0.25">
      <c r="A13" s="3" t="str">
        <f>Bioreactor_data!B14</f>
        <v>S10</v>
      </c>
      <c r="B13" s="11">
        <f>IF(ISNUMBER('Raw concentration data'!B13),Bioreactor_data!$P14*'Raw concentration data'!B13-'Feed corrections'!B13,NA())</f>
        <v>-71.075837742504405</v>
      </c>
      <c r="C13" s="11">
        <f>IF(ISNUMBER('Raw concentration data'!C13),Bioreactor_data!$P14*'Raw concentration data'!C13-'Feed corrections'!C13,NA())</f>
        <v>53.764887205534912</v>
      </c>
      <c r="D13" s="11">
        <f>IF(ISNUMBER('Raw concentration data'!D13),Bioreactor_data!$P14*'Raw concentration data'!D13-'Feed corrections'!D13,NA())</f>
        <v>2.9577408573944757</v>
      </c>
      <c r="E13" s="11">
        <f>IF(ISNUMBER('Raw concentration data'!E13),Bioreactor_data!$P14*'Raw concentration data'!E13-'Feed corrections'!E13,NA())</f>
        <v>-0.49252949936709944</v>
      </c>
      <c r="F13" s="11" t="e">
        <f>IF(ISNUMBER('Raw concentration data'!F13),Bioreactor_data!$P14*'Raw concentration data'!F13-'Feed corrections'!F13,NA())</f>
        <v>#N/A</v>
      </c>
      <c r="G13" s="11" t="e">
        <f>IF(ISNUMBER('Raw concentration data'!G13),Bioreactor_data!$P14*'Raw concentration data'!G13-'Feed corrections'!G13,NA())</f>
        <v>#N/A</v>
      </c>
      <c r="H13" s="11" t="e">
        <f>IF(ISNUMBER('Raw concentration data'!H13),Bioreactor_data!$P14*'Raw concentration data'!H13-'Feed corrections'!H13,NA())</f>
        <v>#N/A</v>
      </c>
      <c r="I13" s="11" t="e">
        <f>IF(ISNUMBER('Raw concentration data'!I13),Bioreactor_data!$P14*'Raw concentration data'!I13-'Feed corrections'!I13,NA())</f>
        <v>#N/A</v>
      </c>
      <c r="J13" s="11" t="e">
        <f>IF(ISNUMBER('Raw concentration data'!J13),Bioreactor_data!$P14*'Raw concentration data'!J13-'Feed corrections'!J13,NA())</f>
        <v>#N/A</v>
      </c>
      <c r="K13" s="11" t="e">
        <f>IF(ISNUMBER('Raw concentration data'!K13),Bioreactor_data!$P14*'Raw concentration data'!K13-'Feed corrections'!K13,NA())</f>
        <v>#N/A</v>
      </c>
      <c r="L13" s="11" t="e">
        <f>IF(ISNUMBER('Raw concentration data'!L13),Bioreactor_data!$P14*'Raw concentration data'!L13-'Feed corrections'!L13,NA())</f>
        <v>#N/A</v>
      </c>
      <c r="M13" s="11" t="e">
        <f>IF(ISNUMBER('Raw concentration data'!M13),Bioreactor_data!$P14*'Raw concentration data'!M13-'Feed corrections'!M13,NA())</f>
        <v>#N/A</v>
      </c>
      <c r="N13" s="11" t="e">
        <f>IF(ISNUMBER('Raw concentration data'!N13),Bioreactor_data!$P14*'Raw concentration data'!N13-'Feed corrections'!N13,NA())</f>
        <v>#N/A</v>
      </c>
      <c r="O13" s="11" t="e">
        <f>IF(ISNUMBER('Raw concentration data'!O13),Bioreactor_data!$P14*'Raw concentration data'!O13-'Feed corrections'!O13,NA())</f>
        <v>#N/A</v>
      </c>
      <c r="P13" s="11" t="e">
        <f>IF(ISNUMBER('Raw concentration data'!P13),Bioreactor_data!$P14*'Raw concentration data'!P13-'Feed corrections'!P13,NA())</f>
        <v>#N/A</v>
      </c>
      <c r="Q13" s="11" t="e">
        <f>IF(ISNUMBER('Raw concentration data'!Q13),Bioreactor_data!$P14*'Raw concentration data'!Q13-'Feed corrections'!Q13,NA())</f>
        <v>#N/A</v>
      </c>
      <c r="R13" s="11" t="e">
        <f>IF(ISNUMBER('Raw concentration data'!R13),Bioreactor_data!$P14*'Raw concentration data'!R13-'Feed corrections'!R13,NA())</f>
        <v>#N/A</v>
      </c>
      <c r="S13" s="11" t="e">
        <f>IF(ISNUMBER('Raw concentration data'!S13),Bioreactor_data!$P14*'Raw concentration data'!S13-'Feed corrections'!S13,NA())</f>
        <v>#N/A</v>
      </c>
      <c r="T13" s="11" t="e">
        <f>IF(ISNUMBER('Raw concentration data'!T13),Bioreactor_data!$P14*'Raw concentration data'!T13-'Feed corrections'!T13,NA())</f>
        <v>#N/A</v>
      </c>
      <c r="U13" s="11" t="e">
        <f>IF(ISNUMBER('Raw concentration data'!U13),Bioreactor_data!$P14*'Raw concentration data'!U13-'Feed corrections'!U13,NA())</f>
        <v>#N/A</v>
      </c>
      <c r="V13" s="11" t="e">
        <f>IF(ISNUMBER('Raw concentration data'!V13),Bioreactor_data!$P14*'Raw concentration data'!V13-'Feed corrections'!V13,NA())</f>
        <v>#N/A</v>
      </c>
      <c r="W13" s="11" t="e">
        <f>IF(ISNUMBER('Raw concentration data'!W13),Bioreactor_data!$P14*'Raw concentration data'!W13-'Feed corrections'!W13,NA())</f>
        <v>#N/A</v>
      </c>
      <c r="X13" s="11" t="e">
        <f>IF(ISNUMBER('Raw concentration data'!X13),Bioreactor_data!$P14*'Raw concentration data'!X13-'Feed corrections'!X13,NA())</f>
        <v>#N/A</v>
      </c>
      <c r="Y13" s="11" t="e">
        <f>IF(ISNUMBER('Raw concentration data'!Y13),Bioreactor_data!$P14*'Raw concentration data'!Y13-'Feed corrections'!Y13,NA())</f>
        <v>#N/A</v>
      </c>
      <c r="Z13" s="11" t="e">
        <f>IF(ISNUMBER('Raw concentration data'!Z13),Bioreactor_data!$P14*'Raw concentration data'!Z13-'Feed corrections'!Z13,NA())</f>
        <v>#N/A</v>
      </c>
      <c r="AA13" s="11" t="e">
        <f>IF(ISNUMBER('Raw concentration data'!AA13),Bioreactor_data!$P14*'Raw concentration data'!AA13-'Feed corrections'!AA13,NA())</f>
        <v>#N/A</v>
      </c>
      <c r="AB13" s="11" t="e">
        <f>IF(ISNUMBER('Raw concentration data'!AB13),Bioreactor_data!$P14*'Raw concentration data'!AB13-'Feed corrections'!AB13,NA())</f>
        <v>#N/A</v>
      </c>
      <c r="AC13" s="11" t="e">
        <f>IF(ISNUMBER('Raw concentration data'!AC13),Bioreactor_data!$P14*'Raw concentration data'!AC13-'Feed corrections'!AC13,NA())</f>
        <v>#N/A</v>
      </c>
      <c r="AD13" s="11" t="e">
        <f>IF(ISNUMBER('Raw concentration data'!AD13),Bioreactor_data!$P14*'Raw concentration data'!AD13-'Feed corrections'!AD13,NA())</f>
        <v>#N/A</v>
      </c>
      <c r="AE13" s="11" t="e">
        <f>IF(ISNUMBER('Raw concentration data'!AE13),Bioreactor_data!$P14*'Raw concentration data'!AE13-'Feed corrections'!AE13,NA())</f>
        <v>#N/A</v>
      </c>
    </row>
    <row r="14" spans="1:31" x14ac:dyDescent="0.25">
      <c r="A14" s="3" t="str">
        <f>Bioreactor_data!B15</f>
        <v>S11</v>
      </c>
      <c r="B14" s="11">
        <f>IF(ISNUMBER('Raw concentration data'!B14),Bioreactor_data!$P15*'Raw concentration data'!B14-'Feed corrections'!B14,NA())</f>
        <v>-71.075837742504405</v>
      </c>
      <c r="C14" s="11">
        <f>IF(ISNUMBER('Raw concentration data'!C14),Bioreactor_data!$P15*'Raw concentration data'!C14-'Feed corrections'!C14,NA())</f>
        <v>53.764887205534912</v>
      </c>
      <c r="D14" s="11">
        <f>IF(ISNUMBER('Raw concentration data'!D14),Bioreactor_data!$P15*'Raw concentration data'!D14-'Feed corrections'!D14,NA())</f>
        <v>2.9577408573944757</v>
      </c>
      <c r="E14" s="11">
        <f>IF(ISNUMBER('Raw concentration data'!E14),Bioreactor_data!$P15*'Raw concentration data'!E14-'Feed corrections'!E14,NA())</f>
        <v>-0.53744445858962697</v>
      </c>
      <c r="F14" s="11" t="e">
        <f>IF(ISNUMBER('Raw concentration data'!F14),Bioreactor_data!$P15*'Raw concentration data'!F14-'Feed corrections'!F14,NA())</f>
        <v>#N/A</v>
      </c>
      <c r="G14" s="11" t="e">
        <f>IF(ISNUMBER('Raw concentration data'!G14),Bioreactor_data!$P15*'Raw concentration data'!G14-'Feed corrections'!G14,NA())</f>
        <v>#N/A</v>
      </c>
      <c r="H14" s="11" t="e">
        <f>IF(ISNUMBER('Raw concentration data'!H14),Bioreactor_data!$P15*'Raw concentration data'!H14-'Feed corrections'!H14,NA())</f>
        <v>#N/A</v>
      </c>
      <c r="I14" s="11" t="e">
        <f>IF(ISNUMBER('Raw concentration data'!I14),Bioreactor_data!$P15*'Raw concentration data'!I14-'Feed corrections'!I14,NA())</f>
        <v>#N/A</v>
      </c>
      <c r="J14" s="11" t="e">
        <f>IF(ISNUMBER('Raw concentration data'!J14),Bioreactor_data!$P15*'Raw concentration data'!J14-'Feed corrections'!J14,NA())</f>
        <v>#N/A</v>
      </c>
      <c r="K14" s="11" t="e">
        <f>IF(ISNUMBER('Raw concentration data'!K14),Bioreactor_data!$P15*'Raw concentration data'!K14-'Feed corrections'!K14,NA())</f>
        <v>#N/A</v>
      </c>
      <c r="L14" s="11" t="e">
        <f>IF(ISNUMBER('Raw concentration data'!L14),Bioreactor_data!$P15*'Raw concentration data'!L14-'Feed corrections'!L14,NA())</f>
        <v>#N/A</v>
      </c>
      <c r="M14" s="11" t="e">
        <f>IF(ISNUMBER('Raw concentration data'!M14),Bioreactor_data!$P15*'Raw concentration data'!M14-'Feed corrections'!M14,NA())</f>
        <v>#N/A</v>
      </c>
      <c r="N14" s="11" t="e">
        <f>IF(ISNUMBER('Raw concentration data'!N14),Bioreactor_data!$P15*'Raw concentration data'!N14-'Feed corrections'!N14,NA())</f>
        <v>#N/A</v>
      </c>
      <c r="O14" s="11" t="e">
        <f>IF(ISNUMBER('Raw concentration data'!O14),Bioreactor_data!$P15*'Raw concentration data'!O14-'Feed corrections'!O14,NA())</f>
        <v>#N/A</v>
      </c>
      <c r="P14" s="11" t="e">
        <f>IF(ISNUMBER('Raw concentration data'!P14),Bioreactor_data!$P15*'Raw concentration data'!P14-'Feed corrections'!P14,NA())</f>
        <v>#N/A</v>
      </c>
      <c r="Q14" s="11" t="e">
        <f>IF(ISNUMBER('Raw concentration data'!Q14),Bioreactor_data!$P15*'Raw concentration data'!Q14-'Feed corrections'!Q14,NA())</f>
        <v>#N/A</v>
      </c>
      <c r="R14" s="11" t="e">
        <f>IF(ISNUMBER('Raw concentration data'!R14),Bioreactor_data!$P15*'Raw concentration data'!R14-'Feed corrections'!R14,NA())</f>
        <v>#N/A</v>
      </c>
      <c r="S14" s="11" t="e">
        <f>IF(ISNUMBER('Raw concentration data'!S14),Bioreactor_data!$P15*'Raw concentration data'!S14-'Feed corrections'!S14,NA())</f>
        <v>#N/A</v>
      </c>
      <c r="T14" s="11" t="e">
        <f>IF(ISNUMBER('Raw concentration data'!T14),Bioreactor_data!$P15*'Raw concentration data'!T14-'Feed corrections'!T14,NA())</f>
        <v>#N/A</v>
      </c>
      <c r="U14" s="11" t="e">
        <f>IF(ISNUMBER('Raw concentration data'!U14),Bioreactor_data!$P15*'Raw concentration data'!U14-'Feed corrections'!U14,NA())</f>
        <v>#N/A</v>
      </c>
      <c r="V14" s="11" t="e">
        <f>IF(ISNUMBER('Raw concentration data'!V14),Bioreactor_data!$P15*'Raw concentration data'!V14-'Feed corrections'!V14,NA())</f>
        <v>#N/A</v>
      </c>
      <c r="W14" s="11" t="e">
        <f>IF(ISNUMBER('Raw concentration data'!W14),Bioreactor_data!$P15*'Raw concentration data'!W14-'Feed corrections'!W14,NA())</f>
        <v>#N/A</v>
      </c>
      <c r="X14" s="11" t="e">
        <f>IF(ISNUMBER('Raw concentration data'!X14),Bioreactor_data!$P15*'Raw concentration data'!X14-'Feed corrections'!X14,NA())</f>
        <v>#N/A</v>
      </c>
      <c r="Y14" s="11" t="e">
        <f>IF(ISNUMBER('Raw concentration data'!Y14),Bioreactor_data!$P15*'Raw concentration data'!Y14-'Feed corrections'!Y14,NA())</f>
        <v>#N/A</v>
      </c>
      <c r="Z14" s="11" t="e">
        <f>IF(ISNUMBER('Raw concentration data'!Z14),Bioreactor_data!$P15*'Raw concentration data'!Z14-'Feed corrections'!Z14,NA())</f>
        <v>#N/A</v>
      </c>
      <c r="AA14" s="11" t="e">
        <f>IF(ISNUMBER('Raw concentration data'!AA14),Bioreactor_data!$P15*'Raw concentration data'!AA14-'Feed corrections'!AA14,NA())</f>
        <v>#N/A</v>
      </c>
      <c r="AB14" s="11" t="e">
        <f>IF(ISNUMBER('Raw concentration data'!AB14),Bioreactor_data!$P15*'Raw concentration data'!AB14-'Feed corrections'!AB14,NA())</f>
        <v>#N/A</v>
      </c>
      <c r="AC14" s="11" t="e">
        <f>IF(ISNUMBER('Raw concentration data'!AC14),Bioreactor_data!$P15*'Raw concentration data'!AC14-'Feed corrections'!AC14,NA())</f>
        <v>#N/A</v>
      </c>
      <c r="AD14" s="11" t="e">
        <f>IF(ISNUMBER('Raw concentration data'!AD14),Bioreactor_data!$P15*'Raw concentration data'!AD14-'Feed corrections'!AD14,NA())</f>
        <v>#N/A</v>
      </c>
      <c r="AE14" s="11" t="e">
        <f>IF(ISNUMBER('Raw concentration data'!AE14),Bioreactor_data!$P15*'Raw concentration data'!AE14-'Feed corrections'!AE14,NA())</f>
        <v>#N/A</v>
      </c>
    </row>
    <row r="15" spans="1:31" x14ac:dyDescent="0.25">
      <c r="A15" s="3" t="str">
        <f>Bioreactor_data!B16</f>
        <v>S12</v>
      </c>
      <c r="B15" s="11">
        <f>IF(ISNUMBER('Raw concentration data'!B15),Bioreactor_data!$P16*'Raw concentration data'!B15-'Feed corrections'!B15,NA())</f>
        <v>-116.42655025102331</v>
      </c>
      <c r="C15" s="11">
        <f>IF(ISNUMBER('Raw concentration data'!C15),Bioreactor_data!$P16*'Raw concentration data'!C15-'Feed corrections'!C15,NA())</f>
        <v>73.903306135137456</v>
      </c>
      <c r="D15" s="11">
        <f>IF(ISNUMBER('Raw concentration data'!D15),Bioreactor_data!$P16*'Raw concentration data'!D15-'Feed corrections'!D15,NA())</f>
        <v>4.0656056287592524</v>
      </c>
      <c r="E15" s="11">
        <f>IF(ISNUMBER('Raw concentration data'!E15),Bioreactor_data!$P16*'Raw concentration data'!E15-'Feed corrections'!E15,NA())</f>
        <v>-1.1154135425177274</v>
      </c>
      <c r="F15" s="11" t="e">
        <f>IF(ISNUMBER('Raw concentration data'!F15),Bioreactor_data!$P16*'Raw concentration data'!F15-'Feed corrections'!F15,NA())</f>
        <v>#N/A</v>
      </c>
      <c r="G15" s="11" t="e">
        <f>IF(ISNUMBER('Raw concentration data'!G15),Bioreactor_data!$P16*'Raw concentration data'!G15-'Feed corrections'!G15,NA())</f>
        <v>#N/A</v>
      </c>
      <c r="H15" s="11" t="e">
        <f>IF(ISNUMBER('Raw concentration data'!H15),Bioreactor_data!$P16*'Raw concentration data'!H15-'Feed corrections'!H15,NA())</f>
        <v>#N/A</v>
      </c>
      <c r="I15" s="11" t="e">
        <f>IF(ISNUMBER('Raw concentration data'!I15),Bioreactor_data!$P16*'Raw concentration data'!I15-'Feed corrections'!I15,NA())</f>
        <v>#N/A</v>
      </c>
      <c r="J15" s="11" t="e">
        <f>IF(ISNUMBER('Raw concentration data'!J15),Bioreactor_data!$P16*'Raw concentration data'!J15-'Feed corrections'!J15,NA())</f>
        <v>#N/A</v>
      </c>
      <c r="K15" s="11" t="e">
        <f>IF(ISNUMBER('Raw concentration data'!K15),Bioreactor_data!$P16*'Raw concentration data'!K15-'Feed corrections'!K15,NA())</f>
        <v>#N/A</v>
      </c>
      <c r="L15" s="11" t="e">
        <f>IF(ISNUMBER('Raw concentration data'!L15),Bioreactor_data!$P16*'Raw concentration data'!L15-'Feed corrections'!L15,NA())</f>
        <v>#N/A</v>
      </c>
      <c r="M15" s="11" t="e">
        <f>IF(ISNUMBER('Raw concentration data'!M15),Bioreactor_data!$P16*'Raw concentration data'!M15-'Feed corrections'!M15,NA())</f>
        <v>#N/A</v>
      </c>
      <c r="N15" s="11" t="e">
        <f>IF(ISNUMBER('Raw concentration data'!N15),Bioreactor_data!$P16*'Raw concentration data'!N15-'Feed corrections'!N15,NA())</f>
        <v>#N/A</v>
      </c>
      <c r="O15" s="11" t="e">
        <f>IF(ISNUMBER('Raw concentration data'!O15),Bioreactor_data!$P16*'Raw concentration data'!O15-'Feed corrections'!O15,NA())</f>
        <v>#N/A</v>
      </c>
      <c r="P15" s="11" t="e">
        <f>IF(ISNUMBER('Raw concentration data'!P15),Bioreactor_data!$P16*'Raw concentration data'!P15-'Feed corrections'!P15,NA())</f>
        <v>#N/A</v>
      </c>
      <c r="Q15" s="11" t="e">
        <f>IF(ISNUMBER('Raw concentration data'!Q15),Bioreactor_data!$P16*'Raw concentration data'!Q15-'Feed corrections'!Q15,NA())</f>
        <v>#N/A</v>
      </c>
      <c r="R15" s="11" t="e">
        <f>IF(ISNUMBER('Raw concentration data'!R15),Bioreactor_data!$P16*'Raw concentration data'!R15-'Feed corrections'!R15,NA())</f>
        <v>#N/A</v>
      </c>
      <c r="S15" s="11" t="e">
        <f>IF(ISNUMBER('Raw concentration data'!S15),Bioreactor_data!$P16*'Raw concentration data'!S15-'Feed corrections'!S15,NA())</f>
        <v>#N/A</v>
      </c>
      <c r="T15" s="11" t="e">
        <f>IF(ISNUMBER('Raw concentration data'!T15),Bioreactor_data!$P16*'Raw concentration data'!T15-'Feed corrections'!T15,NA())</f>
        <v>#N/A</v>
      </c>
      <c r="U15" s="11" t="e">
        <f>IF(ISNUMBER('Raw concentration data'!U15),Bioreactor_data!$P16*'Raw concentration data'!U15-'Feed corrections'!U15,NA())</f>
        <v>#N/A</v>
      </c>
      <c r="V15" s="11" t="e">
        <f>IF(ISNUMBER('Raw concentration data'!V15),Bioreactor_data!$P16*'Raw concentration data'!V15-'Feed corrections'!V15,NA())</f>
        <v>#N/A</v>
      </c>
      <c r="W15" s="11" t="e">
        <f>IF(ISNUMBER('Raw concentration data'!W15),Bioreactor_data!$P16*'Raw concentration data'!W15-'Feed corrections'!W15,NA())</f>
        <v>#N/A</v>
      </c>
      <c r="X15" s="11" t="e">
        <f>IF(ISNUMBER('Raw concentration data'!X15),Bioreactor_data!$P16*'Raw concentration data'!X15-'Feed corrections'!X15,NA())</f>
        <v>#N/A</v>
      </c>
      <c r="Y15" s="11" t="e">
        <f>IF(ISNUMBER('Raw concentration data'!Y15),Bioreactor_data!$P16*'Raw concentration data'!Y15-'Feed corrections'!Y15,NA())</f>
        <v>#N/A</v>
      </c>
      <c r="Z15" s="11" t="e">
        <f>IF(ISNUMBER('Raw concentration data'!Z15),Bioreactor_data!$P16*'Raw concentration data'!Z15-'Feed corrections'!Z15,NA())</f>
        <v>#N/A</v>
      </c>
      <c r="AA15" s="11" t="e">
        <f>IF(ISNUMBER('Raw concentration data'!AA15),Bioreactor_data!$P16*'Raw concentration data'!AA15-'Feed corrections'!AA15,NA())</f>
        <v>#N/A</v>
      </c>
      <c r="AB15" s="11" t="e">
        <f>IF(ISNUMBER('Raw concentration data'!AB15),Bioreactor_data!$P16*'Raw concentration data'!AB15-'Feed corrections'!AB15,NA())</f>
        <v>#N/A</v>
      </c>
      <c r="AC15" s="11" t="e">
        <f>IF(ISNUMBER('Raw concentration data'!AC15),Bioreactor_data!$P16*'Raw concentration data'!AC15-'Feed corrections'!AC15,NA())</f>
        <v>#N/A</v>
      </c>
      <c r="AD15" s="11" t="e">
        <f>IF(ISNUMBER('Raw concentration data'!AD15),Bioreactor_data!$P16*'Raw concentration data'!AD15-'Feed corrections'!AD15,NA())</f>
        <v>#N/A</v>
      </c>
      <c r="AE15" s="11" t="e">
        <f>IF(ISNUMBER('Raw concentration data'!AE15),Bioreactor_data!$P16*'Raw concentration data'!AE15-'Feed corrections'!AE15,NA())</f>
        <v>#N/A</v>
      </c>
    </row>
    <row r="16" spans="1:31" x14ac:dyDescent="0.25">
      <c r="A16" s="3">
        <f>Bioreactor_data!B17</f>
        <v>0</v>
      </c>
      <c r="B16" s="11" t="e">
        <f>IF(ISNUMBER('Raw concentration data'!B16),Bioreactor_data!$P17*'Raw concentration data'!B16-'Feed corrections'!B16,NA())</f>
        <v>#N/A</v>
      </c>
      <c r="C16" s="11" t="e">
        <f>IF(ISNUMBER('Raw concentration data'!C16),Bioreactor_data!$P17*'Raw concentration data'!C16-'Feed corrections'!C16,NA())</f>
        <v>#N/A</v>
      </c>
      <c r="D16" s="11" t="e">
        <f>IF(ISNUMBER('Raw concentration data'!D16),Bioreactor_data!$P17*'Raw concentration data'!D16-'Feed corrections'!D16,NA())</f>
        <v>#N/A</v>
      </c>
      <c r="E16" s="11" t="e">
        <f>IF(ISNUMBER('Raw concentration data'!E16),Bioreactor_data!$P17*'Raw concentration data'!E16-'Feed corrections'!E16,NA())</f>
        <v>#N/A</v>
      </c>
      <c r="F16" s="11" t="e">
        <f>IF(ISNUMBER('Raw concentration data'!F16),Bioreactor_data!$P17*'Raw concentration data'!F16-'Feed corrections'!F16,NA())</f>
        <v>#N/A</v>
      </c>
      <c r="G16" s="11" t="e">
        <f>IF(ISNUMBER('Raw concentration data'!G16),Bioreactor_data!$P17*'Raw concentration data'!G16-'Feed corrections'!G16,NA())</f>
        <v>#N/A</v>
      </c>
      <c r="H16" s="11" t="e">
        <f>IF(ISNUMBER('Raw concentration data'!H16),Bioreactor_data!$P17*'Raw concentration data'!H16-'Feed corrections'!H16,NA())</f>
        <v>#N/A</v>
      </c>
      <c r="I16" s="11" t="e">
        <f>IF(ISNUMBER('Raw concentration data'!I16),Bioreactor_data!$P17*'Raw concentration data'!I16-'Feed corrections'!I16,NA())</f>
        <v>#N/A</v>
      </c>
      <c r="J16" s="11" t="e">
        <f>IF(ISNUMBER('Raw concentration data'!J16),Bioreactor_data!$P17*'Raw concentration data'!J16-'Feed corrections'!J16,NA())</f>
        <v>#N/A</v>
      </c>
      <c r="K16" s="11" t="e">
        <f>IF(ISNUMBER('Raw concentration data'!K16),Bioreactor_data!$P17*'Raw concentration data'!K16-'Feed corrections'!K16,NA())</f>
        <v>#N/A</v>
      </c>
      <c r="L16" s="11" t="e">
        <f>IF(ISNUMBER('Raw concentration data'!L16),Bioreactor_data!$P17*'Raw concentration data'!L16-'Feed corrections'!L16,NA())</f>
        <v>#N/A</v>
      </c>
      <c r="M16" s="11" t="e">
        <f>IF(ISNUMBER('Raw concentration data'!M16),Bioreactor_data!$P17*'Raw concentration data'!M16-'Feed corrections'!M16,NA())</f>
        <v>#N/A</v>
      </c>
      <c r="N16" s="11" t="e">
        <f>IF(ISNUMBER('Raw concentration data'!N16),Bioreactor_data!$P17*'Raw concentration data'!N16-'Feed corrections'!N16,NA())</f>
        <v>#N/A</v>
      </c>
      <c r="O16" s="11" t="e">
        <f>IF(ISNUMBER('Raw concentration data'!O16),Bioreactor_data!$P17*'Raw concentration data'!O16-'Feed corrections'!O16,NA())</f>
        <v>#N/A</v>
      </c>
      <c r="P16" s="11" t="e">
        <f>IF(ISNUMBER('Raw concentration data'!P16),Bioreactor_data!$P17*'Raw concentration data'!P16-'Feed corrections'!P16,NA())</f>
        <v>#N/A</v>
      </c>
      <c r="Q16" s="11" t="e">
        <f>IF(ISNUMBER('Raw concentration data'!Q16),Bioreactor_data!$P17*'Raw concentration data'!Q16-'Feed corrections'!Q16,NA())</f>
        <v>#N/A</v>
      </c>
      <c r="R16" s="11" t="e">
        <f>IF(ISNUMBER('Raw concentration data'!R16),Bioreactor_data!$P17*'Raw concentration data'!R16-'Feed corrections'!R16,NA())</f>
        <v>#N/A</v>
      </c>
      <c r="S16" s="11" t="e">
        <f>IF(ISNUMBER('Raw concentration data'!S16),Bioreactor_data!$P17*'Raw concentration data'!S16-'Feed corrections'!S16,NA())</f>
        <v>#N/A</v>
      </c>
      <c r="T16" s="11" t="e">
        <f>IF(ISNUMBER('Raw concentration data'!T16),Bioreactor_data!$P17*'Raw concentration data'!T16-'Feed corrections'!T16,NA())</f>
        <v>#N/A</v>
      </c>
      <c r="U16" s="11" t="e">
        <f>IF(ISNUMBER('Raw concentration data'!U16),Bioreactor_data!$P17*'Raw concentration data'!U16-'Feed corrections'!U16,NA())</f>
        <v>#N/A</v>
      </c>
      <c r="V16" s="11" t="e">
        <f>IF(ISNUMBER('Raw concentration data'!V16),Bioreactor_data!$P17*'Raw concentration data'!V16-'Feed corrections'!V16,NA())</f>
        <v>#N/A</v>
      </c>
      <c r="W16" s="11" t="e">
        <f>IF(ISNUMBER('Raw concentration data'!W16),Bioreactor_data!$P17*'Raw concentration data'!W16-'Feed corrections'!W16,NA())</f>
        <v>#N/A</v>
      </c>
      <c r="X16" s="11" t="e">
        <f>IF(ISNUMBER('Raw concentration data'!X16),Bioreactor_data!$P17*'Raw concentration data'!X16-'Feed corrections'!X16,NA())</f>
        <v>#N/A</v>
      </c>
      <c r="Y16" s="11" t="e">
        <f>IF(ISNUMBER('Raw concentration data'!Y16),Bioreactor_data!$P17*'Raw concentration data'!Y16-'Feed corrections'!Y16,NA())</f>
        <v>#N/A</v>
      </c>
      <c r="Z16" s="11" t="e">
        <f>IF(ISNUMBER('Raw concentration data'!Z16),Bioreactor_data!$P17*'Raw concentration data'!Z16-'Feed corrections'!Z16,NA())</f>
        <v>#N/A</v>
      </c>
      <c r="AA16" s="11" t="e">
        <f>IF(ISNUMBER('Raw concentration data'!AA16),Bioreactor_data!$P17*'Raw concentration data'!AA16-'Feed corrections'!AA16,NA())</f>
        <v>#N/A</v>
      </c>
      <c r="AB16" s="11" t="e">
        <f>IF(ISNUMBER('Raw concentration data'!AB16),Bioreactor_data!$P17*'Raw concentration data'!AB16-'Feed corrections'!AB16,NA())</f>
        <v>#N/A</v>
      </c>
      <c r="AC16" s="11" t="e">
        <f>IF(ISNUMBER('Raw concentration data'!AC16),Bioreactor_data!$P17*'Raw concentration data'!AC16-'Feed corrections'!AC16,NA())</f>
        <v>#N/A</v>
      </c>
      <c r="AD16" s="11" t="e">
        <f>IF(ISNUMBER('Raw concentration data'!AD16),Bioreactor_data!$P17*'Raw concentration data'!AD16-'Feed corrections'!AD16,NA())</f>
        <v>#N/A</v>
      </c>
      <c r="AE16" s="11" t="e">
        <f>IF(ISNUMBER('Raw concentration data'!AE16),Bioreactor_data!$P17*'Raw concentration data'!AE16-'Feed corrections'!AE16,NA())</f>
        <v>#N/A</v>
      </c>
    </row>
    <row r="17" spans="1:31" x14ac:dyDescent="0.25">
      <c r="A17" s="3">
        <f>Bioreactor_data!B18</f>
        <v>0</v>
      </c>
      <c r="B17" s="11" t="e">
        <f>IF(ISNUMBER('Raw concentration data'!B17),Bioreactor_data!$P18*'Raw concentration data'!B17-'Feed corrections'!B17,NA())</f>
        <v>#N/A</v>
      </c>
      <c r="C17" s="11" t="e">
        <f>IF(ISNUMBER('Raw concentration data'!C17),Bioreactor_data!$P18*'Raw concentration data'!C17-'Feed corrections'!C17,NA())</f>
        <v>#N/A</v>
      </c>
      <c r="D17" s="11" t="e">
        <f>IF(ISNUMBER('Raw concentration data'!D17),Bioreactor_data!$P18*'Raw concentration data'!D17-'Feed corrections'!D17,NA())</f>
        <v>#N/A</v>
      </c>
      <c r="E17" s="11" t="e">
        <f>IF(ISNUMBER('Raw concentration data'!E17),Bioreactor_data!$P18*'Raw concentration data'!E17-'Feed corrections'!E17,NA())</f>
        <v>#N/A</v>
      </c>
      <c r="F17" s="11" t="e">
        <f>IF(ISNUMBER('Raw concentration data'!F17),Bioreactor_data!$P18*'Raw concentration data'!F17-'Feed corrections'!F17,NA())</f>
        <v>#N/A</v>
      </c>
      <c r="G17" s="11" t="e">
        <f>IF(ISNUMBER('Raw concentration data'!G17),Bioreactor_data!$P18*'Raw concentration data'!G17-'Feed corrections'!G17,NA())</f>
        <v>#N/A</v>
      </c>
      <c r="H17" s="11" t="e">
        <f>IF(ISNUMBER('Raw concentration data'!H17),Bioreactor_data!$P18*'Raw concentration data'!H17-'Feed corrections'!H17,NA())</f>
        <v>#N/A</v>
      </c>
      <c r="I17" s="11" t="e">
        <f>IF(ISNUMBER('Raw concentration data'!I17),Bioreactor_data!$P18*'Raw concentration data'!I17-'Feed corrections'!I17,NA())</f>
        <v>#N/A</v>
      </c>
      <c r="J17" s="11" t="e">
        <f>IF(ISNUMBER('Raw concentration data'!J17),Bioreactor_data!$P18*'Raw concentration data'!J17-'Feed corrections'!J17,NA())</f>
        <v>#N/A</v>
      </c>
      <c r="K17" s="11" t="e">
        <f>IF(ISNUMBER('Raw concentration data'!K17),Bioreactor_data!$P18*'Raw concentration data'!K17-'Feed corrections'!K17,NA())</f>
        <v>#N/A</v>
      </c>
      <c r="L17" s="11" t="e">
        <f>IF(ISNUMBER('Raw concentration data'!L17),Bioreactor_data!$P18*'Raw concentration data'!L17-'Feed corrections'!L17,NA())</f>
        <v>#N/A</v>
      </c>
      <c r="M17" s="11" t="e">
        <f>IF(ISNUMBER('Raw concentration data'!M17),Bioreactor_data!$P18*'Raw concentration data'!M17-'Feed corrections'!M17,NA())</f>
        <v>#N/A</v>
      </c>
      <c r="N17" s="11" t="e">
        <f>IF(ISNUMBER('Raw concentration data'!N17),Bioreactor_data!$P18*'Raw concentration data'!N17-'Feed corrections'!N17,NA())</f>
        <v>#N/A</v>
      </c>
      <c r="O17" s="11" t="e">
        <f>IF(ISNUMBER('Raw concentration data'!O17),Bioreactor_data!$P18*'Raw concentration data'!O17-'Feed corrections'!O17,NA())</f>
        <v>#N/A</v>
      </c>
      <c r="P17" s="11" t="e">
        <f>IF(ISNUMBER('Raw concentration data'!P17),Bioreactor_data!$P18*'Raw concentration data'!P17-'Feed corrections'!P17,NA())</f>
        <v>#N/A</v>
      </c>
      <c r="Q17" s="11" t="e">
        <f>IF(ISNUMBER('Raw concentration data'!Q17),Bioreactor_data!$P18*'Raw concentration data'!Q17-'Feed corrections'!Q17,NA())</f>
        <v>#N/A</v>
      </c>
      <c r="R17" s="11" t="e">
        <f>IF(ISNUMBER('Raw concentration data'!R17),Bioreactor_data!$P18*'Raw concentration data'!R17-'Feed corrections'!R17,NA())</f>
        <v>#N/A</v>
      </c>
      <c r="S17" s="11" t="e">
        <f>IF(ISNUMBER('Raw concentration data'!S17),Bioreactor_data!$P18*'Raw concentration data'!S17-'Feed corrections'!S17,NA())</f>
        <v>#N/A</v>
      </c>
      <c r="T17" s="11" t="e">
        <f>IF(ISNUMBER('Raw concentration data'!T17),Bioreactor_data!$P18*'Raw concentration data'!T17-'Feed corrections'!T17,NA())</f>
        <v>#N/A</v>
      </c>
      <c r="U17" s="11" t="e">
        <f>IF(ISNUMBER('Raw concentration data'!U17),Bioreactor_data!$P18*'Raw concentration data'!U17-'Feed corrections'!U17,NA())</f>
        <v>#N/A</v>
      </c>
      <c r="V17" s="11" t="e">
        <f>IF(ISNUMBER('Raw concentration data'!V17),Bioreactor_data!$P18*'Raw concentration data'!V17-'Feed corrections'!V17,NA())</f>
        <v>#N/A</v>
      </c>
      <c r="W17" s="11" t="e">
        <f>IF(ISNUMBER('Raw concentration data'!W17),Bioreactor_data!$P18*'Raw concentration data'!W17-'Feed corrections'!W17,NA())</f>
        <v>#N/A</v>
      </c>
      <c r="X17" s="11" t="e">
        <f>IF(ISNUMBER('Raw concentration data'!X17),Bioreactor_data!$P18*'Raw concentration data'!X17-'Feed corrections'!X17,NA())</f>
        <v>#N/A</v>
      </c>
      <c r="Y17" s="11" t="e">
        <f>IF(ISNUMBER('Raw concentration data'!Y17),Bioreactor_data!$P18*'Raw concentration data'!Y17-'Feed corrections'!Y17,NA())</f>
        <v>#N/A</v>
      </c>
      <c r="Z17" s="11" t="e">
        <f>IF(ISNUMBER('Raw concentration data'!Z17),Bioreactor_data!$P18*'Raw concentration data'!Z17-'Feed corrections'!Z17,NA())</f>
        <v>#N/A</v>
      </c>
      <c r="AA17" s="11" t="e">
        <f>IF(ISNUMBER('Raw concentration data'!AA17),Bioreactor_data!$P18*'Raw concentration data'!AA17-'Feed corrections'!AA17,NA())</f>
        <v>#N/A</v>
      </c>
      <c r="AB17" s="11" t="e">
        <f>IF(ISNUMBER('Raw concentration data'!AB17),Bioreactor_data!$P18*'Raw concentration data'!AB17-'Feed corrections'!AB17,NA())</f>
        <v>#N/A</v>
      </c>
      <c r="AC17" s="11" t="e">
        <f>IF(ISNUMBER('Raw concentration data'!AC17),Bioreactor_data!$P18*'Raw concentration data'!AC17-'Feed corrections'!AC17,NA())</f>
        <v>#N/A</v>
      </c>
      <c r="AD17" s="11" t="e">
        <f>IF(ISNUMBER('Raw concentration data'!AD17),Bioreactor_data!$P18*'Raw concentration data'!AD17-'Feed corrections'!AD17,NA())</f>
        <v>#N/A</v>
      </c>
      <c r="AE17" s="11" t="e">
        <f>IF(ISNUMBER('Raw concentration data'!AE17),Bioreactor_data!$P18*'Raw concentration data'!AE17-'Feed corrections'!AE17,NA())</f>
        <v>#N/A</v>
      </c>
    </row>
    <row r="18" spans="1:31" x14ac:dyDescent="0.25">
      <c r="A18" s="3">
        <f>Bioreactor_data!B19</f>
        <v>0</v>
      </c>
      <c r="B18" s="11" t="e">
        <f>IF(ISNUMBER('Raw concentration data'!B18),Bioreactor_data!$P19*'Raw concentration data'!B18-'Feed corrections'!B18,NA())</f>
        <v>#N/A</v>
      </c>
      <c r="C18" s="11" t="e">
        <f>IF(ISNUMBER('Raw concentration data'!C18),Bioreactor_data!$P19*'Raw concentration data'!C18-'Feed corrections'!C18,NA())</f>
        <v>#N/A</v>
      </c>
      <c r="D18" s="11" t="e">
        <f>IF(ISNUMBER('Raw concentration data'!D18),Bioreactor_data!$P19*'Raw concentration data'!D18-'Feed corrections'!D18,NA())</f>
        <v>#N/A</v>
      </c>
      <c r="E18" s="11" t="e">
        <f>IF(ISNUMBER('Raw concentration data'!E18),Bioreactor_data!$P19*'Raw concentration data'!E18-'Feed corrections'!E18,NA())</f>
        <v>#N/A</v>
      </c>
      <c r="F18" s="11" t="e">
        <f>IF(ISNUMBER('Raw concentration data'!F18),Bioreactor_data!$P19*'Raw concentration data'!F18-'Feed corrections'!F18,NA())</f>
        <v>#N/A</v>
      </c>
      <c r="G18" s="11" t="e">
        <f>IF(ISNUMBER('Raw concentration data'!G18),Bioreactor_data!$P19*'Raw concentration data'!G18-'Feed corrections'!G18,NA())</f>
        <v>#N/A</v>
      </c>
      <c r="H18" s="11" t="e">
        <f>IF(ISNUMBER('Raw concentration data'!H18),Bioreactor_data!$P19*'Raw concentration data'!H18-'Feed corrections'!H18,NA())</f>
        <v>#N/A</v>
      </c>
      <c r="I18" s="11" t="e">
        <f>IF(ISNUMBER('Raw concentration data'!I18),Bioreactor_data!$P19*'Raw concentration data'!I18-'Feed corrections'!I18,NA())</f>
        <v>#N/A</v>
      </c>
      <c r="J18" s="11" t="e">
        <f>IF(ISNUMBER('Raw concentration data'!J18),Bioreactor_data!$P19*'Raw concentration data'!J18-'Feed corrections'!J18,NA())</f>
        <v>#N/A</v>
      </c>
      <c r="K18" s="11" t="e">
        <f>IF(ISNUMBER('Raw concentration data'!K18),Bioreactor_data!$P19*'Raw concentration data'!K18-'Feed corrections'!K18,NA())</f>
        <v>#N/A</v>
      </c>
      <c r="L18" s="11" t="e">
        <f>IF(ISNUMBER('Raw concentration data'!L18),Bioreactor_data!$P19*'Raw concentration data'!L18-'Feed corrections'!L18,NA())</f>
        <v>#N/A</v>
      </c>
      <c r="M18" s="11" t="e">
        <f>IF(ISNUMBER('Raw concentration data'!M18),Bioreactor_data!$P19*'Raw concentration data'!M18-'Feed corrections'!M18,NA())</f>
        <v>#N/A</v>
      </c>
      <c r="N18" s="11" t="e">
        <f>IF(ISNUMBER('Raw concentration data'!N18),Bioreactor_data!$P19*'Raw concentration data'!N18-'Feed corrections'!N18,NA())</f>
        <v>#N/A</v>
      </c>
      <c r="O18" s="11" t="e">
        <f>IF(ISNUMBER('Raw concentration data'!O18),Bioreactor_data!$P19*'Raw concentration data'!O18-'Feed corrections'!O18,NA())</f>
        <v>#N/A</v>
      </c>
      <c r="P18" s="11" t="e">
        <f>IF(ISNUMBER('Raw concentration data'!P18),Bioreactor_data!$P19*'Raw concentration data'!P18-'Feed corrections'!P18,NA())</f>
        <v>#N/A</v>
      </c>
      <c r="Q18" s="11" t="e">
        <f>IF(ISNUMBER('Raw concentration data'!Q18),Bioreactor_data!$P19*'Raw concentration data'!Q18-'Feed corrections'!Q18,NA())</f>
        <v>#N/A</v>
      </c>
      <c r="R18" s="11" t="e">
        <f>IF(ISNUMBER('Raw concentration data'!R18),Bioreactor_data!$P19*'Raw concentration data'!R18-'Feed corrections'!R18,NA())</f>
        <v>#N/A</v>
      </c>
      <c r="S18" s="11" t="e">
        <f>IF(ISNUMBER('Raw concentration data'!S18),Bioreactor_data!$P19*'Raw concentration data'!S18-'Feed corrections'!S18,NA())</f>
        <v>#N/A</v>
      </c>
      <c r="T18" s="11" t="e">
        <f>IF(ISNUMBER('Raw concentration data'!T18),Bioreactor_data!$P19*'Raw concentration data'!T18-'Feed corrections'!T18,NA())</f>
        <v>#N/A</v>
      </c>
      <c r="U18" s="11" t="e">
        <f>IF(ISNUMBER('Raw concentration data'!U18),Bioreactor_data!$P19*'Raw concentration data'!U18-'Feed corrections'!U18,NA())</f>
        <v>#N/A</v>
      </c>
      <c r="V18" s="11" t="e">
        <f>IF(ISNUMBER('Raw concentration data'!V18),Bioreactor_data!$P19*'Raw concentration data'!V18-'Feed corrections'!V18,NA())</f>
        <v>#N/A</v>
      </c>
      <c r="W18" s="11" t="e">
        <f>IF(ISNUMBER('Raw concentration data'!W18),Bioreactor_data!$P19*'Raw concentration data'!W18-'Feed corrections'!W18,NA())</f>
        <v>#N/A</v>
      </c>
      <c r="X18" s="11" t="e">
        <f>IF(ISNUMBER('Raw concentration data'!X18),Bioreactor_data!$P19*'Raw concentration data'!X18-'Feed corrections'!X18,NA())</f>
        <v>#N/A</v>
      </c>
      <c r="Y18" s="11" t="e">
        <f>IF(ISNUMBER('Raw concentration data'!Y18),Bioreactor_data!$P19*'Raw concentration data'!Y18-'Feed corrections'!Y18,NA())</f>
        <v>#N/A</v>
      </c>
      <c r="Z18" s="11" t="e">
        <f>IF(ISNUMBER('Raw concentration data'!Z18),Bioreactor_data!$P19*'Raw concentration data'!Z18-'Feed corrections'!Z18,NA())</f>
        <v>#N/A</v>
      </c>
      <c r="AA18" s="11" t="e">
        <f>IF(ISNUMBER('Raw concentration data'!AA18),Bioreactor_data!$P19*'Raw concentration data'!AA18-'Feed corrections'!AA18,NA())</f>
        <v>#N/A</v>
      </c>
      <c r="AB18" s="11" t="e">
        <f>IF(ISNUMBER('Raw concentration data'!AB18),Bioreactor_data!$P19*'Raw concentration data'!AB18-'Feed corrections'!AB18,NA())</f>
        <v>#N/A</v>
      </c>
      <c r="AC18" s="11" t="e">
        <f>IF(ISNUMBER('Raw concentration data'!AC18),Bioreactor_data!$P19*'Raw concentration data'!AC18-'Feed corrections'!AC18,NA())</f>
        <v>#N/A</v>
      </c>
      <c r="AD18" s="11" t="e">
        <f>IF(ISNUMBER('Raw concentration data'!AD18),Bioreactor_data!$P19*'Raw concentration data'!AD18-'Feed corrections'!AD18,NA())</f>
        <v>#N/A</v>
      </c>
      <c r="AE18" s="11" t="e">
        <f>IF(ISNUMBER('Raw concentration data'!AE18),Bioreactor_data!$P19*'Raw concentration data'!AE18-'Feed corrections'!AE18,NA())</f>
        <v>#N/A</v>
      </c>
    </row>
    <row r="19" spans="1:31" x14ac:dyDescent="0.25">
      <c r="A19" s="3">
        <f>Bioreactor_data!B20</f>
        <v>0</v>
      </c>
      <c r="B19" s="11" t="e">
        <f>IF(ISNUMBER('Raw concentration data'!B19),Bioreactor_data!$P20*'Raw concentration data'!B19-'Feed corrections'!B19,NA())</f>
        <v>#N/A</v>
      </c>
      <c r="C19" s="11" t="e">
        <f>IF(ISNUMBER('Raw concentration data'!C19),Bioreactor_data!$P20*'Raw concentration data'!C19-'Feed corrections'!C19,NA())</f>
        <v>#N/A</v>
      </c>
      <c r="D19" s="11" t="e">
        <f>IF(ISNUMBER('Raw concentration data'!D19),Bioreactor_data!$P20*'Raw concentration data'!D19-'Feed corrections'!D19,NA())</f>
        <v>#N/A</v>
      </c>
      <c r="E19" s="11" t="e">
        <f>IF(ISNUMBER('Raw concentration data'!E19),Bioreactor_data!$P20*'Raw concentration data'!E19-'Feed corrections'!E19,NA())</f>
        <v>#N/A</v>
      </c>
      <c r="F19" s="11" t="e">
        <f>IF(ISNUMBER('Raw concentration data'!F19),Bioreactor_data!$P20*'Raw concentration data'!F19-'Feed corrections'!F19,NA())</f>
        <v>#N/A</v>
      </c>
      <c r="G19" s="11" t="e">
        <f>IF(ISNUMBER('Raw concentration data'!G19),Bioreactor_data!$P20*'Raw concentration data'!G19-'Feed corrections'!G19,NA())</f>
        <v>#N/A</v>
      </c>
      <c r="H19" s="11" t="e">
        <f>IF(ISNUMBER('Raw concentration data'!H19),Bioreactor_data!$P20*'Raw concentration data'!H19-'Feed corrections'!H19,NA())</f>
        <v>#N/A</v>
      </c>
      <c r="I19" s="11" t="e">
        <f>IF(ISNUMBER('Raw concentration data'!I19),Bioreactor_data!$P20*'Raw concentration data'!I19-'Feed corrections'!I19,NA())</f>
        <v>#N/A</v>
      </c>
      <c r="J19" s="11" t="e">
        <f>IF(ISNUMBER('Raw concentration data'!J19),Bioreactor_data!$P20*'Raw concentration data'!J19-'Feed corrections'!J19,NA())</f>
        <v>#N/A</v>
      </c>
      <c r="K19" s="11" t="e">
        <f>IF(ISNUMBER('Raw concentration data'!K19),Bioreactor_data!$P20*'Raw concentration data'!K19-'Feed corrections'!K19,NA())</f>
        <v>#N/A</v>
      </c>
      <c r="L19" s="11" t="e">
        <f>IF(ISNUMBER('Raw concentration data'!L19),Bioreactor_data!$P20*'Raw concentration data'!L19-'Feed corrections'!L19,NA())</f>
        <v>#N/A</v>
      </c>
      <c r="M19" s="11" t="e">
        <f>IF(ISNUMBER('Raw concentration data'!M19),Bioreactor_data!$P20*'Raw concentration data'!M19-'Feed corrections'!M19,NA())</f>
        <v>#N/A</v>
      </c>
      <c r="N19" s="11" t="e">
        <f>IF(ISNUMBER('Raw concentration data'!N19),Bioreactor_data!$P20*'Raw concentration data'!N19-'Feed corrections'!N19,NA())</f>
        <v>#N/A</v>
      </c>
      <c r="O19" s="11" t="e">
        <f>IF(ISNUMBER('Raw concentration data'!O19),Bioreactor_data!$P20*'Raw concentration data'!O19-'Feed corrections'!O19,NA())</f>
        <v>#N/A</v>
      </c>
      <c r="P19" s="11" t="e">
        <f>IF(ISNUMBER('Raw concentration data'!P19),Bioreactor_data!$P20*'Raw concentration data'!P19-'Feed corrections'!P19,NA())</f>
        <v>#N/A</v>
      </c>
      <c r="Q19" s="11" t="e">
        <f>IF(ISNUMBER('Raw concentration data'!Q19),Bioreactor_data!$P20*'Raw concentration data'!Q19-'Feed corrections'!Q19,NA())</f>
        <v>#N/A</v>
      </c>
      <c r="R19" s="11" t="e">
        <f>IF(ISNUMBER('Raw concentration data'!R19),Bioreactor_data!$P20*'Raw concentration data'!R19-'Feed corrections'!R19,NA())</f>
        <v>#N/A</v>
      </c>
      <c r="S19" s="11" t="e">
        <f>IF(ISNUMBER('Raw concentration data'!S19),Bioreactor_data!$P20*'Raw concentration data'!S19-'Feed corrections'!S19,NA())</f>
        <v>#N/A</v>
      </c>
      <c r="T19" s="11" t="e">
        <f>IF(ISNUMBER('Raw concentration data'!T19),Bioreactor_data!$P20*'Raw concentration data'!T19-'Feed corrections'!T19,NA())</f>
        <v>#N/A</v>
      </c>
      <c r="U19" s="11" t="e">
        <f>IF(ISNUMBER('Raw concentration data'!U19),Bioreactor_data!$P20*'Raw concentration data'!U19-'Feed corrections'!U19,NA())</f>
        <v>#N/A</v>
      </c>
      <c r="V19" s="11" t="e">
        <f>IF(ISNUMBER('Raw concentration data'!V19),Bioreactor_data!$P20*'Raw concentration data'!V19-'Feed corrections'!V19,NA())</f>
        <v>#N/A</v>
      </c>
      <c r="W19" s="11" t="e">
        <f>IF(ISNUMBER('Raw concentration data'!W19),Bioreactor_data!$P20*'Raw concentration data'!W19-'Feed corrections'!W19,NA())</f>
        <v>#N/A</v>
      </c>
      <c r="X19" s="11" t="e">
        <f>IF(ISNUMBER('Raw concentration data'!X19),Bioreactor_data!$P20*'Raw concentration data'!X19-'Feed corrections'!X19,NA())</f>
        <v>#N/A</v>
      </c>
      <c r="Y19" s="11" t="e">
        <f>IF(ISNUMBER('Raw concentration data'!Y19),Bioreactor_data!$P20*'Raw concentration data'!Y19-'Feed corrections'!Y19,NA())</f>
        <v>#N/A</v>
      </c>
      <c r="Z19" s="11" t="e">
        <f>IF(ISNUMBER('Raw concentration data'!Z19),Bioreactor_data!$P20*'Raw concentration data'!Z19-'Feed corrections'!Z19,NA())</f>
        <v>#N/A</v>
      </c>
      <c r="AA19" s="11" t="e">
        <f>IF(ISNUMBER('Raw concentration data'!AA19),Bioreactor_data!$P20*'Raw concentration data'!AA19-'Feed corrections'!AA19,NA())</f>
        <v>#N/A</v>
      </c>
      <c r="AB19" s="11" t="e">
        <f>IF(ISNUMBER('Raw concentration data'!AB19),Bioreactor_data!$P20*'Raw concentration data'!AB19-'Feed corrections'!AB19,NA())</f>
        <v>#N/A</v>
      </c>
      <c r="AC19" s="11" t="e">
        <f>IF(ISNUMBER('Raw concentration data'!AC19),Bioreactor_data!$P20*'Raw concentration data'!AC19-'Feed corrections'!AC19,NA())</f>
        <v>#N/A</v>
      </c>
      <c r="AD19" s="11" t="e">
        <f>IF(ISNUMBER('Raw concentration data'!AD19),Bioreactor_data!$P20*'Raw concentration data'!AD19-'Feed corrections'!AD19,NA())</f>
        <v>#N/A</v>
      </c>
      <c r="AE19" s="11" t="e">
        <f>IF(ISNUMBER('Raw concentration data'!AE19),Bioreactor_data!$P20*'Raw concentration data'!AE19-'Feed corrections'!AE19,NA())</f>
        <v>#N/A</v>
      </c>
    </row>
    <row r="20" spans="1:31" x14ac:dyDescent="0.25">
      <c r="A20" s="3">
        <f>Bioreactor_data!B21</f>
        <v>0</v>
      </c>
      <c r="B20" s="11" t="e">
        <f>IF(ISNUMBER('Raw concentration data'!B20),Bioreactor_data!$P21*'Raw concentration data'!B20-'Feed corrections'!B20,NA())</f>
        <v>#N/A</v>
      </c>
      <c r="C20" s="11" t="e">
        <f>IF(ISNUMBER('Raw concentration data'!C20),Bioreactor_data!$P21*'Raw concentration data'!C20-'Feed corrections'!C20,NA())</f>
        <v>#N/A</v>
      </c>
      <c r="D20" s="11" t="e">
        <f>IF(ISNUMBER('Raw concentration data'!D20),Bioreactor_data!$P21*'Raw concentration data'!D20-'Feed corrections'!D20,NA())</f>
        <v>#N/A</v>
      </c>
      <c r="E20" s="11" t="e">
        <f>IF(ISNUMBER('Raw concentration data'!E20),Bioreactor_data!$P21*'Raw concentration data'!E20-'Feed corrections'!E20,NA())</f>
        <v>#N/A</v>
      </c>
      <c r="F20" s="11" t="e">
        <f>IF(ISNUMBER('Raw concentration data'!F20),Bioreactor_data!$P21*'Raw concentration data'!F20-'Feed corrections'!F20,NA())</f>
        <v>#N/A</v>
      </c>
      <c r="G20" s="11" t="e">
        <f>IF(ISNUMBER('Raw concentration data'!G20),Bioreactor_data!$P21*'Raw concentration data'!G20-'Feed corrections'!G20,NA())</f>
        <v>#N/A</v>
      </c>
      <c r="H20" s="11" t="e">
        <f>IF(ISNUMBER('Raw concentration data'!H20),Bioreactor_data!$P21*'Raw concentration data'!H20-'Feed corrections'!H20,NA())</f>
        <v>#N/A</v>
      </c>
      <c r="I20" s="11" t="e">
        <f>IF(ISNUMBER('Raw concentration data'!I20),Bioreactor_data!$P21*'Raw concentration data'!I20-'Feed corrections'!I20,NA())</f>
        <v>#N/A</v>
      </c>
      <c r="J20" s="11" t="e">
        <f>IF(ISNUMBER('Raw concentration data'!J20),Bioreactor_data!$P21*'Raw concentration data'!J20-'Feed corrections'!J20,NA())</f>
        <v>#N/A</v>
      </c>
      <c r="K20" s="11" t="e">
        <f>IF(ISNUMBER('Raw concentration data'!K20),Bioreactor_data!$P21*'Raw concentration data'!K20-'Feed corrections'!K20,NA())</f>
        <v>#N/A</v>
      </c>
      <c r="L20" s="11" t="e">
        <f>IF(ISNUMBER('Raw concentration data'!L20),Bioreactor_data!$P21*'Raw concentration data'!L20-'Feed corrections'!L20,NA())</f>
        <v>#N/A</v>
      </c>
      <c r="M20" s="11" t="e">
        <f>IF(ISNUMBER('Raw concentration data'!M20),Bioreactor_data!$P21*'Raw concentration data'!M20-'Feed corrections'!M20,NA())</f>
        <v>#N/A</v>
      </c>
      <c r="N20" s="11" t="e">
        <f>IF(ISNUMBER('Raw concentration data'!N20),Bioreactor_data!$P21*'Raw concentration data'!N20-'Feed corrections'!N20,NA())</f>
        <v>#N/A</v>
      </c>
      <c r="O20" s="11" t="e">
        <f>IF(ISNUMBER('Raw concentration data'!O20),Bioreactor_data!$P21*'Raw concentration data'!O20-'Feed corrections'!O20,NA())</f>
        <v>#N/A</v>
      </c>
      <c r="P20" s="11" t="e">
        <f>IF(ISNUMBER('Raw concentration data'!P20),Bioreactor_data!$P21*'Raw concentration data'!P20-'Feed corrections'!P20,NA())</f>
        <v>#N/A</v>
      </c>
      <c r="Q20" s="11" t="e">
        <f>IF(ISNUMBER('Raw concentration data'!Q20),Bioreactor_data!$P21*'Raw concentration data'!Q20-'Feed corrections'!Q20,NA())</f>
        <v>#N/A</v>
      </c>
      <c r="R20" s="11" t="e">
        <f>IF(ISNUMBER('Raw concentration data'!R20),Bioreactor_data!$P21*'Raw concentration data'!R20-'Feed corrections'!R20,NA())</f>
        <v>#N/A</v>
      </c>
      <c r="S20" s="11" t="e">
        <f>IF(ISNUMBER('Raw concentration data'!S20),Bioreactor_data!$P21*'Raw concentration data'!S20-'Feed corrections'!S20,NA())</f>
        <v>#N/A</v>
      </c>
      <c r="T20" s="11" t="e">
        <f>IF(ISNUMBER('Raw concentration data'!T20),Bioreactor_data!$P21*'Raw concentration data'!T20-'Feed corrections'!T20,NA())</f>
        <v>#N/A</v>
      </c>
      <c r="U20" s="11" t="e">
        <f>IF(ISNUMBER('Raw concentration data'!U20),Bioreactor_data!$P21*'Raw concentration data'!U20-'Feed corrections'!U20,NA())</f>
        <v>#N/A</v>
      </c>
      <c r="V20" s="11" t="e">
        <f>IF(ISNUMBER('Raw concentration data'!V20),Bioreactor_data!$P21*'Raw concentration data'!V20-'Feed corrections'!V20,NA())</f>
        <v>#N/A</v>
      </c>
      <c r="W20" s="11" t="e">
        <f>IF(ISNUMBER('Raw concentration data'!W20),Bioreactor_data!$P21*'Raw concentration data'!W20-'Feed corrections'!W20,NA())</f>
        <v>#N/A</v>
      </c>
      <c r="X20" s="11" t="e">
        <f>IF(ISNUMBER('Raw concentration data'!X20),Bioreactor_data!$P21*'Raw concentration data'!X20-'Feed corrections'!X20,NA())</f>
        <v>#N/A</v>
      </c>
      <c r="Y20" s="11" t="e">
        <f>IF(ISNUMBER('Raw concentration data'!Y20),Bioreactor_data!$P21*'Raw concentration data'!Y20-'Feed corrections'!Y20,NA())</f>
        <v>#N/A</v>
      </c>
      <c r="Z20" s="11" t="e">
        <f>IF(ISNUMBER('Raw concentration data'!Z20),Bioreactor_data!$P21*'Raw concentration data'!Z20-'Feed corrections'!Z20,NA())</f>
        <v>#N/A</v>
      </c>
      <c r="AA20" s="11" t="e">
        <f>IF(ISNUMBER('Raw concentration data'!AA20),Bioreactor_data!$P21*'Raw concentration data'!AA20-'Feed corrections'!AA20,NA())</f>
        <v>#N/A</v>
      </c>
      <c r="AB20" s="11" t="e">
        <f>IF(ISNUMBER('Raw concentration data'!AB20),Bioreactor_data!$P21*'Raw concentration data'!AB20-'Feed corrections'!AB20,NA())</f>
        <v>#N/A</v>
      </c>
      <c r="AC20" s="11" t="e">
        <f>IF(ISNUMBER('Raw concentration data'!AC20),Bioreactor_data!$P21*'Raw concentration data'!AC20-'Feed corrections'!AC20,NA())</f>
        <v>#N/A</v>
      </c>
      <c r="AD20" s="11" t="e">
        <f>IF(ISNUMBER('Raw concentration data'!AD20),Bioreactor_data!$P21*'Raw concentration data'!AD20-'Feed corrections'!AD20,NA())</f>
        <v>#N/A</v>
      </c>
      <c r="AE20" s="11" t="e">
        <f>IF(ISNUMBER('Raw concentration data'!AE20),Bioreactor_data!$P21*'Raw concentration data'!AE20-'Feed corrections'!AE20,NA())</f>
        <v>#N/A</v>
      </c>
    </row>
    <row r="21" spans="1:31" x14ac:dyDescent="0.25">
      <c r="A21" s="3">
        <f>Bioreactor_data!B22</f>
        <v>0</v>
      </c>
      <c r="B21" s="11" t="e">
        <f>IF(ISNUMBER('Raw concentration data'!B21),Bioreactor_data!$P22*'Raw concentration data'!B21-'Feed corrections'!B21,NA())</f>
        <v>#N/A</v>
      </c>
      <c r="C21" s="11" t="e">
        <f>IF(ISNUMBER('Raw concentration data'!C21),Bioreactor_data!$P22*'Raw concentration data'!C21-'Feed corrections'!C21,NA())</f>
        <v>#N/A</v>
      </c>
      <c r="D21" s="11" t="e">
        <f>IF(ISNUMBER('Raw concentration data'!D21),Bioreactor_data!$P22*'Raw concentration data'!D21-'Feed corrections'!D21,NA())</f>
        <v>#N/A</v>
      </c>
      <c r="E21" s="11" t="e">
        <f>IF(ISNUMBER('Raw concentration data'!E21),Bioreactor_data!$P22*'Raw concentration data'!E21-'Feed corrections'!E21,NA())</f>
        <v>#N/A</v>
      </c>
      <c r="F21" s="11" t="e">
        <f>IF(ISNUMBER('Raw concentration data'!F21),Bioreactor_data!$P22*'Raw concentration data'!F21-'Feed corrections'!F21,NA())</f>
        <v>#N/A</v>
      </c>
      <c r="G21" s="11" t="e">
        <f>IF(ISNUMBER('Raw concentration data'!G21),Bioreactor_data!$P22*'Raw concentration data'!G21-'Feed corrections'!G21,NA())</f>
        <v>#N/A</v>
      </c>
      <c r="H21" s="11" t="e">
        <f>IF(ISNUMBER('Raw concentration data'!H21),Bioreactor_data!$P22*'Raw concentration data'!H21-'Feed corrections'!H21,NA())</f>
        <v>#N/A</v>
      </c>
      <c r="I21" s="11" t="e">
        <f>IF(ISNUMBER('Raw concentration data'!I21),Bioreactor_data!$P22*'Raw concentration data'!I21-'Feed corrections'!I21,NA())</f>
        <v>#N/A</v>
      </c>
      <c r="J21" s="11" t="e">
        <f>IF(ISNUMBER('Raw concentration data'!J21),Bioreactor_data!$P22*'Raw concentration data'!J21-'Feed corrections'!J21,NA())</f>
        <v>#N/A</v>
      </c>
      <c r="K21" s="11" t="e">
        <f>IF(ISNUMBER('Raw concentration data'!K21),Bioreactor_data!$P22*'Raw concentration data'!K21-'Feed corrections'!K21,NA())</f>
        <v>#N/A</v>
      </c>
      <c r="L21" s="11" t="e">
        <f>IF(ISNUMBER('Raw concentration data'!L21),Bioreactor_data!$P22*'Raw concentration data'!L21-'Feed corrections'!L21,NA())</f>
        <v>#N/A</v>
      </c>
      <c r="M21" s="11" t="e">
        <f>IF(ISNUMBER('Raw concentration data'!M21),Bioreactor_data!$P22*'Raw concentration data'!M21-'Feed corrections'!M21,NA())</f>
        <v>#N/A</v>
      </c>
      <c r="N21" s="11" t="e">
        <f>IF(ISNUMBER('Raw concentration data'!N21),Bioreactor_data!$P22*'Raw concentration data'!N21-'Feed corrections'!N21,NA())</f>
        <v>#N/A</v>
      </c>
      <c r="O21" s="11" t="e">
        <f>IF(ISNUMBER('Raw concentration data'!O21),Bioreactor_data!$P22*'Raw concentration data'!O21-'Feed corrections'!O21,NA())</f>
        <v>#N/A</v>
      </c>
      <c r="P21" s="11" t="e">
        <f>IF(ISNUMBER('Raw concentration data'!P21),Bioreactor_data!$P22*'Raw concentration data'!P21-'Feed corrections'!P21,NA())</f>
        <v>#N/A</v>
      </c>
      <c r="Q21" s="11" t="e">
        <f>IF(ISNUMBER('Raw concentration data'!Q21),Bioreactor_data!$P22*'Raw concentration data'!Q21-'Feed corrections'!Q21,NA())</f>
        <v>#N/A</v>
      </c>
      <c r="R21" s="11" t="e">
        <f>IF(ISNUMBER('Raw concentration data'!R21),Bioreactor_data!$P22*'Raw concentration data'!R21-'Feed corrections'!R21,NA())</f>
        <v>#N/A</v>
      </c>
      <c r="S21" s="11" t="e">
        <f>IF(ISNUMBER('Raw concentration data'!S21),Bioreactor_data!$P22*'Raw concentration data'!S21-'Feed corrections'!S21,NA())</f>
        <v>#N/A</v>
      </c>
      <c r="T21" s="11" t="e">
        <f>IF(ISNUMBER('Raw concentration data'!T21),Bioreactor_data!$P22*'Raw concentration data'!T21-'Feed corrections'!T21,NA())</f>
        <v>#N/A</v>
      </c>
      <c r="U21" s="11" t="e">
        <f>IF(ISNUMBER('Raw concentration data'!U21),Bioreactor_data!$P22*'Raw concentration data'!U21-'Feed corrections'!U21,NA())</f>
        <v>#N/A</v>
      </c>
      <c r="V21" s="11" t="e">
        <f>IF(ISNUMBER('Raw concentration data'!V21),Bioreactor_data!$P22*'Raw concentration data'!V21-'Feed corrections'!V21,NA())</f>
        <v>#N/A</v>
      </c>
      <c r="W21" s="11" t="e">
        <f>IF(ISNUMBER('Raw concentration data'!W21),Bioreactor_data!$P22*'Raw concentration data'!W21-'Feed corrections'!W21,NA())</f>
        <v>#N/A</v>
      </c>
      <c r="X21" s="11" t="e">
        <f>IF(ISNUMBER('Raw concentration data'!X21),Bioreactor_data!$P22*'Raw concentration data'!X21-'Feed corrections'!X21,NA())</f>
        <v>#N/A</v>
      </c>
      <c r="Y21" s="11" t="e">
        <f>IF(ISNUMBER('Raw concentration data'!Y21),Bioreactor_data!$P22*'Raw concentration data'!Y21-'Feed corrections'!Y21,NA())</f>
        <v>#N/A</v>
      </c>
      <c r="Z21" s="11" t="e">
        <f>IF(ISNUMBER('Raw concentration data'!Z21),Bioreactor_data!$P22*'Raw concentration data'!Z21-'Feed corrections'!Z21,NA())</f>
        <v>#N/A</v>
      </c>
      <c r="AA21" s="11" t="e">
        <f>IF(ISNUMBER('Raw concentration data'!AA21),Bioreactor_data!$P22*'Raw concentration data'!AA21-'Feed corrections'!AA21,NA())</f>
        <v>#N/A</v>
      </c>
      <c r="AB21" s="11" t="e">
        <f>IF(ISNUMBER('Raw concentration data'!AB21),Bioreactor_data!$P22*'Raw concentration data'!AB21-'Feed corrections'!AB21,NA())</f>
        <v>#N/A</v>
      </c>
      <c r="AC21" s="11" t="e">
        <f>IF(ISNUMBER('Raw concentration data'!AC21),Bioreactor_data!$P22*'Raw concentration data'!AC21-'Feed corrections'!AC21,NA())</f>
        <v>#N/A</v>
      </c>
      <c r="AD21" s="11" t="e">
        <f>IF(ISNUMBER('Raw concentration data'!AD21),Bioreactor_data!$P22*'Raw concentration data'!AD21-'Feed corrections'!AD21,NA())</f>
        <v>#N/A</v>
      </c>
      <c r="AE21" s="11" t="e">
        <f>IF(ISNUMBER('Raw concentration data'!AE21),Bioreactor_data!$P22*'Raw concentration data'!AE21-'Feed corrections'!AE21,NA())</f>
        <v>#N/A</v>
      </c>
    </row>
    <row r="22" spans="1:31" x14ac:dyDescent="0.25">
      <c r="A22" s="3">
        <f>Bioreactor_data!B23</f>
        <v>0</v>
      </c>
      <c r="B22" s="11" t="e">
        <f>IF(ISNUMBER('Raw concentration data'!B22),Bioreactor_data!$P23*'Raw concentration data'!B22-'Feed corrections'!B22,NA())</f>
        <v>#N/A</v>
      </c>
      <c r="C22" s="11" t="e">
        <f>IF(ISNUMBER('Raw concentration data'!C22),Bioreactor_data!$P23*'Raw concentration data'!C22-'Feed corrections'!C22,NA())</f>
        <v>#N/A</v>
      </c>
      <c r="D22" s="11" t="e">
        <f>IF(ISNUMBER('Raw concentration data'!D22),Bioreactor_data!$P23*'Raw concentration data'!D22-'Feed corrections'!D22,NA())</f>
        <v>#N/A</v>
      </c>
      <c r="E22" s="11" t="e">
        <f>IF(ISNUMBER('Raw concentration data'!E22),Bioreactor_data!$P23*'Raw concentration data'!E22-'Feed corrections'!E22,NA())</f>
        <v>#N/A</v>
      </c>
      <c r="F22" s="11" t="e">
        <f>IF(ISNUMBER('Raw concentration data'!F22),Bioreactor_data!$P23*'Raw concentration data'!F22-'Feed corrections'!F22,NA())</f>
        <v>#N/A</v>
      </c>
      <c r="G22" s="11" t="e">
        <f>IF(ISNUMBER('Raw concentration data'!G22),Bioreactor_data!$P23*'Raw concentration data'!G22-'Feed corrections'!G22,NA())</f>
        <v>#N/A</v>
      </c>
      <c r="H22" s="11" t="e">
        <f>IF(ISNUMBER('Raw concentration data'!H22),Bioreactor_data!$P23*'Raw concentration data'!H22-'Feed corrections'!H22,NA())</f>
        <v>#N/A</v>
      </c>
      <c r="I22" s="11" t="e">
        <f>IF(ISNUMBER('Raw concentration data'!I22),Bioreactor_data!$P23*'Raw concentration data'!I22-'Feed corrections'!I22,NA())</f>
        <v>#N/A</v>
      </c>
      <c r="J22" s="11" t="e">
        <f>IF(ISNUMBER('Raw concentration data'!J22),Bioreactor_data!$P23*'Raw concentration data'!J22-'Feed corrections'!J22,NA())</f>
        <v>#N/A</v>
      </c>
      <c r="K22" s="11" t="e">
        <f>IF(ISNUMBER('Raw concentration data'!K22),Bioreactor_data!$P23*'Raw concentration data'!K22-'Feed corrections'!K22,NA())</f>
        <v>#N/A</v>
      </c>
      <c r="L22" s="11" t="e">
        <f>IF(ISNUMBER('Raw concentration data'!L22),Bioreactor_data!$P23*'Raw concentration data'!L22-'Feed corrections'!L22,NA())</f>
        <v>#N/A</v>
      </c>
      <c r="M22" s="11" t="e">
        <f>IF(ISNUMBER('Raw concentration data'!M22),Bioreactor_data!$P23*'Raw concentration data'!M22-'Feed corrections'!M22,NA())</f>
        <v>#N/A</v>
      </c>
      <c r="N22" s="11" t="e">
        <f>IF(ISNUMBER('Raw concentration data'!N22),Bioreactor_data!$P23*'Raw concentration data'!N22-'Feed corrections'!N22,NA())</f>
        <v>#N/A</v>
      </c>
      <c r="O22" s="11" t="e">
        <f>IF(ISNUMBER('Raw concentration data'!O22),Bioreactor_data!$P23*'Raw concentration data'!O22-'Feed corrections'!O22,NA())</f>
        <v>#N/A</v>
      </c>
      <c r="P22" s="11" t="e">
        <f>IF(ISNUMBER('Raw concentration data'!P22),Bioreactor_data!$P23*'Raw concentration data'!P22-'Feed corrections'!P22,NA())</f>
        <v>#N/A</v>
      </c>
      <c r="Q22" s="11" t="e">
        <f>IF(ISNUMBER('Raw concentration data'!Q22),Bioreactor_data!$P23*'Raw concentration data'!Q22-'Feed corrections'!Q22,NA())</f>
        <v>#N/A</v>
      </c>
      <c r="R22" s="11" t="e">
        <f>IF(ISNUMBER('Raw concentration data'!R22),Bioreactor_data!$P23*'Raw concentration data'!R22-'Feed corrections'!R22,NA())</f>
        <v>#N/A</v>
      </c>
      <c r="S22" s="11" t="e">
        <f>IF(ISNUMBER('Raw concentration data'!S22),Bioreactor_data!$P23*'Raw concentration data'!S22-'Feed corrections'!S22,NA())</f>
        <v>#N/A</v>
      </c>
      <c r="T22" s="11" t="e">
        <f>IF(ISNUMBER('Raw concentration data'!T22),Bioreactor_data!$P23*'Raw concentration data'!T22-'Feed corrections'!T22,NA())</f>
        <v>#N/A</v>
      </c>
      <c r="U22" s="11" t="e">
        <f>IF(ISNUMBER('Raw concentration data'!U22),Bioreactor_data!$P23*'Raw concentration data'!U22-'Feed corrections'!U22,NA())</f>
        <v>#N/A</v>
      </c>
      <c r="V22" s="11" t="e">
        <f>IF(ISNUMBER('Raw concentration data'!V22),Bioreactor_data!$P23*'Raw concentration data'!V22-'Feed corrections'!V22,NA())</f>
        <v>#N/A</v>
      </c>
      <c r="W22" s="11" t="e">
        <f>IF(ISNUMBER('Raw concentration data'!W22),Bioreactor_data!$P23*'Raw concentration data'!W22-'Feed corrections'!W22,NA())</f>
        <v>#N/A</v>
      </c>
      <c r="X22" s="11" t="e">
        <f>IF(ISNUMBER('Raw concentration data'!X22),Bioreactor_data!$P23*'Raw concentration data'!X22-'Feed corrections'!X22,NA())</f>
        <v>#N/A</v>
      </c>
      <c r="Y22" s="11" t="e">
        <f>IF(ISNUMBER('Raw concentration data'!Y22),Bioreactor_data!$P23*'Raw concentration data'!Y22-'Feed corrections'!Y22,NA())</f>
        <v>#N/A</v>
      </c>
      <c r="Z22" s="11" t="e">
        <f>IF(ISNUMBER('Raw concentration data'!Z22),Bioreactor_data!$P23*'Raw concentration data'!Z22-'Feed corrections'!Z22,NA())</f>
        <v>#N/A</v>
      </c>
      <c r="AA22" s="11" t="e">
        <f>IF(ISNUMBER('Raw concentration data'!AA22),Bioreactor_data!$P23*'Raw concentration data'!AA22-'Feed corrections'!AA22,NA())</f>
        <v>#N/A</v>
      </c>
      <c r="AB22" s="11" t="e">
        <f>IF(ISNUMBER('Raw concentration data'!AB22),Bioreactor_data!$P23*'Raw concentration data'!AB22-'Feed corrections'!AB22,NA())</f>
        <v>#N/A</v>
      </c>
      <c r="AC22" s="11" t="e">
        <f>IF(ISNUMBER('Raw concentration data'!AC22),Bioreactor_data!$P23*'Raw concentration data'!AC22-'Feed corrections'!AC22,NA())</f>
        <v>#N/A</v>
      </c>
      <c r="AD22" s="11" t="e">
        <f>IF(ISNUMBER('Raw concentration data'!AD22),Bioreactor_data!$P23*'Raw concentration data'!AD22-'Feed corrections'!AD22,NA())</f>
        <v>#N/A</v>
      </c>
      <c r="AE22" s="11" t="e">
        <f>IF(ISNUMBER('Raw concentration data'!AE22),Bioreactor_data!$P23*'Raw concentration data'!AE22-'Feed corrections'!AE22,NA())</f>
        <v>#N/A</v>
      </c>
    </row>
    <row r="23" spans="1:31" x14ac:dyDescent="0.25">
      <c r="A23" s="3">
        <f>Bioreactor_data!B24</f>
        <v>0</v>
      </c>
      <c r="B23" s="11" t="e">
        <f>IF(ISNUMBER('Raw concentration data'!B23),Bioreactor_data!$P24*'Raw concentration data'!B23-'Feed corrections'!B23,NA())</f>
        <v>#N/A</v>
      </c>
      <c r="C23" s="11" t="e">
        <f>IF(ISNUMBER('Raw concentration data'!C23),Bioreactor_data!$P24*'Raw concentration data'!C23-'Feed corrections'!C23,NA())</f>
        <v>#N/A</v>
      </c>
      <c r="D23" s="11" t="e">
        <f>IF(ISNUMBER('Raw concentration data'!D23),Bioreactor_data!$P24*'Raw concentration data'!D23-'Feed corrections'!D23,NA())</f>
        <v>#N/A</v>
      </c>
      <c r="E23" s="11" t="e">
        <f>IF(ISNUMBER('Raw concentration data'!E23),Bioreactor_data!$P24*'Raw concentration data'!E23-'Feed corrections'!E23,NA())</f>
        <v>#N/A</v>
      </c>
      <c r="F23" s="11" t="e">
        <f>IF(ISNUMBER('Raw concentration data'!F23),Bioreactor_data!$P24*'Raw concentration data'!F23-'Feed corrections'!F23,NA())</f>
        <v>#N/A</v>
      </c>
      <c r="G23" s="11" t="e">
        <f>IF(ISNUMBER('Raw concentration data'!G23),Bioreactor_data!$P24*'Raw concentration data'!G23-'Feed corrections'!G23,NA())</f>
        <v>#N/A</v>
      </c>
      <c r="H23" s="11" t="e">
        <f>IF(ISNUMBER('Raw concentration data'!H23),Bioreactor_data!$P24*'Raw concentration data'!H23-'Feed corrections'!H23,NA())</f>
        <v>#N/A</v>
      </c>
      <c r="I23" s="11" t="e">
        <f>IF(ISNUMBER('Raw concentration data'!I23),Bioreactor_data!$P24*'Raw concentration data'!I23-'Feed corrections'!I23,NA())</f>
        <v>#N/A</v>
      </c>
      <c r="J23" s="11" t="e">
        <f>IF(ISNUMBER('Raw concentration data'!J23),Bioreactor_data!$P24*'Raw concentration data'!J23-'Feed corrections'!J23,NA())</f>
        <v>#N/A</v>
      </c>
      <c r="K23" s="11" t="e">
        <f>IF(ISNUMBER('Raw concentration data'!K23),Bioreactor_data!$P24*'Raw concentration data'!K23-'Feed corrections'!K23,NA())</f>
        <v>#N/A</v>
      </c>
      <c r="L23" s="11" t="e">
        <f>IF(ISNUMBER('Raw concentration data'!L23),Bioreactor_data!$P24*'Raw concentration data'!L23-'Feed corrections'!L23,NA())</f>
        <v>#N/A</v>
      </c>
      <c r="M23" s="11" t="e">
        <f>IF(ISNUMBER('Raw concentration data'!M23),Bioreactor_data!$P24*'Raw concentration data'!M23-'Feed corrections'!M23,NA())</f>
        <v>#N/A</v>
      </c>
      <c r="N23" s="11" t="e">
        <f>IF(ISNUMBER('Raw concentration data'!N23),Bioreactor_data!$P24*'Raw concentration data'!N23-'Feed corrections'!N23,NA())</f>
        <v>#N/A</v>
      </c>
      <c r="O23" s="11" t="e">
        <f>IF(ISNUMBER('Raw concentration data'!O23),Bioreactor_data!$P24*'Raw concentration data'!O23-'Feed corrections'!O23,NA())</f>
        <v>#N/A</v>
      </c>
      <c r="P23" s="11" t="e">
        <f>IF(ISNUMBER('Raw concentration data'!P23),Bioreactor_data!$P24*'Raw concentration data'!P23-'Feed corrections'!P23,NA())</f>
        <v>#N/A</v>
      </c>
      <c r="Q23" s="11" t="e">
        <f>IF(ISNUMBER('Raw concentration data'!Q23),Bioreactor_data!$P24*'Raw concentration data'!Q23-'Feed corrections'!Q23,NA())</f>
        <v>#N/A</v>
      </c>
      <c r="R23" s="11" t="e">
        <f>IF(ISNUMBER('Raw concentration data'!R23),Bioreactor_data!$P24*'Raw concentration data'!R23-'Feed corrections'!R23,NA())</f>
        <v>#N/A</v>
      </c>
      <c r="S23" s="11" t="e">
        <f>IF(ISNUMBER('Raw concentration data'!S23),Bioreactor_data!$P24*'Raw concentration data'!S23-'Feed corrections'!S23,NA())</f>
        <v>#N/A</v>
      </c>
      <c r="T23" s="11" t="e">
        <f>IF(ISNUMBER('Raw concentration data'!T23),Bioreactor_data!$P24*'Raw concentration data'!T23-'Feed corrections'!T23,NA())</f>
        <v>#N/A</v>
      </c>
      <c r="U23" s="11" t="e">
        <f>IF(ISNUMBER('Raw concentration data'!U23),Bioreactor_data!$P24*'Raw concentration data'!U23-'Feed corrections'!U23,NA())</f>
        <v>#N/A</v>
      </c>
      <c r="V23" s="11" t="e">
        <f>IF(ISNUMBER('Raw concentration data'!V23),Bioreactor_data!$P24*'Raw concentration data'!V23-'Feed corrections'!V23,NA())</f>
        <v>#N/A</v>
      </c>
      <c r="W23" s="11" t="e">
        <f>IF(ISNUMBER('Raw concentration data'!W23),Bioreactor_data!$P24*'Raw concentration data'!W23-'Feed corrections'!W23,NA())</f>
        <v>#N/A</v>
      </c>
      <c r="X23" s="11" t="e">
        <f>IF(ISNUMBER('Raw concentration data'!X23),Bioreactor_data!$P24*'Raw concentration data'!X23-'Feed corrections'!X23,NA())</f>
        <v>#N/A</v>
      </c>
      <c r="Y23" s="11" t="e">
        <f>IF(ISNUMBER('Raw concentration data'!Y23),Bioreactor_data!$P24*'Raw concentration data'!Y23-'Feed corrections'!Y23,NA())</f>
        <v>#N/A</v>
      </c>
      <c r="Z23" s="11" t="e">
        <f>IF(ISNUMBER('Raw concentration data'!Z23),Bioreactor_data!$P24*'Raw concentration data'!Z23-'Feed corrections'!Z23,NA())</f>
        <v>#N/A</v>
      </c>
      <c r="AA23" s="11" t="e">
        <f>IF(ISNUMBER('Raw concentration data'!AA23),Bioreactor_data!$P24*'Raw concentration data'!AA23-'Feed corrections'!AA23,NA())</f>
        <v>#N/A</v>
      </c>
      <c r="AB23" s="11" t="e">
        <f>IF(ISNUMBER('Raw concentration data'!AB23),Bioreactor_data!$P24*'Raw concentration data'!AB23-'Feed corrections'!AB23,NA())</f>
        <v>#N/A</v>
      </c>
      <c r="AC23" s="11" t="e">
        <f>IF(ISNUMBER('Raw concentration data'!AC23),Bioreactor_data!$P24*'Raw concentration data'!AC23-'Feed corrections'!AC23,NA())</f>
        <v>#N/A</v>
      </c>
      <c r="AD23" s="11" t="e">
        <f>IF(ISNUMBER('Raw concentration data'!AD23),Bioreactor_data!$P24*'Raw concentration data'!AD23-'Feed corrections'!AD23,NA())</f>
        <v>#N/A</v>
      </c>
      <c r="AE23" s="11" t="e">
        <f>IF(ISNUMBER('Raw concentration data'!AE23),Bioreactor_data!$P24*'Raw concentration data'!AE23-'Feed corrections'!AE23,NA())</f>
        <v>#N/A</v>
      </c>
    </row>
    <row r="24" spans="1:31" x14ac:dyDescent="0.25">
      <c r="A24" s="3">
        <f>Bioreactor_data!B25</f>
        <v>0</v>
      </c>
      <c r="B24" s="11" t="e">
        <f>IF(ISNUMBER('Raw concentration data'!B24),Bioreactor_data!$P25*'Raw concentration data'!B24-'Feed corrections'!B24,NA())</f>
        <v>#N/A</v>
      </c>
      <c r="C24" s="11" t="e">
        <f>IF(ISNUMBER('Raw concentration data'!C24),Bioreactor_data!$P25*'Raw concentration data'!C24-'Feed corrections'!C24,NA())</f>
        <v>#N/A</v>
      </c>
      <c r="D24" s="11" t="e">
        <f>IF(ISNUMBER('Raw concentration data'!D24),Bioreactor_data!$P25*'Raw concentration data'!D24-'Feed corrections'!D24,NA())</f>
        <v>#N/A</v>
      </c>
      <c r="E24" s="11" t="e">
        <f>IF(ISNUMBER('Raw concentration data'!E24),Bioreactor_data!$P25*'Raw concentration data'!E24-'Feed corrections'!E24,NA())</f>
        <v>#N/A</v>
      </c>
      <c r="F24" s="11" t="e">
        <f>IF(ISNUMBER('Raw concentration data'!F24),Bioreactor_data!$P25*'Raw concentration data'!F24-'Feed corrections'!F24,NA())</f>
        <v>#N/A</v>
      </c>
      <c r="G24" s="11" t="e">
        <f>IF(ISNUMBER('Raw concentration data'!G24),Bioreactor_data!$P25*'Raw concentration data'!G24-'Feed corrections'!G24,NA())</f>
        <v>#N/A</v>
      </c>
      <c r="H24" s="11" t="e">
        <f>IF(ISNUMBER('Raw concentration data'!H24),Bioreactor_data!$P25*'Raw concentration data'!H24-'Feed corrections'!H24,NA())</f>
        <v>#N/A</v>
      </c>
      <c r="I24" s="11" t="e">
        <f>IF(ISNUMBER('Raw concentration data'!I24),Bioreactor_data!$P25*'Raw concentration data'!I24-'Feed corrections'!I24,NA())</f>
        <v>#N/A</v>
      </c>
      <c r="J24" s="11" t="e">
        <f>IF(ISNUMBER('Raw concentration data'!J24),Bioreactor_data!$P25*'Raw concentration data'!J24-'Feed corrections'!J24,NA())</f>
        <v>#N/A</v>
      </c>
      <c r="K24" s="11" t="e">
        <f>IF(ISNUMBER('Raw concentration data'!K24),Bioreactor_data!$P25*'Raw concentration data'!K24-'Feed corrections'!K24,NA())</f>
        <v>#N/A</v>
      </c>
      <c r="L24" s="11" t="e">
        <f>IF(ISNUMBER('Raw concentration data'!L24),Bioreactor_data!$P25*'Raw concentration data'!L24-'Feed corrections'!L24,NA())</f>
        <v>#N/A</v>
      </c>
      <c r="M24" s="11" t="e">
        <f>IF(ISNUMBER('Raw concentration data'!M24),Bioreactor_data!$P25*'Raw concentration data'!M24-'Feed corrections'!M24,NA())</f>
        <v>#N/A</v>
      </c>
      <c r="N24" s="11" t="e">
        <f>IF(ISNUMBER('Raw concentration data'!N24),Bioreactor_data!$P25*'Raw concentration data'!N24-'Feed corrections'!N24,NA())</f>
        <v>#N/A</v>
      </c>
      <c r="O24" s="11" t="e">
        <f>IF(ISNUMBER('Raw concentration data'!O24),Bioreactor_data!$P25*'Raw concentration data'!O24-'Feed corrections'!O24,NA())</f>
        <v>#N/A</v>
      </c>
      <c r="P24" s="11" t="e">
        <f>IF(ISNUMBER('Raw concentration data'!P24),Bioreactor_data!$P25*'Raw concentration data'!P24-'Feed corrections'!P24,NA())</f>
        <v>#N/A</v>
      </c>
      <c r="Q24" s="11" t="e">
        <f>IF(ISNUMBER('Raw concentration data'!Q24),Bioreactor_data!$P25*'Raw concentration data'!Q24-'Feed corrections'!Q24,NA())</f>
        <v>#N/A</v>
      </c>
      <c r="R24" s="11" t="e">
        <f>IF(ISNUMBER('Raw concentration data'!R24),Bioreactor_data!$P25*'Raw concentration data'!R24-'Feed corrections'!R24,NA())</f>
        <v>#N/A</v>
      </c>
      <c r="S24" s="11" t="e">
        <f>IF(ISNUMBER('Raw concentration data'!S24),Bioreactor_data!$P25*'Raw concentration data'!S24-'Feed corrections'!S24,NA())</f>
        <v>#N/A</v>
      </c>
      <c r="T24" s="11" t="e">
        <f>IF(ISNUMBER('Raw concentration data'!T24),Bioreactor_data!$P25*'Raw concentration data'!T24-'Feed corrections'!T24,NA())</f>
        <v>#N/A</v>
      </c>
      <c r="U24" s="11" t="e">
        <f>IF(ISNUMBER('Raw concentration data'!U24),Bioreactor_data!$P25*'Raw concentration data'!U24-'Feed corrections'!U24,NA())</f>
        <v>#N/A</v>
      </c>
      <c r="V24" s="11" t="e">
        <f>IF(ISNUMBER('Raw concentration data'!V24),Bioreactor_data!$P25*'Raw concentration data'!V24-'Feed corrections'!V24,NA())</f>
        <v>#N/A</v>
      </c>
      <c r="W24" s="11" t="e">
        <f>IF(ISNUMBER('Raw concentration data'!W24),Bioreactor_data!$P25*'Raw concentration data'!W24-'Feed corrections'!W24,NA())</f>
        <v>#N/A</v>
      </c>
      <c r="X24" s="11" t="e">
        <f>IF(ISNUMBER('Raw concentration data'!X24),Bioreactor_data!$P25*'Raw concentration data'!X24-'Feed corrections'!X24,NA())</f>
        <v>#N/A</v>
      </c>
      <c r="Y24" s="11" t="e">
        <f>IF(ISNUMBER('Raw concentration data'!Y24),Bioreactor_data!$P25*'Raw concentration data'!Y24-'Feed corrections'!Y24,NA())</f>
        <v>#N/A</v>
      </c>
      <c r="Z24" s="11" t="e">
        <f>IF(ISNUMBER('Raw concentration data'!Z24),Bioreactor_data!$P25*'Raw concentration data'!Z24-'Feed corrections'!Z24,NA())</f>
        <v>#N/A</v>
      </c>
      <c r="AA24" s="11" t="e">
        <f>IF(ISNUMBER('Raw concentration data'!AA24),Bioreactor_data!$P25*'Raw concentration data'!AA24-'Feed corrections'!AA24,NA())</f>
        <v>#N/A</v>
      </c>
      <c r="AB24" s="11" t="e">
        <f>IF(ISNUMBER('Raw concentration data'!AB24),Bioreactor_data!$P25*'Raw concentration data'!AB24-'Feed corrections'!AB24,NA())</f>
        <v>#N/A</v>
      </c>
      <c r="AC24" s="11" t="e">
        <f>IF(ISNUMBER('Raw concentration data'!AC24),Bioreactor_data!$P25*'Raw concentration data'!AC24-'Feed corrections'!AC24,NA())</f>
        <v>#N/A</v>
      </c>
      <c r="AD24" s="11" t="e">
        <f>IF(ISNUMBER('Raw concentration data'!AD24),Bioreactor_data!$P25*'Raw concentration data'!AD24-'Feed corrections'!AD24,NA())</f>
        <v>#N/A</v>
      </c>
      <c r="AE24" s="11" t="e">
        <f>IF(ISNUMBER('Raw concentration data'!AE24),Bioreactor_data!$P25*'Raw concentration data'!AE24-'Feed corrections'!AE24,NA())</f>
        <v>#N/A</v>
      </c>
    </row>
    <row r="25" spans="1:31" x14ac:dyDescent="0.25">
      <c r="A25" s="3">
        <f>Bioreactor_data!B26</f>
        <v>0</v>
      </c>
      <c r="B25" s="11" t="e">
        <f>IF(ISNUMBER('Raw concentration data'!B25),Bioreactor_data!$P26*'Raw concentration data'!B25-'Feed corrections'!B25,NA())</f>
        <v>#N/A</v>
      </c>
      <c r="C25" s="11" t="e">
        <f>IF(ISNUMBER('Raw concentration data'!C25),Bioreactor_data!$P26*'Raw concentration data'!C25-'Feed corrections'!C25,NA())</f>
        <v>#N/A</v>
      </c>
      <c r="D25" s="11" t="e">
        <f>IF(ISNUMBER('Raw concentration data'!D25),Bioreactor_data!$P26*'Raw concentration data'!D25-'Feed corrections'!D25,NA())</f>
        <v>#N/A</v>
      </c>
      <c r="E25" s="11" t="e">
        <f>IF(ISNUMBER('Raw concentration data'!E25),Bioreactor_data!$P26*'Raw concentration data'!E25-'Feed corrections'!E25,NA())</f>
        <v>#N/A</v>
      </c>
      <c r="F25" s="11" t="e">
        <f>IF(ISNUMBER('Raw concentration data'!F25),Bioreactor_data!$P26*'Raw concentration data'!F25-'Feed corrections'!F25,NA())</f>
        <v>#N/A</v>
      </c>
      <c r="G25" s="11" t="e">
        <f>IF(ISNUMBER('Raw concentration data'!G25),Bioreactor_data!$P26*'Raw concentration data'!G25-'Feed corrections'!G25,NA())</f>
        <v>#N/A</v>
      </c>
      <c r="H25" s="11" t="e">
        <f>IF(ISNUMBER('Raw concentration data'!H25),Bioreactor_data!$P26*'Raw concentration data'!H25-'Feed corrections'!H25,NA())</f>
        <v>#N/A</v>
      </c>
      <c r="I25" s="11" t="e">
        <f>IF(ISNUMBER('Raw concentration data'!I25),Bioreactor_data!$P26*'Raw concentration data'!I25-'Feed corrections'!I25,NA())</f>
        <v>#N/A</v>
      </c>
      <c r="J25" s="11" t="e">
        <f>IF(ISNUMBER('Raw concentration data'!J25),Bioreactor_data!$P26*'Raw concentration data'!J25-'Feed corrections'!J25,NA())</f>
        <v>#N/A</v>
      </c>
      <c r="K25" s="11" t="e">
        <f>IF(ISNUMBER('Raw concentration data'!K25),Bioreactor_data!$P26*'Raw concentration data'!K25-'Feed corrections'!K25,NA())</f>
        <v>#N/A</v>
      </c>
      <c r="L25" s="11" t="e">
        <f>IF(ISNUMBER('Raw concentration data'!L25),Bioreactor_data!$P26*'Raw concentration data'!L25-'Feed corrections'!L25,NA())</f>
        <v>#N/A</v>
      </c>
      <c r="M25" s="11" t="e">
        <f>IF(ISNUMBER('Raw concentration data'!M25),Bioreactor_data!$P26*'Raw concentration data'!M25-'Feed corrections'!M25,NA())</f>
        <v>#N/A</v>
      </c>
      <c r="N25" s="11" t="e">
        <f>IF(ISNUMBER('Raw concentration data'!N25),Bioreactor_data!$P26*'Raw concentration data'!N25-'Feed corrections'!N25,NA())</f>
        <v>#N/A</v>
      </c>
      <c r="O25" s="11" t="e">
        <f>IF(ISNUMBER('Raw concentration data'!O25),Bioreactor_data!$P26*'Raw concentration data'!O25-'Feed corrections'!O25,NA())</f>
        <v>#N/A</v>
      </c>
      <c r="P25" s="11" t="e">
        <f>IF(ISNUMBER('Raw concentration data'!P25),Bioreactor_data!$P26*'Raw concentration data'!P25-'Feed corrections'!P25,NA())</f>
        <v>#N/A</v>
      </c>
      <c r="Q25" s="11" t="e">
        <f>IF(ISNUMBER('Raw concentration data'!Q25),Bioreactor_data!$P26*'Raw concentration data'!Q25-'Feed corrections'!Q25,NA())</f>
        <v>#N/A</v>
      </c>
      <c r="R25" s="11" t="e">
        <f>IF(ISNUMBER('Raw concentration data'!R25),Bioreactor_data!$P26*'Raw concentration data'!R25-'Feed corrections'!R25,NA())</f>
        <v>#N/A</v>
      </c>
      <c r="S25" s="11" t="e">
        <f>IF(ISNUMBER('Raw concentration data'!S25),Bioreactor_data!$P26*'Raw concentration data'!S25-'Feed corrections'!S25,NA())</f>
        <v>#N/A</v>
      </c>
      <c r="T25" s="11" t="e">
        <f>IF(ISNUMBER('Raw concentration data'!T25),Bioreactor_data!$P26*'Raw concentration data'!T25-'Feed corrections'!T25,NA())</f>
        <v>#N/A</v>
      </c>
      <c r="U25" s="11" t="e">
        <f>IF(ISNUMBER('Raw concentration data'!U25),Bioreactor_data!$P26*'Raw concentration data'!U25-'Feed corrections'!U25,NA())</f>
        <v>#N/A</v>
      </c>
      <c r="V25" s="11" t="e">
        <f>IF(ISNUMBER('Raw concentration data'!V25),Bioreactor_data!$P26*'Raw concentration data'!V25-'Feed corrections'!V25,NA())</f>
        <v>#N/A</v>
      </c>
      <c r="W25" s="11" t="e">
        <f>IF(ISNUMBER('Raw concentration data'!W25),Bioreactor_data!$P26*'Raw concentration data'!W25-'Feed corrections'!W25,NA())</f>
        <v>#N/A</v>
      </c>
      <c r="X25" s="11" t="e">
        <f>IF(ISNUMBER('Raw concentration data'!X25),Bioreactor_data!$P26*'Raw concentration data'!X25-'Feed corrections'!X25,NA())</f>
        <v>#N/A</v>
      </c>
      <c r="Y25" s="11" t="e">
        <f>IF(ISNUMBER('Raw concentration data'!Y25),Bioreactor_data!$P26*'Raw concentration data'!Y25-'Feed corrections'!Y25,NA())</f>
        <v>#N/A</v>
      </c>
      <c r="Z25" s="11" t="e">
        <f>IF(ISNUMBER('Raw concentration data'!Z25),Bioreactor_data!$P26*'Raw concentration data'!Z25-'Feed corrections'!Z25,NA())</f>
        <v>#N/A</v>
      </c>
      <c r="AA25" s="11" t="e">
        <f>IF(ISNUMBER('Raw concentration data'!AA25),Bioreactor_data!$P26*'Raw concentration data'!AA25-'Feed corrections'!AA25,NA())</f>
        <v>#N/A</v>
      </c>
      <c r="AB25" s="11" t="e">
        <f>IF(ISNUMBER('Raw concentration data'!AB25),Bioreactor_data!$P26*'Raw concentration data'!AB25-'Feed corrections'!AB25,NA())</f>
        <v>#N/A</v>
      </c>
      <c r="AC25" s="11" t="e">
        <f>IF(ISNUMBER('Raw concentration data'!AC25),Bioreactor_data!$P26*'Raw concentration data'!AC25-'Feed corrections'!AC25,NA())</f>
        <v>#N/A</v>
      </c>
      <c r="AD25" s="11" t="e">
        <f>IF(ISNUMBER('Raw concentration data'!AD25),Bioreactor_data!$P26*'Raw concentration data'!AD25-'Feed corrections'!AD25,NA())</f>
        <v>#N/A</v>
      </c>
      <c r="AE25" s="11" t="e">
        <f>IF(ISNUMBER('Raw concentration data'!AE25),Bioreactor_data!$P26*'Raw concentration data'!AE25-'Feed corrections'!AE25,NA())</f>
        <v>#N/A</v>
      </c>
    </row>
    <row r="26" spans="1:31" x14ac:dyDescent="0.25">
      <c r="A26" s="3">
        <f>Bioreactor_data!B27</f>
        <v>0</v>
      </c>
      <c r="B26" s="11" t="e">
        <f>IF(ISNUMBER('Raw concentration data'!B26),Bioreactor_data!$P27*'Raw concentration data'!B26-'Feed corrections'!B26,NA())</f>
        <v>#N/A</v>
      </c>
      <c r="C26" s="11" t="e">
        <f>IF(ISNUMBER('Raw concentration data'!C26),Bioreactor_data!$P27*'Raw concentration data'!C26-'Feed corrections'!C26,NA())</f>
        <v>#N/A</v>
      </c>
      <c r="D26" s="11" t="e">
        <f>IF(ISNUMBER('Raw concentration data'!D26),Bioreactor_data!$P27*'Raw concentration data'!D26-'Feed corrections'!D26,NA())</f>
        <v>#N/A</v>
      </c>
      <c r="E26" s="11" t="e">
        <f>IF(ISNUMBER('Raw concentration data'!E26),Bioreactor_data!$P27*'Raw concentration data'!E26-'Feed corrections'!E26,NA())</f>
        <v>#N/A</v>
      </c>
      <c r="F26" s="11" t="e">
        <f>IF(ISNUMBER('Raw concentration data'!F26),Bioreactor_data!$P27*'Raw concentration data'!F26-'Feed corrections'!F26,NA())</f>
        <v>#N/A</v>
      </c>
      <c r="G26" s="11" t="e">
        <f>IF(ISNUMBER('Raw concentration data'!G26),Bioreactor_data!$P27*'Raw concentration data'!G26-'Feed corrections'!G26,NA())</f>
        <v>#N/A</v>
      </c>
      <c r="H26" s="11" t="e">
        <f>IF(ISNUMBER('Raw concentration data'!H26),Bioreactor_data!$P27*'Raw concentration data'!H26-'Feed corrections'!H26,NA())</f>
        <v>#N/A</v>
      </c>
      <c r="I26" s="11" t="e">
        <f>IF(ISNUMBER('Raw concentration data'!I26),Bioreactor_data!$P27*'Raw concentration data'!I26-'Feed corrections'!I26,NA())</f>
        <v>#N/A</v>
      </c>
      <c r="J26" s="11" t="e">
        <f>IF(ISNUMBER('Raw concentration data'!J26),Bioreactor_data!$P27*'Raw concentration data'!J26-'Feed corrections'!J26,NA())</f>
        <v>#N/A</v>
      </c>
      <c r="K26" s="11" t="e">
        <f>IF(ISNUMBER('Raw concentration data'!K26),Bioreactor_data!$P27*'Raw concentration data'!K26-'Feed corrections'!K26,NA())</f>
        <v>#N/A</v>
      </c>
      <c r="L26" s="11" t="e">
        <f>IF(ISNUMBER('Raw concentration data'!L26),Bioreactor_data!$P27*'Raw concentration data'!L26-'Feed corrections'!L26,NA())</f>
        <v>#N/A</v>
      </c>
      <c r="M26" s="11" t="e">
        <f>IF(ISNUMBER('Raw concentration data'!M26),Bioreactor_data!$P27*'Raw concentration data'!M26-'Feed corrections'!M26,NA())</f>
        <v>#N/A</v>
      </c>
      <c r="N26" s="11" t="e">
        <f>IF(ISNUMBER('Raw concentration data'!N26),Bioreactor_data!$P27*'Raw concentration data'!N26-'Feed corrections'!N26,NA())</f>
        <v>#N/A</v>
      </c>
      <c r="O26" s="11" t="e">
        <f>IF(ISNUMBER('Raw concentration data'!O26),Bioreactor_data!$P27*'Raw concentration data'!O26-'Feed corrections'!O26,NA())</f>
        <v>#N/A</v>
      </c>
      <c r="P26" s="11" t="e">
        <f>IF(ISNUMBER('Raw concentration data'!P26),Bioreactor_data!$P27*'Raw concentration data'!P26-'Feed corrections'!P26,NA())</f>
        <v>#N/A</v>
      </c>
      <c r="Q26" s="11" t="e">
        <f>IF(ISNUMBER('Raw concentration data'!Q26),Bioreactor_data!$P27*'Raw concentration data'!Q26-'Feed corrections'!Q26,NA())</f>
        <v>#N/A</v>
      </c>
      <c r="R26" s="11" t="e">
        <f>IF(ISNUMBER('Raw concentration data'!R26),Bioreactor_data!$P27*'Raw concentration data'!R26-'Feed corrections'!R26,NA())</f>
        <v>#N/A</v>
      </c>
      <c r="S26" s="11" t="e">
        <f>IF(ISNUMBER('Raw concentration data'!S26),Bioreactor_data!$P27*'Raw concentration data'!S26-'Feed corrections'!S26,NA())</f>
        <v>#N/A</v>
      </c>
      <c r="T26" s="11" t="e">
        <f>IF(ISNUMBER('Raw concentration data'!T26),Bioreactor_data!$P27*'Raw concentration data'!T26-'Feed corrections'!T26,NA())</f>
        <v>#N/A</v>
      </c>
      <c r="U26" s="11" t="e">
        <f>IF(ISNUMBER('Raw concentration data'!U26),Bioreactor_data!$P27*'Raw concentration data'!U26-'Feed corrections'!U26,NA())</f>
        <v>#N/A</v>
      </c>
      <c r="V26" s="11" t="e">
        <f>IF(ISNUMBER('Raw concentration data'!V26),Bioreactor_data!$P27*'Raw concentration data'!V26-'Feed corrections'!V26,NA())</f>
        <v>#N/A</v>
      </c>
      <c r="W26" s="11" t="e">
        <f>IF(ISNUMBER('Raw concentration data'!W26),Bioreactor_data!$P27*'Raw concentration data'!W26-'Feed corrections'!W26,NA())</f>
        <v>#N/A</v>
      </c>
      <c r="X26" s="11" t="e">
        <f>IF(ISNUMBER('Raw concentration data'!X26),Bioreactor_data!$P27*'Raw concentration data'!X26-'Feed corrections'!X26,NA())</f>
        <v>#N/A</v>
      </c>
      <c r="Y26" s="11" t="e">
        <f>IF(ISNUMBER('Raw concentration data'!Y26),Bioreactor_data!$P27*'Raw concentration data'!Y26-'Feed corrections'!Y26,NA())</f>
        <v>#N/A</v>
      </c>
      <c r="Z26" s="11" t="e">
        <f>IF(ISNUMBER('Raw concentration data'!Z26),Bioreactor_data!$P27*'Raw concentration data'!Z26-'Feed corrections'!Z26,NA())</f>
        <v>#N/A</v>
      </c>
      <c r="AA26" s="11" t="e">
        <f>IF(ISNUMBER('Raw concentration data'!AA26),Bioreactor_data!$P27*'Raw concentration data'!AA26-'Feed corrections'!AA26,NA())</f>
        <v>#N/A</v>
      </c>
      <c r="AB26" s="11" t="e">
        <f>IF(ISNUMBER('Raw concentration data'!AB26),Bioreactor_data!$P27*'Raw concentration data'!AB26-'Feed corrections'!AB26,NA())</f>
        <v>#N/A</v>
      </c>
      <c r="AC26" s="11" t="e">
        <f>IF(ISNUMBER('Raw concentration data'!AC26),Bioreactor_data!$P27*'Raw concentration data'!AC26-'Feed corrections'!AC26,NA())</f>
        <v>#N/A</v>
      </c>
      <c r="AD26" s="11" t="e">
        <f>IF(ISNUMBER('Raw concentration data'!AD26),Bioreactor_data!$P27*'Raw concentration data'!AD26-'Feed corrections'!AD26,NA())</f>
        <v>#N/A</v>
      </c>
      <c r="AE26" s="11" t="e">
        <f>IF(ISNUMBER('Raw concentration data'!AE26),Bioreactor_data!$P27*'Raw concentration data'!AE26-'Feed corrections'!AE26,NA())</f>
        <v>#N/A</v>
      </c>
    </row>
    <row r="27" spans="1:31" x14ac:dyDescent="0.25">
      <c r="A27" s="3">
        <f>Bioreactor_data!B28</f>
        <v>0</v>
      </c>
      <c r="B27" s="11" t="e">
        <f>IF(ISNUMBER('Raw concentration data'!B27),Bioreactor_data!$P28*'Raw concentration data'!B27-'Feed corrections'!B27,NA())</f>
        <v>#N/A</v>
      </c>
      <c r="C27" s="11" t="e">
        <f>IF(ISNUMBER('Raw concentration data'!C27),Bioreactor_data!$P28*'Raw concentration data'!C27-'Feed corrections'!C27,NA())</f>
        <v>#N/A</v>
      </c>
      <c r="D27" s="11" t="e">
        <f>IF(ISNUMBER('Raw concentration data'!D27),Bioreactor_data!$P28*'Raw concentration data'!D27-'Feed corrections'!D27,NA())</f>
        <v>#N/A</v>
      </c>
      <c r="E27" s="11" t="e">
        <f>IF(ISNUMBER('Raw concentration data'!E27),Bioreactor_data!$P28*'Raw concentration data'!E27-'Feed corrections'!E27,NA())</f>
        <v>#N/A</v>
      </c>
      <c r="F27" s="11" t="e">
        <f>IF(ISNUMBER('Raw concentration data'!F27),Bioreactor_data!$P28*'Raw concentration data'!F27-'Feed corrections'!F27,NA())</f>
        <v>#N/A</v>
      </c>
      <c r="G27" s="11" t="e">
        <f>IF(ISNUMBER('Raw concentration data'!G27),Bioreactor_data!$P28*'Raw concentration data'!G27-'Feed corrections'!G27,NA())</f>
        <v>#N/A</v>
      </c>
      <c r="H27" s="11" t="e">
        <f>IF(ISNUMBER('Raw concentration data'!H27),Bioreactor_data!$P28*'Raw concentration data'!H27-'Feed corrections'!H27,NA())</f>
        <v>#N/A</v>
      </c>
      <c r="I27" s="11" t="e">
        <f>IF(ISNUMBER('Raw concentration data'!I27),Bioreactor_data!$P28*'Raw concentration data'!I27-'Feed corrections'!I27,NA())</f>
        <v>#N/A</v>
      </c>
      <c r="J27" s="11" t="e">
        <f>IF(ISNUMBER('Raw concentration data'!J27),Bioreactor_data!$P28*'Raw concentration data'!J27-'Feed corrections'!J27,NA())</f>
        <v>#N/A</v>
      </c>
      <c r="K27" s="11" t="e">
        <f>IF(ISNUMBER('Raw concentration data'!K27),Bioreactor_data!$P28*'Raw concentration data'!K27-'Feed corrections'!K27,NA())</f>
        <v>#N/A</v>
      </c>
      <c r="L27" s="11" t="e">
        <f>IF(ISNUMBER('Raw concentration data'!L27),Bioreactor_data!$P28*'Raw concentration data'!L27-'Feed corrections'!L27,NA())</f>
        <v>#N/A</v>
      </c>
      <c r="M27" s="11" t="e">
        <f>IF(ISNUMBER('Raw concentration data'!M27),Bioreactor_data!$P28*'Raw concentration data'!M27-'Feed corrections'!M27,NA())</f>
        <v>#N/A</v>
      </c>
      <c r="N27" s="11" t="e">
        <f>IF(ISNUMBER('Raw concentration data'!N27),Bioreactor_data!$P28*'Raw concentration data'!N27-'Feed corrections'!N27,NA())</f>
        <v>#N/A</v>
      </c>
      <c r="O27" s="11" t="e">
        <f>IF(ISNUMBER('Raw concentration data'!O27),Bioreactor_data!$P28*'Raw concentration data'!O27-'Feed corrections'!O27,NA())</f>
        <v>#N/A</v>
      </c>
      <c r="P27" s="11" t="e">
        <f>IF(ISNUMBER('Raw concentration data'!P27),Bioreactor_data!$P28*'Raw concentration data'!P27-'Feed corrections'!P27,NA())</f>
        <v>#N/A</v>
      </c>
      <c r="Q27" s="11" t="e">
        <f>IF(ISNUMBER('Raw concentration data'!Q27),Bioreactor_data!$P28*'Raw concentration data'!Q27-'Feed corrections'!Q27,NA())</f>
        <v>#N/A</v>
      </c>
      <c r="R27" s="11" t="e">
        <f>IF(ISNUMBER('Raw concentration data'!R27),Bioreactor_data!$P28*'Raw concentration data'!R27-'Feed corrections'!R27,NA())</f>
        <v>#N/A</v>
      </c>
      <c r="S27" s="11" t="e">
        <f>IF(ISNUMBER('Raw concentration data'!S27),Bioreactor_data!$P28*'Raw concentration data'!S27-'Feed corrections'!S27,NA())</f>
        <v>#N/A</v>
      </c>
      <c r="T27" s="11" t="e">
        <f>IF(ISNUMBER('Raw concentration data'!T27),Bioreactor_data!$P28*'Raw concentration data'!T27-'Feed corrections'!T27,NA())</f>
        <v>#N/A</v>
      </c>
      <c r="U27" s="11" t="e">
        <f>IF(ISNUMBER('Raw concentration data'!U27),Bioreactor_data!$P28*'Raw concentration data'!U27-'Feed corrections'!U27,NA())</f>
        <v>#N/A</v>
      </c>
      <c r="V27" s="11" t="e">
        <f>IF(ISNUMBER('Raw concentration data'!V27),Bioreactor_data!$P28*'Raw concentration data'!V27-'Feed corrections'!V27,NA())</f>
        <v>#N/A</v>
      </c>
      <c r="W27" s="11" t="e">
        <f>IF(ISNUMBER('Raw concentration data'!W27),Bioreactor_data!$P28*'Raw concentration data'!W27-'Feed corrections'!W27,NA())</f>
        <v>#N/A</v>
      </c>
      <c r="X27" s="11" t="e">
        <f>IF(ISNUMBER('Raw concentration data'!X27),Bioreactor_data!$P28*'Raw concentration data'!X27-'Feed corrections'!X27,NA())</f>
        <v>#N/A</v>
      </c>
      <c r="Y27" s="11" t="e">
        <f>IF(ISNUMBER('Raw concentration data'!Y27),Bioreactor_data!$P28*'Raw concentration data'!Y27-'Feed corrections'!Y27,NA())</f>
        <v>#N/A</v>
      </c>
      <c r="Z27" s="11" t="e">
        <f>IF(ISNUMBER('Raw concentration data'!Z27),Bioreactor_data!$P28*'Raw concentration data'!Z27-'Feed corrections'!Z27,NA())</f>
        <v>#N/A</v>
      </c>
      <c r="AA27" s="11" t="e">
        <f>IF(ISNUMBER('Raw concentration data'!AA27),Bioreactor_data!$P28*'Raw concentration data'!AA27-'Feed corrections'!AA27,NA())</f>
        <v>#N/A</v>
      </c>
      <c r="AB27" s="11" t="e">
        <f>IF(ISNUMBER('Raw concentration data'!AB27),Bioreactor_data!$P28*'Raw concentration data'!AB27-'Feed corrections'!AB27,NA())</f>
        <v>#N/A</v>
      </c>
      <c r="AC27" s="11" t="e">
        <f>IF(ISNUMBER('Raw concentration data'!AC27),Bioreactor_data!$P28*'Raw concentration data'!AC27-'Feed corrections'!AC27,NA())</f>
        <v>#N/A</v>
      </c>
      <c r="AD27" s="11" t="e">
        <f>IF(ISNUMBER('Raw concentration data'!AD27),Bioreactor_data!$P28*'Raw concentration data'!AD27-'Feed corrections'!AD27,NA())</f>
        <v>#N/A</v>
      </c>
      <c r="AE27" s="11" t="e">
        <f>IF(ISNUMBER('Raw concentration data'!AE27),Bioreactor_data!$P28*'Raw concentration data'!AE27-'Feed corrections'!AE27,NA())</f>
        <v>#N/A</v>
      </c>
    </row>
    <row r="28" spans="1:31" x14ac:dyDescent="0.25">
      <c r="A28" s="3">
        <f>Bioreactor_data!B29</f>
        <v>0</v>
      </c>
      <c r="B28" s="11" t="e">
        <f>IF(ISNUMBER('Raw concentration data'!B28),Bioreactor_data!$P29*'Raw concentration data'!B28-'Feed corrections'!B28,NA())</f>
        <v>#N/A</v>
      </c>
      <c r="C28" s="11" t="e">
        <f>IF(ISNUMBER('Raw concentration data'!C28),Bioreactor_data!$P29*'Raw concentration data'!C28-'Feed corrections'!C28,NA())</f>
        <v>#N/A</v>
      </c>
      <c r="D28" s="11" t="e">
        <f>IF(ISNUMBER('Raw concentration data'!D28),Bioreactor_data!$P29*'Raw concentration data'!D28-'Feed corrections'!D28,NA())</f>
        <v>#N/A</v>
      </c>
      <c r="E28" s="11" t="e">
        <f>IF(ISNUMBER('Raw concentration data'!E28),Bioreactor_data!$P29*'Raw concentration data'!E28-'Feed corrections'!E28,NA())</f>
        <v>#N/A</v>
      </c>
      <c r="F28" s="11" t="e">
        <f>IF(ISNUMBER('Raw concentration data'!F28),Bioreactor_data!$P29*'Raw concentration data'!F28-'Feed corrections'!F28,NA())</f>
        <v>#N/A</v>
      </c>
      <c r="G28" s="11" t="e">
        <f>IF(ISNUMBER('Raw concentration data'!G28),Bioreactor_data!$P29*'Raw concentration data'!G28-'Feed corrections'!G28,NA())</f>
        <v>#N/A</v>
      </c>
      <c r="H28" s="11" t="e">
        <f>IF(ISNUMBER('Raw concentration data'!H28),Bioreactor_data!$P29*'Raw concentration data'!H28-'Feed corrections'!H28,NA())</f>
        <v>#N/A</v>
      </c>
      <c r="I28" s="11" t="e">
        <f>IF(ISNUMBER('Raw concentration data'!I28),Bioreactor_data!$P29*'Raw concentration data'!I28-'Feed corrections'!I28,NA())</f>
        <v>#N/A</v>
      </c>
      <c r="J28" s="11" t="e">
        <f>IF(ISNUMBER('Raw concentration data'!J28),Bioreactor_data!$P29*'Raw concentration data'!J28-'Feed corrections'!J28,NA())</f>
        <v>#N/A</v>
      </c>
      <c r="K28" s="11" t="e">
        <f>IF(ISNUMBER('Raw concentration data'!K28),Bioreactor_data!$P29*'Raw concentration data'!K28-'Feed corrections'!K28,NA())</f>
        <v>#N/A</v>
      </c>
      <c r="L28" s="11" t="e">
        <f>IF(ISNUMBER('Raw concentration data'!L28),Bioreactor_data!$P29*'Raw concentration data'!L28-'Feed corrections'!L28,NA())</f>
        <v>#N/A</v>
      </c>
      <c r="M28" s="11" t="e">
        <f>IF(ISNUMBER('Raw concentration data'!M28),Bioreactor_data!$P29*'Raw concentration data'!M28-'Feed corrections'!M28,NA())</f>
        <v>#N/A</v>
      </c>
      <c r="N28" s="11" t="e">
        <f>IF(ISNUMBER('Raw concentration data'!N28),Bioreactor_data!$P29*'Raw concentration data'!N28-'Feed corrections'!N28,NA())</f>
        <v>#N/A</v>
      </c>
      <c r="O28" s="11" t="e">
        <f>IF(ISNUMBER('Raw concentration data'!O28),Bioreactor_data!$P29*'Raw concentration data'!O28-'Feed corrections'!O28,NA())</f>
        <v>#N/A</v>
      </c>
      <c r="P28" s="11" t="e">
        <f>IF(ISNUMBER('Raw concentration data'!P28),Bioreactor_data!$P29*'Raw concentration data'!P28-'Feed corrections'!P28,NA())</f>
        <v>#N/A</v>
      </c>
      <c r="Q28" s="11" t="e">
        <f>IF(ISNUMBER('Raw concentration data'!Q28),Bioreactor_data!$P29*'Raw concentration data'!Q28-'Feed corrections'!Q28,NA())</f>
        <v>#N/A</v>
      </c>
      <c r="R28" s="11" t="e">
        <f>IF(ISNUMBER('Raw concentration data'!R28),Bioreactor_data!$P29*'Raw concentration data'!R28-'Feed corrections'!R28,NA())</f>
        <v>#N/A</v>
      </c>
      <c r="S28" s="11" t="e">
        <f>IF(ISNUMBER('Raw concentration data'!S28),Bioreactor_data!$P29*'Raw concentration data'!S28-'Feed corrections'!S28,NA())</f>
        <v>#N/A</v>
      </c>
      <c r="T28" s="11" t="e">
        <f>IF(ISNUMBER('Raw concentration data'!T28),Bioreactor_data!$P29*'Raw concentration data'!T28-'Feed corrections'!T28,NA())</f>
        <v>#N/A</v>
      </c>
      <c r="U28" s="11" t="e">
        <f>IF(ISNUMBER('Raw concentration data'!U28),Bioreactor_data!$P29*'Raw concentration data'!U28-'Feed corrections'!U28,NA())</f>
        <v>#N/A</v>
      </c>
      <c r="V28" s="11" t="e">
        <f>IF(ISNUMBER('Raw concentration data'!V28),Bioreactor_data!$P29*'Raw concentration data'!V28-'Feed corrections'!V28,NA())</f>
        <v>#N/A</v>
      </c>
      <c r="W28" s="11" t="e">
        <f>IF(ISNUMBER('Raw concentration data'!W28),Bioreactor_data!$P29*'Raw concentration data'!W28-'Feed corrections'!W28,NA())</f>
        <v>#N/A</v>
      </c>
      <c r="X28" s="11" t="e">
        <f>IF(ISNUMBER('Raw concentration data'!X28),Bioreactor_data!$P29*'Raw concentration data'!X28-'Feed corrections'!X28,NA())</f>
        <v>#N/A</v>
      </c>
      <c r="Y28" s="11" t="e">
        <f>IF(ISNUMBER('Raw concentration data'!Y28),Bioreactor_data!$P29*'Raw concentration data'!Y28-'Feed corrections'!Y28,NA())</f>
        <v>#N/A</v>
      </c>
      <c r="Z28" s="11" t="e">
        <f>IF(ISNUMBER('Raw concentration data'!Z28),Bioreactor_data!$P29*'Raw concentration data'!Z28-'Feed corrections'!Z28,NA())</f>
        <v>#N/A</v>
      </c>
      <c r="AA28" s="11" t="e">
        <f>IF(ISNUMBER('Raw concentration data'!AA28),Bioreactor_data!$P29*'Raw concentration data'!AA28-'Feed corrections'!AA28,NA())</f>
        <v>#N/A</v>
      </c>
      <c r="AB28" s="11" t="e">
        <f>IF(ISNUMBER('Raw concentration data'!AB28),Bioreactor_data!$P29*'Raw concentration data'!AB28-'Feed corrections'!AB28,NA())</f>
        <v>#N/A</v>
      </c>
      <c r="AC28" s="11" t="e">
        <f>IF(ISNUMBER('Raw concentration data'!AC28),Bioreactor_data!$P29*'Raw concentration data'!AC28-'Feed corrections'!AC28,NA())</f>
        <v>#N/A</v>
      </c>
      <c r="AD28" s="11" t="e">
        <f>IF(ISNUMBER('Raw concentration data'!AD28),Bioreactor_data!$P29*'Raw concentration data'!AD28-'Feed corrections'!AD28,NA())</f>
        <v>#N/A</v>
      </c>
      <c r="AE28" s="11" t="e">
        <f>IF(ISNUMBER('Raw concentration data'!AE28),Bioreactor_data!$P29*'Raw concentration data'!AE28-'Feed corrections'!AE28,NA())</f>
        <v>#N/A</v>
      </c>
    </row>
    <row r="29" spans="1:31" x14ac:dyDescent="0.25">
      <c r="A29" s="3">
        <f>Bioreactor_data!B30</f>
        <v>0</v>
      </c>
      <c r="B29" s="11" t="e">
        <f>IF(ISNUMBER('Raw concentration data'!B29),Bioreactor_data!$P30*'Raw concentration data'!B29-'Feed corrections'!B29,NA())</f>
        <v>#N/A</v>
      </c>
      <c r="C29" s="11" t="e">
        <f>IF(ISNUMBER('Raw concentration data'!C29),Bioreactor_data!$P30*'Raw concentration data'!C29-'Feed corrections'!C29,NA())</f>
        <v>#N/A</v>
      </c>
      <c r="D29" s="11" t="e">
        <f>IF(ISNUMBER('Raw concentration data'!D29),Bioreactor_data!$P30*'Raw concentration data'!D29-'Feed corrections'!D29,NA())</f>
        <v>#N/A</v>
      </c>
      <c r="E29" s="11" t="e">
        <f>IF(ISNUMBER('Raw concentration data'!E29),Bioreactor_data!$P30*'Raw concentration data'!E29-'Feed corrections'!E29,NA())</f>
        <v>#N/A</v>
      </c>
      <c r="F29" s="11" t="e">
        <f>IF(ISNUMBER('Raw concentration data'!F29),Bioreactor_data!$P30*'Raw concentration data'!F29-'Feed corrections'!F29,NA())</f>
        <v>#N/A</v>
      </c>
      <c r="G29" s="11" t="e">
        <f>IF(ISNUMBER('Raw concentration data'!G29),Bioreactor_data!$P30*'Raw concentration data'!G29-'Feed corrections'!G29,NA())</f>
        <v>#N/A</v>
      </c>
      <c r="H29" s="11" t="e">
        <f>IF(ISNUMBER('Raw concentration data'!H29),Bioreactor_data!$P30*'Raw concentration data'!H29-'Feed corrections'!H29,NA())</f>
        <v>#N/A</v>
      </c>
      <c r="I29" s="11" t="e">
        <f>IF(ISNUMBER('Raw concentration data'!I29),Bioreactor_data!$P30*'Raw concentration data'!I29-'Feed corrections'!I29,NA())</f>
        <v>#N/A</v>
      </c>
      <c r="J29" s="11" t="e">
        <f>IF(ISNUMBER('Raw concentration data'!J29),Bioreactor_data!$P30*'Raw concentration data'!J29-'Feed corrections'!J29,NA())</f>
        <v>#N/A</v>
      </c>
      <c r="K29" s="11" t="e">
        <f>IF(ISNUMBER('Raw concentration data'!K29),Bioreactor_data!$P30*'Raw concentration data'!K29-'Feed corrections'!K29,NA())</f>
        <v>#N/A</v>
      </c>
      <c r="L29" s="11" t="e">
        <f>IF(ISNUMBER('Raw concentration data'!L29),Bioreactor_data!$P30*'Raw concentration data'!L29-'Feed corrections'!L29,NA())</f>
        <v>#N/A</v>
      </c>
      <c r="M29" s="11" t="e">
        <f>IF(ISNUMBER('Raw concentration data'!M29),Bioreactor_data!$P30*'Raw concentration data'!M29-'Feed corrections'!M29,NA())</f>
        <v>#N/A</v>
      </c>
      <c r="N29" s="11" t="e">
        <f>IF(ISNUMBER('Raw concentration data'!N29),Bioreactor_data!$P30*'Raw concentration data'!N29-'Feed corrections'!N29,NA())</f>
        <v>#N/A</v>
      </c>
      <c r="O29" s="11" t="e">
        <f>IF(ISNUMBER('Raw concentration data'!O29),Bioreactor_data!$P30*'Raw concentration data'!O29-'Feed corrections'!O29,NA())</f>
        <v>#N/A</v>
      </c>
      <c r="P29" s="11" t="e">
        <f>IF(ISNUMBER('Raw concentration data'!P29),Bioreactor_data!$P30*'Raw concentration data'!P29-'Feed corrections'!P29,NA())</f>
        <v>#N/A</v>
      </c>
      <c r="Q29" s="11" t="e">
        <f>IF(ISNUMBER('Raw concentration data'!Q29),Bioreactor_data!$P30*'Raw concentration data'!Q29-'Feed corrections'!Q29,NA())</f>
        <v>#N/A</v>
      </c>
      <c r="R29" s="11" t="e">
        <f>IF(ISNUMBER('Raw concentration data'!R29),Bioreactor_data!$P30*'Raw concentration data'!R29-'Feed corrections'!R29,NA())</f>
        <v>#N/A</v>
      </c>
      <c r="S29" s="11" t="e">
        <f>IF(ISNUMBER('Raw concentration data'!S29),Bioreactor_data!$P30*'Raw concentration data'!S29-'Feed corrections'!S29,NA())</f>
        <v>#N/A</v>
      </c>
      <c r="T29" s="11" t="e">
        <f>IF(ISNUMBER('Raw concentration data'!T29),Bioreactor_data!$P30*'Raw concentration data'!T29-'Feed corrections'!T29,NA())</f>
        <v>#N/A</v>
      </c>
      <c r="U29" s="11" t="e">
        <f>IF(ISNUMBER('Raw concentration data'!U29),Bioreactor_data!$P30*'Raw concentration data'!U29-'Feed corrections'!U29,NA())</f>
        <v>#N/A</v>
      </c>
      <c r="V29" s="11" t="e">
        <f>IF(ISNUMBER('Raw concentration data'!V29),Bioreactor_data!$P30*'Raw concentration data'!V29-'Feed corrections'!V29,NA())</f>
        <v>#N/A</v>
      </c>
      <c r="W29" s="11" t="e">
        <f>IF(ISNUMBER('Raw concentration data'!W29),Bioreactor_data!$P30*'Raw concentration data'!W29-'Feed corrections'!W29,NA())</f>
        <v>#N/A</v>
      </c>
      <c r="X29" s="11" t="e">
        <f>IF(ISNUMBER('Raw concentration data'!X29),Bioreactor_data!$P30*'Raw concentration data'!X29-'Feed corrections'!X29,NA())</f>
        <v>#N/A</v>
      </c>
      <c r="Y29" s="11" t="e">
        <f>IF(ISNUMBER('Raw concentration data'!Y29),Bioreactor_data!$P30*'Raw concentration data'!Y29-'Feed corrections'!Y29,NA())</f>
        <v>#N/A</v>
      </c>
      <c r="Z29" s="11" t="e">
        <f>IF(ISNUMBER('Raw concentration data'!Z29),Bioreactor_data!$P30*'Raw concentration data'!Z29-'Feed corrections'!Z29,NA())</f>
        <v>#N/A</v>
      </c>
      <c r="AA29" s="11" t="e">
        <f>IF(ISNUMBER('Raw concentration data'!AA29),Bioreactor_data!$P30*'Raw concentration data'!AA29-'Feed corrections'!AA29,NA())</f>
        <v>#N/A</v>
      </c>
      <c r="AB29" s="11" t="e">
        <f>IF(ISNUMBER('Raw concentration data'!AB29),Bioreactor_data!$P30*'Raw concentration data'!AB29-'Feed corrections'!AB29,NA())</f>
        <v>#N/A</v>
      </c>
      <c r="AC29" s="11" t="e">
        <f>IF(ISNUMBER('Raw concentration data'!AC29),Bioreactor_data!$P30*'Raw concentration data'!AC29-'Feed corrections'!AC29,NA())</f>
        <v>#N/A</v>
      </c>
      <c r="AD29" s="11" t="e">
        <f>IF(ISNUMBER('Raw concentration data'!AD29),Bioreactor_data!$P30*'Raw concentration data'!AD29-'Feed corrections'!AD29,NA())</f>
        <v>#N/A</v>
      </c>
      <c r="AE29" s="11" t="e">
        <f>IF(ISNUMBER('Raw concentration data'!AE29),Bioreactor_data!$P30*'Raw concentration data'!AE29-'Feed corrections'!AE29,NA())</f>
        <v>#N/A</v>
      </c>
    </row>
    <row r="30" spans="1:31" x14ac:dyDescent="0.25">
      <c r="A30" s="3">
        <f>Bioreactor_data!B31</f>
        <v>0</v>
      </c>
      <c r="B30" s="11" t="e">
        <f>IF(ISNUMBER('Raw concentration data'!B30),Bioreactor_data!$P31*'Raw concentration data'!B30-'Feed corrections'!B30,NA())</f>
        <v>#N/A</v>
      </c>
      <c r="C30" s="11" t="e">
        <f>IF(ISNUMBER('Raw concentration data'!C30),Bioreactor_data!$P31*'Raw concentration data'!C30-'Feed corrections'!C30,NA())</f>
        <v>#N/A</v>
      </c>
      <c r="D30" s="11" t="e">
        <f>IF(ISNUMBER('Raw concentration data'!D30),Bioreactor_data!$P31*'Raw concentration data'!D30-'Feed corrections'!D30,NA())</f>
        <v>#N/A</v>
      </c>
      <c r="E30" s="11" t="e">
        <f>IF(ISNUMBER('Raw concentration data'!E30),Bioreactor_data!$P31*'Raw concentration data'!E30-'Feed corrections'!E30,NA())</f>
        <v>#N/A</v>
      </c>
      <c r="F30" s="11" t="e">
        <f>IF(ISNUMBER('Raw concentration data'!F30),Bioreactor_data!$P31*'Raw concentration data'!F30-'Feed corrections'!F30,NA())</f>
        <v>#N/A</v>
      </c>
      <c r="G30" s="11" t="e">
        <f>IF(ISNUMBER('Raw concentration data'!G30),Bioreactor_data!$P31*'Raw concentration data'!G30-'Feed corrections'!G30,NA())</f>
        <v>#N/A</v>
      </c>
      <c r="H30" s="11" t="e">
        <f>IF(ISNUMBER('Raw concentration data'!H30),Bioreactor_data!$P31*'Raw concentration data'!H30-'Feed corrections'!H30,NA())</f>
        <v>#N/A</v>
      </c>
      <c r="I30" s="11" t="e">
        <f>IF(ISNUMBER('Raw concentration data'!I30),Bioreactor_data!$P31*'Raw concentration data'!I30-'Feed corrections'!I30,NA())</f>
        <v>#N/A</v>
      </c>
      <c r="J30" s="11" t="e">
        <f>IF(ISNUMBER('Raw concentration data'!J30),Bioreactor_data!$P31*'Raw concentration data'!J30-'Feed corrections'!J30,NA())</f>
        <v>#N/A</v>
      </c>
      <c r="K30" s="11" t="e">
        <f>IF(ISNUMBER('Raw concentration data'!K30),Bioreactor_data!$P31*'Raw concentration data'!K30-'Feed corrections'!K30,NA())</f>
        <v>#N/A</v>
      </c>
      <c r="L30" s="11" t="e">
        <f>IF(ISNUMBER('Raw concentration data'!L30),Bioreactor_data!$P31*'Raw concentration data'!L30-'Feed corrections'!L30,NA())</f>
        <v>#N/A</v>
      </c>
      <c r="M30" s="11" t="e">
        <f>IF(ISNUMBER('Raw concentration data'!M30),Bioreactor_data!$P31*'Raw concentration data'!M30-'Feed corrections'!M30,NA())</f>
        <v>#N/A</v>
      </c>
      <c r="N30" s="11" t="e">
        <f>IF(ISNUMBER('Raw concentration data'!N30),Bioreactor_data!$P31*'Raw concentration data'!N30-'Feed corrections'!N30,NA())</f>
        <v>#N/A</v>
      </c>
      <c r="O30" s="11" t="e">
        <f>IF(ISNUMBER('Raw concentration data'!O30),Bioreactor_data!$P31*'Raw concentration data'!O30-'Feed corrections'!O30,NA())</f>
        <v>#N/A</v>
      </c>
      <c r="P30" s="11" t="e">
        <f>IF(ISNUMBER('Raw concentration data'!P30),Bioreactor_data!$P31*'Raw concentration data'!P30-'Feed corrections'!P30,NA())</f>
        <v>#N/A</v>
      </c>
      <c r="Q30" s="11" t="e">
        <f>IF(ISNUMBER('Raw concentration data'!Q30),Bioreactor_data!$P31*'Raw concentration data'!Q30-'Feed corrections'!Q30,NA())</f>
        <v>#N/A</v>
      </c>
      <c r="R30" s="11" t="e">
        <f>IF(ISNUMBER('Raw concentration data'!R30),Bioreactor_data!$P31*'Raw concentration data'!R30-'Feed corrections'!R30,NA())</f>
        <v>#N/A</v>
      </c>
      <c r="S30" s="11" t="e">
        <f>IF(ISNUMBER('Raw concentration data'!S30),Bioreactor_data!$P31*'Raw concentration data'!S30-'Feed corrections'!S30,NA())</f>
        <v>#N/A</v>
      </c>
      <c r="T30" s="11" t="e">
        <f>IF(ISNUMBER('Raw concentration data'!T30),Bioreactor_data!$P31*'Raw concentration data'!T30-'Feed corrections'!T30,NA())</f>
        <v>#N/A</v>
      </c>
      <c r="U30" s="11" t="e">
        <f>IF(ISNUMBER('Raw concentration data'!U30),Bioreactor_data!$P31*'Raw concentration data'!U30-'Feed corrections'!U30,NA())</f>
        <v>#N/A</v>
      </c>
      <c r="V30" s="11" t="e">
        <f>IF(ISNUMBER('Raw concentration data'!V30),Bioreactor_data!$P31*'Raw concentration data'!V30-'Feed corrections'!V30,NA())</f>
        <v>#N/A</v>
      </c>
      <c r="W30" s="11" t="e">
        <f>IF(ISNUMBER('Raw concentration data'!W30),Bioreactor_data!$P31*'Raw concentration data'!W30-'Feed corrections'!W30,NA())</f>
        <v>#N/A</v>
      </c>
      <c r="X30" s="11" t="e">
        <f>IF(ISNUMBER('Raw concentration data'!X30),Bioreactor_data!$P31*'Raw concentration data'!X30-'Feed corrections'!X30,NA())</f>
        <v>#N/A</v>
      </c>
      <c r="Y30" s="11" t="e">
        <f>IF(ISNUMBER('Raw concentration data'!Y30),Bioreactor_data!$P31*'Raw concentration data'!Y30-'Feed corrections'!Y30,NA())</f>
        <v>#N/A</v>
      </c>
      <c r="Z30" s="11" t="e">
        <f>IF(ISNUMBER('Raw concentration data'!Z30),Bioreactor_data!$P31*'Raw concentration data'!Z30-'Feed corrections'!Z30,NA())</f>
        <v>#N/A</v>
      </c>
      <c r="AA30" s="11" t="e">
        <f>IF(ISNUMBER('Raw concentration data'!AA30),Bioreactor_data!$P31*'Raw concentration data'!AA30-'Feed corrections'!AA30,NA())</f>
        <v>#N/A</v>
      </c>
      <c r="AB30" s="11" t="e">
        <f>IF(ISNUMBER('Raw concentration data'!AB30),Bioreactor_data!$P31*'Raw concentration data'!AB30-'Feed corrections'!AB30,NA())</f>
        <v>#N/A</v>
      </c>
      <c r="AC30" s="11" t="e">
        <f>IF(ISNUMBER('Raw concentration data'!AC30),Bioreactor_data!$P31*'Raw concentration data'!AC30-'Feed corrections'!AC30,NA())</f>
        <v>#N/A</v>
      </c>
      <c r="AD30" s="11" t="e">
        <f>IF(ISNUMBER('Raw concentration data'!AD30),Bioreactor_data!$P31*'Raw concentration data'!AD30-'Feed corrections'!AD30,NA())</f>
        <v>#N/A</v>
      </c>
      <c r="AE30" s="11" t="e">
        <f>IF(ISNUMBER('Raw concentration data'!AE30),Bioreactor_data!$P31*'Raw concentration data'!AE30-'Feed corrections'!AE30,NA())</f>
        <v>#N/A</v>
      </c>
    </row>
    <row r="31" spans="1:31" x14ac:dyDescent="0.25">
      <c r="A31" s="3">
        <f>Bioreactor_data!B32</f>
        <v>0</v>
      </c>
      <c r="B31" s="11" t="e">
        <f>IF(ISNUMBER('Raw concentration data'!B31),Bioreactor_data!$P32*'Raw concentration data'!B31-'Feed corrections'!B31,NA())</f>
        <v>#N/A</v>
      </c>
      <c r="C31" s="11" t="e">
        <f>IF(ISNUMBER('Raw concentration data'!C31),Bioreactor_data!$P32*'Raw concentration data'!C31-'Feed corrections'!C31,NA())</f>
        <v>#N/A</v>
      </c>
      <c r="D31" s="11" t="e">
        <f>IF(ISNUMBER('Raw concentration data'!D31),Bioreactor_data!$P32*'Raw concentration data'!D31-'Feed corrections'!D31,NA())</f>
        <v>#N/A</v>
      </c>
      <c r="E31" s="11" t="e">
        <f>IF(ISNUMBER('Raw concentration data'!E31),Bioreactor_data!$P32*'Raw concentration data'!E31-'Feed corrections'!E31,NA())</f>
        <v>#N/A</v>
      </c>
      <c r="F31" s="11" t="e">
        <f>IF(ISNUMBER('Raw concentration data'!F31),Bioreactor_data!$P32*'Raw concentration data'!F31-'Feed corrections'!F31,NA())</f>
        <v>#N/A</v>
      </c>
      <c r="G31" s="11" t="e">
        <f>IF(ISNUMBER('Raw concentration data'!G31),Bioreactor_data!$P32*'Raw concentration data'!G31-'Feed corrections'!G31,NA())</f>
        <v>#N/A</v>
      </c>
      <c r="H31" s="11" t="e">
        <f>IF(ISNUMBER('Raw concentration data'!H31),Bioreactor_data!$P32*'Raw concentration data'!H31-'Feed corrections'!H31,NA())</f>
        <v>#N/A</v>
      </c>
      <c r="I31" s="11" t="e">
        <f>IF(ISNUMBER('Raw concentration data'!I31),Bioreactor_data!$P32*'Raw concentration data'!I31-'Feed corrections'!I31,NA())</f>
        <v>#N/A</v>
      </c>
      <c r="J31" s="11" t="e">
        <f>IF(ISNUMBER('Raw concentration data'!J31),Bioreactor_data!$P32*'Raw concentration data'!J31-'Feed corrections'!J31,NA())</f>
        <v>#N/A</v>
      </c>
      <c r="K31" s="11" t="e">
        <f>IF(ISNUMBER('Raw concentration data'!K31),Bioreactor_data!$P32*'Raw concentration data'!K31-'Feed corrections'!K31,NA())</f>
        <v>#N/A</v>
      </c>
      <c r="L31" s="11" t="e">
        <f>IF(ISNUMBER('Raw concentration data'!L31),Bioreactor_data!$P32*'Raw concentration data'!L31-'Feed corrections'!L31,NA())</f>
        <v>#N/A</v>
      </c>
      <c r="M31" s="11" t="e">
        <f>IF(ISNUMBER('Raw concentration data'!M31),Bioreactor_data!$P32*'Raw concentration data'!M31-'Feed corrections'!M31,NA())</f>
        <v>#N/A</v>
      </c>
      <c r="N31" s="11" t="e">
        <f>IF(ISNUMBER('Raw concentration data'!N31),Bioreactor_data!$P32*'Raw concentration data'!N31-'Feed corrections'!N31,NA())</f>
        <v>#N/A</v>
      </c>
      <c r="O31" s="11" t="e">
        <f>IF(ISNUMBER('Raw concentration data'!O31),Bioreactor_data!$P32*'Raw concentration data'!O31-'Feed corrections'!O31,NA())</f>
        <v>#N/A</v>
      </c>
      <c r="P31" s="11" t="e">
        <f>IF(ISNUMBER('Raw concentration data'!P31),Bioreactor_data!$P32*'Raw concentration data'!P31-'Feed corrections'!P31,NA())</f>
        <v>#N/A</v>
      </c>
      <c r="Q31" s="11" t="e">
        <f>IF(ISNUMBER('Raw concentration data'!Q31),Bioreactor_data!$P32*'Raw concentration data'!Q31-'Feed corrections'!Q31,NA())</f>
        <v>#N/A</v>
      </c>
      <c r="R31" s="11" t="e">
        <f>IF(ISNUMBER('Raw concentration data'!R31),Bioreactor_data!$P32*'Raw concentration data'!R31-'Feed corrections'!R31,NA())</f>
        <v>#N/A</v>
      </c>
      <c r="S31" s="11" t="e">
        <f>IF(ISNUMBER('Raw concentration data'!S31),Bioreactor_data!$P32*'Raw concentration data'!S31-'Feed corrections'!S31,NA())</f>
        <v>#N/A</v>
      </c>
      <c r="T31" s="11" t="e">
        <f>IF(ISNUMBER('Raw concentration data'!T31),Bioreactor_data!$P32*'Raw concentration data'!T31-'Feed corrections'!T31,NA())</f>
        <v>#N/A</v>
      </c>
      <c r="U31" s="11" t="e">
        <f>IF(ISNUMBER('Raw concentration data'!U31),Bioreactor_data!$P32*'Raw concentration data'!U31-'Feed corrections'!U31,NA())</f>
        <v>#N/A</v>
      </c>
      <c r="V31" s="11" t="e">
        <f>IF(ISNUMBER('Raw concentration data'!V31),Bioreactor_data!$P32*'Raw concentration data'!V31-'Feed corrections'!V31,NA())</f>
        <v>#N/A</v>
      </c>
      <c r="W31" s="11" t="e">
        <f>IF(ISNUMBER('Raw concentration data'!W31),Bioreactor_data!$P32*'Raw concentration data'!W31-'Feed corrections'!W31,NA())</f>
        <v>#N/A</v>
      </c>
      <c r="X31" s="11" t="e">
        <f>IF(ISNUMBER('Raw concentration data'!X31),Bioreactor_data!$P32*'Raw concentration data'!X31-'Feed corrections'!X31,NA())</f>
        <v>#N/A</v>
      </c>
      <c r="Y31" s="11" t="e">
        <f>IF(ISNUMBER('Raw concentration data'!Y31),Bioreactor_data!$P32*'Raw concentration data'!Y31-'Feed corrections'!Y31,NA())</f>
        <v>#N/A</v>
      </c>
      <c r="Z31" s="11" t="e">
        <f>IF(ISNUMBER('Raw concentration data'!Z31),Bioreactor_data!$P32*'Raw concentration data'!Z31-'Feed corrections'!Z31,NA())</f>
        <v>#N/A</v>
      </c>
      <c r="AA31" s="11" t="e">
        <f>IF(ISNUMBER('Raw concentration data'!AA31),Bioreactor_data!$P32*'Raw concentration data'!AA31-'Feed corrections'!AA31,NA())</f>
        <v>#N/A</v>
      </c>
      <c r="AB31" s="11" t="e">
        <f>IF(ISNUMBER('Raw concentration data'!AB31),Bioreactor_data!$P32*'Raw concentration data'!AB31-'Feed corrections'!AB31,NA())</f>
        <v>#N/A</v>
      </c>
      <c r="AC31" s="11" t="e">
        <f>IF(ISNUMBER('Raw concentration data'!AC31),Bioreactor_data!$P32*'Raw concentration data'!AC31-'Feed corrections'!AC31,NA())</f>
        <v>#N/A</v>
      </c>
      <c r="AD31" s="11" t="e">
        <f>IF(ISNUMBER('Raw concentration data'!AD31),Bioreactor_data!$P32*'Raw concentration data'!AD31-'Feed corrections'!AD31,NA())</f>
        <v>#N/A</v>
      </c>
      <c r="AE31" s="11" t="e">
        <f>IF(ISNUMBER('Raw concentration data'!AE31),Bioreactor_data!$P32*'Raw concentration data'!AE31-'Feed corrections'!AE31,NA())</f>
        <v>#N/A</v>
      </c>
    </row>
    <row r="32" spans="1:31" x14ac:dyDescent="0.25">
      <c r="A32" s="3">
        <f>Bioreactor_data!B33</f>
        <v>0</v>
      </c>
      <c r="B32" s="11" t="e">
        <f>IF(ISNUMBER('Raw concentration data'!B32),Bioreactor_data!$P33*'Raw concentration data'!B32-'Feed corrections'!B32,NA())</f>
        <v>#N/A</v>
      </c>
      <c r="C32" s="11" t="e">
        <f>IF(ISNUMBER('Raw concentration data'!C32),Bioreactor_data!$P33*'Raw concentration data'!C32-'Feed corrections'!C32,NA())</f>
        <v>#N/A</v>
      </c>
      <c r="D32" s="11" t="e">
        <f>IF(ISNUMBER('Raw concentration data'!D32),Bioreactor_data!$P33*'Raw concentration data'!D32-'Feed corrections'!D32,NA())</f>
        <v>#N/A</v>
      </c>
      <c r="E32" s="11" t="e">
        <f>IF(ISNUMBER('Raw concentration data'!E32),Bioreactor_data!$P33*'Raw concentration data'!E32-'Feed corrections'!E32,NA())</f>
        <v>#N/A</v>
      </c>
      <c r="F32" s="11" t="e">
        <f>IF(ISNUMBER('Raw concentration data'!F32),Bioreactor_data!$P33*'Raw concentration data'!F32-'Feed corrections'!F32,NA())</f>
        <v>#N/A</v>
      </c>
      <c r="G32" s="11" t="e">
        <f>IF(ISNUMBER('Raw concentration data'!G32),Bioreactor_data!$P33*'Raw concentration data'!G32-'Feed corrections'!G32,NA())</f>
        <v>#N/A</v>
      </c>
      <c r="H32" s="11" t="e">
        <f>IF(ISNUMBER('Raw concentration data'!H32),Bioreactor_data!$P33*'Raw concentration data'!H32-'Feed corrections'!H32,NA())</f>
        <v>#N/A</v>
      </c>
      <c r="I32" s="11" t="e">
        <f>IF(ISNUMBER('Raw concentration data'!I32),Bioreactor_data!$P33*'Raw concentration data'!I32-'Feed corrections'!I32,NA())</f>
        <v>#N/A</v>
      </c>
      <c r="J32" s="11" t="e">
        <f>IF(ISNUMBER('Raw concentration data'!J32),Bioreactor_data!$P33*'Raw concentration data'!J32-'Feed corrections'!J32,NA())</f>
        <v>#N/A</v>
      </c>
      <c r="K32" s="11" t="e">
        <f>IF(ISNUMBER('Raw concentration data'!K32),Bioreactor_data!$P33*'Raw concentration data'!K32-'Feed corrections'!K32,NA())</f>
        <v>#N/A</v>
      </c>
      <c r="L32" s="11" t="e">
        <f>IF(ISNUMBER('Raw concentration data'!L32),Bioreactor_data!$P33*'Raw concentration data'!L32-'Feed corrections'!L32,NA())</f>
        <v>#N/A</v>
      </c>
      <c r="M32" s="11" t="e">
        <f>IF(ISNUMBER('Raw concentration data'!M32),Bioreactor_data!$P33*'Raw concentration data'!M32-'Feed corrections'!M32,NA())</f>
        <v>#N/A</v>
      </c>
      <c r="N32" s="11" t="e">
        <f>IF(ISNUMBER('Raw concentration data'!N32),Bioreactor_data!$P33*'Raw concentration data'!N32-'Feed corrections'!N32,NA())</f>
        <v>#N/A</v>
      </c>
      <c r="O32" s="11" t="e">
        <f>IF(ISNUMBER('Raw concentration data'!O32),Bioreactor_data!$P33*'Raw concentration data'!O32-'Feed corrections'!O32,NA())</f>
        <v>#N/A</v>
      </c>
      <c r="P32" s="11" t="e">
        <f>IF(ISNUMBER('Raw concentration data'!P32),Bioreactor_data!$P33*'Raw concentration data'!P32-'Feed corrections'!P32,NA())</f>
        <v>#N/A</v>
      </c>
      <c r="Q32" s="11" t="e">
        <f>IF(ISNUMBER('Raw concentration data'!Q32),Bioreactor_data!$P33*'Raw concentration data'!Q32-'Feed corrections'!Q32,NA())</f>
        <v>#N/A</v>
      </c>
      <c r="R32" s="11" t="e">
        <f>IF(ISNUMBER('Raw concentration data'!R32),Bioreactor_data!$P33*'Raw concentration data'!R32-'Feed corrections'!R32,NA())</f>
        <v>#N/A</v>
      </c>
      <c r="S32" s="11" t="e">
        <f>IF(ISNUMBER('Raw concentration data'!S32),Bioreactor_data!$P33*'Raw concentration data'!S32-'Feed corrections'!S32,NA())</f>
        <v>#N/A</v>
      </c>
      <c r="T32" s="11" t="e">
        <f>IF(ISNUMBER('Raw concentration data'!T32),Bioreactor_data!$P33*'Raw concentration data'!T32-'Feed corrections'!T32,NA())</f>
        <v>#N/A</v>
      </c>
      <c r="U32" s="11" t="e">
        <f>IF(ISNUMBER('Raw concentration data'!U32),Bioreactor_data!$P33*'Raw concentration data'!U32-'Feed corrections'!U32,NA())</f>
        <v>#N/A</v>
      </c>
      <c r="V32" s="11" t="e">
        <f>IF(ISNUMBER('Raw concentration data'!V32),Bioreactor_data!$P33*'Raw concentration data'!V32-'Feed corrections'!V32,NA())</f>
        <v>#N/A</v>
      </c>
      <c r="W32" s="11" t="e">
        <f>IF(ISNUMBER('Raw concentration data'!W32),Bioreactor_data!$P33*'Raw concentration data'!W32-'Feed corrections'!W32,NA())</f>
        <v>#N/A</v>
      </c>
      <c r="X32" s="11" t="e">
        <f>IF(ISNUMBER('Raw concentration data'!X32),Bioreactor_data!$P33*'Raw concentration data'!X32-'Feed corrections'!X32,NA())</f>
        <v>#N/A</v>
      </c>
      <c r="Y32" s="11" t="e">
        <f>IF(ISNUMBER('Raw concentration data'!Y32),Bioreactor_data!$P33*'Raw concentration data'!Y32-'Feed corrections'!Y32,NA())</f>
        <v>#N/A</v>
      </c>
      <c r="Z32" s="11" t="e">
        <f>IF(ISNUMBER('Raw concentration data'!Z32),Bioreactor_data!$P33*'Raw concentration data'!Z32-'Feed corrections'!Z32,NA())</f>
        <v>#N/A</v>
      </c>
      <c r="AA32" s="11" t="e">
        <f>IF(ISNUMBER('Raw concentration data'!AA32),Bioreactor_data!$P33*'Raw concentration data'!AA32-'Feed corrections'!AA32,NA())</f>
        <v>#N/A</v>
      </c>
      <c r="AB32" s="11" t="e">
        <f>IF(ISNUMBER('Raw concentration data'!AB32),Bioreactor_data!$P33*'Raw concentration data'!AB32-'Feed corrections'!AB32,NA())</f>
        <v>#N/A</v>
      </c>
      <c r="AC32" s="11" t="e">
        <f>IF(ISNUMBER('Raw concentration data'!AC32),Bioreactor_data!$P33*'Raw concentration data'!AC32-'Feed corrections'!AC32,NA())</f>
        <v>#N/A</v>
      </c>
      <c r="AD32" s="11" t="e">
        <f>IF(ISNUMBER('Raw concentration data'!AD32),Bioreactor_data!$P33*'Raw concentration data'!AD32-'Feed corrections'!AD32,NA())</f>
        <v>#N/A</v>
      </c>
      <c r="AE32" s="11" t="e">
        <f>IF(ISNUMBER('Raw concentration data'!AE32),Bioreactor_data!$P33*'Raw concentration data'!AE32-'Feed corrections'!AE32,NA())</f>
        <v>#N/A</v>
      </c>
    </row>
    <row r="33" spans="1:31" x14ac:dyDescent="0.25">
      <c r="A33" s="3">
        <f>Bioreactor_data!B34</f>
        <v>0</v>
      </c>
      <c r="B33" s="11" t="e">
        <f>IF(ISNUMBER('Raw concentration data'!B33),Bioreactor_data!$P34*'Raw concentration data'!B33-'Feed corrections'!B33,NA())</f>
        <v>#N/A</v>
      </c>
      <c r="C33" s="11" t="e">
        <f>IF(ISNUMBER('Raw concentration data'!C33),Bioreactor_data!$P34*'Raw concentration data'!C33-'Feed corrections'!C33,NA())</f>
        <v>#N/A</v>
      </c>
      <c r="D33" s="11" t="e">
        <f>IF(ISNUMBER('Raw concentration data'!D33),Bioreactor_data!$P34*'Raw concentration data'!D33-'Feed corrections'!D33,NA())</f>
        <v>#N/A</v>
      </c>
      <c r="E33" s="11" t="e">
        <f>IF(ISNUMBER('Raw concentration data'!E33),Bioreactor_data!$P34*'Raw concentration data'!E33-'Feed corrections'!E33,NA())</f>
        <v>#N/A</v>
      </c>
      <c r="F33" s="11" t="e">
        <f>IF(ISNUMBER('Raw concentration data'!F33),Bioreactor_data!$P34*'Raw concentration data'!F33-'Feed corrections'!F33,NA())</f>
        <v>#N/A</v>
      </c>
      <c r="G33" s="11" t="e">
        <f>IF(ISNUMBER('Raw concentration data'!G33),Bioreactor_data!$P34*'Raw concentration data'!G33-'Feed corrections'!G33,NA())</f>
        <v>#N/A</v>
      </c>
      <c r="H33" s="11" t="e">
        <f>IF(ISNUMBER('Raw concentration data'!H33),Bioreactor_data!$P34*'Raw concentration data'!H33-'Feed corrections'!H33,NA())</f>
        <v>#N/A</v>
      </c>
      <c r="I33" s="11" t="e">
        <f>IF(ISNUMBER('Raw concentration data'!I33),Bioreactor_data!$P34*'Raw concentration data'!I33-'Feed corrections'!I33,NA())</f>
        <v>#N/A</v>
      </c>
      <c r="J33" s="11" t="e">
        <f>IF(ISNUMBER('Raw concentration data'!J33),Bioreactor_data!$P34*'Raw concentration data'!J33-'Feed corrections'!J33,NA())</f>
        <v>#N/A</v>
      </c>
      <c r="K33" s="11" t="e">
        <f>IF(ISNUMBER('Raw concentration data'!K33),Bioreactor_data!$P34*'Raw concentration data'!K33-'Feed corrections'!K33,NA())</f>
        <v>#N/A</v>
      </c>
      <c r="L33" s="11" t="e">
        <f>IF(ISNUMBER('Raw concentration data'!L33),Bioreactor_data!$P34*'Raw concentration data'!L33-'Feed corrections'!L33,NA())</f>
        <v>#N/A</v>
      </c>
      <c r="M33" s="11" t="e">
        <f>IF(ISNUMBER('Raw concentration data'!M33),Bioreactor_data!$P34*'Raw concentration data'!M33-'Feed corrections'!M33,NA())</f>
        <v>#N/A</v>
      </c>
      <c r="N33" s="11" t="e">
        <f>IF(ISNUMBER('Raw concentration data'!N33),Bioreactor_data!$P34*'Raw concentration data'!N33-'Feed corrections'!N33,NA())</f>
        <v>#N/A</v>
      </c>
      <c r="O33" s="11" t="e">
        <f>IF(ISNUMBER('Raw concentration data'!O33),Bioreactor_data!$P34*'Raw concentration data'!O33-'Feed corrections'!O33,NA())</f>
        <v>#N/A</v>
      </c>
      <c r="P33" s="11" t="e">
        <f>IF(ISNUMBER('Raw concentration data'!P33),Bioreactor_data!$P34*'Raw concentration data'!P33-'Feed corrections'!P33,NA())</f>
        <v>#N/A</v>
      </c>
      <c r="Q33" s="11" t="e">
        <f>IF(ISNUMBER('Raw concentration data'!Q33),Bioreactor_data!$P34*'Raw concentration data'!Q33-'Feed corrections'!Q33,NA())</f>
        <v>#N/A</v>
      </c>
      <c r="R33" s="11" t="e">
        <f>IF(ISNUMBER('Raw concentration data'!R33),Bioreactor_data!$P34*'Raw concentration data'!R33-'Feed corrections'!R33,NA())</f>
        <v>#N/A</v>
      </c>
      <c r="S33" s="11" t="e">
        <f>IF(ISNUMBER('Raw concentration data'!S33),Bioreactor_data!$P34*'Raw concentration data'!S33-'Feed corrections'!S33,NA())</f>
        <v>#N/A</v>
      </c>
      <c r="T33" s="11" t="e">
        <f>IF(ISNUMBER('Raw concentration data'!T33),Bioreactor_data!$P34*'Raw concentration data'!T33-'Feed corrections'!T33,NA())</f>
        <v>#N/A</v>
      </c>
      <c r="U33" s="11" t="e">
        <f>IF(ISNUMBER('Raw concentration data'!U33),Bioreactor_data!$P34*'Raw concentration data'!U33-'Feed corrections'!U33,NA())</f>
        <v>#N/A</v>
      </c>
      <c r="V33" s="11" t="e">
        <f>IF(ISNUMBER('Raw concentration data'!V33),Bioreactor_data!$P34*'Raw concentration data'!V33-'Feed corrections'!V33,NA())</f>
        <v>#N/A</v>
      </c>
      <c r="W33" s="11" t="e">
        <f>IF(ISNUMBER('Raw concentration data'!W33),Bioreactor_data!$P34*'Raw concentration data'!W33-'Feed corrections'!W33,NA())</f>
        <v>#N/A</v>
      </c>
      <c r="X33" s="11" t="e">
        <f>IF(ISNUMBER('Raw concentration data'!X33),Bioreactor_data!$P34*'Raw concentration data'!X33-'Feed corrections'!X33,NA())</f>
        <v>#N/A</v>
      </c>
      <c r="Y33" s="11" t="e">
        <f>IF(ISNUMBER('Raw concentration data'!Y33),Bioreactor_data!$P34*'Raw concentration data'!Y33-'Feed corrections'!Y33,NA())</f>
        <v>#N/A</v>
      </c>
      <c r="Z33" s="11" t="e">
        <f>IF(ISNUMBER('Raw concentration data'!Z33),Bioreactor_data!$P34*'Raw concentration data'!Z33-'Feed corrections'!Z33,NA())</f>
        <v>#N/A</v>
      </c>
      <c r="AA33" s="11" t="e">
        <f>IF(ISNUMBER('Raw concentration data'!AA33),Bioreactor_data!$P34*'Raw concentration data'!AA33-'Feed corrections'!AA33,NA())</f>
        <v>#N/A</v>
      </c>
      <c r="AB33" s="11" t="e">
        <f>IF(ISNUMBER('Raw concentration data'!AB33),Bioreactor_data!$P34*'Raw concentration data'!AB33-'Feed corrections'!AB33,NA())</f>
        <v>#N/A</v>
      </c>
      <c r="AC33" s="11" t="e">
        <f>IF(ISNUMBER('Raw concentration data'!AC33),Bioreactor_data!$P34*'Raw concentration data'!AC33-'Feed corrections'!AC33,NA())</f>
        <v>#N/A</v>
      </c>
      <c r="AD33" s="11" t="e">
        <f>IF(ISNUMBER('Raw concentration data'!AD33),Bioreactor_data!$P34*'Raw concentration data'!AD33-'Feed corrections'!AD33,NA())</f>
        <v>#N/A</v>
      </c>
      <c r="AE33" s="11" t="e">
        <f>IF(ISNUMBER('Raw concentration data'!AE33),Bioreactor_data!$P34*'Raw concentration data'!AE33-'Feed corrections'!AE33,NA())</f>
        <v>#N/A</v>
      </c>
    </row>
    <row r="34" spans="1:31" x14ac:dyDescent="0.25">
      <c r="A34" s="3">
        <f>Bioreactor_data!B35</f>
        <v>0</v>
      </c>
      <c r="B34" s="11" t="e">
        <f>IF(ISNUMBER('Raw concentration data'!B34),Bioreactor_data!$P35*'Raw concentration data'!B34-'Feed corrections'!B34,NA())</f>
        <v>#N/A</v>
      </c>
      <c r="C34" s="11" t="e">
        <f>IF(ISNUMBER('Raw concentration data'!C34),Bioreactor_data!$P35*'Raw concentration data'!C34-'Feed corrections'!C34,NA())</f>
        <v>#N/A</v>
      </c>
      <c r="D34" s="11" t="e">
        <f>IF(ISNUMBER('Raw concentration data'!D34),Bioreactor_data!$P35*'Raw concentration data'!D34-'Feed corrections'!D34,NA())</f>
        <v>#N/A</v>
      </c>
      <c r="E34" s="11" t="e">
        <f>IF(ISNUMBER('Raw concentration data'!E34),Bioreactor_data!$P35*'Raw concentration data'!E34-'Feed corrections'!E34,NA())</f>
        <v>#N/A</v>
      </c>
      <c r="F34" s="11" t="e">
        <f>IF(ISNUMBER('Raw concentration data'!F34),Bioreactor_data!$P35*'Raw concentration data'!F34-'Feed corrections'!F34,NA())</f>
        <v>#N/A</v>
      </c>
      <c r="G34" s="11" t="e">
        <f>IF(ISNUMBER('Raw concentration data'!G34),Bioreactor_data!$P35*'Raw concentration data'!G34-'Feed corrections'!G34,NA())</f>
        <v>#N/A</v>
      </c>
      <c r="H34" s="11" t="e">
        <f>IF(ISNUMBER('Raw concentration data'!H34),Bioreactor_data!$P35*'Raw concentration data'!H34-'Feed corrections'!H34,NA())</f>
        <v>#N/A</v>
      </c>
      <c r="I34" s="11" t="e">
        <f>IF(ISNUMBER('Raw concentration data'!I34),Bioreactor_data!$P35*'Raw concentration data'!I34-'Feed corrections'!I34,NA())</f>
        <v>#N/A</v>
      </c>
      <c r="J34" s="11" t="e">
        <f>IF(ISNUMBER('Raw concentration data'!J34),Bioreactor_data!$P35*'Raw concentration data'!J34-'Feed corrections'!J34,NA())</f>
        <v>#N/A</v>
      </c>
      <c r="K34" s="11" t="e">
        <f>IF(ISNUMBER('Raw concentration data'!K34),Bioreactor_data!$P35*'Raw concentration data'!K34-'Feed corrections'!K34,NA())</f>
        <v>#N/A</v>
      </c>
      <c r="L34" s="11" t="e">
        <f>IF(ISNUMBER('Raw concentration data'!L34),Bioreactor_data!$P35*'Raw concentration data'!L34-'Feed corrections'!L34,NA())</f>
        <v>#N/A</v>
      </c>
      <c r="M34" s="11" t="e">
        <f>IF(ISNUMBER('Raw concentration data'!M34),Bioreactor_data!$P35*'Raw concentration data'!M34-'Feed corrections'!M34,NA())</f>
        <v>#N/A</v>
      </c>
      <c r="N34" s="11" t="e">
        <f>IF(ISNUMBER('Raw concentration data'!N34),Bioreactor_data!$P35*'Raw concentration data'!N34-'Feed corrections'!N34,NA())</f>
        <v>#N/A</v>
      </c>
      <c r="O34" s="11" t="e">
        <f>IF(ISNUMBER('Raw concentration data'!O34),Bioreactor_data!$P35*'Raw concentration data'!O34-'Feed corrections'!O34,NA())</f>
        <v>#N/A</v>
      </c>
      <c r="P34" s="11" t="e">
        <f>IF(ISNUMBER('Raw concentration data'!P34),Bioreactor_data!$P35*'Raw concentration data'!P34-'Feed corrections'!P34,NA())</f>
        <v>#N/A</v>
      </c>
      <c r="Q34" s="11" t="e">
        <f>IF(ISNUMBER('Raw concentration data'!Q34),Bioreactor_data!$P35*'Raw concentration data'!Q34-'Feed corrections'!Q34,NA())</f>
        <v>#N/A</v>
      </c>
      <c r="R34" s="11" t="e">
        <f>IF(ISNUMBER('Raw concentration data'!R34),Bioreactor_data!$P35*'Raw concentration data'!R34-'Feed corrections'!R34,NA())</f>
        <v>#N/A</v>
      </c>
      <c r="S34" s="11" t="e">
        <f>IF(ISNUMBER('Raw concentration data'!S34),Bioreactor_data!$P35*'Raw concentration data'!S34-'Feed corrections'!S34,NA())</f>
        <v>#N/A</v>
      </c>
      <c r="T34" s="11" t="e">
        <f>IF(ISNUMBER('Raw concentration data'!T34),Bioreactor_data!$P35*'Raw concentration data'!T34-'Feed corrections'!T34,NA())</f>
        <v>#N/A</v>
      </c>
      <c r="U34" s="11" t="e">
        <f>IF(ISNUMBER('Raw concentration data'!U34),Bioreactor_data!$P35*'Raw concentration data'!U34-'Feed corrections'!U34,NA())</f>
        <v>#N/A</v>
      </c>
      <c r="V34" s="11" t="e">
        <f>IF(ISNUMBER('Raw concentration data'!V34),Bioreactor_data!$P35*'Raw concentration data'!V34-'Feed corrections'!V34,NA())</f>
        <v>#N/A</v>
      </c>
      <c r="W34" s="11" t="e">
        <f>IF(ISNUMBER('Raw concentration data'!W34),Bioreactor_data!$P35*'Raw concentration data'!W34-'Feed corrections'!W34,NA())</f>
        <v>#N/A</v>
      </c>
      <c r="X34" s="11" t="e">
        <f>IF(ISNUMBER('Raw concentration data'!X34),Bioreactor_data!$P35*'Raw concentration data'!X34-'Feed corrections'!X34,NA())</f>
        <v>#N/A</v>
      </c>
      <c r="Y34" s="11" t="e">
        <f>IF(ISNUMBER('Raw concentration data'!Y34),Bioreactor_data!$P35*'Raw concentration data'!Y34-'Feed corrections'!Y34,NA())</f>
        <v>#N/A</v>
      </c>
      <c r="Z34" s="11" t="e">
        <f>IF(ISNUMBER('Raw concentration data'!Z34),Bioreactor_data!$P35*'Raw concentration data'!Z34-'Feed corrections'!Z34,NA())</f>
        <v>#N/A</v>
      </c>
      <c r="AA34" s="11" t="e">
        <f>IF(ISNUMBER('Raw concentration data'!AA34),Bioreactor_data!$P35*'Raw concentration data'!AA34-'Feed corrections'!AA34,NA())</f>
        <v>#N/A</v>
      </c>
      <c r="AB34" s="11" t="e">
        <f>IF(ISNUMBER('Raw concentration data'!AB34),Bioreactor_data!$P35*'Raw concentration data'!AB34-'Feed corrections'!AB34,NA())</f>
        <v>#N/A</v>
      </c>
      <c r="AC34" s="11" t="e">
        <f>IF(ISNUMBER('Raw concentration data'!AC34),Bioreactor_data!$P35*'Raw concentration data'!AC34-'Feed corrections'!AC34,NA())</f>
        <v>#N/A</v>
      </c>
      <c r="AD34" s="11" t="e">
        <f>IF(ISNUMBER('Raw concentration data'!AD34),Bioreactor_data!$P35*'Raw concentration data'!AD34-'Feed corrections'!AD34,NA())</f>
        <v>#N/A</v>
      </c>
      <c r="AE34" s="11" t="e">
        <f>IF(ISNUMBER('Raw concentration data'!AE34),Bioreactor_data!$P35*'Raw concentration data'!AE34-'Feed corrections'!AE34,NA())</f>
        <v>#N/A</v>
      </c>
    </row>
    <row r="35" spans="1:31" x14ac:dyDescent="0.25">
      <c r="A35" s="3">
        <f>Bioreactor_data!B36</f>
        <v>0</v>
      </c>
      <c r="B35" s="11" t="e">
        <f>IF(ISNUMBER('Raw concentration data'!B35),Bioreactor_data!$P36*'Raw concentration data'!B35-'Feed corrections'!B35,NA())</f>
        <v>#N/A</v>
      </c>
      <c r="C35" s="11" t="e">
        <f>IF(ISNUMBER('Raw concentration data'!C35),Bioreactor_data!$P36*'Raw concentration data'!C35-'Feed corrections'!C35,NA())</f>
        <v>#N/A</v>
      </c>
      <c r="D35" s="11" t="e">
        <f>IF(ISNUMBER('Raw concentration data'!D35),Bioreactor_data!$P36*'Raw concentration data'!D35-'Feed corrections'!D35,NA())</f>
        <v>#N/A</v>
      </c>
      <c r="E35" s="11" t="e">
        <f>IF(ISNUMBER('Raw concentration data'!E35),Bioreactor_data!$P36*'Raw concentration data'!E35-'Feed corrections'!E35,NA())</f>
        <v>#N/A</v>
      </c>
      <c r="F35" s="11" t="e">
        <f>IF(ISNUMBER('Raw concentration data'!F35),Bioreactor_data!$P36*'Raw concentration data'!F35-'Feed corrections'!F35,NA())</f>
        <v>#N/A</v>
      </c>
      <c r="G35" s="11" t="e">
        <f>IF(ISNUMBER('Raw concentration data'!G35),Bioreactor_data!$P36*'Raw concentration data'!G35-'Feed corrections'!G35,NA())</f>
        <v>#N/A</v>
      </c>
      <c r="H35" s="11" t="e">
        <f>IF(ISNUMBER('Raw concentration data'!H35),Bioreactor_data!$P36*'Raw concentration data'!H35-'Feed corrections'!H35,NA())</f>
        <v>#N/A</v>
      </c>
      <c r="I35" s="11" t="e">
        <f>IF(ISNUMBER('Raw concentration data'!I35),Bioreactor_data!$P36*'Raw concentration data'!I35-'Feed corrections'!I35,NA())</f>
        <v>#N/A</v>
      </c>
      <c r="J35" s="11" t="e">
        <f>IF(ISNUMBER('Raw concentration data'!J35),Bioreactor_data!$P36*'Raw concentration data'!J35-'Feed corrections'!J35,NA())</f>
        <v>#N/A</v>
      </c>
      <c r="K35" s="11" t="e">
        <f>IF(ISNUMBER('Raw concentration data'!K35),Bioreactor_data!$P36*'Raw concentration data'!K35-'Feed corrections'!K35,NA())</f>
        <v>#N/A</v>
      </c>
      <c r="L35" s="11" t="e">
        <f>IF(ISNUMBER('Raw concentration data'!L35),Bioreactor_data!$P36*'Raw concentration data'!L35-'Feed corrections'!L35,NA())</f>
        <v>#N/A</v>
      </c>
      <c r="M35" s="11" t="e">
        <f>IF(ISNUMBER('Raw concentration data'!M35),Bioreactor_data!$P36*'Raw concentration data'!M35-'Feed corrections'!M35,NA())</f>
        <v>#N/A</v>
      </c>
      <c r="N35" s="11" t="e">
        <f>IF(ISNUMBER('Raw concentration data'!N35),Bioreactor_data!$P36*'Raw concentration data'!N35-'Feed corrections'!N35,NA())</f>
        <v>#N/A</v>
      </c>
      <c r="O35" s="11" t="e">
        <f>IF(ISNUMBER('Raw concentration data'!O35),Bioreactor_data!$P36*'Raw concentration data'!O35-'Feed corrections'!O35,NA())</f>
        <v>#N/A</v>
      </c>
      <c r="P35" s="11" t="e">
        <f>IF(ISNUMBER('Raw concentration data'!P35),Bioreactor_data!$P36*'Raw concentration data'!P35-'Feed corrections'!P35,NA())</f>
        <v>#N/A</v>
      </c>
      <c r="Q35" s="11" t="e">
        <f>IF(ISNUMBER('Raw concentration data'!Q35),Bioreactor_data!$P36*'Raw concentration data'!Q35-'Feed corrections'!Q35,NA())</f>
        <v>#N/A</v>
      </c>
      <c r="R35" s="11" t="e">
        <f>IF(ISNUMBER('Raw concentration data'!R35),Bioreactor_data!$P36*'Raw concentration data'!R35-'Feed corrections'!R35,NA())</f>
        <v>#N/A</v>
      </c>
      <c r="S35" s="11" t="e">
        <f>IF(ISNUMBER('Raw concentration data'!S35),Bioreactor_data!$P36*'Raw concentration data'!S35-'Feed corrections'!S35,NA())</f>
        <v>#N/A</v>
      </c>
      <c r="T35" s="11" t="e">
        <f>IF(ISNUMBER('Raw concentration data'!T35),Bioreactor_data!$P36*'Raw concentration data'!T35-'Feed corrections'!T35,NA())</f>
        <v>#N/A</v>
      </c>
      <c r="U35" s="11" t="e">
        <f>IF(ISNUMBER('Raw concentration data'!U35),Bioreactor_data!$P36*'Raw concentration data'!U35-'Feed corrections'!U35,NA())</f>
        <v>#N/A</v>
      </c>
      <c r="V35" s="11" t="e">
        <f>IF(ISNUMBER('Raw concentration data'!V35),Bioreactor_data!$P36*'Raw concentration data'!V35-'Feed corrections'!V35,NA())</f>
        <v>#N/A</v>
      </c>
      <c r="W35" s="11" t="e">
        <f>IF(ISNUMBER('Raw concentration data'!W35),Bioreactor_data!$P36*'Raw concentration data'!W35-'Feed corrections'!W35,NA())</f>
        <v>#N/A</v>
      </c>
      <c r="X35" s="11" t="e">
        <f>IF(ISNUMBER('Raw concentration data'!X35),Bioreactor_data!$P36*'Raw concentration data'!X35-'Feed corrections'!X35,NA())</f>
        <v>#N/A</v>
      </c>
      <c r="Y35" s="11" t="e">
        <f>IF(ISNUMBER('Raw concentration data'!Y35),Bioreactor_data!$P36*'Raw concentration data'!Y35-'Feed corrections'!Y35,NA())</f>
        <v>#N/A</v>
      </c>
      <c r="Z35" s="11" t="e">
        <f>IF(ISNUMBER('Raw concentration data'!Z35),Bioreactor_data!$P36*'Raw concentration data'!Z35-'Feed corrections'!Z35,NA())</f>
        <v>#N/A</v>
      </c>
      <c r="AA35" s="11" t="e">
        <f>IF(ISNUMBER('Raw concentration data'!AA35),Bioreactor_data!$P36*'Raw concentration data'!AA35-'Feed corrections'!AA35,NA())</f>
        <v>#N/A</v>
      </c>
      <c r="AB35" s="11" t="e">
        <f>IF(ISNUMBER('Raw concentration data'!AB35),Bioreactor_data!$P36*'Raw concentration data'!AB35-'Feed corrections'!AB35,NA())</f>
        <v>#N/A</v>
      </c>
      <c r="AC35" s="11" t="e">
        <f>IF(ISNUMBER('Raw concentration data'!AC35),Bioreactor_data!$P36*'Raw concentration data'!AC35-'Feed corrections'!AC35,NA())</f>
        <v>#N/A</v>
      </c>
      <c r="AD35" s="11" t="e">
        <f>IF(ISNUMBER('Raw concentration data'!AD35),Bioreactor_data!$P36*'Raw concentration data'!AD35-'Feed corrections'!AD35,NA())</f>
        <v>#N/A</v>
      </c>
      <c r="AE35" s="11" t="e">
        <f>IF(ISNUMBER('Raw concentration data'!AE35),Bioreactor_data!$P36*'Raw concentration data'!AE35-'Feed corrections'!AE35,NA())</f>
        <v>#N/A</v>
      </c>
    </row>
    <row r="36" spans="1:31" x14ac:dyDescent="0.25">
      <c r="A36" s="3">
        <f>Bioreactor_data!B37</f>
        <v>0</v>
      </c>
      <c r="B36" s="11" t="e">
        <f>IF(ISNUMBER('Raw concentration data'!B36),Bioreactor_data!$P37*'Raw concentration data'!B36-'Feed corrections'!B36,NA())</f>
        <v>#N/A</v>
      </c>
      <c r="C36" s="11" t="e">
        <f>IF(ISNUMBER('Raw concentration data'!C36),Bioreactor_data!$P37*'Raw concentration data'!C36-'Feed corrections'!C36,NA())</f>
        <v>#N/A</v>
      </c>
      <c r="D36" s="11" t="e">
        <f>IF(ISNUMBER('Raw concentration data'!D36),Bioreactor_data!$P37*'Raw concentration data'!D36-'Feed corrections'!D36,NA())</f>
        <v>#N/A</v>
      </c>
      <c r="E36" s="11" t="e">
        <f>IF(ISNUMBER('Raw concentration data'!E36),Bioreactor_data!$P37*'Raw concentration data'!E36-'Feed corrections'!E36,NA())</f>
        <v>#N/A</v>
      </c>
      <c r="F36" s="11" t="e">
        <f>IF(ISNUMBER('Raw concentration data'!F36),Bioreactor_data!$P37*'Raw concentration data'!F36-'Feed corrections'!F36,NA())</f>
        <v>#N/A</v>
      </c>
      <c r="G36" s="11" t="e">
        <f>IF(ISNUMBER('Raw concentration data'!G36),Bioreactor_data!$P37*'Raw concentration data'!G36-'Feed corrections'!G36,NA())</f>
        <v>#N/A</v>
      </c>
      <c r="H36" s="11" t="e">
        <f>IF(ISNUMBER('Raw concentration data'!H36),Bioreactor_data!$P37*'Raw concentration data'!H36-'Feed corrections'!H36,NA())</f>
        <v>#N/A</v>
      </c>
      <c r="I36" s="11" t="e">
        <f>IF(ISNUMBER('Raw concentration data'!I36),Bioreactor_data!$P37*'Raw concentration data'!I36-'Feed corrections'!I36,NA())</f>
        <v>#N/A</v>
      </c>
      <c r="J36" s="11" t="e">
        <f>IF(ISNUMBER('Raw concentration data'!J36),Bioreactor_data!$P37*'Raw concentration data'!J36-'Feed corrections'!J36,NA())</f>
        <v>#N/A</v>
      </c>
      <c r="K36" s="11" t="e">
        <f>IF(ISNUMBER('Raw concentration data'!K36),Bioreactor_data!$P37*'Raw concentration data'!K36-'Feed corrections'!K36,NA())</f>
        <v>#N/A</v>
      </c>
      <c r="L36" s="11" t="e">
        <f>IF(ISNUMBER('Raw concentration data'!L36),Bioreactor_data!$P37*'Raw concentration data'!L36-'Feed corrections'!L36,NA())</f>
        <v>#N/A</v>
      </c>
      <c r="M36" s="11" t="e">
        <f>IF(ISNUMBER('Raw concentration data'!M36),Bioreactor_data!$P37*'Raw concentration data'!M36-'Feed corrections'!M36,NA())</f>
        <v>#N/A</v>
      </c>
      <c r="N36" s="11" t="e">
        <f>IF(ISNUMBER('Raw concentration data'!N36),Bioreactor_data!$P37*'Raw concentration data'!N36-'Feed corrections'!N36,NA())</f>
        <v>#N/A</v>
      </c>
      <c r="O36" s="11" t="e">
        <f>IF(ISNUMBER('Raw concentration data'!O36),Bioreactor_data!$P37*'Raw concentration data'!O36-'Feed corrections'!O36,NA())</f>
        <v>#N/A</v>
      </c>
      <c r="P36" s="11" t="e">
        <f>IF(ISNUMBER('Raw concentration data'!P36),Bioreactor_data!$P37*'Raw concentration data'!P36-'Feed corrections'!P36,NA())</f>
        <v>#N/A</v>
      </c>
      <c r="Q36" s="11" t="e">
        <f>IF(ISNUMBER('Raw concentration data'!Q36),Bioreactor_data!$P37*'Raw concentration data'!Q36-'Feed corrections'!Q36,NA())</f>
        <v>#N/A</v>
      </c>
      <c r="R36" s="11" t="e">
        <f>IF(ISNUMBER('Raw concentration data'!R36),Bioreactor_data!$P37*'Raw concentration data'!R36-'Feed corrections'!R36,NA())</f>
        <v>#N/A</v>
      </c>
      <c r="S36" s="11" t="e">
        <f>IF(ISNUMBER('Raw concentration data'!S36),Bioreactor_data!$P37*'Raw concentration data'!S36-'Feed corrections'!S36,NA())</f>
        <v>#N/A</v>
      </c>
      <c r="T36" s="11" t="e">
        <f>IF(ISNUMBER('Raw concentration data'!T36),Bioreactor_data!$P37*'Raw concentration data'!T36-'Feed corrections'!T36,NA())</f>
        <v>#N/A</v>
      </c>
      <c r="U36" s="11" t="e">
        <f>IF(ISNUMBER('Raw concentration data'!U36),Bioreactor_data!$P37*'Raw concentration data'!U36-'Feed corrections'!U36,NA())</f>
        <v>#N/A</v>
      </c>
      <c r="V36" s="11" t="e">
        <f>IF(ISNUMBER('Raw concentration data'!V36),Bioreactor_data!$P37*'Raw concentration data'!V36-'Feed corrections'!V36,NA())</f>
        <v>#N/A</v>
      </c>
      <c r="W36" s="11" t="e">
        <f>IF(ISNUMBER('Raw concentration data'!W36),Bioreactor_data!$P37*'Raw concentration data'!W36-'Feed corrections'!W36,NA())</f>
        <v>#N/A</v>
      </c>
      <c r="X36" s="11" t="e">
        <f>IF(ISNUMBER('Raw concentration data'!X36),Bioreactor_data!$P37*'Raw concentration data'!X36-'Feed corrections'!X36,NA())</f>
        <v>#N/A</v>
      </c>
      <c r="Y36" s="11" t="e">
        <f>IF(ISNUMBER('Raw concentration data'!Y36),Bioreactor_data!$P37*'Raw concentration data'!Y36-'Feed corrections'!Y36,NA())</f>
        <v>#N/A</v>
      </c>
      <c r="Z36" s="11" t="e">
        <f>IF(ISNUMBER('Raw concentration data'!Z36),Bioreactor_data!$P37*'Raw concentration data'!Z36-'Feed corrections'!Z36,NA())</f>
        <v>#N/A</v>
      </c>
      <c r="AA36" s="11" t="e">
        <f>IF(ISNUMBER('Raw concentration data'!AA36),Bioreactor_data!$P37*'Raw concentration data'!AA36-'Feed corrections'!AA36,NA())</f>
        <v>#N/A</v>
      </c>
      <c r="AB36" s="11" t="e">
        <f>IF(ISNUMBER('Raw concentration data'!AB36),Bioreactor_data!$P37*'Raw concentration data'!AB36-'Feed corrections'!AB36,NA())</f>
        <v>#N/A</v>
      </c>
      <c r="AC36" s="11" t="e">
        <f>IF(ISNUMBER('Raw concentration data'!AC36),Bioreactor_data!$P37*'Raw concentration data'!AC36-'Feed corrections'!AC36,NA())</f>
        <v>#N/A</v>
      </c>
      <c r="AD36" s="11" t="e">
        <f>IF(ISNUMBER('Raw concentration data'!AD36),Bioreactor_data!$P37*'Raw concentration data'!AD36-'Feed corrections'!AD36,NA())</f>
        <v>#N/A</v>
      </c>
      <c r="AE36" s="11" t="e">
        <f>IF(ISNUMBER('Raw concentration data'!AE36),Bioreactor_data!$P37*'Raw concentration data'!AE36-'Feed corrections'!AE36,NA())</f>
        <v>#N/A</v>
      </c>
    </row>
    <row r="37" spans="1:31" x14ac:dyDescent="0.25">
      <c r="A37" s="3">
        <f>Bioreactor_data!B38</f>
        <v>0</v>
      </c>
      <c r="B37" s="11" t="e">
        <f>IF(ISNUMBER('Raw concentration data'!B37),Bioreactor_data!$P38*'Raw concentration data'!B37-'Feed corrections'!B37,NA())</f>
        <v>#N/A</v>
      </c>
      <c r="C37" s="11" t="e">
        <f>IF(ISNUMBER('Raw concentration data'!C37),Bioreactor_data!$P38*'Raw concentration data'!C37-'Feed corrections'!C37,NA())</f>
        <v>#N/A</v>
      </c>
      <c r="D37" s="11" t="e">
        <f>IF(ISNUMBER('Raw concentration data'!D37),Bioreactor_data!$P38*'Raw concentration data'!D37-'Feed corrections'!D37,NA())</f>
        <v>#N/A</v>
      </c>
      <c r="E37" s="11" t="e">
        <f>IF(ISNUMBER('Raw concentration data'!E37),Bioreactor_data!$P38*'Raw concentration data'!E37-'Feed corrections'!E37,NA())</f>
        <v>#N/A</v>
      </c>
      <c r="F37" s="11" t="e">
        <f>IF(ISNUMBER('Raw concentration data'!F37),Bioreactor_data!$P38*'Raw concentration data'!F37-'Feed corrections'!F37,NA())</f>
        <v>#N/A</v>
      </c>
      <c r="G37" s="11" t="e">
        <f>IF(ISNUMBER('Raw concentration data'!G37),Bioreactor_data!$P38*'Raw concentration data'!G37-'Feed corrections'!G37,NA())</f>
        <v>#N/A</v>
      </c>
      <c r="H37" s="11" t="e">
        <f>IF(ISNUMBER('Raw concentration data'!H37),Bioreactor_data!$P38*'Raw concentration data'!H37-'Feed corrections'!H37,NA())</f>
        <v>#N/A</v>
      </c>
      <c r="I37" s="11" t="e">
        <f>IF(ISNUMBER('Raw concentration data'!I37),Bioreactor_data!$P38*'Raw concentration data'!I37-'Feed corrections'!I37,NA())</f>
        <v>#N/A</v>
      </c>
      <c r="J37" s="11" t="e">
        <f>IF(ISNUMBER('Raw concentration data'!J37),Bioreactor_data!$P38*'Raw concentration data'!J37-'Feed corrections'!J37,NA())</f>
        <v>#N/A</v>
      </c>
      <c r="K37" s="11" t="e">
        <f>IF(ISNUMBER('Raw concentration data'!K37),Bioreactor_data!$P38*'Raw concentration data'!K37-'Feed corrections'!K37,NA())</f>
        <v>#N/A</v>
      </c>
      <c r="L37" s="11" t="e">
        <f>IF(ISNUMBER('Raw concentration data'!L37),Bioreactor_data!$P38*'Raw concentration data'!L37-'Feed corrections'!L37,NA())</f>
        <v>#N/A</v>
      </c>
      <c r="M37" s="11" t="e">
        <f>IF(ISNUMBER('Raw concentration data'!M37),Bioreactor_data!$P38*'Raw concentration data'!M37-'Feed corrections'!M37,NA())</f>
        <v>#N/A</v>
      </c>
      <c r="N37" s="11" t="e">
        <f>IF(ISNUMBER('Raw concentration data'!N37),Bioreactor_data!$P38*'Raw concentration data'!N37-'Feed corrections'!N37,NA())</f>
        <v>#N/A</v>
      </c>
      <c r="O37" s="11" t="e">
        <f>IF(ISNUMBER('Raw concentration data'!O37),Bioreactor_data!$P38*'Raw concentration data'!O37-'Feed corrections'!O37,NA())</f>
        <v>#N/A</v>
      </c>
      <c r="P37" s="11" t="e">
        <f>IF(ISNUMBER('Raw concentration data'!P37),Bioreactor_data!$P38*'Raw concentration data'!P37-'Feed corrections'!P37,NA())</f>
        <v>#N/A</v>
      </c>
      <c r="Q37" s="11" t="e">
        <f>IF(ISNUMBER('Raw concentration data'!Q37),Bioreactor_data!$P38*'Raw concentration data'!Q37-'Feed corrections'!Q37,NA())</f>
        <v>#N/A</v>
      </c>
      <c r="R37" s="11" t="e">
        <f>IF(ISNUMBER('Raw concentration data'!R37),Bioreactor_data!$P38*'Raw concentration data'!R37-'Feed corrections'!R37,NA())</f>
        <v>#N/A</v>
      </c>
      <c r="S37" s="11" t="e">
        <f>IF(ISNUMBER('Raw concentration data'!S37),Bioreactor_data!$P38*'Raw concentration data'!S37-'Feed corrections'!S37,NA())</f>
        <v>#N/A</v>
      </c>
      <c r="T37" s="11" t="e">
        <f>IF(ISNUMBER('Raw concentration data'!T37),Bioreactor_data!$P38*'Raw concentration data'!T37-'Feed corrections'!T37,NA())</f>
        <v>#N/A</v>
      </c>
      <c r="U37" s="11" t="e">
        <f>IF(ISNUMBER('Raw concentration data'!U37),Bioreactor_data!$P38*'Raw concentration data'!U37-'Feed corrections'!U37,NA())</f>
        <v>#N/A</v>
      </c>
      <c r="V37" s="11" t="e">
        <f>IF(ISNUMBER('Raw concentration data'!V37),Bioreactor_data!$P38*'Raw concentration data'!V37-'Feed corrections'!V37,NA())</f>
        <v>#N/A</v>
      </c>
      <c r="W37" s="11" t="e">
        <f>IF(ISNUMBER('Raw concentration data'!W37),Bioreactor_data!$P38*'Raw concentration data'!W37-'Feed corrections'!W37,NA())</f>
        <v>#N/A</v>
      </c>
      <c r="X37" s="11" t="e">
        <f>IF(ISNUMBER('Raw concentration data'!X37),Bioreactor_data!$P38*'Raw concentration data'!X37-'Feed corrections'!X37,NA())</f>
        <v>#N/A</v>
      </c>
      <c r="Y37" s="11" t="e">
        <f>IF(ISNUMBER('Raw concentration data'!Y37),Bioreactor_data!$P38*'Raw concentration data'!Y37-'Feed corrections'!Y37,NA())</f>
        <v>#N/A</v>
      </c>
      <c r="Z37" s="11" t="e">
        <f>IF(ISNUMBER('Raw concentration data'!Z37),Bioreactor_data!$P38*'Raw concentration data'!Z37-'Feed corrections'!Z37,NA())</f>
        <v>#N/A</v>
      </c>
      <c r="AA37" s="11" t="e">
        <f>IF(ISNUMBER('Raw concentration data'!AA37),Bioreactor_data!$P38*'Raw concentration data'!AA37-'Feed corrections'!AA37,NA())</f>
        <v>#N/A</v>
      </c>
      <c r="AB37" s="11" t="e">
        <f>IF(ISNUMBER('Raw concentration data'!AB37),Bioreactor_data!$P38*'Raw concentration data'!AB37-'Feed corrections'!AB37,NA())</f>
        <v>#N/A</v>
      </c>
      <c r="AC37" s="11" t="e">
        <f>IF(ISNUMBER('Raw concentration data'!AC37),Bioreactor_data!$P38*'Raw concentration data'!AC37-'Feed corrections'!AC37,NA())</f>
        <v>#N/A</v>
      </c>
      <c r="AD37" s="11" t="e">
        <f>IF(ISNUMBER('Raw concentration data'!AD37),Bioreactor_data!$P38*'Raw concentration data'!AD37-'Feed corrections'!AD37,NA())</f>
        <v>#N/A</v>
      </c>
      <c r="AE37" s="11" t="e">
        <f>IF(ISNUMBER('Raw concentration data'!AE37),Bioreactor_data!$P38*'Raw concentration data'!AE37-'Feed corrections'!AE37,NA())</f>
        <v>#N/A</v>
      </c>
    </row>
    <row r="38" spans="1:31" x14ac:dyDescent="0.25">
      <c r="A38" s="3">
        <f>Bioreactor_data!B39</f>
        <v>0</v>
      </c>
      <c r="B38" s="11" t="e">
        <f>IF(ISNUMBER('Raw concentration data'!B38),Bioreactor_data!$P39*'Raw concentration data'!B38-'Feed corrections'!B38,NA())</f>
        <v>#N/A</v>
      </c>
      <c r="C38" s="11" t="e">
        <f>IF(ISNUMBER('Raw concentration data'!C38),Bioreactor_data!$P39*'Raw concentration data'!C38-'Feed corrections'!C38,NA())</f>
        <v>#N/A</v>
      </c>
      <c r="D38" s="11" t="e">
        <f>IF(ISNUMBER('Raw concentration data'!D38),Bioreactor_data!$P39*'Raw concentration data'!D38-'Feed corrections'!D38,NA())</f>
        <v>#N/A</v>
      </c>
      <c r="E38" s="11" t="e">
        <f>IF(ISNUMBER('Raw concentration data'!E38),Bioreactor_data!$P39*'Raw concentration data'!E38-'Feed corrections'!E38,NA())</f>
        <v>#N/A</v>
      </c>
      <c r="F38" s="11" t="e">
        <f>IF(ISNUMBER('Raw concentration data'!F38),Bioreactor_data!$P39*'Raw concentration data'!F38-'Feed corrections'!F38,NA())</f>
        <v>#N/A</v>
      </c>
      <c r="G38" s="11" t="e">
        <f>IF(ISNUMBER('Raw concentration data'!G38),Bioreactor_data!$P39*'Raw concentration data'!G38-'Feed corrections'!G38,NA())</f>
        <v>#N/A</v>
      </c>
      <c r="H38" s="11" t="e">
        <f>IF(ISNUMBER('Raw concentration data'!H38),Bioreactor_data!$P39*'Raw concentration data'!H38-'Feed corrections'!H38,NA())</f>
        <v>#N/A</v>
      </c>
      <c r="I38" s="11" t="e">
        <f>IF(ISNUMBER('Raw concentration data'!I38),Bioreactor_data!$P39*'Raw concentration data'!I38-'Feed corrections'!I38,NA())</f>
        <v>#N/A</v>
      </c>
      <c r="J38" s="11" t="e">
        <f>IF(ISNUMBER('Raw concentration data'!J38),Bioreactor_data!$P39*'Raw concentration data'!J38-'Feed corrections'!J38,NA())</f>
        <v>#N/A</v>
      </c>
      <c r="K38" s="11" t="e">
        <f>IF(ISNUMBER('Raw concentration data'!K38),Bioreactor_data!$P39*'Raw concentration data'!K38-'Feed corrections'!K38,NA())</f>
        <v>#N/A</v>
      </c>
      <c r="L38" s="11" t="e">
        <f>IF(ISNUMBER('Raw concentration data'!L38),Bioreactor_data!$P39*'Raw concentration data'!L38-'Feed corrections'!L38,NA())</f>
        <v>#N/A</v>
      </c>
      <c r="M38" s="11" t="e">
        <f>IF(ISNUMBER('Raw concentration data'!M38),Bioreactor_data!$P39*'Raw concentration data'!M38-'Feed corrections'!M38,NA())</f>
        <v>#N/A</v>
      </c>
      <c r="N38" s="11" t="e">
        <f>IF(ISNUMBER('Raw concentration data'!N38),Bioreactor_data!$P39*'Raw concentration data'!N38-'Feed corrections'!N38,NA())</f>
        <v>#N/A</v>
      </c>
      <c r="O38" s="11" t="e">
        <f>IF(ISNUMBER('Raw concentration data'!O38),Bioreactor_data!$P39*'Raw concentration data'!O38-'Feed corrections'!O38,NA())</f>
        <v>#N/A</v>
      </c>
      <c r="P38" s="11" t="e">
        <f>IF(ISNUMBER('Raw concentration data'!P38),Bioreactor_data!$P39*'Raw concentration data'!P38-'Feed corrections'!P38,NA())</f>
        <v>#N/A</v>
      </c>
      <c r="Q38" s="11" t="e">
        <f>IF(ISNUMBER('Raw concentration data'!Q38),Bioreactor_data!$P39*'Raw concentration data'!Q38-'Feed corrections'!Q38,NA())</f>
        <v>#N/A</v>
      </c>
      <c r="R38" s="11" t="e">
        <f>IF(ISNUMBER('Raw concentration data'!R38),Bioreactor_data!$P39*'Raw concentration data'!R38-'Feed corrections'!R38,NA())</f>
        <v>#N/A</v>
      </c>
      <c r="S38" s="11" t="e">
        <f>IF(ISNUMBER('Raw concentration data'!S38),Bioreactor_data!$P39*'Raw concentration data'!S38-'Feed corrections'!S38,NA())</f>
        <v>#N/A</v>
      </c>
      <c r="T38" s="11" t="e">
        <f>IF(ISNUMBER('Raw concentration data'!T38),Bioreactor_data!$P39*'Raw concentration data'!T38-'Feed corrections'!T38,NA())</f>
        <v>#N/A</v>
      </c>
      <c r="U38" s="11" t="e">
        <f>IF(ISNUMBER('Raw concentration data'!U38),Bioreactor_data!$P39*'Raw concentration data'!U38-'Feed corrections'!U38,NA())</f>
        <v>#N/A</v>
      </c>
      <c r="V38" s="11" t="e">
        <f>IF(ISNUMBER('Raw concentration data'!V38),Bioreactor_data!$P39*'Raw concentration data'!V38-'Feed corrections'!V38,NA())</f>
        <v>#N/A</v>
      </c>
      <c r="W38" s="11" t="e">
        <f>IF(ISNUMBER('Raw concentration data'!W38),Bioreactor_data!$P39*'Raw concentration data'!W38-'Feed corrections'!W38,NA())</f>
        <v>#N/A</v>
      </c>
      <c r="X38" s="11" t="e">
        <f>IF(ISNUMBER('Raw concentration data'!X38),Bioreactor_data!$P39*'Raw concentration data'!X38-'Feed corrections'!X38,NA())</f>
        <v>#N/A</v>
      </c>
      <c r="Y38" s="11" t="e">
        <f>IF(ISNUMBER('Raw concentration data'!Y38),Bioreactor_data!$P39*'Raw concentration data'!Y38-'Feed corrections'!Y38,NA())</f>
        <v>#N/A</v>
      </c>
      <c r="Z38" s="11" t="e">
        <f>IF(ISNUMBER('Raw concentration data'!Z38),Bioreactor_data!$P39*'Raw concentration data'!Z38-'Feed corrections'!Z38,NA())</f>
        <v>#N/A</v>
      </c>
      <c r="AA38" s="11" t="e">
        <f>IF(ISNUMBER('Raw concentration data'!AA38),Bioreactor_data!$P39*'Raw concentration data'!AA38-'Feed corrections'!AA38,NA())</f>
        <v>#N/A</v>
      </c>
      <c r="AB38" s="11" t="e">
        <f>IF(ISNUMBER('Raw concentration data'!AB38),Bioreactor_data!$P39*'Raw concentration data'!AB38-'Feed corrections'!AB38,NA())</f>
        <v>#N/A</v>
      </c>
      <c r="AC38" s="11" t="e">
        <f>IF(ISNUMBER('Raw concentration data'!AC38),Bioreactor_data!$P39*'Raw concentration data'!AC38-'Feed corrections'!AC38,NA())</f>
        <v>#N/A</v>
      </c>
      <c r="AD38" s="11" t="e">
        <f>IF(ISNUMBER('Raw concentration data'!AD38),Bioreactor_data!$P39*'Raw concentration data'!AD38-'Feed corrections'!AD38,NA())</f>
        <v>#N/A</v>
      </c>
      <c r="AE38" s="11" t="e">
        <f>IF(ISNUMBER('Raw concentration data'!AE38),Bioreactor_data!$P39*'Raw concentration data'!AE38-'Feed corrections'!AE38,NA())</f>
        <v>#N/A</v>
      </c>
    </row>
    <row r="39" spans="1:31" x14ac:dyDescent="0.25">
      <c r="A39" s="3">
        <f>Bioreactor_data!B40</f>
        <v>0</v>
      </c>
      <c r="B39" s="11" t="e">
        <f>IF(ISNUMBER('Raw concentration data'!B39),Bioreactor_data!$P40*'Raw concentration data'!B39-'Feed corrections'!B39,NA())</f>
        <v>#N/A</v>
      </c>
      <c r="C39" s="11" t="e">
        <f>IF(ISNUMBER('Raw concentration data'!C39),Bioreactor_data!$P40*'Raw concentration data'!C39-'Feed corrections'!C39,NA())</f>
        <v>#N/A</v>
      </c>
      <c r="D39" s="11" t="e">
        <f>IF(ISNUMBER('Raw concentration data'!D39),Bioreactor_data!$P40*'Raw concentration data'!D39-'Feed corrections'!D39,NA())</f>
        <v>#N/A</v>
      </c>
      <c r="E39" s="11" t="e">
        <f>IF(ISNUMBER('Raw concentration data'!E39),Bioreactor_data!$P40*'Raw concentration data'!E39-'Feed corrections'!E39,NA())</f>
        <v>#N/A</v>
      </c>
      <c r="F39" s="11" t="e">
        <f>IF(ISNUMBER('Raw concentration data'!F39),Bioreactor_data!$P40*'Raw concentration data'!F39-'Feed corrections'!F39,NA())</f>
        <v>#N/A</v>
      </c>
      <c r="G39" s="11" t="e">
        <f>IF(ISNUMBER('Raw concentration data'!G39),Bioreactor_data!$P40*'Raw concentration data'!G39-'Feed corrections'!G39,NA())</f>
        <v>#N/A</v>
      </c>
      <c r="H39" s="11" t="e">
        <f>IF(ISNUMBER('Raw concentration data'!H39),Bioreactor_data!$P40*'Raw concentration data'!H39-'Feed corrections'!H39,NA())</f>
        <v>#N/A</v>
      </c>
      <c r="I39" s="11" t="e">
        <f>IF(ISNUMBER('Raw concentration data'!I39),Bioreactor_data!$P40*'Raw concentration data'!I39-'Feed corrections'!I39,NA())</f>
        <v>#N/A</v>
      </c>
      <c r="J39" s="11" t="e">
        <f>IF(ISNUMBER('Raw concentration data'!J39),Bioreactor_data!$P40*'Raw concentration data'!J39-'Feed corrections'!J39,NA())</f>
        <v>#N/A</v>
      </c>
      <c r="K39" s="11" t="e">
        <f>IF(ISNUMBER('Raw concentration data'!K39),Bioreactor_data!$P40*'Raw concentration data'!K39-'Feed corrections'!K39,NA())</f>
        <v>#N/A</v>
      </c>
      <c r="L39" s="11" t="e">
        <f>IF(ISNUMBER('Raw concentration data'!L39),Bioreactor_data!$P40*'Raw concentration data'!L39-'Feed corrections'!L39,NA())</f>
        <v>#N/A</v>
      </c>
      <c r="M39" s="11" t="e">
        <f>IF(ISNUMBER('Raw concentration data'!M39),Bioreactor_data!$P40*'Raw concentration data'!M39-'Feed corrections'!M39,NA())</f>
        <v>#N/A</v>
      </c>
      <c r="N39" s="11" t="e">
        <f>IF(ISNUMBER('Raw concentration data'!N39),Bioreactor_data!$P40*'Raw concentration data'!N39-'Feed corrections'!N39,NA())</f>
        <v>#N/A</v>
      </c>
      <c r="O39" s="11" t="e">
        <f>IF(ISNUMBER('Raw concentration data'!O39),Bioreactor_data!$P40*'Raw concentration data'!O39-'Feed corrections'!O39,NA())</f>
        <v>#N/A</v>
      </c>
      <c r="P39" s="11" t="e">
        <f>IF(ISNUMBER('Raw concentration data'!P39),Bioreactor_data!$P40*'Raw concentration data'!P39-'Feed corrections'!P39,NA())</f>
        <v>#N/A</v>
      </c>
      <c r="Q39" s="11" t="e">
        <f>IF(ISNUMBER('Raw concentration data'!Q39),Bioreactor_data!$P40*'Raw concentration data'!Q39-'Feed corrections'!Q39,NA())</f>
        <v>#N/A</v>
      </c>
      <c r="R39" s="11" t="e">
        <f>IF(ISNUMBER('Raw concentration data'!R39),Bioreactor_data!$P40*'Raw concentration data'!R39-'Feed corrections'!R39,NA())</f>
        <v>#N/A</v>
      </c>
      <c r="S39" s="11" t="e">
        <f>IF(ISNUMBER('Raw concentration data'!S39),Bioreactor_data!$P40*'Raw concentration data'!S39-'Feed corrections'!S39,NA())</f>
        <v>#N/A</v>
      </c>
      <c r="T39" s="11" t="e">
        <f>IF(ISNUMBER('Raw concentration data'!T39),Bioreactor_data!$P40*'Raw concentration data'!T39-'Feed corrections'!T39,NA())</f>
        <v>#N/A</v>
      </c>
      <c r="U39" s="11" t="e">
        <f>IF(ISNUMBER('Raw concentration data'!U39),Bioreactor_data!$P40*'Raw concentration data'!U39-'Feed corrections'!U39,NA())</f>
        <v>#N/A</v>
      </c>
      <c r="V39" s="11" t="e">
        <f>IF(ISNUMBER('Raw concentration data'!V39),Bioreactor_data!$P40*'Raw concentration data'!V39-'Feed corrections'!V39,NA())</f>
        <v>#N/A</v>
      </c>
      <c r="W39" s="11" t="e">
        <f>IF(ISNUMBER('Raw concentration data'!W39),Bioreactor_data!$P40*'Raw concentration data'!W39-'Feed corrections'!W39,NA())</f>
        <v>#N/A</v>
      </c>
      <c r="X39" s="11" t="e">
        <f>IF(ISNUMBER('Raw concentration data'!X39),Bioreactor_data!$P40*'Raw concentration data'!X39-'Feed corrections'!X39,NA())</f>
        <v>#N/A</v>
      </c>
      <c r="Y39" s="11" t="e">
        <f>IF(ISNUMBER('Raw concentration data'!Y39),Bioreactor_data!$P40*'Raw concentration data'!Y39-'Feed corrections'!Y39,NA())</f>
        <v>#N/A</v>
      </c>
      <c r="Z39" s="11" t="e">
        <f>IF(ISNUMBER('Raw concentration data'!Z39),Bioreactor_data!$P40*'Raw concentration data'!Z39-'Feed corrections'!Z39,NA())</f>
        <v>#N/A</v>
      </c>
      <c r="AA39" s="11" t="e">
        <f>IF(ISNUMBER('Raw concentration data'!AA39),Bioreactor_data!$P40*'Raw concentration data'!AA39-'Feed corrections'!AA39,NA())</f>
        <v>#N/A</v>
      </c>
      <c r="AB39" s="11" t="e">
        <f>IF(ISNUMBER('Raw concentration data'!AB39),Bioreactor_data!$P40*'Raw concentration data'!AB39-'Feed corrections'!AB39,NA())</f>
        <v>#N/A</v>
      </c>
      <c r="AC39" s="11" t="e">
        <f>IF(ISNUMBER('Raw concentration data'!AC39),Bioreactor_data!$P40*'Raw concentration data'!AC39-'Feed corrections'!AC39,NA())</f>
        <v>#N/A</v>
      </c>
      <c r="AD39" s="11" t="e">
        <f>IF(ISNUMBER('Raw concentration data'!AD39),Bioreactor_data!$P40*'Raw concentration data'!AD39-'Feed corrections'!AD39,NA())</f>
        <v>#N/A</v>
      </c>
      <c r="AE39" s="11" t="e">
        <f>IF(ISNUMBER('Raw concentration data'!AE39),Bioreactor_data!$P40*'Raw concentration data'!AE39-'Feed corrections'!AE39,NA())</f>
        <v>#N/A</v>
      </c>
    </row>
    <row r="40" spans="1:31" x14ac:dyDescent="0.25">
      <c r="A40" s="3">
        <f>Bioreactor_data!B41</f>
        <v>0</v>
      </c>
      <c r="B40" s="11" t="e">
        <f>IF(ISNUMBER('Raw concentration data'!B40),Bioreactor_data!$P41*'Raw concentration data'!B40-'Feed corrections'!B40,NA())</f>
        <v>#N/A</v>
      </c>
      <c r="C40" s="11" t="e">
        <f>IF(ISNUMBER('Raw concentration data'!C40),Bioreactor_data!$P41*'Raw concentration data'!C40-'Feed corrections'!C40,NA())</f>
        <v>#N/A</v>
      </c>
      <c r="D40" s="11" t="e">
        <f>IF(ISNUMBER('Raw concentration data'!D40),Bioreactor_data!$P41*'Raw concentration data'!D40-'Feed corrections'!D40,NA())</f>
        <v>#N/A</v>
      </c>
      <c r="E40" s="11" t="e">
        <f>IF(ISNUMBER('Raw concentration data'!E40),Bioreactor_data!$P41*'Raw concentration data'!E40-'Feed corrections'!E40,NA())</f>
        <v>#N/A</v>
      </c>
      <c r="F40" s="11" t="e">
        <f>IF(ISNUMBER('Raw concentration data'!F40),Bioreactor_data!$P41*'Raw concentration data'!F40-'Feed corrections'!F40,NA())</f>
        <v>#N/A</v>
      </c>
      <c r="G40" s="11" t="e">
        <f>IF(ISNUMBER('Raw concentration data'!G40),Bioreactor_data!$P41*'Raw concentration data'!G40-'Feed corrections'!G40,NA())</f>
        <v>#N/A</v>
      </c>
      <c r="H40" s="11" t="e">
        <f>IF(ISNUMBER('Raw concentration data'!H40),Bioreactor_data!$P41*'Raw concentration data'!H40-'Feed corrections'!H40,NA())</f>
        <v>#N/A</v>
      </c>
      <c r="I40" s="11" t="e">
        <f>IF(ISNUMBER('Raw concentration data'!I40),Bioreactor_data!$P41*'Raw concentration data'!I40-'Feed corrections'!I40,NA())</f>
        <v>#N/A</v>
      </c>
      <c r="J40" s="11" t="e">
        <f>IF(ISNUMBER('Raw concentration data'!J40),Bioreactor_data!$P41*'Raw concentration data'!J40-'Feed corrections'!J40,NA())</f>
        <v>#N/A</v>
      </c>
      <c r="K40" s="11" t="e">
        <f>IF(ISNUMBER('Raw concentration data'!K40),Bioreactor_data!$P41*'Raw concentration data'!K40-'Feed corrections'!K40,NA())</f>
        <v>#N/A</v>
      </c>
      <c r="L40" s="11" t="e">
        <f>IF(ISNUMBER('Raw concentration data'!L40),Bioreactor_data!$P41*'Raw concentration data'!L40-'Feed corrections'!L40,NA())</f>
        <v>#N/A</v>
      </c>
      <c r="M40" s="11" t="e">
        <f>IF(ISNUMBER('Raw concentration data'!M40),Bioreactor_data!$P41*'Raw concentration data'!M40-'Feed corrections'!M40,NA())</f>
        <v>#N/A</v>
      </c>
      <c r="N40" s="11" t="e">
        <f>IF(ISNUMBER('Raw concentration data'!N40),Bioreactor_data!$P41*'Raw concentration data'!N40-'Feed corrections'!N40,NA())</f>
        <v>#N/A</v>
      </c>
      <c r="O40" s="11" t="e">
        <f>IF(ISNUMBER('Raw concentration data'!O40),Bioreactor_data!$P41*'Raw concentration data'!O40-'Feed corrections'!O40,NA())</f>
        <v>#N/A</v>
      </c>
      <c r="P40" s="11" t="e">
        <f>IF(ISNUMBER('Raw concentration data'!P40),Bioreactor_data!$P41*'Raw concentration data'!P40-'Feed corrections'!P40,NA())</f>
        <v>#N/A</v>
      </c>
      <c r="Q40" s="11" t="e">
        <f>IF(ISNUMBER('Raw concentration data'!Q40),Bioreactor_data!$P41*'Raw concentration data'!Q40-'Feed corrections'!Q40,NA())</f>
        <v>#N/A</v>
      </c>
      <c r="R40" s="11" t="e">
        <f>IF(ISNUMBER('Raw concentration data'!R40),Bioreactor_data!$P41*'Raw concentration data'!R40-'Feed corrections'!R40,NA())</f>
        <v>#N/A</v>
      </c>
      <c r="S40" s="11" t="e">
        <f>IF(ISNUMBER('Raw concentration data'!S40),Bioreactor_data!$P41*'Raw concentration data'!S40-'Feed corrections'!S40,NA())</f>
        <v>#N/A</v>
      </c>
      <c r="T40" s="11" t="e">
        <f>IF(ISNUMBER('Raw concentration data'!T40),Bioreactor_data!$P41*'Raw concentration data'!T40-'Feed corrections'!T40,NA())</f>
        <v>#N/A</v>
      </c>
      <c r="U40" s="11" t="e">
        <f>IF(ISNUMBER('Raw concentration data'!U40),Bioreactor_data!$P41*'Raw concentration data'!U40-'Feed corrections'!U40,NA())</f>
        <v>#N/A</v>
      </c>
      <c r="V40" s="11" t="e">
        <f>IF(ISNUMBER('Raw concentration data'!V40),Bioreactor_data!$P41*'Raw concentration data'!V40-'Feed corrections'!V40,NA())</f>
        <v>#N/A</v>
      </c>
      <c r="W40" s="11" t="e">
        <f>IF(ISNUMBER('Raw concentration data'!W40),Bioreactor_data!$P41*'Raw concentration data'!W40-'Feed corrections'!W40,NA())</f>
        <v>#N/A</v>
      </c>
      <c r="X40" s="11" t="e">
        <f>IF(ISNUMBER('Raw concentration data'!X40),Bioreactor_data!$P41*'Raw concentration data'!X40-'Feed corrections'!X40,NA())</f>
        <v>#N/A</v>
      </c>
      <c r="Y40" s="11" t="e">
        <f>IF(ISNUMBER('Raw concentration data'!Y40),Bioreactor_data!$P41*'Raw concentration data'!Y40-'Feed corrections'!Y40,NA())</f>
        <v>#N/A</v>
      </c>
      <c r="Z40" s="11" t="e">
        <f>IF(ISNUMBER('Raw concentration data'!Z40),Bioreactor_data!$P41*'Raw concentration data'!Z40-'Feed corrections'!Z40,NA())</f>
        <v>#N/A</v>
      </c>
      <c r="AA40" s="11" t="e">
        <f>IF(ISNUMBER('Raw concentration data'!AA40),Bioreactor_data!$P41*'Raw concentration data'!AA40-'Feed corrections'!AA40,NA())</f>
        <v>#N/A</v>
      </c>
      <c r="AB40" s="11" t="e">
        <f>IF(ISNUMBER('Raw concentration data'!AB40),Bioreactor_data!$P41*'Raw concentration data'!AB40-'Feed corrections'!AB40,NA())</f>
        <v>#N/A</v>
      </c>
      <c r="AC40" s="11" t="e">
        <f>IF(ISNUMBER('Raw concentration data'!AC40),Bioreactor_data!$P41*'Raw concentration data'!AC40-'Feed corrections'!AC40,NA())</f>
        <v>#N/A</v>
      </c>
      <c r="AD40" s="11" t="e">
        <f>IF(ISNUMBER('Raw concentration data'!AD40),Bioreactor_data!$P41*'Raw concentration data'!AD40-'Feed corrections'!AD40,NA())</f>
        <v>#N/A</v>
      </c>
      <c r="AE40" s="11" t="e">
        <f>IF(ISNUMBER('Raw concentration data'!AE40),Bioreactor_data!$P41*'Raw concentration data'!AE40-'Feed corrections'!AE40,NA())</f>
        <v>#N/A</v>
      </c>
    </row>
    <row r="41" spans="1:31" x14ac:dyDescent="0.25">
      <c r="A41" s="3">
        <f>Bioreactor_data!B42</f>
        <v>0</v>
      </c>
      <c r="B41" s="11" t="e">
        <f>IF(ISNUMBER('Raw concentration data'!B41),Bioreactor_data!$P42*'Raw concentration data'!B41-'Feed corrections'!B41,NA())</f>
        <v>#N/A</v>
      </c>
      <c r="C41" s="11" t="e">
        <f>IF(ISNUMBER('Raw concentration data'!C41),Bioreactor_data!$P42*'Raw concentration data'!C41-'Feed corrections'!C41,NA())</f>
        <v>#N/A</v>
      </c>
      <c r="D41" s="11" t="e">
        <f>IF(ISNUMBER('Raw concentration data'!D41),Bioreactor_data!$P42*'Raw concentration data'!D41-'Feed corrections'!D41,NA())</f>
        <v>#N/A</v>
      </c>
      <c r="E41" s="11" t="e">
        <f>IF(ISNUMBER('Raw concentration data'!E41),Bioreactor_data!$P42*'Raw concentration data'!E41-'Feed corrections'!E41,NA())</f>
        <v>#N/A</v>
      </c>
      <c r="F41" s="11" t="e">
        <f>IF(ISNUMBER('Raw concentration data'!F41),Bioreactor_data!$P42*'Raw concentration data'!F41-'Feed corrections'!F41,NA())</f>
        <v>#N/A</v>
      </c>
      <c r="G41" s="11" t="e">
        <f>IF(ISNUMBER('Raw concentration data'!G41),Bioreactor_data!$P42*'Raw concentration data'!G41-'Feed corrections'!G41,NA())</f>
        <v>#N/A</v>
      </c>
      <c r="H41" s="11" t="e">
        <f>IF(ISNUMBER('Raw concentration data'!H41),Bioreactor_data!$P42*'Raw concentration data'!H41-'Feed corrections'!H41,NA())</f>
        <v>#N/A</v>
      </c>
      <c r="I41" s="11" t="e">
        <f>IF(ISNUMBER('Raw concentration data'!I41),Bioreactor_data!$P42*'Raw concentration data'!I41-'Feed corrections'!I41,NA())</f>
        <v>#N/A</v>
      </c>
      <c r="J41" s="11" t="e">
        <f>IF(ISNUMBER('Raw concentration data'!J41),Bioreactor_data!$P42*'Raw concentration data'!J41-'Feed corrections'!J41,NA())</f>
        <v>#N/A</v>
      </c>
      <c r="K41" s="11" t="e">
        <f>IF(ISNUMBER('Raw concentration data'!K41),Bioreactor_data!$P42*'Raw concentration data'!K41-'Feed corrections'!K41,NA())</f>
        <v>#N/A</v>
      </c>
      <c r="L41" s="11" t="e">
        <f>IF(ISNUMBER('Raw concentration data'!L41),Bioreactor_data!$P42*'Raw concentration data'!L41-'Feed corrections'!L41,NA())</f>
        <v>#N/A</v>
      </c>
      <c r="M41" s="11" t="e">
        <f>IF(ISNUMBER('Raw concentration data'!M41),Bioreactor_data!$P42*'Raw concentration data'!M41-'Feed corrections'!M41,NA())</f>
        <v>#N/A</v>
      </c>
      <c r="N41" s="11" t="e">
        <f>IF(ISNUMBER('Raw concentration data'!N41),Bioreactor_data!$P42*'Raw concentration data'!N41-'Feed corrections'!N41,NA())</f>
        <v>#N/A</v>
      </c>
      <c r="O41" s="11" t="e">
        <f>IF(ISNUMBER('Raw concentration data'!O41),Bioreactor_data!$P42*'Raw concentration data'!O41-'Feed corrections'!O41,NA())</f>
        <v>#N/A</v>
      </c>
      <c r="P41" s="11" t="e">
        <f>IF(ISNUMBER('Raw concentration data'!P41),Bioreactor_data!$P42*'Raw concentration data'!P41-'Feed corrections'!P41,NA())</f>
        <v>#N/A</v>
      </c>
      <c r="Q41" s="11" t="e">
        <f>IF(ISNUMBER('Raw concentration data'!Q41),Bioreactor_data!$P42*'Raw concentration data'!Q41-'Feed corrections'!Q41,NA())</f>
        <v>#N/A</v>
      </c>
      <c r="R41" s="11" t="e">
        <f>IF(ISNUMBER('Raw concentration data'!R41),Bioreactor_data!$P42*'Raw concentration data'!R41-'Feed corrections'!R41,NA())</f>
        <v>#N/A</v>
      </c>
      <c r="S41" s="11" t="e">
        <f>IF(ISNUMBER('Raw concentration data'!S41),Bioreactor_data!$P42*'Raw concentration data'!S41-'Feed corrections'!S41,NA())</f>
        <v>#N/A</v>
      </c>
      <c r="T41" s="11" t="e">
        <f>IF(ISNUMBER('Raw concentration data'!T41),Bioreactor_data!$P42*'Raw concentration data'!T41-'Feed corrections'!T41,NA())</f>
        <v>#N/A</v>
      </c>
      <c r="U41" s="11" t="e">
        <f>IF(ISNUMBER('Raw concentration data'!U41),Bioreactor_data!$P42*'Raw concentration data'!U41-'Feed corrections'!U41,NA())</f>
        <v>#N/A</v>
      </c>
      <c r="V41" s="11" t="e">
        <f>IF(ISNUMBER('Raw concentration data'!V41),Bioreactor_data!$P42*'Raw concentration data'!V41-'Feed corrections'!V41,NA())</f>
        <v>#N/A</v>
      </c>
      <c r="W41" s="11" t="e">
        <f>IF(ISNUMBER('Raw concentration data'!W41),Bioreactor_data!$P42*'Raw concentration data'!W41-'Feed corrections'!W41,NA())</f>
        <v>#N/A</v>
      </c>
      <c r="X41" s="11" t="e">
        <f>IF(ISNUMBER('Raw concentration data'!X41),Bioreactor_data!$P42*'Raw concentration data'!X41-'Feed corrections'!X41,NA())</f>
        <v>#N/A</v>
      </c>
      <c r="Y41" s="11" t="e">
        <f>IF(ISNUMBER('Raw concentration data'!Y41),Bioreactor_data!$P42*'Raw concentration data'!Y41-'Feed corrections'!Y41,NA())</f>
        <v>#N/A</v>
      </c>
      <c r="Z41" s="11" t="e">
        <f>IF(ISNUMBER('Raw concentration data'!Z41),Bioreactor_data!$P42*'Raw concentration data'!Z41-'Feed corrections'!Z41,NA())</f>
        <v>#N/A</v>
      </c>
      <c r="AA41" s="11" t="e">
        <f>IF(ISNUMBER('Raw concentration data'!AA41),Bioreactor_data!$P42*'Raw concentration data'!AA41-'Feed corrections'!AA41,NA())</f>
        <v>#N/A</v>
      </c>
      <c r="AB41" s="11" t="e">
        <f>IF(ISNUMBER('Raw concentration data'!AB41),Bioreactor_data!$P42*'Raw concentration data'!AB41-'Feed corrections'!AB41,NA())</f>
        <v>#N/A</v>
      </c>
      <c r="AC41" s="11" t="e">
        <f>IF(ISNUMBER('Raw concentration data'!AC41),Bioreactor_data!$P42*'Raw concentration data'!AC41-'Feed corrections'!AC41,NA())</f>
        <v>#N/A</v>
      </c>
      <c r="AD41" s="11" t="e">
        <f>IF(ISNUMBER('Raw concentration data'!AD41),Bioreactor_data!$P42*'Raw concentration data'!AD41-'Feed corrections'!AD41,NA())</f>
        <v>#N/A</v>
      </c>
      <c r="AE41" s="11" t="e">
        <f>IF(ISNUMBER('Raw concentration data'!AE41),Bioreactor_data!$P42*'Raw concentration data'!AE41-'Feed corrections'!AE41,NA())</f>
        <v>#N/A</v>
      </c>
    </row>
    <row r="42" spans="1:31" x14ac:dyDescent="0.25">
      <c r="A42" s="3">
        <f>Bioreactor_data!B43</f>
        <v>0</v>
      </c>
      <c r="B42" s="11" t="e">
        <f>IF(ISNUMBER('Raw concentration data'!B42),Bioreactor_data!$P43*'Raw concentration data'!B42-'Feed corrections'!B42,NA())</f>
        <v>#N/A</v>
      </c>
      <c r="C42" s="11" t="e">
        <f>IF(ISNUMBER('Raw concentration data'!C42),Bioreactor_data!$P43*'Raw concentration data'!C42-'Feed corrections'!C42,NA())</f>
        <v>#N/A</v>
      </c>
      <c r="D42" s="11" t="e">
        <f>IF(ISNUMBER('Raw concentration data'!D42),Bioreactor_data!$P43*'Raw concentration data'!D42-'Feed corrections'!D42,NA())</f>
        <v>#N/A</v>
      </c>
      <c r="E42" s="11" t="e">
        <f>IF(ISNUMBER('Raw concentration data'!E42),Bioreactor_data!$P43*'Raw concentration data'!E42-'Feed corrections'!E42,NA())</f>
        <v>#N/A</v>
      </c>
      <c r="F42" s="11" t="e">
        <f>IF(ISNUMBER('Raw concentration data'!F42),Bioreactor_data!$P43*'Raw concentration data'!F42-'Feed corrections'!F42,NA())</f>
        <v>#N/A</v>
      </c>
      <c r="G42" s="11" t="e">
        <f>IF(ISNUMBER('Raw concentration data'!G42),Bioreactor_data!$P43*'Raw concentration data'!G42-'Feed corrections'!G42,NA())</f>
        <v>#N/A</v>
      </c>
      <c r="H42" s="11" t="e">
        <f>IF(ISNUMBER('Raw concentration data'!H42),Bioreactor_data!$P43*'Raw concentration data'!H42-'Feed corrections'!H42,NA())</f>
        <v>#N/A</v>
      </c>
      <c r="I42" s="11" t="e">
        <f>IF(ISNUMBER('Raw concentration data'!I42),Bioreactor_data!$P43*'Raw concentration data'!I42-'Feed corrections'!I42,NA())</f>
        <v>#N/A</v>
      </c>
      <c r="J42" s="11" t="e">
        <f>IF(ISNUMBER('Raw concentration data'!J42),Bioreactor_data!$P43*'Raw concentration data'!J42-'Feed corrections'!J42,NA())</f>
        <v>#N/A</v>
      </c>
      <c r="K42" s="11" t="e">
        <f>IF(ISNUMBER('Raw concentration data'!K42),Bioreactor_data!$P43*'Raw concentration data'!K42-'Feed corrections'!K42,NA())</f>
        <v>#N/A</v>
      </c>
      <c r="L42" s="11" t="e">
        <f>IF(ISNUMBER('Raw concentration data'!L42),Bioreactor_data!$P43*'Raw concentration data'!L42-'Feed corrections'!L42,NA())</f>
        <v>#N/A</v>
      </c>
      <c r="M42" s="11" t="e">
        <f>IF(ISNUMBER('Raw concentration data'!M42),Bioreactor_data!$P43*'Raw concentration data'!M42-'Feed corrections'!M42,NA())</f>
        <v>#N/A</v>
      </c>
      <c r="N42" s="11" t="e">
        <f>IF(ISNUMBER('Raw concentration data'!N42),Bioreactor_data!$P43*'Raw concentration data'!N42-'Feed corrections'!N42,NA())</f>
        <v>#N/A</v>
      </c>
      <c r="O42" s="11" t="e">
        <f>IF(ISNUMBER('Raw concentration data'!O42),Bioreactor_data!$P43*'Raw concentration data'!O42-'Feed corrections'!O42,NA())</f>
        <v>#N/A</v>
      </c>
      <c r="P42" s="11" t="e">
        <f>IF(ISNUMBER('Raw concentration data'!P42),Bioreactor_data!$P43*'Raw concentration data'!P42-'Feed corrections'!P42,NA())</f>
        <v>#N/A</v>
      </c>
      <c r="Q42" s="11" t="e">
        <f>IF(ISNUMBER('Raw concentration data'!Q42),Bioreactor_data!$P43*'Raw concentration data'!Q42-'Feed corrections'!Q42,NA())</f>
        <v>#N/A</v>
      </c>
      <c r="R42" s="11" t="e">
        <f>IF(ISNUMBER('Raw concentration data'!R42),Bioreactor_data!$P43*'Raw concentration data'!R42-'Feed corrections'!R42,NA())</f>
        <v>#N/A</v>
      </c>
      <c r="S42" s="11" t="e">
        <f>IF(ISNUMBER('Raw concentration data'!S42),Bioreactor_data!$P43*'Raw concentration data'!S42-'Feed corrections'!S42,NA())</f>
        <v>#N/A</v>
      </c>
      <c r="T42" s="11" t="e">
        <f>IF(ISNUMBER('Raw concentration data'!T42),Bioreactor_data!$P43*'Raw concentration data'!T42-'Feed corrections'!T42,NA())</f>
        <v>#N/A</v>
      </c>
      <c r="U42" s="11" t="e">
        <f>IF(ISNUMBER('Raw concentration data'!U42),Bioreactor_data!$P43*'Raw concentration data'!U42-'Feed corrections'!U42,NA())</f>
        <v>#N/A</v>
      </c>
      <c r="V42" s="11" t="e">
        <f>IF(ISNUMBER('Raw concentration data'!V42),Bioreactor_data!$P43*'Raw concentration data'!V42-'Feed corrections'!V42,NA())</f>
        <v>#N/A</v>
      </c>
      <c r="W42" s="11" t="e">
        <f>IF(ISNUMBER('Raw concentration data'!W42),Bioreactor_data!$P43*'Raw concentration data'!W42-'Feed corrections'!W42,NA())</f>
        <v>#N/A</v>
      </c>
      <c r="X42" s="11" t="e">
        <f>IF(ISNUMBER('Raw concentration data'!X42),Bioreactor_data!$P43*'Raw concentration data'!X42-'Feed corrections'!X42,NA())</f>
        <v>#N/A</v>
      </c>
      <c r="Y42" s="11" t="e">
        <f>IF(ISNUMBER('Raw concentration data'!Y42),Bioreactor_data!$P43*'Raw concentration data'!Y42-'Feed corrections'!Y42,NA())</f>
        <v>#N/A</v>
      </c>
      <c r="Z42" s="11" t="e">
        <f>IF(ISNUMBER('Raw concentration data'!Z42),Bioreactor_data!$P43*'Raw concentration data'!Z42-'Feed corrections'!Z42,NA())</f>
        <v>#N/A</v>
      </c>
      <c r="AA42" s="11" t="e">
        <f>IF(ISNUMBER('Raw concentration data'!AA42),Bioreactor_data!$P43*'Raw concentration data'!AA42-'Feed corrections'!AA42,NA())</f>
        <v>#N/A</v>
      </c>
      <c r="AB42" s="11" t="e">
        <f>IF(ISNUMBER('Raw concentration data'!AB42),Bioreactor_data!$P43*'Raw concentration data'!AB42-'Feed corrections'!AB42,NA())</f>
        <v>#N/A</v>
      </c>
      <c r="AC42" s="11" t="e">
        <f>IF(ISNUMBER('Raw concentration data'!AC42),Bioreactor_data!$P43*'Raw concentration data'!AC42-'Feed corrections'!AC42,NA())</f>
        <v>#N/A</v>
      </c>
      <c r="AD42" s="11" t="e">
        <f>IF(ISNUMBER('Raw concentration data'!AD42),Bioreactor_data!$P43*'Raw concentration data'!AD42-'Feed corrections'!AD42,NA())</f>
        <v>#N/A</v>
      </c>
      <c r="AE42" s="11" t="e">
        <f>IF(ISNUMBER('Raw concentration data'!AE42),Bioreactor_data!$P43*'Raw concentration data'!AE42-'Feed corrections'!AE42,NA())</f>
        <v>#N/A</v>
      </c>
    </row>
    <row r="43" spans="1:31" x14ac:dyDescent="0.25">
      <c r="A43" s="3">
        <f>Bioreactor_data!B44</f>
        <v>0</v>
      </c>
      <c r="B43" s="11" t="e">
        <f>IF(ISNUMBER('Raw concentration data'!B43),Bioreactor_data!$P44*'Raw concentration data'!B43-'Feed corrections'!B43,NA())</f>
        <v>#N/A</v>
      </c>
      <c r="C43" s="11" t="e">
        <f>IF(ISNUMBER('Raw concentration data'!C43),Bioreactor_data!$P44*'Raw concentration data'!C43-'Feed corrections'!C43,NA())</f>
        <v>#N/A</v>
      </c>
      <c r="D43" s="11" t="e">
        <f>IF(ISNUMBER('Raw concentration data'!D43),Bioreactor_data!$P44*'Raw concentration data'!D43-'Feed corrections'!D43,NA())</f>
        <v>#N/A</v>
      </c>
      <c r="E43" s="11" t="e">
        <f>IF(ISNUMBER('Raw concentration data'!E43),Bioreactor_data!$P44*'Raw concentration data'!E43-'Feed corrections'!E43,NA())</f>
        <v>#N/A</v>
      </c>
      <c r="F43" s="11" t="e">
        <f>IF(ISNUMBER('Raw concentration data'!F43),Bioreactor_data!$P44*'Raw concentration data'!F43-'Feed corrections'!F43,NA())</f>
        <v>#N/A</v>
      </c>
      <c r="G43" s="11" t="e">
        <f>IF(ISNUMBER('Raw concentration data'!G43),Bioreactor_data!$P44*'Raw concentration data'!G43-'Feed corrections'!G43,NA())</f>
        <v>#N/A</v>
      </c>
      <c r="H43" s="11" t="e">
        <f>IF(ISNUMBER('Raw concentration data'!H43),Bioreactor_data!$P44*'Raw concentration data'!H43-'Feed corrections'!H43,NA())</f>
        <v>#N/A</v>
      </c>
      <c r="I43" s="11" t="e">
        <f>IF(ISNUMBER('Raw concentration data'!I43),Bioreactor_data!$P44*'Raw concentration data'!I43-'Feed corrections'!I43,NA())</f>
        <v>#N/A</v>
      </c>
      <c r="J43" s="11" t="e">
        <f>IF(ISNUMBER('Raw concentration data'!J43),Bioreactor_data!$P44*'Raw concentration data'!J43-'Feed corrections'!J43,NA())</f>
        <v>#N/A</v>
      </c>
      <c r="K43" s="11" t="e">
        <f>IF(ISNUMBER('Raw concentration data'!K43),Bioreactor_data!$P44*'Raw concentration data'!K43-'Feed corrections'!K43,NA())</f>
        <v>#N/A</v>
      </c>
      <c r="L43" s="11" t="e">
        <f>IF(ISNUMBER('Raw concentration data'!L43),Bioreactor_data!$P44*'Raw concentration data'!L43-'Feed corrections'!L43,NA())</f>
        <v>#N/A</v>
      </c>
      <c r="M43" s="11" t="e">
        <f>IF(ISNUMBER('Raw concentration data'!M43),Bioreactor_data!$P44*'Raw concentration data'!M43-'Feed corrections'!M43,NA())</f>
        <v>#N/A</v>
      </c>
      <c r="N43" s="11" t="e">
        <f>IF(ISNUMBER('Raw concentration data'!N43),Bioreactor_data!$P44*'Raw concentration data'!N43-'Feed corrections'!N43,NA())</f>
        <v>#N/A</v>
      </c>
      <c r="O43" s="11" t="e">
        <f>IF(ISNUMBER('Raw concentration data'!O43),Bioreactor_data!$P44*'Raw concentration data'!O43-'Feed corrections'!O43,NA())</f>
        <v>#N/A</v>
      </c>
      <c r="P43" s="11" t="e">
        <f>IF(ISNUMBER('Raw concentration data'!P43),Bioreactor_data!$P44*'Raw concentration data'!P43-'Feed corrections'!P43,NA())</f>
        <v>#N/A</v>
      </c>
      <c r="Q43" s="11" t="e">
        <f>IF(ISNUMBER('Raw concentration data'!Q43),Bioreactor_data!$P44*'Raw concentration data'!Q43-'Feed corrections'!Q43,NA())</f>
        <v>#N/A</v>
      </c>
      <c r="R43" s="11" t="e">
        <f>IF(ISNUMBER('Raw concentration data'!R43),Bioreactor_data!$P44*'Raw concentration data'!R43-'Feed corrections'!R43,NA())</f>
        <v>#N/A</v>
      </c>
      <c r="S43" s="11" t="e">
        <f>IF(ISNUMBER('Raw concentration data'!S43),Bioreactor_data!$P44*'Raw concentration data'!S43-'Feed corrections'!S43,NA())</f>
        <v>#N/A</v>
      </c>
      <c r="T43" s="11" t="e">
        <f>IF(ISNUMBER('Raw concentration data'!T43),Bioreactor_data!$P44*'Raw concentration data'!T43-'Feed corrections'!T43,NA())</f>
        <v>#N/A</v>
      </c>
      <c r="U43" s="11" t="e">
        <f>IF(ISNUMBER('Raw concentration data'!U43),Bioreactor_data!$P44*'Raw concentration data'!U43-'Feed corrections'!U43,NA())</f>
        <v>#N/A</v>
      </c>
      <c r="V43" s="11" t="e">
        <f>IF(ISNUMBER('Raw concentration data'!V43),Bioreactor_data!$P44*'Raw concentration data'!V43-'Feed corrections'!V43,NA())</f>
        <v>#N/A</v>
      </c>
      <c r="W43" s="11" t="e">
        <f>IF(ISNUMBER('Raw concentration data'!W43),Bioreactor_data!$P44*'Raw concentration data'!W43-'Feed corrections'!W43,NA())</f>
        <v>#N/A</v>
      </c>
      <c r="X43" s="11" t="e">
        <f>IF(ISNUMBER('Raw concentration data'!X43),Bioreactor_data!$P44*'Raw concentration data'!X43-'Feed corrections'!X43,NA())</f>
        <v>#N/A</v>
      </c>
      <c r="Y43" s="11" t="e">
        <f>IF(ISNUMBER('Raw concentration data'!Y43),Bioreactor_data!$P44*'Raw concentration data'!Y43-'Feed corrections'!Y43,NA())</f>
        <v>#N/A</v>
      </c>
      <c r="Z43" s="11" t="e">
        <f>IF(ISNUMBER('Raw concentration data'!Z43),Bioreactor_data!$P44*'Raw concentration data'!Z43-'Feed corrections'!Z43,NA())</f>
        <v>#N/A</v>
      </c>
      <c r="AA43" s="11" t="e">
        <f>IF(ISNUMBER('Raw concentration data'!AA43),Bioreactor_data!$P44*'Raw concentration data'!AA43-'Feed corrections'!AA43,NA())</f>
        <v>#N/A</v>
      </c>
      <c r="AB43" s="11" t="e">
        <f>IF(ISNUMBER('Raw concentration data'!AB43),Bioreactor_data!$P44*'Raw concentration data'!AB43-'Feed corrections'!AB43,NA())</f>
        <v>#N/A</v>
      </c>
      <c r="AC43" s="11" t="e">
        <f>IF(ISNUMBER('Raw concentration data'!AC43),Bioreactor_data!$P44*'Raw concentration data'!AC43-'Feed corrections'!AC43,NA())</f>
        <v>#N/A</v>
      </c>
      <c r="AD43" s="11" t="e">
        <f>IF(ISNUMBER('Raw concentration data'!AD43),Bioreactor_data!$P44*'Raw concentration data'!AD43-'Feed corrections'!AD43,NA())</f>
        <v>#N/A</v>
      </c>
      <c r="AE43" s="11" t="e">
        <f>IF(ISNUMBER('Raw concentration data'!AE43),Bioreactor_data!$P44*'Raw concentration data'!AE43-'Feed corrections'!AE43,NA())</f>
        <v>#N/A</v>
      </c>
    </row>
    <row r="44" spans="1:31" x14ac:dyDescent="0.25">
      <c r="A44" s="3">
        <f>Bioreactor_data!B45</f>
        <v>0</v>
      </c>
      <c r="B44" s="11" t="e">
        <f>IF(ISNUMBER('Raw concentration data'!B44),Bioreactor_data!$P45*'Raw concentration data'!B44-'Feed corrections'!B44,NA())</f>
        <v>#N/A</v>
      </c>
      <c r="C44" s="11" t="e">
        <f>IF(ISNUMBER('Raw concentration data'!C44),Bioreactor_data!$P45*'Raw concentration data'!C44-'Feed corrections'!C44,NA())</f>
        <v>#N/A</v>
      </c>
      <c r="D44" s="11" t="e">
        <f>IF(ISNUMBER('Raw concentration data'!D44),Bioreactor_data!$P45*'Raw concentration data'!D44-'Feed corrections'!D44,NA())</f>
        <v>#N/A</v>
      </c>
      <c r="E44" s="11" t="e">
        <f>IF(ISNUMBER('Raw concentration data'!E44),Bioreactor_data!$P45*'Raw concentration data'!E44-'Feed corrections'!E44,NA())</f>
        <v>#N/A</v>
      </c>
      <c r="F44" s="11" t="e">
        <f>IF(ISNUMBER('Raw concentration data'!F44),Bioreactor_data!$P45*'Raw concentration data'!F44-'Feed corrections'!F44,NA())</f>
        <v>#N/A</v>
      </c>
      <c r="G44" s="11" t="e">
        <f>IF(ISNUMBER('Raw concentration data'!G44),Bioreactor_data!$P45*'Raw concentration data'!G44-'Feed corrections'!G44,NA())</f>
        <v>#N/A</v>
      </c>
      <c r="H44" s="11" t="e">
        <f>IF(ISNUMBER('Raw concentration data'!H44),Bioreactor_data!$P45*'Raw concentration data'!H44-'Feed corrections'!H44,NA())</f>
        <v>#N/A</v>
      </c>
      <c r="I44" s="11" t="e">
        <f>IF(ISNUMBER('Raw concentration data'!I44),Bioreactor_data!$P45*'Raw concentration data'!I44-'Feed corrections'!I44,NA())</f>
        <v>#N/A</v>
      </c>
      <c r="J44" s="11" t="e">
        <f>IF(ISNUMBER('Raw concentration data'!J44),Bioreactor_data!$P45*'Raw concentration data'!J44-'Feed corrections'!J44,NA())</f>
        <v>#N/A</v>
      </c>
      <c r="K44" s="11" t="e">
        <f>IF(ISNUMBER('Raw concentration data'!K44),Bioreactor_data!$P45*'Raw concentration data'!K44-'Feed corrections'!K44,NA())</f>
        <v>#N/A</v>
      </c>
      <c r="L44" s="11" t="e">
        <f>IF(ISNUMBER('Raw concentration data'!L44),Bioreactor_data!$P45*'Raw concentration data'!L44-'Feed corrections'!L44,NA())</f>
        <v>#N/A</v>
      </c>
      <c r="M44" s="11" t="e">
        <f>IF(ISNUMBER('Raw concentration data'!M44),Bioreactor_data!$P45*'Raw concentration data'!M44-'Feed corrections'!M44,NA())</f>
        <v>#N/A</v>
      </c>
      <c r="N44" s="11" t="e">
        <f>IF(ISNUMBER('Raw concentration data'!N44),Bioreactor_data!$P45*'Raw concentration data'!N44-'Feed corrections'!N44,NA())</f>
        <v>#N/A</v>
      </c>
      <c r="O44" s="11" t="e">
        <f>IF(ISNUMBER('Raw concentration data'!O44),Bioreactor_data!$P45*'Raw concentration data'!O44-'Feed corrections'!O44,NA())</f>
        <v>#N/A</v>
      </c>
      <c r="P44" s="11" t="e">
        <f>IF(ISNUMBER('Raw concentration data'!P44),Bioreactor_data!$P45*'Raw concentration data'!P44-'Feed corrections'!P44,NA())</f>
        <v>#N/A</v>
      </c>
      <c r="Q44" s="11" t="e">
        <f>IF(ISNUMBER('Raw concentration data'!Q44),Bioreactor_data!$P45*'Raw concentration data'!Q44-'Feed corrections'!Q44,NA())</f>
        <v>#N/A</v>
      </c>
      <c r="R44" s="11" t="e">
        <f>IF(ISNUMBER('Raw concentration data'!R44),Bioreactor_data!$P45*'Raw concentration data'!R44-'Feed corrections'!R44,NA())</f>
        <v>#N/A</v>
      </c>
      <c r="S44" s="11" t="e">
        <f>IF(ISNUMBER('Raw concentration data'!S44),Bioreactor_data!$P45*'Raw concentration data'!S44-'Feed corrections'!S44,NA())</f>
        <v>#N/A</v>
      </c>
      <c r="T44" s="11" t="e">
        <f>IF(ISNUMBER('Raw concentration data'!T44),Bioreactor_data!$P45*'Raw concentration data'!T44-'Feed corrections'!T44,NA())</f>
        <v>#N/A</v>
      </c>
      <c r="U44" s="11" t="e">
        <f>IF(ISNUMBER('Raw concentration data'!U44),Bioreactor_data!$P45*'Raw concentration data'!U44-'Feed corrections'!U44,NA())</f>
        <v>#N/A</v>
      </c>
      <c r="V44" s="11" t="e">
        <f>IF(ISNUMBER('Raw concentration data'!V44),Bioreactor_data!$P45*'Raw concentration data'!V44-'Feed corrections'!V44,NA())</f>
        <v>#N/A</v>
      </c>
      <c r="W44" s="11" t="e">
        <f>IF(ISNUMBER('Raw concentration data'!W44),Bioreactor_data!$P45*'Raw concentration data'!W44-'Feed corrections'!W44,NA())</f>
        <v>#N/A</v>
      </c>
      <c r="X44" s="11" t="e">
        <f>IF(ISNUMBER('Raw concentration data'!X44),Bioreactor_data!$P45*'Raw concentration data'!X44-'Feed corrections'!X44,NA())</f>
        <v>#N/A</v>
      </c>
      <c r="Y44" s="11" t="e">
        <f>IF(ISNUMBER('Raw concentration data'!Y44),Bioreactor_data!$P45*'Raw concentration data'!Y44-'Feed corrections'!Y44,NA())</f>
        <v>#N/A</v>
      </c>
      <c r="Z44" s="11" t="e">
        <f>IF(ISNUMBER('Raw concentration data'!Z44),Bioreactor_data!$P45*'Raw concentration data'!Z44-'Feed corrections'!Z44,NA())</f>
        <v>#N/A</v>
      </c>
      <c r="AA44" s="11" t="e">
        <f>IF(ISNUMBER('Raw concentration data'!AA44),Bioreactor_data!$P45*'Raw concentration data'!AA44-'Feed corrections'!AA44,NA())</f>
        <v>#N/A</v>
      </c>
      <c r="AB44" s="11" t="e">
        <f>IF(ISNUMBER('Raw concentration data'!AB44),Bioreactor_data!$P45*'Raw concentration data'!AB44-'Feed corrections'!AB44,NA())</f>
        <v>#N/A</v>
      </c>
      <c r="AC44" s="11" t="e">
        <f>IF(ISNUMBER('Raw concentration data'!AC44),Bioreactor_data!$P45*'Raw concentration data'!AC44-'Feed corrections'!AC44,NA())</f>
        <v>#N/A</v>
      </c>
      <c r="AD44" s="11" t="e">
        <f>IF(ISNUMBER('Raw concentration data'!AD44),Bioreactor_data!$P45*'Raw concentration data'!AD44-'Feed corrections'!AD44,NA())</f>
        <v>#N/A</v>
      </c>
      <c r="AE44" s="11" t="e">
        <f>IF(ISNUMBER('Raw concentration data'!AE44),Bioreactor_data!$P45*'Raw concentration data'!AE44-'Feed corrections'!AE44,NA())</f>
        <v>#N/A</v>
      </c>
    </row>
    <row r="45" spans="1:31" x14ac:dyDescent="0.25">
      <c r="A45" s="3">
        <f>Bioreactor_data!B46</f>
        <v>0</v>
      </c>
      <c r="B45" s="11" t="e">
        <f>IF(ISNUMBER('Raw concentration data'!B45),Bioreactor_data!$P46*'Raw concentration data'!B45-'Feed corrections'!B45,NA())</f>
        <v>#N/A</v>
      </c>
      <c r="C45" s="11" t="e">
        <f>IF(ISNUMBER('Raw concentration data'!C45),Bioreactor_data!$P46*'Raw concentration data'!C45-'Feed corrections'!C45,NA())</f>
        <v>#N/A</v>
      </c>
      <c r="D45" s="11" t="e">
        <f>IF(ISNUMBER('Raw concentration data'!D45),Bioreactor_data!$P46*'Raw concentration data'!D45-'Feed corrections'!D45,NA())</f>
        <v>#N/A</v>
      </c>
      <c r="E45" s="11" t="e">
        <f>IF(ISNUMBER('Raw concentration data'!E45),Bioreactor_data!$P46*'Raw concentration data'!E45-'Feed corrections'!E45,NA())</f>
        <v>#N/A</v>
      </c>
      <c r="F45" s="11" t="e">
        <f>IF(ISNUMBER('Raw concentration data'!F45),Bioreactor_data!$P46*'Raw concentration data'!F45-'Feed corrections'!F45,NA())</f>
        <v>#N/A</v>
      </c>
      <c r="G45" s="11" t="e">
        <f>IF(ISNUMBER('Raw concentration data'!G45),Bioreactor_data!$P46*'Raw concentration data'!G45-'Feed corrections'!G45,NA())</f>
        <v>#N/A</v>
      </c>
      <c r="H45" s="11" t="e">
        <f>IF(ISNUMBER('Raw concentration data'!H45),Bioreactor_data!$P46*'Raw concentration data'!H45-'Feed corrections'!H45,NA())</f>
        <v>#N/A</v>
      </c>
      <c r="I45" s="11" t="e">
        <f>IF(ISNUMBER('Raw concentration data'!I45),Bioreactor_data!$P46*'Raw concentration data'!I45-'Feed corrections'!I45,NA())</f>
        <v>#N/A</v>
      </c>
      <c r="J45" s="11" t="e">
        <f>IF(ISNUMBER('Raw concentration data'!J45),Bioreactor_data!$P46*'Raw concentration data'!J45-'Feed corrections'!J45,NA())</f>
        <v>#N/A</v>
      </c>
      <c r="K45" s="11" t="e">
        <f>IF(ISNUMBER('Raw concentration data'!K45),Bioreactor_data!$P46*'Raw concentration data'!K45-'Feed corrections'!K45,NA())</f>
        <v>#N/A</v>
      </c>
      <c r="L45" s="11" t="e">
        <f>IF(ISNUMBER('Raw concentration data'!L45),Bioreactor_data!$P46*'Raw concentration data'!L45-'Feed corrections'!L45,NA())</f>
        <v>#N/A</v>
      </c>
      <c r="M45" s="11" t="e">
        <f>IF(ISNUMBER('Raw concentration data'!M45),Bioreactor_data!$P46*'Raw concentration data'!M45-'Feed corrections'!M45,NA())</f>
        <v>#N/A</v>
      </c>
      <c r="N45" s="11" t="e">
        <f>IF(ISNUMBER('Raw concentration data'!N45),Bioreactor_data!$P46*'Raw concentration data'!N45-'Feed corrections'!N45,NA())</f>
        <v>#N/A</v>
      </c>
      <c r="O45" s="11" t="e">
        <f>IF(ISNUMBER('Raw concentration data'!O45),Bioreactor_data!$P46*'Raw concentration data'!O45-'Feed corrections'!O45,NA())</f>
        <v>#N/A</v>
      </c>
      <c r="P45" s="11" t="e">
        <f>IF(ISNUMBER('Raw concentration data'!P45),Bioreactor_data!$P46*'Raw concentration data'!P45-'Feed corrections'!P45,NA())</f>
        <v>#N/A</v>
      </c>
      <c r="Q45" s="11" t="e">
        <f>IF(ISNUMBER('Raw concentration data'!Q45),Bioreactor_data!$P46*'Raw concentration data'!Q45-'Feed corrections'!Q45,NA())</f>
        <v>#N/A</v>
      </c>
      <c r="R45" s="11" t="e">
        <f>IF(ISNUMBER('Raw concentration data'!R45),Bioreactor_data!$P46*'Raw concentration data'!R45-'Feed corrections'!R45,NA())</f>
        <v>#N/A</v>
      </c>
      <c r="S45" s="11" t="e">
        <f>IF(ISNUMBER('Raw concentration data'!S45),Bioreactor_data!$P46*'Raw concentration data'!S45-'Feed corrections'!S45,NA())</f>
        <v>#N/A</v>
      </c>
      <c r="T45" s="11" t="e">
        <f>IF(ISNUMBER('Raw concentration data'!T45),Bioreactor_data!$P46*'Raw concentration data'!T45-'Feed corrections'!T45,NA())</f>
        <v>#N/A</v>
      </c>
      <c r="U45" s="11" t="e">
        <f>IF(ISNUMBER('Raw concentration data'!U45),Bioreactor_data!$P46*'Raw concentration data'!U45-'Feed corrections'!U45,NA())</f>
        <v>#N/A</v>
      </c>
      <c r="V45" s="11" t="e">
        <f>IF(ISNUMBER('Raw concentration data'!V45),Bioreactor_data!$P46*'Raw concentration data'!V45-'Feed corrections'!V45,NA())</f>
        <v>#N/A</v>
      </c>
      <c r="W45" s="11" t="e">
        <f>IF(ISNUMBER('Raw concentration data'!W45),Bioreactor_data!$P46*'Raw concentration data'!W45-'Feed corrections'!W45,NA())</f>
        <v>#N/A</v>
      </c>
      <c r="X45" s="11" t="e">
        <f>IF(ISNUMBER('Raw concentration data'!X45),Bioreactor_data!$P46*'Raw concentration data'!X45-'Feed corrections'!X45,NA())</f>
        <v>#N/A</v>
      </c>
      <c r="Y45" s="11" t="e">
        <f>IF(ISNUMBER('Raw concentration data'!Y45),Bioreactor_data!$P46*'Raw concentration data'!Y45-'Feed corrections'!Y45,NA())</f>
        <v>#N/A</v>
      </c>
      <c r="Z45" s="11" t="e">
        <f>IF(ISNUMBER('Raw concentration data'!Z45),Bioreactor_data!$P46*'Raw concentration data'!Z45-'Feed corrections'!Z45,NA())</f>
        <v>#N/A</v>
      </c>
      <c r="AA45" s="11" t="e">
        <f>IF(ISNUMBER('Raw concentration data'!AA45),Bioreactor_data!$P46*'Raw concentration data'!AA45-'Feed corrections'!AA45,NA())</f>
        <v>#N/A</v>
      </c>
      <c r="AB45" s="11" t="e">
        <f>IF(ISNUMBER('Raw concentration data'!AB45),Bioreactor_data!$P46*'Raw concentration data'!AB45-'Feed corrections'!AB45,NA())</f>
        <v>#N/A</v>
      </c>
      <c r="AC45" s="11" t="e">
        <f>IF(ISNUMBER('Raw concentration data'!AC45),Bioreactor_data!$P46*'Raw concentration data'!AC45-'Feed corrections'!AC45,NA())</f>
        <v>#N/A</v>
      </c>
      <c r="AD45" s="11" t="e">
        <f>IF(ISNUMBER('Raw concentration data'!AD45),Bioreactor_data!$P46*'Raw concentration data'!AD45-'Feed corrections'!AD45,NA())</f>
        <v>#N/A</v>
      </c>
      <c r="AE45" s="11" t="e">
        <f>IF(ISNUMBER('Raw concentration data'!AE45),Bioreactor_data!$P46*'Raw concentration data'!AE45-'Feed corrections'!AE45,NA())</f>
        <v>#N/A</v>
      </c>
    </row>
    <row r="46" spans="1:31" x14ac:dyDescent="0.25">
      <c r="A46" s="3">
        <f>Bioreactor_data!B47</f>
        <v>0</v>
      </c>
      <c r="B46" s="11" t="e">
        <f>IF(ISNUMBER('Raw concentration data'!B46),Bioreactor_data!$P47*'Raw concentration data'!B46-'Feed corrections'!B46,NA())</f>
        <v>#N/A</v>
      </c>
      <c r="C46" s="11" t="e">
        <f>IF(ISNUMBER('Raw concentration data'!C46),Bioreactor_data!$P47*'Raw concentration data'!C46-'Feed corrections'!C46,NA())</f>
        <v>#N/A</v>
      </c>
      <c r="D46" s="11" t="e">
        <f>IF(ISNUMBER('Raw concentration data'!D46),Bioreactor_data!$P47*'Raw concentration data'!D46-'Feed corrections'!D46,NA())</f>
        <v>#N/A</v>
      </c>
      <c r="E46" s="11" t="e">
        <f>IF(ISNUMBER('Raw concentration data'!E46),Bioreactor_data!$P47*'Raw concentration data'!E46-'Feed corrections'!E46,NA())</f>
        <v>#N/A</v>
      </c>
      <c r="F46" s="11" t="e">
        <f>IF(ISNUMBER('Raw concentration data'!F46),Bioreactor_data!$P47*'Raw concentration data'!F46-'Feed corrections'!F46,NA())</f>
        <v>#N/A</v>
      </c>
      <c r="G46" s="11" t="e">
        <f>IF(ISNUMBER('Raw concentration data'!G46),Bioreactor_data!$P47*'Raw concentration data'!G46-'Feed corrections'!G46,NA())</f>
        <v>#N/A</v>
      </c>
      <c r="H46" s="11" t="e">
        <f>IF(ISNUMBER('Raw concentration data'!H46),Bioreactor_data!$P47*'Raw concentration data'!H46-'Feed corrections'!H46,NA())</f>
        <v>#N/A</v>
      </c>
      <c r="I46" s="11" t="e">
        <f>IF(ISNUMBER('Raw concentration data'!I46),Bioreactor_data!$P47*'Raw concentration data'!I46-'Feed corrections'!I46,NA())</f>
        <v>#N/A</v>
      </c>
      <c r="J46" s="11" t="e">
        <f>IF(ISNUMBER('Raw concentration data'!J46),Bioreactor_data!$P47*'Raw concentration data'!J46-'Feed corrections'!J46,NA())</f>
        <v>#N/A</v>
      </c>
      <c r="K46" s="11" t="e">
        <f>IF(ISNUMBER('Raw concentration data'!K46),Bioreactor_data!$P47*'Raw concentration data'!K46-'Feed corrections'!K46,NA())</f>
        <v>#N/A</v>
      </c>
      <c r="L46" s="11" t="e">
        <f>IF(ISNUMBER('Raw concentration data'!L46),Bioreactor_data!$P47*'Raw concentration data'!L46-'Feed corrections'!L46,NA())</f>
        <v>#N/A</v>
      </c>
      <c r="M46" s="11" t="e">
        <f>IF(ISNUMBER('Raw concentration data'!M46),Bioreactor_data!$P47*'Raw concentration data'!M46-'Feed corrections'!M46,NA())</f>
        <v>#N/A</v>
      </c>
      <c r="N46" s="11" t="e">
        <f>IF(ISNUMBER('Raw concentration data'!N46),Bioreactor_data!$P47*'Raw concentration data'!N46-'Feed corrections'!N46,NA())</f>
        <v>#N/A</v>
      </c>
      <c r="O46" s="11" t="e">
        <f>IF(ISNUMBER('Raw concentration data'!O46),Bioreactor_data!$P47*'Raw concentration data'!O46-'Feed corrections'!O46,NA())</f>
        <v>#N/A</v>
      </c>
      <c r="P46" s="11" t="e">
        <f>IF(ISNUMBER('Raw concentration data'!P46),Bioreactor_data!$P47*'Raw concentration data'!P46-'Feed corrections'!P46,NA())</f>
        <v>#N/A</v>
      </c>
      <c r="Q46" s="11" t="e">
        <f>IF(ISNUMBER('Raw concentration data'!Q46),Bioreactor_data!$P47*'Raw concentration data'!Q46-'Feed corrections'!Q46,NA())</f>
        <v>#N/A</v>
      </c>
      <c r="R46" s="11" t="e">
        <f>IF(ISNUMBER('Raw concentration data'!R46),Bioreactor_data!$P47*'Raw concentration data'!R46-'Feed corrections'!R46,NA())</f>
        <v>#N/A</v>
      </c>
      <c r="S46" s="11" t="e">
        <f>IF(ISNUMBER('Raw concentration data'!S46),Bioreactor_data!$P47*'Raw concentration data'!S46-'Feed corrections'!S46,NA())</f>
        <v>#N/A</v>
      </c>
      <c r="T46" s="11" t="e">
        <f>IF(ISNUMBER('Raw concentration data'!T46),Bioreactor_data!$P47*'Raw concentration data'!T46-'Feed corrections'!T46,NA())</f>
        <v>#N/A</v>
      </c>
      <c r="U46" s="11" t="e">
        <f>IF(ISNUMBER('Raw concentration data'!U46),Bioreactor_data!$P47*'Raw concentration data'!U46-'Feed corrections'!U46,NA())</f>
        <v>#N/A</v>
      </c>
      <c r="V46" s="11" t="e">
        <f>IF(ISNUMBER('Raw concentration data'!V46),Bioreactor_data!$P47*'Raw concentration data'!V46-'Feed corrections'!V46,NA())</f>
        <v>#N/A</v>
      </c>
      <c r="W46" s="11" t="e">
        <f>IF(ISNUMBER('Raw concentration data'!W46),Bioreactor_data!$P47*'Raw concentration data'!W46-'Feed corrections'!W46,NA())</f>
        <v>#N/A</v>
      </c>
      <c r="X46" s="11" t="e">
        <f>IF(ISNUMBER('Raw concentration data'!X46),Bioreactor_data!$P47*'Raw concentration data'!X46-'Feed corrections'!X46,NA())</f>
        <v>#N/A</v>
      </c>
      <c r="Y46" s="11" t="e">
        <f>IF(ISNUMBER('Raw concentration data'!Y46),Bioreactor_data!$P47*'Raw concentration data'!Y46-'Feed corrections'!Y46,NA())</f>
        <v>#N/A</v>
      </c>
      <c r="Z46" s="11" t="e">
        <f>IF(ISNUMBER('Raw concentration data'!Z46),Bioreactor_data!$P47*'Raw concentration data'!Z46-'Feed corrections'!Z46,NA())</f>
        <v>#N/A</v>
      </c>
      <c r="AA46" s="11" t="e">
        <f>IF(ISNUMBER('Raw concentration data'!AA46),Bioreactor_data!$P47*'Raw concentration data'!AA46-'Feed corrections'!AA46,NA())</f>
        <v>#N/A</v>
      </c>
      <c r="AB46" s="11" t="e">
        <f>IF(ISNUMBER('Raw concentration data'!AB46),Bioreactor_data!$P47*'Raw concentration data'!AB46-'Feed corrections'!AB46,NA())</f>
        <v>#N/A</v>
      </c>
      <c r="AC46" s="11" t="e">
        <f>IF(ISNUMBER('Raw concentration data'!AC46),Bioreactor_data!$P47*'Raw concentration data'!AC46-'Feed corrections'!AC46,NA())</f>
        <v>#N/A</v>
      </c>
      <c r="AD46" s="11" t="e">
        <f>IF(ISNUMBER('Raw concentration data'!AD46),Bioreactor_data!$P47*'Raw concentration data'!AD46-'Feed corrections'!AD46,NA())</f>
        <v>#N/A</v>
      </c>
      <c r="AE46" s="11" t="e">
        <f>IF(ISNUMBER('Raw concentration data'!AE46),Bioreactor_data!$P47*'Raw concentration data'!AE46-'Feed corrections'!AE46,NA())</f>
        <v>#N/A</v>
      </c>
    </row>
    <row r="47" spans="1:31" x14ac:dyDescent="0.25">
      <c r="A47" s="3">
        <f>Bioreactor_data!B48</f>
        <v>0</v>
      </c>
      <c r="B47" s="11" t="e">
        <f>IF(ISNUMBER('Raw concentration data'!B47),Bioreactor_data!$P48*'Raw concentration data'!B47-'Feed corrections'!B47,NA())</f>
        <v>#N/A</v>
      </c>
      <c r="C47" s="11" t="e">
        <f>IF(ISNUMBER('Raw concentration data'!C47),Bioreactor_data!$P48*'Raw concentration data'!C47-'Feed corrections'!C47,NA())</f>
        <v>#N/A</v>
      </c>
      <c r="D47" s="11" t="e">
        <f>IF(ISNUMBER('Raw concentration data'!D47),Bioreactor_data!$P48*'Raw concentration data'!D47-'Feed corrections'!D47,NA())</f>
        <v>#N/A</v>
      </c>
      <c r="E47" s="11" t="e">
        <f>IF(ISNUMBER('Raw concentration data'!E47),Bioreactor_data!$P48*'Raw concentration data'!E47-'Feed corrections'!E47,NA())</f>
        <v>#N/A</v>
      </c>
      <c r="F47" s="11" t="e">
        <f>IF(ISNUMBER('Raw concentration data'!F47),Bioreactor_data!$P48*'Raw concentration data'!F47-'Feed corrections'!F47,NA())</f>
        <v>#N/A</v>
      </c>
      <c r="G47" s="11" t="e">
        <f>IF(ISNUMBER('Raw concentration data'!G47),Bioreactor_data!$P48*'Raw concentration data'!G47-'Feed corrections'!G47,NA())</f>
        <v>#N/A</v>
      </c>
      <c r="H47" s="11" t="e">
        <f>IF(ISNUMBER('Raw concentration data'!H47),Bioreactor_data!$P48*'Raw concentration data'!H47-'Feed corrections'!H47,NA())</f>
        <v>#N/A</v>
      </c>
      <c r="I47" s="11" t="e">
        <f>IF(ISNUMBER('Raw concentration data'!I47),Bioreactor_data!$P48*'Raw concentration data'!I47-'Feed corrections'!I47,NA())</f>
        <v>#N/A</v>
      </c>
      <c r="J47" s="11" t="e">
        <f>IF(ISNUMBER('Raw concentration data'!J47),Bioreactor_data!$P48*'Raw concentration data'!J47-'Feed corrections'!J47,NA())</f>
        <v>#N/A</v>
      </c>
      <c r="K47" s="11" t="e">
        <f>IF(ISNUMBER('Raw concentration data'!K47),Bioreactor_data!$P48*'Raw concentration data'!K47-'Feed corrections'!K47,NA())</f>
        <v>#N/A</v>
      </c>
      <c r="L47" s="11" t="e">
        <f>IF(ISNUMBER('Raw concentration data'!L47),Bioreactor_data!$P48*'Raw concentration data'!L47-'Feed corrections'!L47,NA())</f>
        <v>#N/A</v>
      </c>
      <c r="M47" s="11" t="e">
        <f>IF(ISNUMBER('Raw concentration data'!M47),Bioreactor_data!$P48*'Raw concentration data'!M47-'Feed corrections'!M47,NA())</f>
        <v>#N/A</v>
      </c>
      <c r="N47" s="11" t="e">
        <f>IF(ISNUMBER('Raw concentration data'!N47),Bioreactor_data!$P48*'Raw concentration data'!N47-'Feed corrections'!N47,NA())</f>
        <v>#N/A</v>
      </c>
      <c r="O47" s="11" t="e">
        <f>IF(ISNUMBER('Raw concentration data'!O47),Bioreactor_data!$P48*'Raw concentration data'!O47-'Feed corrections'!O47,NA())</f>
        <v>#N/A</v>
      </c>
      <c r="P47" s="11" t="e">
        <f>IF(ISNUMBER('Raw concentration data'!P47),Bioreactor_data!$P48*'Raw concentration data'!P47-'Feed corrections'!P47,NA())</f>
        <v>#N/A</v>
      </c>
      <c r="Q47" s="11" t="e">
        <f>IF(ISNUMBER('Raw concentration data'!Q47),Bioreactor_data!$P48*'Raw concentration data'!Q47-'Feed corrections'!Q47,NA())</f>
        <v>#N/A</v>
      </c>
      <c r="R47" s="11" t="e">
        <f>IF(ISNUMBER('Raw concentration data'!R47),Bioreactor_data!$P48*'Raw concentration data'!R47-'Feed corrections'!R47,NA())</f>
        <v>#N/A</v>
      </c>
      <c r="S47" s="11" t="e">
        <f>IF(ISNUMBER('Raw concentration data'!S47),Bioreactor_data!$P48*'Raw concentration data'!S47-'Feed corrections'!S47,NA())</f>
        <v>#N/A</v>
      </c>
      <c r="T47" s="11" t="e">
        <f>IF(ISNUMBER('Raw concentration data'!T47),Bioreactor_data!$P48*'Raw concentration data'!T47-'Feed corrections'!T47,NA())</f>
        <v>#N/A</v>
      </c>
      <c r="U47" s="11" t="e">
        <f>IF(ISNUMBER('Raw concentration data'!U47),Bioreactor_data!$P48*'Raw concentration data'!U47-'Feed corrections'!U47,NA())</f>
        <v>#N/A</v>
      </c>
      <c r="V47" s="11" t="e">
        <f>IF(ISNUMBER('Raw concentration data'!V47),Bioreactor_data!$P48*'Raw concentration data'!V47-'Feed corrections'!V47,NA())</f>
        <v>#N/A</v>
      </c>
      <c r="W47" s="11" t="e">
        <f>IF(ISNUMBER('Raw concentration data'!W47),Bioreactor_data!$P48*'Raw concentration data'!W47-'Feed corrections'!W47,NA())</f>
        <v>#N/A</v>
      </c>
      <c r="X47" s="11" t="e">
        <f>IF(ISNUMBER('Raw concentration data'!X47),Bioreactor_data!$P48*'Raw concentration data'!X47-'Feed corrections'!X47,NA())</f>
        <v>#N/A</v>
      </c>
      <c r="Y47" s="11" t="e">
        <f>IF(ISNUMBER('Raw concentration data'!Y47),Bioreactor_data!$P48*'Raw concentration data'!Y47-'Feed corrections'!Y47,NA())</f>
        <v>#N/A</v>
      </c>
      <c r="Z47" s="11" t="e">
        <f>IF(ISNUMBER('Raw concentration data'!Z47),Bioreactor_data!$P48*'Raw concentration data'!Z47-'Feed corrections'!Z47,NA())</f>
        <v>#N/A</v>
      </c>
      <c r="AA47" s="11" t="e">
        <f>IF(ISNUMBER('Raw concentration data'!AA47),Bioreactor_data!$P48*'Raw concentration data'!AA47-'Feed corrections'!AA47,NA())</f>
        <v>#N/A</v>
      </c>
      <c r="AB47" s="11" t="e">
        <f>IF(ISNUMBER('Raw concentration data'!AB47),Bioreactor_data!$P48*'Raw concentration data'!AB47-'Feed corrections'!AB47,NA())</f>
        <v>#N/A</v>
      </c>
      <c r="AC47" s="11" t="e">
        <f>IF(ISNUMBER('Raw concentration data'!AC47),Bioreactor_data!$P48*'Raw concentration data'!AC47-'Feed corrections'!AC47,NA())</f>
        <v>#N/A</v>
      </c>
      <c r="AD47" s="11" t="e">
        <f>IF(ISNUMBER('Raw concentration data'!AD47),Bioreactor_data!$P48*'Raw concentration data'!AD47-'Feed corrections'!AD47,NA())</f>
        <v>#N/A</v>
      </c>
      <c r="AE47" s="11" t="e">
        <f>IF(ISNUMBER('Raw concentration data'!AE47),Bioreactor_data!$P48*'Raw concentration data'!AE47-'Feed corrections'!AE47,NA())</f>
        <v>#N/A</v>
      </c>
    </row>
    <row r="48" spans="1:31" x14ac:dyDescent="0.25">
      <c r="A48" s="3">
        <f>Bioreactor_data!B49</f>
        <v>0</v>
      </c>
      <c r="B48" s="11" t="e">
        <f>IF(ISNUMBER('Raw concentration data'!B48),Bioreactor_data!$P49*'Raw concentration data'!B48-'Feed corrections'!B48,NA())</f>
        <v>#N/A</v>
      </c>
      <c r="C48" s="11" t="e">
        <f>IF(ISNUMBER('Raw concentration data'!C48),Bioreactor_data!$P49*'Raw concentration data'!C48-'Feed corrections'!C48,NA())</f>
        <v>#N/A</v>
      </c>
      <c r="D48" s="11" t="e">
        <f>IF(ISNUMBER('Raw concentration data'!D48),Bioreactor_data!$P49*'Raw concentration data'!D48-'Feed corrections'!D48,NA())</f>
        <v>#N/A</v>
      </c>
      <c r="E48" s="11" t="e">
        <f>IF(ISNUMBER('Raw concentration data'!E48),Bioreactor_data!$P49*'Raw concentration data'!E48-'Feed corrections'!E48,NA())</f>
        <v>#N/A</v>
      </c>
      <c r="F48" s="11" t="e">
        <f>IF(ISNUMBER('Raw concentration data'!F48),Bioreactor_data!$P49*'Raw concentration data'!F48-'Feed corrections'!F48,NA())</f>
        <v>#N/A</v>
      </c>
      <c r="G48" s="11" t="e">
        <f>IF(ISNUMBER('Raw concentration data'!G48),Bioreactor_data!$P49*'Raw concentration data'!G48-'Feed corrections'!G48,NA())</f>
        <v>#N/A</v>
      </c>
      <c r="H48" s="11" t="e">
        <f>IF(ISNUMBER('Raw concentration data'!H48),Bioreactor_data!$P49*'Raw concentration data'!H48-'Feed corrections'!H48,NA())</f>
        <v>#N/A</v>
      </c>
      <c r="I48" s="11" t="e">
        <f>IF(ISNUMBER('Raw concentration data'!I48),Bioreactor_data!$P49*'Raw concentration data'!I48-'Feed corrections'!I48,NA())</f>
        <v>#N/A</v>
      </c>
      <c r="J48" s="11" t="e">
        <f>IF(ISNUMBER('Raw concentration data'!J48),Bioreactor_data!$P49*'Raw concentration data'!J48-'Feed corrections'!J48,NA())</f>
        <v>#N/A</v>
      </c>
      <c r="K48" s="11" t="e">
        <f>IF(ISNUMBER('Raw concentration data'!K48),Bioreactor_data!$P49*'Raw concentration data'!K48-'Feed corrections'!K48,NA())</f>
        <v>#N/A</v>
      </c>
      <c r="L48" s="11" t="e">
        <f>IF(ISNUMBER('Raw concentration data'!L48),Bioreactor_data!$P49*'Raw concentration data'!L48-'Feed corrections'!L48,NA())</f>
        <v>#N/A</v>
      </c>
      <c r="M48" s="11" t="e">
        <f>IF(ISNUMBER('Raw concentration data'!M48),Bioreactor_data!$P49*'Raw concentration data'!M48-'Feed corrections'!M48,NA())</f>
        <v>#N/A</v>
      </c>
      <c r="N48" s="11" t="e">
        <f>IF(ISNUMBER('Raw concentration data'!N48),Bioreactor_data!$P49*'Raw concentration data'!N48-'Feed corrections'!N48,NA())</f>
        <v>#N/A</v>
      </c>
      <c r="O48" s="11" t="e">
        <f>IF(ISNUMBER('Raw concentration data'!O48),Bioreactor_data!$P49*'Raw concentration data'!O48-'Feed corrections'!O48,NA())</f>
        <v>#N/A</v>
      </c>
      <c r="P48" s="11" t="e">
        <f>IF(ISNUMBER('Raw concentration data'!P48),Bioreactor_data!$P49*'Raw concentration data'!P48-'Feed corrections'!P48,NA())</f>
        <v>#N/A</v>
      </c>
      <c r="Q48" s="11" t="e">
        <f>IF(ISNUMBER('Raw concentration data'!Q48),Bioreactor_data!$P49*'Raw concentration data'!Q48-'Feed corrections'!Q48,NA())</f>
        <v>#N/A</v>
      </c>
      <c r="R48" s="11" t="e">
        <f>IF(ISNUMBER('Raw concentration data'!R48),Bioreactor_data!$P49*'Raw concentration data'!R48-'Feed corrections'!R48,NA())</f>
        <v>#N/A</v>
      </c>
      <c r="S48" s="11" t="e">
        <f>IF(ISNUMBER('Raw concentration data'!S48),Bioreactor_data!$P49*'Raw concentration data'!S48-'Feed corrections'!S48,NA())</f>
        <v>#N/A</v>
      </c>
      <c r="T48" s="11" t="e">
        <f>IF(ISNUMBER('Raw concentration data'!T48),Bioreactor_data!$P49*'Raw concentration data'!T48-'Feed corrections'!T48,NA())</f>
        <v>#N/A</v>
      </c>
      <c r="U48" s="11" t="e">
        <f>IF(ISNUMBER('Raw concentration data'!U48),Bioreactor_data!$P49*'Raw concentration data'!U48-'Feed corrections'!U48,NA())</f>
        <v>#N/A</v>
      </c>
      <c r="V48" s="11" t="e">
        <f>IF(ISNUMBER('Raw concentration data'!V48),Bioreactor_data!$P49*'Raw concentration data'!V48-'Feed corrections'!V48,NA())</f>
        <v>#N/A</v>
      </c>
      <c r="W48" s="11" t="e">
        <f>IF(ISNUMBER('Raw concentration data'!W48),Bioreactor_data!$P49*'Raw concentration data'!W48-'Feed corrections'!W48,NA())</f>
        <v>#N/A</v>
      </c>
      <c r="X48" s="11" t="e">
        <f>IF(ISNUMBER('Raw concentration data'!X48),Bioreactor_data!$P49*'Raw concentration data'!X48-'Feed corrections'!X48,NA())</f>
        <v>#N/A</v>
      </c>
      <c r="Y48" s="11" t="e">
        <f>IF(ISNUMBER('Raw concentration data'!Y48),Bioreactor_data!$P49*'Raw concentration data'!Y48-'Feed corrections'!Y48,NA())</f>
        <v>#N/A</v>
      </c>
      <c r="Z48" s="11" t="e">
        <f>IF(ISNUMBER('Raw concentration data'!Z48),Bioreactor_data!$P49*'Raw concentration data'!Z48-'Feed corrections'!Z48,NA())</f>
        <v>#N/A</v>
      </c>
      <c r="AA48" s="11" t="e">
        <f>IF(ISNUMBER('Raw concentration data'!AA48),Bioreactor_data!$P49*'Raw concentration data'!AA48-'Feed corrections'!AA48,NA())</f>
        <v>#N/A</v>
      </c>
      <c r="AB48" s="11" t="e">
        <f>IF(ISNUMBER('Raw concentration data'!AB48),Bioreactor_data!$P49*'Raw concentration data'!AB48-'Feed corrections'!AB48,NA())</f>
        <v>#N/A</v>
      </c>
      <c r="AC48" s="11" t="e">
        <f>IF(ISNUMBER('Raw concentration data'!AC48),Bioreactor_data!$P49*'Raw concentration data'!AC48-'Feed corrections'!AC48,NA())</f>
        <v>#N/A</v>
      </c>
      <c r="AD48" s="11" t="e">
        <f>IF(ISNUMBER('Raw concentration data'!AD48),Bioreactor_data!$P49*'Raw concentration data'!AD48-'Feed corrections'!AD48,NA())</f>
        <v>#N/A</v>
      </c>
      <c r="AE48" s="11" t="e">
        <f>IF(ISNUMBER('Raw concentration data'!AE48),Bioreactor_data!$P49*'Raw concentration data'!AE48-'Feed corrections'!AE48,NA())</f>
        <v>#N/A</v>
      </c>
    </row>
    <row r="49" spans="1:31" x14ac:dyDescent="0.25">
      <c r="A49" s="3">
        <f>Bioreactor_data!B50</f>
        <v>0</v>
      </c>
      <c r="B49" s="11" t="e">
        <f>IF(ISNUMBER('Raw concentration data'!B49),Bioreactor_data!$P50*'Raw concentration data'!B49-'Feed corrections'!B49,NA())</f>
        <v>#N/A</v>
      </c>
      <c r="C49" s="11" t="e">
        <f>IF(ISNUMBER('Raw concentration data'!C49),Bioreactor_data!$P50*'Raw concentration data'!C49-'Feed corrections'!C49,NA())</f>
        <v>#N/A</v>
      </c>
      <c r="D49" s="11" t="e">
        <f>IF(ISNUMBER('Raw concentration data'!D49),Bioreactor_data!$P50*'Raw concentration data'!D49-'Feed corrections'!D49,NA())</f>
        <v>#N/A</v>
      </c>
      <c r="E49" s="11" t="e">
        <f>IF(ISNUMBER('Raw concentration data'!E49),Bioreactor_data!$P50*'Raw concentration data'!E49-'Feed corrections'!E49,NA())</f>
        <v>#N/A</v>
      </c>
      <c r="F49" s="11" t="e">
        <f>IF(ISNUMBER('Raw concentration data'!F49),Bioreactor_data!$P50*'Raw concentration data'!F49-'Feed corrections'!F49,NA())</f>
        <v>#N/A</v>
      </c>
      <c r="G49" s="11" t="e">
        <f>IF(ISNUMBER('Raw concentration data'!G49),Bioreactor_data!$P50*'Raw concentration data'!G49-'Feed corrections'!G49,NA())</f>
        <v>#N/A</v>
      </c>
      <c r="H49" s="11" t="e">
        <f>IF(ISNUMBER('Raw concentration data'!H49),Bioreactor_data!$P50*'Raw concentration data'!H49-'Feed corrections'!H49,NA())</f>
        <v>#N/A</v>
      </c>
      <c r="I49" s="11" t="e">
        <f>IF(ISNUMBER('Raw concentration data'!I49),Bioreactor_data!$P50*'Raw concentration data'!I49-'Feed corrections'!I49,NA())</f>
        <v>#N/A</v>
      </c>
      <c r="J49" s="11" t="e">
        <f>IF(ISNUMBER('Raw concentration data'!J49),Bioreactor_data!$P50*'Raw concentration data'!J49-'Feed corrections'!J49,NA())</f>
        <v>#N/A</v>
      </c>
      <c r="K49" s="11" t="e">
        <f>IF(ISNUMBER('Raw concentration data'!K49),Bioreactor_data!$P50*'Raw concentration data'!K49-'Feed corrections'!K49,NA())</f>
        <v>#N/A</v>
      </c>
      <c r="L49" s="11" t="e">
        <f>IF(ISNUMBER('Raw concentration data'!L49),Bioreactor_data!$P50*'Raw concentration data'!L49-'Feed corrections'!L49,NA())</f>
        <v>#N/A</v>
      </c>
      <c r="M49" s="11" t="e">
        <f>IF(ISNUMBER('Raw concentration data'!M49),Bioreactor_data!$P50*'Raw concentration data'!M49-'Feed corrections'!M49,NA())</f>
        <v>#N/A</v>
      </c>
      <c r="N49" s="11" t="e">
        <f>IF(ISNUMBER('Raw concentration data'!N49),Bioreactor_data!$P50*'Raw concentration data'!N49-'Feed corrections'!N49,NA())</f>
        <v>#N/A</v>
      </c>
      <c r="O49" s="11" t="e">
        <f>IF(ISNUMBER('Raw concentration data'!O49),Bioreactor_data!$P50*'Raw concentration data'!O49-'Feed corrections'!O49,NA())</f>
        <v>#N/A</v>
      </c>
      <c r="P49" s="11" t="e">
        <f>IF(ISNUMBER('Raw concentration data'!P49),Bioreactor_data!$P50*'Raw concentration data'!P49-'Feed corrections'!P49,NA())</f>
        <v>#N/A</v>
      </c>
      <c r="Q49" s="11" t="e">
        <f>IF(ISNUMBER('Raw concentration data'!Q49),Bioreactor_data!$P50*'Raw concentration data'!Q49-'Feed corrections'!Q49,NA())</f>
        <v>#N/A</v>
      </c>
      <c r="R49" s="11" t="e">
        <f>IF(ISNUMBER('Raw concentration data'!R49),Bioreactor_data!$P50*'Raw concentration data'!R49-'Feed corrections'!R49,NA())</f>
        <v>#N/A</v>
      </c>
      <c r="S49" s="11" t="e">
        <f>IF(ISNUMBER('Raw concentration data'!S49),Bioreactor_data!$P50*'Raw concentration data'!S49-'Feed corrections'!S49,NA())</f>
        <v>#N/A</v>
      </c>
      <c r="T49" s="11" t="e">
        <f>IF(ISNUMBER('Raw concentration data'!T49),Bioreactor_data!$P50*'Raw concentration data'!T49-'Feed corrections'!T49,NA())</f>
        <v>#N/A</v>
      </c>
      <c r="U49" s="11" t="e">
        <f>IF(ISNUMBER('Raw concentration data'!U49),Bioreactor_data!$P50*'Raw concentration data'!U49-'Feed corrections'!U49,NA())</f>
        <v>#N/A</v>
      </c>
      <c r="V49" s="11" t="e">
        <f>IF(ISNUMBER('Raw concentration data'!V49),Bioreactor_data!$P50*'Raw concentration data'!V49-'Feed corrections'!V49,NA())</f>
        <v>#N/A</v>
      </c>
      <c r="W49" s="11" t="e">
        <f>IF(ISNUMBER('Raw concentration data'!W49),Bioreactor_data!$P50*'Raw concentration data'!W49-'Feed corrections'!W49,NA())</f>
        <v>#N/A</v>
      </c>
      <c r="X49" s="11" t="e">
        <f>IF(ISNUMBER('Raw concentration data'!X49),Bioreactor_data!$P50*'Raw concentration data'!X49-'Feed corrections'!X49,NA())</f>
        <v>#N/A</v>
      </c>
      <c r="Y49" s="11" t="e">
        <f>IF(ISNUMBER('Raw concentration data'!Y49),Bioreactor_data!$P50*'Raw concentration data'!Y49-'Feed corrections'!Y49,NA())</f>
        <v>#N/A</v>
      </c>
      <c r="Z49" s="11" t="e">
        <f>IF(ISNUMBER('Raw concentration data'!Z49),Bioreactor_data!$P50*'Raw concentration data'!Z49-'Feed corrections'!Z49,NA())</f>
        <v>#N/A</v>
      </c>
      <c r="AA49" s="11" t="e">
        <f>IF(ISNUMBER('Raw concentration data'!AA49),Bioreactor_data!$P50*'Raw concentration data'!AA49-'Feed corrections'!AA49,NA())</f>
        <v>#N/A</v>
      </c>
      <c r="AB49" s="11" t="e">
        <f>IF(ISNUMBER('Raw concentration data'!AB49),Bioreactor_data!$P50*'Raw concentration data'!AB49-'Feed corrections'!AB49,NA())</f>
        <v>#N/A</v>
      </c>
      <c r="AC49" s="11" t="e">
        <f>IF(ISNUMBER('Raw concentration data'!AC49),Bioreactor_data!$P50*'Raw concentration data'!AC49-'Feed corrections'!AC49,NA())</f>
        <v>#N/A</v>
      </c>
      <c r="AD49" s="11" t="e">
        <f>IF(ISNUMBER('Raw concentration data'!AD49),Bioreactor_data!$P50*'Raw concentration data'!AD49-'Feed corrections'!AD49,NA())</f>
        <v>#N/A</v>
      </c>
      <c r="AE49" s="11" t="e">
        <f>IF(ISNUMBER('Raw concentration data'!AE49),Bioreactor_data!$P50*'Raw concentration data'!AE49-'Feed corrections'!AE49,NA())</f>
        <v>#N/A</v>
      </c>
    </row>
    <row r="50" spans="1:31" x14ac:dyDescent="0.25">
      <c r="A50" s="3">
        <f>Bioreactor_data!B51</f>
        <v>0</v>
      </c>
      <c r="B50" s="11" t="e">
        <f>IF(ISNUMBER('Raw concentration data'!B50),Bioreactor_data!$P51*'Raw concentration data'!B50-'Feed corrections'!B50,NA())</f>
        <v>#N/A</v>
      </c>
      <c r="C50" s="11" t="e">
        <f>IF(ISNUMBER('Raw concentration data'!C50),Bioreactor_data!$P51*'Raw concentration data'!C50-'Feed corrections'!C50,NA())</f>
        <v>#N/A</v>
      </c>
      <c r="D50" s="11" t="e">
        <f>IF(ISNUMBER('Raw concentration data'!D50),Bioreactor_data!$P51*'Raw concentration data'!D50-'Feed corrections'!D50,NA())</f>
        <v>#N/A</v>
      </c>
      <c r="E50" s="11" t="e">
        <f>IF(ISNUMBER('Raw concentration data'!E50),Bioreactor_data!$P51*'Raw concentration data'!E50-'Feed corrections'!E50,NA())</f>
        <v>#N/A</v>
      </c>
      <c r="F50" s="11" t="e">
        <f>IF(ISNUMBER('Raw concentration data'!F50),Bioreactor_data!$P51*'Raw concentration data'!F50-'Feed corrections'!F50,NA())</f>
        <v>#N/A</v>
      </c>
      <c r="G50" s="11" t="e">
        <f>IF(ISNUMBER('Raw concentration data'!G50),Bioreactor_data!$P51*'Raw concentration data'!G50-'Feed corrections'!G50,NA())</f>
        <v>#N/A</v>
      </c>
      <c r="H50" s="11" t="e">
        <f>IF(ISNUMBER('Raw concentration data'!H50),Bioreactor_data!$P51*'Raw concentration data'!H50-'Feed corrections'!H50,NA())</f>
        <v>#N/A</v>
      </c>
      <c r="I50" s="11" t="e">
        <f>IF(ISNUMBER('Raw concentration data'!I50),Bioreactor_data!$P51*'Raw concentration data'!I50-'Feed corrections'!I50,NA())</f>
        <v>#N/A</v>
      </c>
      <c r="J50" s="11" t="e">
        <f>IF(ISNUMBER('Raw concentration data'!J50),Bioreactor_data!$P51*'Raw concentration data'!J50-'Feed corrections'!J50,NA())</f>
        <v>#N/A</v>
      </c>
      <c r="K50" s="11" t="e">
        <f>IF(ISNUMBER('Raw concentration data'!K50),Bioreactor_data!$P51*'Raw concentration data'!K50-'Feed corrections'!K50,NA())</f>
        <v>#N/A</v>
      </c>
      <c r="L50" s="11" t="e">
        <f>IF(ISNUMBER('Raw concentration data'!L50),Bioreactor_data!$P51*'Raw concentration data'!L50-'Feed corrections'!L50,NA())</f>
        <v>#N/A</v>
      </c>
      <c r="M50" s="11" t="e">
        <f>IF(ISNUMBER('Raw concentration data'!M50),Bioreactor_data!$P51*'Raw concentration data'!M50-'Feed corrections'!M50,NA())</f>
        <v>#N/A</v>
      </c>
      <c r="N50" s="11" t="e">
        <f>IF(ISNUMBER('Raw concentration data'!N50),Bioreactor_data!$P51*'Raw concentration data'!N50-'Feed corrections'!N50,NA())</f>
        <v>#N/A</v>
      </c>
      <c r="O50" s="11" t="e">
        <f>IF(ISNUMBER('Raw concentration data'!O50),Bioreactor_data!$P51*'Raw concentration data'!O50-'Feed corrections'!O50,NA())</f>
        <v>#N/A</v>
      </c>
      <c r="P50" s="11" t="e">
        <f>IF(ISNUMBER('Raw concentration data'!P50),Bioreactor_data!$P51*'Raw concentration data'!P50-'Feed corrections'!P50,NA())</f>
        <v>#N/A</v>
      </c>
      <c r="Q50" s="11" t="e">
        <f>IF(ISNUMBER('Raw concentration data'!Q50),Bioreactor_data!$P51*'Raw concentration data'!Q50-'Feed corrections'!Q50,NA())</f>
        <v>#N/A</v>
      </c>
      <c r="R50" s="11" t="e">
        <f>IF(ISNUMBER('Raw concentration data'!R50),Bioreactor_data!$P51*'Raw concentration data'!R50-'Feed corrections'!R50,NA())</f>
        <v>#N/A</v>
      </c>
      <c r="S50" s="11" t="e">
        <f>IF(ISNUMBER('Raw concentration data'!S50),Bioreactor_data!$P51*'Raw concentration data'!S50-'Feed corrections'!S50,NA())</f>
        <v>#N/A</v>
      </c>
      <c r="T50" s="11" t="e">
        <f>IF(ISNUMBER('Raw concentration data'!T50),Bioreactor_data!$P51*'Raw concentration data'!T50-'Feed corrections'!T50,NA())</f>
        <v>#N/A</v>
      </c>
      <c r="U50" s="11" t="e">
        <f>IF(ISNUMBER('Raw concentration data'!U50),Bioreactor_data!$P51*'Raw concentration data'!U50-'Feed corrections'!U50,NA())</f>
        <v>#N/A</v>
      </c>
      <c r="V50" s="11" t="e">
        <f>IF(ISNUMBER('Raw concentration data'!V50),Bioreactor_data!$P51*'Raw concentration data'!V50-'Feed corrections'!V50,NA())</f>
        <v>#N/A</v>
      </c>
      <c r="W50" s="11" t="e">
        <f>IF(ISNUMBER('Raw concentration data'!W50),Bioreactor_data!$P51*'Raw concentration data'!W50-'Feed corrections'!W50,NA())</f>
        <v>#N/A</v>
      </c>
      <c r="X50" s="11" t="e">
        <f>IF(ISNUMBER('Raw concentration data'!X50),Bioreactor_data!$P51*'Raw concentration data'!X50-'Feed corrections'!X50,NA())</f>
        <v>#N/A</v>
      </c>
      <c r="Y50" s="11" t="e">
        <f>IF(ISNUMBER('Raw concentration data'!Y50),Bioreactor_data!$P51*'Raw concentration data'!Y50-'Feed corrections'!Y50,NA())</f>
        <v>#N/A</v>
      </c>
      <c r="Z50" s="11" t="e">
        <f>IF(ISNUMBER('Raw concentration data'!Z50),Bioreactor_data!$P51*'Raw concentration data'!Z50-'Feed corrections'!Z50,NA())</f>
        <v>#N/A</v>
      </c>
      <c r="AA50" s="11" t="e">
        <f>IF(ISNUMBER('Raw concentration data'!AA50),Bioreactor_data!$P51*'Raw concentration data'!AA50-'Feed corrections'!AA50,NA())</f>
        <v>#N/A</v>
      </c>
      <c r="AB50" s="11" t="e">
        <f>IF(ISNUMBER('Raw concentration data'!AB50),Bioreactor_data!$P51*'Raw concentration data'!AB50-'Feed corrections'!AB50,NA())</f>
        <v>#N/A</v>
      </c>
      <c r="AC50" s="11" t="e">
        <f>IF(ISNUMBER('Raw concentration data'!AC50),Bioreactor_data!$P51*'Raw concentration data'!AC50-'Feed corrections'!AC50,NA())</f>
        <v>#N/A</v>
      </c>
      <c r="AD50" s="11" t="e">
        <f>IF(ISNUMBER('Raw concentration data'!AD50),Bioreactor_data!$P51*'Raw concentration data'!AD50-'Feed corrections'!AD50,NA())</f>
        <v>#N/A</v>
      </c>
      <c r="AE50" s="11" t="e">
        <f>IF(ISNUMBER('Raw concentration data'!AE50),Bioreactor_data!$P51*'Raw concentration data'!AE50-'Feed corrections'!AE50,NA())</f>
        <v>#N/A</v>
      </c>
    </row>
    <row r="53" spans="1:31" x14ac:dyDescent="0.25">
      <c r="B53" s="20"/>
    </row>
    <row r="54" spans="1:31" x14ac:dyDescent="0.25">
      <c r="B54" s="19"/>
    </row>
    <row r="62" spans="1:31" x14ac:dyDescent="0.25">
      <c r="B62" s="18"/>
      <c r="C62" s="19"/>
    </row>
  </sheetData>
  <protectedRanges>
    <protectedRange sqref="B3:AE50" name="cell number_all_1_2"/>
  </protectedRanges>
  <phoneticPr fontId="5"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0D3E0C3-E546-4D84-A239-142BC23ABB30}">
          <x14:formula1>
            <xm:f>Bioreactor_data!$E$3:$E$50</xm:f>
          </x14:formula1>
          <xm:sqref>B51</xm:sqref>
        </x14:dataValidation>
        <x14:dataValidation type="list" allowBlank="1" showInputMessage="1" showErrorMessage="1" xr:uid="{FBAA1D4D-6DF6-4931-BFEF-BC69A245F826}">
          <x14:formula1>
            <xm:f>Bioreactor_data!$E$4:$E$50</xm:f>
          </x14:formula1>
          <xm:sqref>B52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EB1CE-11D2-464E-BF61-FDA8893451D9}">
  <dimension ref="A1:AE99"/>
  <sheetViews>
    <sheetView zoomScale="70" zoomScaleNormal="70" workbookViewId="0">
      <selection activeCell="C104" sqref="C104"/>
    </sheetView>
  </sheetViews>
  <sheetFormatPr defaultRowHeight="15" x14ac:dyDescent="0.25"/>
  <cols>
    <col min="1" max="1" width="16.5703125" customWidth="1"/>
    <col min="2" max="2" width="52.7109375" customWidth="1"/>
    <col min="3" max="3" width="53" customWidth="1"/>
    <col min="4" max="31" width="52.7109375" customWidth="1"/>
  </cols>
  <sheetData>
    <row r="1" spans="1:31" ht="26.25" x14ac:dyDescent="0.25">
      <c r="A1" s="16" t="s">
        <v>44</v>
      </c>
      <c r="B1" s="16" t="str">
        <f>'Raw concentration data'!B1</f>
        <v>c_Glucose</v>
      </c>
      <c r="C1" s="16" t="str">
        <f>'Raw concentration data'!C1</f>
        <v>c_Product</v>
      </c>
      <c r="D1" s="16" t="str">
        <f>'Raw concentration data'!D1</f>
        <v>c_CO2</v>
      </c>
      <c r="E1" s="16" t="str">
        <f>'Raw concentration data'!E1</f>
        <v>c_Glutamate</v>
      </c>
      <c r="F1" s="16">
        <f>'Raw concentration data'!F1</f>
        <v>0</v>
      </c>
      <c r="G1" s="16">
        <f>'Raw concentration data'!G1</f>
        <v>0</v>
      </c>
      <c r="H1" s="16">
        <f>'Raw concentration data'!H1</f>
        <v>0</v>
      </c>
      <c r="I1" s="16">
        <f>'Raw concentration data'!I1</f>
        <v>0</v>
      </c>
      <c r="J1" s="16">
        <f>'Raw concentration data'!J1</f>
        <v>0</v>
      </c>
      <c r="K1" s="16">
        <f>'Raw concentration data'!K1</f>
        <v>0</v>
      </c>
      <c r="L1" s="16">
        <f>'Raw concentration data'!L1</f>
        <v>0</v>
      </c>
      <c r="M1" s="16">
        <f>'Raw concentration data'!M1</f>
        <v>0</v>
      </c>
      <c r="N1" s="16">
        <f>'Raw concentration data'!N1</f>
        <v>0</v>
      </c>
      <c r="O1" s="16">
        <f>'Raw concentration data'!O1</f>
        <v>0</v>
      </c>
      <c r="P1" s="16">
        <f>'Raw concentration data'!P1</f>
        <v>0</v>
      </c>
      <c r="Q1" s="16">
        <f>'Raw concentration data'!Q1</f>
        <v>0</v>
      </c>
      <c r="R1" s="16">
        <f>'Raw concentration data'!R1</f>
        <v>0</v>
      </c>
      <c r="S1" s="16">
        <f>'Raw concentration data'!S1</f>
        <v>0</v>
      </c>
      <c r="T1" s="16">
        <f>'Raw concentration data'!T1</f>
        <v>0</v>
      </c>
      <c r="U1" s="16">
        <f>'Raw concentration data'!U1</f>
        <v>0</v>
      </c>
      <c r="V1" s="16">
        <f>'Raw concentration data'!V1</f>
        <v>0</v>
      </c>
      <c r="W1" s="16">
        <f>'Raw concentration data'!W1</f>
        <v>0</v>
      </c>
      <c r="X1" s="16">
        <f>'Raw concentration data'!X1</f>
        <v>0</v>
      </c>
      <c r="Y1" s="16">
        <f>'Raw concentration data'!Y1</f>
        <v>0</v>
      </c>
      <c r="Z1" s="16">
        <f>'Raw concentration data'!Z1</f>
        <v>0</v>
      </c>
      <c r="AA1" s="16">
        <f>'Raw concentration data'!AA1</f>
        <v>0</v>
      </c>
      <c r="AB1" s="16">
        <f>'Raw concentration data'!AB1</f>
        <v>0</v>
      </c>
      <c r="AC1" s="16">
        <f>'Raw concentration data'!AC1</f>
        <v>0</v>
      </c>
      <c r="AD1" s="16">
        <f>'Raw concentration data'!AD1</f>
        <v>0</v>
      </c>
      <c r="AE1" s="16">
        <f>'Raw concentration data'!AE1</f>
        <v>0</v>
      </c>
    </row>
    <row r="2" spans="1:31" x14ac:dyDescent="0.25">
      <c r="A2" s="49" t="s">
        <v>72</v>
      </c>
    </row>
    <row r="3" spans="1:31" x14ac:dyDescent="0.25">
      <c r="A3" s="50"/>
    </row>
    <row r="4" spans="1:31" x14ac:dyDescent="0.25">
      <c r="A4" s="50"/>
    </row>
    <row r="5" spans="1:31" x14ac:dyDescent="0.25">
      <c r="A5" s="50"/>
    </row>
    <row r="6" spans="1:31" x14ac:dyDescent="0.25">
      <c r="A6" s="50"/>
    </row>
    <row r="7" spans="1:31" x14ac:dyDescent="0.25">
      <c r="A7" s="50"/>
    </row>
    <row r="8" spans="1:31" x14ac:dyDescent="0.25">
      <c r="A8" s="50"/>
    </row>
    <row r="9" spans="1:31" x14ac:dyDescent="0.25">
      <c r="A9" s="50"/>
    </row>
    <row r="10" spans="1:31" x14ac:dyDescent="0.25">
      <c r="A10" s="50"/>
    </row>
    <row r="11" spans="1:31" x14ac:dyDescent="0.25">
      <c r="A11" s="50"/>
    </row>
    <row r="12" spans="1:31" x14ac:dyDescent="0.25">
      <c r="A12" s="50"/>
    </row>
    <row r="13" spans="1:31" x14ac:dyDescent="0.25">
      <c r="A13" s="50"/>
    </row>
    <row r="14" spans="1:31" x14ac:dyDescent="0.25">
      <c r="A14" s="50"/>
    </row>
    <row r="15" spans="1:31" x14ac:dyDescent="0.25">
      <c r="A15" s="50"/>
    </row>
    <row r="16" spans="1:31" x14ac:dyDescent="0.25">
      <c r="A16" s="50"/>
    </row>
    <row r="17" spans="1:1" x14ac:dyDescent="0.25">
      <c r="A17" s="50"/>
    </row>
    <row r="18" spans="1:1" x14ac:dyDescent="0.25">
      <c r="A18" s="50"/>
    </row>
    <row r="19" spans="1:1" x14ac:dyDescent="0.25">
      <c r="A19" s="50"/>
    </row>
    <row r="20" spans="1:1" x14ac:dyDescent="0.25">
      <c r="A20" s="50"/>
    </row>
    <row r="21" spans="1:1" x14ac:dyDescent="0.25">
      <c r="A21" s="50" t="s">
        <v>49</v>
      </c>
    </row>
    <row r="22" spans="1:1" x14ac:dyDescent="0.25">
      <c r="A22" s="50"/>
    </row>
    <row r="23" spans="1:1" x14ac:dyDescent="0.25">
      <c r="A23" s="50"/>
    </row>
    <row r="24" spans="1:1" x14ac:dyDescent="0.25">
      <c r="A24" s="50"/>
    </row>
    <row r="25" spans="1:1" x14ac:dyDescent="0.25">
      <c r="A25" s="50"/>
    </row>
    <row r="26" spans="1:1" x14ac:dyDescent="0.25">
      <c r="A26" s="50"/>
    </row>
    <row r="27" spans="1:1" x14ac:dyDescent="0.25">
      <c r="A27" s="50"/>
    </row>
    <row r="28" spans="1:1" x14ac:dyDescent="0.25">
      <c r="A28" s="50"/>
    </row>
    <row r="29" spans="1:1" x14ac:dyDescent="0.25">
      <c r="A29" s="50"/>
    </row>
    <row r="30" spans="1:1" x14ac:dyDescent="0.25">
      <c r="A30" s="50"/>
    </row>
    <row r="31" spans="1:1" x14ac:dyDescent="0.25">
      <c r="A31" s="50"/>
    </row>
    <row r="32" spans="1:1" x14ac:dyDescent="0.25">
      <c r="A32" s="50"/>
    </row>
    <row r="33" spans="1:31" x14ac:dyDescent="0.25">
      <c r="A33" s="50"/>
    </row>
    <row r="34" spans="1:31" x14ac:dyDescent="0.25">
      <c r="A34" s="50"/>
    </row>
    <row r="35" spans="1:31" x14ac:dyDescent="0.25">
      <c r="A35" s="50"/>
    </row>
    <row r="36" spans="1:31" x14ac:dyDescent="0.25">
      <c r="A36" s="50"/>
    </row>
    <row r="37" spans="1:31" x14ac:dyDescent="0.25">
      <c r="A37" s="50"/>
    </row>
    <row r="38" spans="1:31" x14ac:dyDescent="0.25">
      <c r="A38" s="50"/>
    </row>
    <row r="39" spans="1:31" x14ac:dyDescent="0.25">
      <c r="A39" s="50"/>
    </row>
    <row r="40" spans="1:31" x14ac:dyDescent="0.25">
      <c r="A40" s="6" t="s">
        <v>50</v>
      </c>
      <c r="B40" s="28">
        <v>0.13450000000000001</v>
      </c>
      <c r="C40" s="28">
        <v>0.44245570344364782</v>
      </c>
      <c r="D40" s="28">
        <v>0.13450000000000001</v>
      </c>
      <c r="E40" s="28">
        <v>0.13450000000000001</v>
      </c>
      <c r="F40" s="28">
        <v>8.6080000000000004E-2</v>
      </c>
      <c r="G40" s="28">
        <v>8.6080000000000004E-2</v>
      </c>
      <c r="H40" s="28">
        <v>8.6080000000000004E-2</v>
      </c>
      <c r="I40" s="28">
        <v>8.6080000000000004E-2</v>
      </c>
      <c r="J40" s="28">
        <v>8.6080000000000004E-2</v>
      </c>
      <c r="K40" s="28">
        <v>8.6080000000000004E-2</v>
      </c>
      <c r="L40" s="28">
        <v>8.6080000000000004E-2</v>
      </c>
      <c r="M40" s="28">
        <v>8.6080000000000004E-2</v>
      </c>
      <c r="N40" s="28">
        <v>8.6080000000000004E-2</v>
      </c>
      <c r="O40" s="28">
        <v>8.6080000000000004E-2</v>
      </c>
      <c r="P40" s="28">
        <v>8.6080000000000004E-2</v>
      </c>
      <c r="Q40" s="28">
        <v>8.6080000000000004E-2</v>
      </c>
      <c r="R40" s="28">
        <v>8.6080000000000004E-2</v>
      </c>
      <c r="S40" s="28">
        <v>8.6080000000000004E-2</v>
      </c>
      <c r="T40" s="28">
        <v>8.6080000000000004E-2</v>
      </c>
      <c r="U40" s="28">
        <v>8.6080000000000004E-2</v>
      </c>
      <c r="V40" s="28">
        <v>8.6080000000000004E-2</v>
      </c>
      <c r="W40" s="28">
        <v>8.6080000000000004E-2</v>
      </c>
      <c r="X40" s="28">
        <v>8.6080000000000004E-2</v>
      </c>
      <c r="Y40" s="28">
        <v>8.6080000000000004E-2</v>
      </c>
      <c r="Z40" s="28">
        <v>8.6080000000000004E-2</v>
      </c>
      <c r="AA40" s="28">
        <v>8.6080000000000004E-2</v>
      </c>
      <c r="AB40" s="28">
        <v>8.6080000000000004E-2</v>
      </c>
      <c r="AC40" s="28">
        <v>8.6080000000000004E-2</v>
      </c>
      <c r="AD40" s="28">
        <v>8.6080000000000004E-2</v>
      </c>
      <c r="AE40" s="28">
        <v>8.6080000000000004E-2</v>
      </c>
    </row>
    <row r="41" spans="1:31" x14ac:dyDescent="0.25">
      <c r="A41" s="6" t="s">
        <v>51</v>
      </c>
      <c r="B41" s="28">
        <v>9.4819903474903349</v>
      </c>
      <c r="C41" s="28">
        <v>9.4819903474903349</v>
      </c>
      <c r="D41" s="28">
        <v>9.4818375418027028</v>
      </c>
      <c r="E41" s="28">
        <v>9.4819903474903349</v>
      </c>
      <c r="F41" s="28">
        <v>2.3355267777927149</v>
      </c>
      <c r="G41" s="28">
        <v>2.3355267777927149</v>
      </c>
      <c r="H41" s="28">
        <v>2.3355267777927149</v>
      </c>
      <c r="I41" s="28">
        <v>2.3355267777927149</v>
      </c>
      <c r="J41" s="28">
        <v>2.3355267777927149</v>
      </c>
      <c r="K41" s="28">
        <v>2.3355267777927149</v>
      </c>
      <c r="L41" s="28">
        <v>2.3355267777927149</v>
      </c>
      <c r="M41" s="28">
        <v>2.3355267777927149</v>
      </c>
      <c r="N41" s="28">
        <v>2.3355267777927149</v>
      </c>
      <c r="O41" s="28">
        <v>2.3355267777927149</v>
      </c>
      <c r="P41" s="28">
        <v>2.3355267777927149</v>
      </c>
      <c r="Q41" s="28">
        <v>2.3355267777927149</v>
      </c>
      <c r="R41" s="28">
        <v>2.3355267777927149</v>
      </c>
      <c r="S41" s="28">
        <v>2.3355267777927149</v>
      </c>
      <c r="T41" s="28">
        <v>2.3355267777927149</v>
      </c>
      <c r="U41" s="28">
        <v>2.3355267777927149</v>
      </c>
      <c r="V41" s="28">
        <v>2.3355267777927149</v>
      </c>
      <c r="W41" s="28">
        <v>2.3355267777927149</v>
      </c>
      <c r="X41" s="28">
        <v>2.3355267777927149</v>
      </c>
      <c r="Y41" s="28">
        <v>2.3355267777927149</v>
      </c>
      <c r="Z41" s="28">
        <v>2.3355267777927149</v>
      </c>
      <c r="AA41" s="28">
        <v>2.3355267777927149</v>
      </c>
      <c r="AB41" s="28">
        <v>2.3355267777927149</v>
      </c>
      <c r="AC41" s="28">
        <v>2.3355267777927149</v>
      </c>
      <c r="AD41" s="28">
        <v>2.3355267777927149</v>
      </c>
      <c r="AE41" s="28">
        <v>2.3355267777927149</v>
      </c>
    </row>
    <row r="42" spans="1:31" x14ac:dyDescent="0.25">
      <c r="A42" s="6" t="s">
        <v>52</v>
      </c>
      <c r="B42" s="28"/>
      <c r="C42" s="28">
        <v>8.6080000000000004E-2</v>
      </c>
      <c r="D42" s="28">
        <v>8.6080000000000004E-2</v>
      </c>
      <c r="E42" s="28">
        <v>8.6080000000000004E-2</v>
      </c>
      <c r="F42" s="28">
        <v>8.6080000000000004E-2</v>
      </c>
      <c r="G42" s="28">
        <v>8.6080000000000004E-2</v>
      </c>
      <c r="H42" s="28">
        <v>8.6080000000000004E-2</v>
      </c>
      <c r="I42" s="28">
        <v>8.6080000000000004E-2</v>
      </c>
      <c r="J42" s="28">
        <v>8.6080000000000004E-2</v>
      </c>
      <c r="K42" s="28">
        <v>8.6080000000000004E-2</v>
      </c>
      <c r="L42" s="28">
        <v>8.6080000000000004E-2</v>
      </c>
      <c r="M42" s="28">
        <v>8.6080000000000004E-2</v>
      </c>
      <c r="N42" s="28">
        <v>8.6080000000000004E-2</v>
      </c>
      <c r="O42" s="28">
        <v>8.6080000000000004E-2</v>
      </c>
      <c r="P42" s="28">
        <v>8.6080000000000004E-2</v>
      </c>
      <c r="Q42" s="28">
        <v>8.6080000000000004E-2</v>
      </c>
      <c r="R42" s="28">
        <v>8.6080000000000004E-2</v>
      </c>
      <c r="S42" s="28">
        <v>8.6080000000000004E-2</v>
      </c>
      <c r="T42" s="28">
        <v>8.6080000000000004E-2</v>
      </c>
      <c r="U42" s="28">
        <v>8.6080000000000004E-2</v>
      </c>
      <c r="V42" s="28">
        <v>8.6080000000000004E-2</v>
      </c>
      <c r="W42" s="28">
        <v>8.6080000000000004E-2</v>
      </c>
      <c r="X42" s="28">
        <v>8.6080000000000004E-2</v>
      </c>
      <c r="Y42" s="28">
        <v>8.6080000000000004E-2</v>
      </c>
      <c r="Z42" s="28">
        <v>8.6080000000000004E-2</v>
      </c>
      <c r="AA42" s="28">
        <v>8.6080000000000004E-2</v>
      </c>
      <c r="AB42" s="28">
        <v>8.6080000000000004E-2</v>
      </c>
      <c r="AC42" s="28">
        <v>8.6080000000000004E-2</v>
      </c>
      <c r="AD42" s="28">
        <v>8.6080000000000004E-2</v>
      </c>
      <c r="AE42" s="28">
        <v>8.6080000000000004E-2</v>
      </c>
    </row>
    <row r="43" spans="1:31" x14ac:dyDescent="0.25">
      <c r="A43" s="6" t="s">
        <v>53</v>
      </c>
      <c r="B43" s="28"/>
      <c r="C43" s="28">
        <v>1.5907034211587583</v>
      </c>
      <c r="D43" s="28">
        <v>1.5907034211587583</v>
      </c>
      <c r="E43" s="28">
        <v>1.5907034211587583</v>
      </c>
      <c r="F43" s="28">
        <v>1.5907034211587583</v>
      </c>
      <c r="G43" s="28">
        <v>1.5907034211587583</v>
      </c>
      <c r="H43" s="28">
        <v>1.5907034211587583</v>
      </c>
      <c r="I43" s="28">
        <v>1.5907034211587583</v>
      </c>
      <c r="J43" s="28">
        <v>1.5907034211587583</v>
      </c>
      <c r="K43" s="28">
        <v>1.5907034211587583</v>
      </c>
      <c r="L43" s="28">
        <v>1.5907034211587583</v>
      </c>
      <c r="M43" s="28">
        <v>1.5907034211587583</v>
      </c>
      <c r="N43" s="28">
        <v>1.5907034211587583</v>
      </c>
      <c r="O43" s="28">
        <v>1.5907034211587583</v>
      </c>
      <c r="P43" s="28">
        <v>1.5907034211587583</v>
      </c>
      <c r="Q43" s="28">
        <v>1.5907034211587583</v>
      </c>
      <c r="R43" s="28">
        <v>1.5907034211587583</v>
      </c>
      <c r="S43" s="28">
        <v>1.5907034211587583</v>
      </c>
      <c r="T43" s="28">
        <v>1.5907034211587583</v>
      </c>
      <c r="U43" s="28">
        <v>1.5907034211587583</v>
      </c>
      <c r="V43" s="28">
        <v>1.5907034211587583</v>
      </c>
      <c r="W43" s="28">
        <v>1.5907034211587583</v>
      </c>
      <c r="X43" s="28">
        <v>1.5907034211587583</v>
      </c>
      <c r="Y43" s="28">
        <v>1.5907034211587583</v>
      </c>
      <c r="Z43" s="28">
        <v>1.5907034211587583</v>
      </c>
      <c r="AA43" s="28">
        <v>1.5907034211587583</v>
      </c>
      <c r="AB43" s="28">
        <v>1.5907034211587583</v>
      </c>
      <c r="AC43" s="28">
        <v>1.5907034211587583</v>
      </c>
      <c r="AD43" s="28">
        <v>1.5907034211587583</v>
      </c>
      <c r="AE43" s="28">
        <v>1.5907034211587583</v>
      </c>
    </row>
    <row r="44" spans="1:31" x14ac:dyDescent="0.25">
      <c r="A44" s="6" t="s">
        <v>54</v>
      </c>
      <c r="B44" s="28"/>
      <c r="C44" s="28">
        <v>1.6060807904288215</v>
      </c>
      <c r="D44" s="28">
        <v>1.6060807904288215</v>
      </c>
      <c r="E44" s="28">
        <v>1.6060807904288215</v>
      </c>
      <c r="F44" s="28">
        <v>1.6060807904288215</v>
      </c>
      <c r="G44" s="28">
        <v>1.6060807904288215</v>
      </c>
      <c r="H44" s="28">
        <v>1.6060807904288215</v>
      </c>
      <c r="I44" s="28">
        <v>1.6060807904288215</v>
      </c>
      <c r="J44" s="28">
        <v>1.6060807904288215</v>
      </c>
      <c r="K44" s="28">
        <v>1.6060807904288215</v>
      </c>
      <c r="L44" s="28">
        <v>1.6060807904288215</v>
      </c>
      <c r="M44" s="28">
        <v>1.6060807904288215</v>
      </c>
      <c r="N44" s="28">
        <v>1.6060807904288215</v>
      </c>
      <c r="O44" s="28">
        <v>1.6060807904288215</v>
      </c>
      <c r="P44" s="28">
        <v>1.6060807904288215</v>
      </c>
      <c r="Q44" s="28">
        <v>1.6060807904288215</v>
      </c>
      <c r="R44" s="28">
        <v>1.6060807904288215</v>
      </c>
      <c r="S44" s="28">
        <v>1.6060807904288215</v>
      </c>
      <c r="T44" s="28">
        <v>1.6060807904288215</v>
      </c>
      <c r="U44" s="28">
        <v>1.6060807904288215</v>
      </c>
      <c r="V44" s="28">
        <v>1.6060807904288215</v>
      </c>
      <c r="W44" s="28">
        <v>1.6060807904288215</v>
      </c>
      <c r="X44" s="28">
        <v>1.6060807904288215</v>
      </c>
      <c r="Y44" s="28">
        <v>1.6060807904288215</v>
      </c>
      <c r="Z44" s="28">
        <v>1.6060807904288215</v>
      </c>
      <c r="AA44" s="28">
        <v>1.6060807904288215</v>
      </c>
      <c r="AB44" s="28">
        <v>1.6060807904288215</v>
      </c>
      <c r="AC44" s="28">
        <v>1.6060807904288215</v>
      </c>
      <c r="AD44" s="28">
        <v>1.6060807904288215</v>
      </c>
      <c r="AE44" s="28">
        <v>1.6060807904288215</v>
      </c>
    </row>
    <row r="45" spans="1:31" x14ac:dyDescent="0.25">
      <c r="A45" s="6" t="s">
        <v>55</v>
      </c>
      <c r="B45" cm="1">
        <f t="array" aca="1" ref="B45"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1,1)</f>
        <v>-6.8773234200743625</v>
      </c>
      <c r="C45" cm="1">
        <f t="array" aca="1" ref="C45"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1,1)</f>
        <v>3.0539414374539144</v>
      </c>
      <c r="D45" cm="1">
        <f t="array" aca="1" ref="D45"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1,1)</f>
        <v>0.16800495332793364</v>
      </c>
      <c r="E45" cm="1">
        <f t="array" aca="1" ref="E45"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1,1)</f>
        <v>-8.3814012574199945E-2</v>
      </c>
      <c r="F45" t="e" cm="1">
        <f t="array" aca="1" ref="F45"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1,1)</f>
        <v>#REF!</v>
      </c>
      <c r="G45" t="e" cm="1">
        <f t="array" aca="1" ref="G45"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1,1)</f>
        <v>#REF!</v>
      </c>
      <c r="H45" t="e" cm="1">
        <f t="array" aca="1" ref="H45"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1,1)</f>
        <v>#REF!</v>
      </c>
      <c r="I45" t="e" cm="1">
        <f t="array" aca="1" ref="I45"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1,1)</f>
        <v>#REF!</v>
      </c>
      <c r="J45" t="e" cm="1">
        <f t="array" aca="1" ref="J45"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1,1)</f>
        <v>#REF!</v>
      </c>
      <c r="K45" t="e" cm="1">
        <f t="array" aca="1" ref="K45"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1,1)</f>
        <v>#REF!</v>
      </c>
      <c r="L45" t="e" cm="1">
        <f t="array" aca="1" ref="L45"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1,1)</f>
        <v>#REF!</v>
      </c>
      <c r="M45" t="e" cm="1">
        <f t="array" aca="1" ref="M45"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1,1)</f>
        <v>#REF!</v>
      </c>
      <c r="N45" t="e" cm="1">
        <f t="array" aca="1" ref="N45"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1,1)</f>
        <v>#REF!</v>
      </c>
      <c r="O45" t="e" cm="1">
        <f t="array" aca="1" ref="O45"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1,1)</f>
        <v>#REF!</v>
      </c>
      <c r="P45" t="e" cm="1">
        <f t="array" aca="1" ref="P45"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1,1)</f>
        <v>#REF!</v>
      </c>
      <c r="Q45" t="e" cm="1">
        <f t="array" aca="1" ref="Q45"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1,1)</f>
        <v>#REF!</v>
      </c>
      <c r="R45" t="e" cm="1">
        <f t="array" aca="1" ref="R45"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1,1)</f>
        <v>#REF!</v>
      </c>
      <c r="S45" t="e" cm="1">
        <f t="array" aca="1" ref="S45"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1,1)</f>
        <v>#REF!</v>
      </c>
      <c r="T45" t="e" cm="1">
        <f t="array" aca="1" ref="T45"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1,1)</f>
        <v>#REF!</v>
      </c>
      <c r="U45" t="e" cm="1">
        <f t="array" aca="1" ref="U45"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1,1)</f>
        <v>#REF!</v>
      </c>
      <c r="V45" t="e" cm="1">
        <f t="array" aca="1" ref="V45"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1,1)</f>
        <v>#REF!</v>
      </c>
      <c r="W45" t="e" cm="1">
        <f t="array" aca="1" ref="W45" ca="1">INDEX(LINEST(N(OFFSET(Phase_1_Helper_data!V152:V201,SMALL(IF(ISNUMBER(Phase_1_Helper_data!V152:V201),IF(ISNUMBER(Phase_1_Helper_data!V102:V151),ROW(Phase_1_Helper_data!V152:V201)-ROW(Phase_1_Helper_data!V152))),ROW(INDIRECT("1:"&amp;SUM(IF(ISNUMBER(Phase_1_Helper_data!V152:V201),IF(ISNUMBER(Phase_1_Helper_data!V102:V151),1)))))),,1)),N(OFFSET(Phase_1_Helper_data!V102:V151,SMALL(IF(ISNUMBER(Phase_1_Helper_data!V152:V201),IF(ISNUMBER(Phase_1_Helper_data!V102:V151),ROW(Phase_1_Helper_data!V152:V201)-ROW(Phase_1_Helper_data!V152))),ROW(INDIRECT("1:"&amp;SUM(IF(ISNUMBER(Phase_1_Helper_data!V152:V201),IF(ISNUMBER(Phase_1_Helper_data!V102:V151),1)))))),,1)),1,1),1,1)</f>
        <v>#REF!</v>
      </c>
      <c r="X45" t="e" cm="1">
        <f t="array" aca="1" ref="X45" ca="1">INDEX(LINEST(N(OFFSET(Phase_1_Helper_data!W152:W201,SMALL(IF(ISNUMBER(Phase_1_Helper_data!W152:W201),IF(ISNUMBER(Phase_1_Helper_data!W102:W151),ROW(Phase_1_Helper_data!W152:W201)-ROW(Phase_1_Helper_data!W152))),ROW(INDIRECT("1:"&amp;SUM(IF(ISNUMBER(Phase_1_Helper_data!W152:W201),IF(ISNUMBER(Phase_1_Helper_data!W102:W151),1)))))),,1)),N(OFFSET(Phase_1_Helper_data!W102:W151,SMALL(IF(ISNUMBER(Phase_1_Helper_data!W152:W201),IF(ISNUMBER(Phase_1_Helper_data!W102:W151),ROW(Phase_1_Helper_data!W152:W201)-ROW(Phase_1_Helper_data!W152))),ROW(INDIRECT("1:"&amp;SUM(IF(ISNUMBER(Phase_1_Helper_data!W152:W201),IF(ISNUMBER(Phase_1_Helper_data!W102:W151),1)))))),,1)),1,1),1,1)</f>
        <v>#REF!</v>
      </c>
      <c r="Y45" t="e" cm="1">
        <f t="array" aca="1" ref="Y45" ca="1">INDEX(LINEST(N(OFFSET(Phase_1_Helper_data!X152:X201,SMALL(IF(ISNUMBER(Phase_1_Helper_data!X152:X201),IF(ISNUMBER(Phase_1_Helper_data!X102:X151),ROW(Phase_1_Helper_data!X152:X201)-ROW(Phase_1_Helper_data!X152))),ROW(INDIRECT("1:"&amp;SUM(IF(ISNUMBER(Phase_1_Helper_data!X152:X201),IF(ISNUMBER(Phase_1_Helper_data!X102:X151),1)))))),,1)),N(OFFSET(Phase_1_Helper_data!X102:X151,SMALL(IF(ISNUMBER(Phase_1_Helper_data!X152:X201),IF(ISNUMBER(Phase_1_Helper_data!X102:X151),ROW(Phase_1_Helper_data!X152:X201)-ROW(Phase_1_Helper_data!X152))),ROW(INDIRECT("1:"&amp;SUM(IF(ISNUMBER(Phase_1_Helper_data!X152:X201),IF(ISNUMBER(Phase_1_Helper_data!X102:X151),1)))))),,1)),1,1),1,1)</f>
        <v>#REF!</v>
      </c>
      <c r="Z45" t="e" cm="1">
        <f t="array" aca="1" ref="Z45" ca="1">INDEX(LINEST(N(OFFSET(Phase_1_Helper_data!Y152:Y201,SMALL(IF(ISNUMBER(Phase_1_Helper_data!Y152:Y201),IF(ISNUMBER(Phase_1_Helper_data!Y102:Y151),ROW(Phase_1_Helper_data!Y152:Y201)-ROW(Phase_1_Helper_data!Y152))),ROW(INDIRECT("1:"&amp;SUM(IF(ISNUMBER(Phase_1_Helper_data!Y152:Y201),IF(ISNUMBER(Phase_1_Helper_data!Y102:Y151),1)))))),,1)),N(OFFSET(Phase_1_Helper_data!Y102:Y151,SMALL(IF(ISNUMBER(Phase_1_Helper_data!Y152:Y201),IF(ISNUMBER(Phase_1_Helper_data!Y102:Y151),ROW(Phase_1_Helper_data!Y152:Y201)-ROW(Phase_1_Helper_data!Y152))),ROW(INDIRECT("1:"&amp;SUM(IF(ISNUMBER(Phase_1_Helper_data!Y152:Y201),IF(ISNUMBER(Phase_1_Helper_data!Y102:Y151),1)))))),,1)),1,1),1,1)</f>
        <v>#REF!</v>
      </c>
      <c r="AA45" t="e" cm="1">
        <f t="array" aca="1" ref="AA45" ca="1">INDEX(LINEST(N(OFFSET(Phase_1_Helper_data!Z152:Z201,SMALL(IF(ISNUMBER(Phase_1_Helper_data!Z152:Z201),IF(ISNUMBER(Phase_1_Helper_data!Z102:Z151),ROW(Phase_1_Helper_data!Z152:Z201)-ROW(Phase_1_Helper_data!Z152))),ROW(INDIRECT("1:"&amp;SUM(IF(ISNUMBER(Phase_1_Helper_data!Z152:Z201),IF(ISNUMBER(Phase_1_Helper_data!Z102:Z151),1)))))),,1)),N(OFFSET(Phase_1_Helper_data!Z102:Z151,SMALL(IF(ISNUMBER(Phase_1_Helper_data!Z152:Z201),IF(ISNUMBER(Phase_1_Helper_data!Z102:Z151),ROW(Phase_1_Helper_data!Z152:Z201)-ROW(Phase_1_Helper_data!Z152))),ROW(INDIRECT("1:"&amp;SUM(IF(ISNUMBER(Phase_1_Helper_data!Z152:Z201),IF(ISNUMBER(Phase_1_Helper_data!Z102:Z151),1)))))),,1)),1,1),1,1)</f>
        <v>#REF!</v>
      </c>
      <c r="AB45" t="e" cm="1">
        <f t="array" aca="1" ref="AB45" ca="1">INDEX(LINEST(N(OFFSET(Phase_1_Helper_data!AA152:AA201,SMALL(IF(ISNUMBER(Phase_1_Helper_data!AA152:AA201),IF(ISNUMBER(Phase_1_Helper_data!AA102:AA151),ROW(Phase_1_Helper_data!AA152:AA201)-ROW(Phase_1_Helper_data!AA152))),ROW(INDIRECT("1:"&amp;SUM(IF(ISNUMBER(Phase_1_Helper_data!AA152:AA201),IF(ISNUMBER(Phase_1_Helper_data!AA102:AA151),1)))))),,1)),N(OFFSET(Phase_1_Helper_data!AA102:AA151,SMALL(IF(ISNUMBER(Phase_1_Helper_data!AA152:AA201),IF(ISNUMBER(Phase_1_Helper_data!AA102:AA151),ROW(Phase_1_Helper_data!AA152:AA201)-ROW(Phase_1_Helper_data!AA152))),ROW(INDIRECT("1:"&amp;SUM(IF(ISNUMBER(Phase_1_Helper_data!AA152:AA201),IF(ISNUMBER(Phase_1_Helper_data!AA102:AA151),1)))))),,1)),1,1),1,1)</f>
        <v>#REF!</v>
      </c>
      <c r="AC45" t="e" cm="1">
        <f t="array" aca="1" ref="AC45" ca="1">INDEX(LINEST(N(OFFSET(Phase_1_Helper_data!AB152:AB201,SMALL(IF(ISNUMBER(Phase_1_Helper_data!AB152:AB201),IF(ISNUMBER(Phase_1_Helper_data!AB102:AB151),ROW(Phase_1_Helper_data!AB152:AB201)-ROW(Phase_1_Helper_data!AB152))),ROW(INDIRECT("1:"&amp;SUM(IF(ISNUMBER(Phase_1_Helper_data!AB152:AB201),IF(ISNUMBER(Phase_1_Helper_data!AB102:AB151),1)))))),,1)),N(OFFSET(Phase_1_Helper_data!AB102:AB151,SMALL(IF(ISNUMBER(Phase_1_Helper_data!AB152:AB201),IF(ISNUMBER(Phase_1_Helper_data!AB102:AB151),ROW(Phase_1_Helper_data!AB152:AB201)-ROW(Phase_1_Helper_data!AB152))),ROW(INDIRECT("1:"&amp;SUM(IF(ISNUMBER(Phase_1_Helper_data!AB152:AB201),IF(ISNUMBER(Phase_1_Helper_data!AB102:AB151),1)))))),,1)),1,1),1,1)</f>
        <v>#REF!</v>
      </c>
      <c r="AD45" t="e" cm="1">
        <f t="array" aca="1" ref="AD45" ca="1">INDEX(LINEST(N(OFFSET(Phase_1_Helper_data!AC152:AC201,SMALL(IF(ISNUMBER(Phase_1_Helper_data!AC152:AC201),IF(ISNUMBER(Phase_1_Helper_data!AC102:AC151),ROW(Phase_1_Helper_data!AC152:AC201)-ROW(Phase_1_Helper_data!AC152))),ROW(INDIRECT("1:"&amp;SUM(IF(ISNUMBER(Phase_1_Helper_data!AC152:AC201),IF(ISNUMBER(Phase_1_Helper_data!AC102:AC151),1)))))),,1)),N(OFFSET(Phase_1_Helper_data!AC102:AC151,SMALL(IF(ISNUMBER(Phase_1_Helper_data!AC152:AC201),IF(ISNUMBER(Phase_1_Helper_data!AC102:AC151),ROW(Phase_1_Helper_data!AC152:AC201)-ROW(Phase_1_Helper_data!AC152))),ROW(INDIRECT("1:"&amp;SUM(IF(ISNUMBER(Phase_1_Helper_data!AC152:AC201),IF(ISNUMBER(Phase_1_Helper_data!AC102:AC151),1)))))),,1)),1,1),1,1)</f>
        <v>#REF!</v>
      </c>
      <c r="AE45" t="e" cm="1">
        <f t="array" aca="1" ref="AE45" ca="1">INDEX(LINEST(N(OFFSET(Phase_1_Helper_data!AD152:AD201,SMALL(IF(ISNUMBER(Phase_1_Helper_data!AD152:AD201),IF(ISNUMBER(Phase_1_Helper_data!AD102:AD151),ROW(Phase_1_Helper_data!AD152:AD201)-ROW(Phase_1_Helper_data!AD152))),ROW(INDIRECT("1:"&amp;SUM(IF(ISNUMBER(Phase_1_Helper_data!AD152:AD201),IF(ISNUMBER(Phase_1_Helper_data!AD102:AD151),1)))))),,1)),N(OFFSET(Phase_1_Helper_data!AD102:AD151,SMALL(IF(ISNUMBER(Phase_1_Helper_data!AD152:AD201),IF(ISNUMBER(Phase_1_Helper_data!AD102:AD151),ROW(Phase_1_Helper_data!AD152:AD201)-ROW(Phase_1_Helper_data!AD152))),ROW(INDIRECT("1:"&amp;SUM(IF(ISNUMBER(Phase_1_Helper_data!AD152:AD201),IF(ISNUMBER(Phase_1_Helper_data!AD102:AD151),1)))))),,1)),1,1),1,1)</f>
        <v>#REF!</v>
      </c>
    </row>
    <row r="46" spans="1:31" x14ac:dyDescent="0.25">
      <c r="A46" s="6" t="s">
        <v>56</v>
      </c>
      <c r="B46" cm="1">
        <f t="array" aca="1" ref="B46"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2,1)</f>
        <v>1.0410343112381907E-14</v>
      </c>
      <c r="C46" cm="1">
        <f t="array" aca="1" ref="C46"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2,1)</f>
        <v>4.1503425898874499E-15</v>
      </c>
      <c r="D46" cm="1">
        <f t="array" aca="1" ref="D46"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2,1)</f>
        <v>2.9349188366023637E-16</v>
      </c>
      <c r="E46" cm="1">
        <f t="array" aca="1" ref="E46"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2,1)</f>
        <v>7.5091513299855445E-4</v>
      </c>
      <c r="F46" t="e" cm="1">
        <f t="array" aca="1" ref="F46"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2,1)</f>
        <v>#REF!</v>
      </c>
      <c r="G46" t="e" cm="1">
        <f t="array" aca="1" ref="G46"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2,1)</f>
        <v>#REF!</v>
      </c>
      <c r="H46" t="e" cm="1">
        <f t="array" aca="1" ref="H46"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2,1)</f>
        <v>#REF!</v>
      </c>
      <c r="I46" t="e" cm="1">
        <f t="array" aca="1" ref="I46"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2,1)</f>
        <v>#REF!</v>
      </c>
      <c r="J46" t="e" cm="1">
        <f t="array" aca="1" ref="J46"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2,1)</f>
        <v>#REF!</v>
      </c>
      <c r="K46" t="e" cm="1">
        <f t="array" aca="1" ref="K46"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2,1)</f>
        <v>#REF!</v>
      </c>
      <c r="L46" t="e" cm="1">
        <f t="array" aca="1" ref="L46"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2,1)</f>
        <v>#REF!</v>
      </c>
      <c r="M46" t="e" cm="1">
        <f t="array" aca="1" ref="M46"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2,1)</f>
        <v>#REF!</v>
      </c>
      <c r="N46" t="e" cm="1">
        <f t="array" aca="1" ref="N46"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2,1)</f>
        <v>#REF!</v>
      </c>
      <c r="O46" t="e" cm="1">
        <f t="array" aca="1" ref="O46"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2,1)</f>
        <v>#REF!</v>
      </c>
      <c r="P46" t="e" cm="1">
        <f t="array" aca="1" ref="P46"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2,1)</f>
        <v>#REF!</v>
      </c>
      <c r="Q46" t="e" cm="1">
        <f t="array" aca="1" ref="Q46"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2,1)</f>
        <v>#REF!</v>
      </c>
      <c r="R46" t="e" cm="1">
        <f t="array" aca="1" ref="R46"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2,1)</f>
        <v>#REF!</v>
      </c>
      <c r="S46" t="e" cm="1">
        <f t="array" aca="1" ref="S46"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2,1)</f>
        <v>#REF!</v>
      </c>
      <c r="T46" t="e" cm="1">
        <f t="array" aca="1" ref="T46"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2,1)</f>
        <v>#REF!</v>
      </c>
      <c r="U46" t="e" cm="1">
        <f t="array" aca="1" ref="U46"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2,1)</f>
        <v>#REF!</v>
      </c>
      <c r="V46" t="e" cm="1">
        <f t="array" aca="1" ref="V46"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2,1)</f>
        <v>#REF!</v>
      </c>
      <c r="W46" t="e" cm="1">
        <f t="array" aca="1" ref="W46" ca="1">INDEX(LINEST(N(OFFSET(Phase_1_Helper_data!V152:V201,SMALL(IF(ISNUMBER(Phase_1_Helper_data!V152:V201),IF(ISNUMBER(Phase_1_Helper_data!V102:V151),ROW(Phase_1_Helper_data!V152:V201)-ROW(Phase_1_Helper_data!V152))),ROW(INDIRECT("1:"&amp;SUM(IF(ISNUMBER(Phase_1_Helper_data!V152:V201),IF(ISNUMBER(Phase_1_Helper_data!V102:V151),1)))))),,1)),N(OFFSET(Phase_1_Helper_data!V102:V151,SMALL(IF(ISNUMBER(Phase_1_Helper_data!V152:V201),IF(ISNUMBER(Phase_1_Helper_data!V102:V151),ROW(Phase_1_Helper_data!V152:V201)-ROW(Phase_1_Helper_data!V152))),ROW(INDIRECT("1:"&amp;SUM(IF(ISNUMBER(Phase_1_Helper_data!V152:V201),IF(ISNUMBER(Phase_1_Helper_data!V102:V151),1)))))),,1)),1,1),2,1)</f>
        <v>#REF!</v>
      </c>
      <c r="X46" t="e" cm="1">
        <f t="array" aca="1" ref="X46" ca="1">INDEX(LINEST(N(OFFSET(Phase_1_Helper_data!W152:W201,SMALL(IF(ISNUMBER(Phase_1_Helper_data!W152:W201),IF(ISNUMBER(Phase_1_Helper_data!W102:W151),ROW(Phase_1_Helper_data!W152:W201)-ROW(Phase_1_Helper_data!W152))),ROW(INDIRECT("1:"&amp;SUM(IF(ISNUMBER(Phase_1_Helper_data!W152:W201),IF(ISNUMBER(Phase_1_Helper_data!W102:W151),1)))))),,1)),N(OFFSET(Phase_1_Helper_data!W102:W151,SMALL(IF(ISNUMBER(Phase_1_Helper_data!W152:W201),IF(ISNUMBER(Phase_1_Helper_data!W102:W151),ROW(Phase_1_Helper_data!W152:W201)-ROW(Phase_1_Helper_data!W152))),ROW(INDIRECT("1:"&amp;SUM(IF(ISNUMBER(Phase_1_Helper_data!W152:W201),IF(ISNUMBER(Phase_1_Helper_data!W102:W151),1)))))),,1)),1,1),2,1)</f>
        <v>#REF!</v>
      </c>
      <c r="Y46" t="e" cm="1">
        <f t="array" aca="1" ref="Y46" ca="1">INDEX(LINEST(N(OFFSET(Phase_1_Helper_data!X152:X201,SMALL(IF(ISNUMBER(Phase_1_Helper_data!X152:X201),IF(ISNUMBER(Phase_1_Helper_data!X102:X151),ROW(Phase_1_Helper_data!X152:X201)-ROW(Phase_1_Helper_data!X152))),ROW(INDIRECT("1:"&amp;SUM(IF(ISNUMBER(Phase_1_Helper_data!X152:X201),IF(ISNUMBER(Phase_1_Helper_data!X102:X151),1)))))),,1)),N(OFFSET(Phase_1_Helper_data!X102:X151,SMALL(IF(ISNUMBER(Phase_1_Helper_data!X152:X201),IF(ISNUMBER(Phase_1_Helper_data!X102:X151),ROW(Phase_1_Helper_data!X152:X201)-ROW(Phase_1_Helper_data!X152))),ROW(INDIRECT("1:"&amp;SUM(IF(ISNUMBER(Phase_1_Helper_data!X152:X201),IF(ISNUMBER(Phase_1_Helper_data!X102:X151),1)))))),,1)),1,1),2,1)</f>
        <v>#REF!</v>
      </c>
      <c r="Z46" t="e" cm="1">
        <f t="array" aca="1" ref="Z46" ca="1">INDEX(LINEST(N(OFFSET(Phase_1_Helper_data!Y152:Y201,SMALL(IF(ISNUMBER(Phase_1_Helper_data!Y152:Y201),IF(ISNUMBER(Phase_1_Helper_data!Y102:Y151),ROW(Phase_1_Helper_data!Y152:Y201)-ROW(Phase_1_Helper_data!Y152))),ROW(INDIRECT("1:"&amp;SUM(IF(ISNUMBER(Phase_1_Helper_data!Y152:Y201),IF(ISNUMBER(Phase_1_Helper_data!Y102:Y151),1)))))),,1)),N(OFFSET(Phase_1_Helper_data!Y102:Y151,SMALL(IF(ISNUMBER(Phase_1_Helper_data!Y152:Y201),IF(ISNUMBER(Phase_1_Helper_data!Y102:Y151),ROW(Phase_1_Helper_data!Y152:Y201)-ROW(Phase_1_Helper_data!Y152))),ROW(INDIRECT("1:"&amp;SUM(IF(ISNUMBER(Phase_1_Helper_data!Y152:Y201),IF(ISNUMBER(Phase_1_Helper_data!Y102:Y151),1)))))),,1)),1,1),2,1)</f>
        <v>#REF!</v>
      </c>
      <c r="AA46" t="e" cm="1">
        <f t="array" aca="1" ref="AA46" ca="1">INDEX(LINEST(N(OFFSET(Phase_1_Helper_data!Z152:Z201,SMALL(IF(ISNUMBER(Phase_1_Helper_data!Z152:Z201),IF(ISNUMBER(Phase_1_Helper_data!Z102:Z151),ROW(Phase_1_Helper_data!Z152:Z201)-ROW(Phase_1_Helper_data!Z152))),ROW(INDIRECT("1:"&amp;SUM(IF(ISNUMBER(Phase_1_Helper_data!Z152:Z201),IF(ISNUMBER(Phase_1_Helper_data!Z102:Z151),1)))))),,1)),N(OFFSET(Phase_1_Helper_data!Z102:Z151,SMALL(IF(ISNUMBER(Phase_1_Helper_data!Z152:Z201),IF(ISNUMBER(Phase_1_Helper_data!Z102:Z151),ROW(Phase_1_Helper_data!Z152:Z201)-ROW(Phase_1_Helper_data!Z152))),ROW(INDIRECT("1:"&amp;SUM(IF(ISNUMBER(Phase_1_Helper_data!Z152:Z201),IF(ISNUMBER(Phase_1_Helper_data!Z102:Z151),1)))))),,1)),1,1),2,1)</f>
        <v>#REF!</v>
      </c>
      <c r="AB46" t="e" cm="1">
        <f t="array" aca="1" ref="AB46" ca="1">INDEX(LINEST(N(OFFSET(Phase_1_Helper_data!AA152:AA201,SMALL(IF(ISNUMBER(Phase_1_Helper_data!AA152:AA201),IF(ISNUMBER(Phase_1_Helper_data!AA102:AA151),ROW(Phase_1_Helper_data!AA152:AA201)-ROW(Phase_1_Helper_data!AA152))),ROW(INDIRECT("1:"&amp;SUM(IF(ISNUMBER(Phase_1_Helper_data!AA152:AA201),IF(ISNUMBER(Phase_1_Helper_data!AA102:AA151),1)))))),,1)),N(OFFSET(Phase_1_Helper_data!AA102:AA151,SMALL(IF(ISNUMBER(Phase_1_Helper_data!AA152:AA201),IF(ISNUMBER(Phase_1_Helper_data!AA102:AA151),ROW(Phase_1_Helper_data!AA152:AA201)-ROW(Phase_1_Helper_data!AA152))),ROW(INDIRECT("1:"&amp;SUM(IF(ISNUMBER(Phase_1_Helper_data!AA152:AA201),IF(ISNUMBER(Phase_1_Helper_data!AA102:AA151),1)))))),,1)),1,1),2,1)</f>
        <v>#REF!</v>
      </c>
      <c r="AC46" t="e" cm="1">
        <f t="array" aca="1" ref="AC46" ca="1">INDEX(LINEST(N(OFFSET(Phase_1_Helper_data!AB152:AB201,SMALL(IF(ISNUMBER(Phase_1_Helper_data!AB152:AB201),IF(ISNUMBER(Phase_1_Helper_data!AB102:AB151),ROW(Phase_1_Helper_data!AB152:AB201)-ROW(Phase_1_Helper_data!AB152))),ROW(INDIRECT("1:"&amp;SUM(IF(ISNUMBER(Phase_1_Helper_data!AB152:AB201),IF(ISNUMBER(Phase_1_Helper_data!AB102:AB151),1)))))),,1)),N(OFFSET(Phase_1_Helper_data!AB102:AB151,SMALL(IF(ISNUMBER(Phase_1_Helper_data!AB152:AB201),IF(ISNUMBER(Phase_1_Helper_data!AB102:AB151),ROW(Phase_1_Helper_data!AB152:AB201)-ROW(Phase_1_Helper_data!AB152))),ROW(INDIRECT("1:"&amp;SUM(IF(ISNUMBER(Phase_1_Helper_data!AB152:AB201),IF(ISNUMBER(Phase_1_Helper_data!AB102:AB151),1)))))),,1)),1,1),2,1)</f>
        <v>#REF!</v>
      </c>
      <c r="AD46" t="e" cm="1">
        <f t="array" aca="1" ref="AD46" ca="1">INDEX(LINEST(N(OFFSET(Phase_1_Helper_data!AC152:AC201,SMALL(IF(ISNUMBER(Phase_1_Helper_data!AC152:AC201),IF(ISNUMBER(Phase_1_Helper_data!AC102:AC151),ROW(Phase_1_Helper_data!AC152:AC201)-ROW(Phase_1_Helper_data!AC152))),ROW(INDIRECT("1:"&amp;SUM(IF(ISNUMBER(Phase_1_Helper_data!AC152:AC201),IF(ISNUMBER(Phase_1_Helper_data!AC102:AC151),1)))))),,1)),N(OFFSET(Phase_1_Helper_data!AC102:AC151,SMALL(IF(ISNUMBER(Phase_1_Helper_data!AC152:AC201),IF(ISNUMBER(Phase_1_Helper_data!AC102:AC151),ROW(Phase_1_Helper_data!AC152:AC201)-ROW(Phase_1_Helper_data!AC152))),ROW(INDIRECT("1:"&amp;SUM(IF(ISNUMBER(Phase_1_Helper_data!AC152:AC201),IF(ISNUMBER(Phase_1_Helper_data!AC102:AC151),1)))))),,1)),1,1),2,1)</f>
        <v>#REF!</v>
      </c>
      <c r="AE46" t="e" cm="1">
        <f t="array" aca="1" ref="AE46" ca="1">INDEX(LINEST(N(OFFSET(Phase_1_Helper_data!AD152:AD201,SMALL(IF(ISNUMBER(Phase_1_Helper_data!AD152:AD201),IF(ISNUMBER(Phase_1_Helper_data!AD102:AD151),ROW(Phase_1_Helper_data!AD152:AD201)-ROW(Phase_1_Helper_data!AD152))),ROW(INDIRECT("1:"&amp;SUM(IF(ISNUMBER(Phase_1_Helper_data!AD152:AD201),IF(ISNUMBER(Phase_1_Helper_data!AD102:AD151),1)))))),,1)),N(OFFSET(Phase_1_Helper_data!AD102:AD151,SMALL(IF(ISNUMBER(Phase_1_Helper_data!AD152:AD201),IF(ISNUMBER(Phase_1_Helper_data!AD102:AD151),ROW(Phase_1_Helper_data!AD152:AD201)-ROW(Phase_1_Helper_data!AD152))),ROW(INDIRECT("1:"&amp;SUM(IF(ISNUMBER(Phase_1_Helper_data!AD152:AD201),IF(ISNUMBER(Phase_1_Helper_data!AD102:AD151),1)))))),,1)),1,1),2,1)</f>
        <v>#REF!</v>
      </c>
    </row>
    <row r="47" spans="1:31" x14ac:dyDescent="0.25">
      <c r="A47" s="6" t="s">
        <v>47</v>
      </c>
      <c r="B47">
        <f ca="1">B45*Bioreactor_data!$AI$4</f>
        <v>-0.71233726180677959</v>
      </c>
      <c r="C47">
        <f ca="1">C45*Bioreactor_data!$AI$4</f>
        <v>0.31632019441229936</v>
      </c>
      <c r="D47">
        <f ca="1">D45*Bioreactor_data!$AI$4</f>
        <v>1.7401564695106637E-2</v>
      </c>
      <c r="E47">
        <f ca="1">E45*Bioreactor_data!$AI$4</f>
        <v>-8.6812616728004655E-3</v>
      </c>
      <c r="F47" t="e">
        <f ca="1">F45*Bioreactor_data!$AI$4</f>
        <v>#REF!</v>
      </c>
      <c r="G47" t="e">
        <f ca="1">G45*Bioreactor_data!$AI$4</f>
        <v>#REF!</v>
      </c>
      <c r="H47" t="e">
        <f ca="1">H45*Bioreactor_data!$AI$4</f>
        <v>#REF!</v>
      </c>
      <c r="I47" t="e">
        <f ca="1">I45*Bioreactor_data!$AI$4</f>
        <v>#REF!</v>
      </c>
      <c r="J47" t="e">
        <f ca="1">J45*Bioreactor_data!$AI$4</f>
        <v>#REF!</v>
      </c>
      <c r="K47" t="e">
        <f ca="1">K45*Bioreactor_data!$AI$4</f>
        <v>#REF!</v>
      </c>
      <c r="L47" t="e">
        <f ca="1">L45*Bioreactor_data!$AI$4</f>
        <v>#REF!</v>
      </c>
      <c r="M47" t="e">
        <f ca="1">M45*Bioreactor_data!$AI$4</f>
        <v>#REF!</v>
      </c>
      <c r="N47" t="e">
        <f ca="1">N45*Bioreactor_data!$AI$4</f>
        <v>#REF!</v>
      </c>
      <c r="O47" t="e">
        <f ca="1">O45*Bioreactor_data!$AI$4</f>
        <v>#REF!</v>
      </c>
      <c r="P47" t="e">
        <f ca="1">P45*Bioreactor_data!$AI$4</f>
        <v>#REF!</v>
      </c>
      <c r="Q47" t="e">
        <f ca="1">Q45*Bioreactor_data!$AI$4</f>
        <v>#REF!</v>
      </c>
      <c r="R47" t="e">
        <f ca="1">R45*Bioreactor_data!$AI$4</f>
        <v>#REF!</v>
      </c>
      <c r="S47" t="e">
        <f ca="1">S45*Bioreactor_data!$AI$4</f>
        <v>#REF!</v>
      </c>
      <c r="T47" t="e">
        <f ca="1">T45*Bioreactor_data!$AI$4</f>
        <v>#REF!</v>
      </c>
      <c r="U47" t="e">
        <f ca="1">U45*Bioreactor_data!$AI$4</f>
        <v>#REF!</v>
      </c>
      <c r="V47" t="e">
        <f ca="1">V45*Bioreactor_data!$AI$4</f>
        <v>#REF!</v>
      </c>
      <c r="W47" t="e">
        <f ca="1">W45*Bioreactor_data!$AI$4</f>
        <v>#REF!</v>
      </c>
      <c r="X47" t="e">
        <f ca="1">X45*Bioreactor_data!$AI$4</f>
        <v>#REF!</v>
      </c>
      <c r="Y47" t="e">
        <f ca="1">Y45*Bioreactor_data!$AI$4</f>
        <v>#REF!</v>
      </c>
      <c r="Z47" t="e">
        <f ca="1">Z45*Bioreactor_data!$AI$4</f>
        <v>#REF!</v>
      </c>
      <c r="AA47" t="e">
        <f ca="1">AA45*Bioreactor_data!$AI$4</f>
        <v>#REF!</v>
      </c>
      <c r="AB47" t="e">
        <f ca="1">AB45*Bioreactor_data!$AI$4</f>
        <v>#REF!</v>
      </c>
      <c r="AC47" t="e">
        <f ca="1">AC45*Bioreactor_data!$AI$4</f>
        <v>#REF!</v>
      </c>
      <c r="AD47" t="e">
        <f ca="1">AD45*Bioreactor_data!$AI$4</f>
        <v>#REF!</v>
      </c>
      <c r="AE47" t="e">
        <f ca="1">AE45*Bioreactor_data!$AI$4</f>
        <v>#REF!</v>
      </c>
    </row>
    <row r="48" spans="1:31" x14ac:dyDescent="0.25">
      <c r="A48" s="6" t="s">
        <v>57</v>
      </c>
      <c r="B48">
        <f ca="1">ABS(B47*SQRT((B46/B45)^2+(Bioreactor_data!$AJ$4/Bioreactor_data!$AI$4)^2))</f>
        <v>2.5476285226610509E-2</v>
      </c>
      <c r="C48">
        <f ca="1">ABS(C47*SQRT((C46/C45)^2+(Bioreactor_data!$AJ$4/Bioreactor_data!$AI$4)^2))</f>
        <v>1.1312988843717861E-2</v>
      </c>
      <c r="D48">
        <f ca="1">ABS(D47*SQRT((D46/D45)^2+(Bioreactor_data!$AJ$4/Bioreactor_data!$AI$4)^2))</f>
        <v>6.2235579876502949E-4</v>
      </c>
      <c r="E48">
        <f ca="1">ABS(E47*SQRT((E46/E45)^2+(Bioreactor_data!$AJ$4/Bioreactor_data!$AI$4)^2))</f>
        <v>3.2007359133709619E-4</v>
      </c>
      <c r="F48" t="e">
        <f ca="1">ABS(F47*SQRT((F46/F45)^2+(Bioreactor_data!$AJ$4/Bioreactor_data!$AI$4)^2))</f>
        <v>#REF!</v>
      </c>
      <c r="G48" t="e">
        <f ca="1">ABS(G47*SQRT((G46/G45)^2+(Bioreactor_data!$AJ$4/Bioreactor_data!$AI$4)^2))</f>
        <v>#REF!</v>
      </c>
      <c r="H48" t="e">
        <f ca="1">ABS(H47*SQRT((H46/H45)^2+(Bioreactor_data!$AJ$4/Bioreactor_data!$AI$4)^2))</f>
        <v>#REF!</v>
      </c>
      <c r="I48" t="e">
        <f ca="1">ABS(I47*SQRT((I46/I45)^2+(Bioreactor_data!$AJ$4/Bioreactor_data!$AI$4)^2))</f>
        <v>#REF!</v>
      </c>
      <c r="J48" t="e">
        <f ca="1">ABS(J47*SQRT((J46/J45)^2+(Bioreactor_data!$AJ$4/Bioreactor_data!$AI$4)^2))</f>
        <v>#REF!</v>
      </c>
      <c r="K48" t="e">
        <f ca="1">ABS(K47*SQRT((K46/K45)^2+(Bioreactor_data!$AJ$4/Bioreactor_data!$AI$4)^2))</f>
        <v>#REF!</v>
      </c>
      <c r="L48" t="e">
        <f ca="1">ABS(L47*SQRT((L46/L45)^2+(Bioreactor_data!$AJ$4/Bioreactor_data!$AI$4)^2))</f>
        <v>#REF!</v>
      </c>
      <c r="M48" t="e">
        <f ca="1">ABS(M47*SQRT((M46/M45)^2+(Bioreactor_data!$AJ$4/Bioreactor_data!$AI$4)^2))</f>
        <v>#REF!</v>
      </c>
      <c r="N48" t="e">
        <f ca="1">ABS(N47*SQRT((N46/N45)^2+(Bioreactor_data!$AJ$4/Bioreactor_data!$AI$4)^2))</f>
        <v>#REF!</v>
      </c>
      <c r="O48" t="e">
        <f ca="1">ABS(O47*SQRT((O46/O45)^2+(Bioreactor_data!$AJ$4/Bioreactor_data!$AI$4)^2))</f>
        <v>#REF!</v>
      </c>
      <c r="P48" t="e">
        <f ca="1">ABS(P47*SQRT((P46/P45)^2+(Bioreactor_data!$AJ$4/Bioreactor_data!$AI$4)^2))</f>
        <v>#REF!</v>
      </c>
      <c r="Q48" t="e">
        <f ca="1">ABS(Q47*SQRT((Q46/Q45)^2+(Bioreactor_data!$AJ$4/Bioreactor_data!$AI$4)^2))</f>
        <v>#REF!</v>
      </c>
      <c r="R48" t="e">
        <f ca="1">ABS(R47*SQRT((R46/R45)^2+(Bioreactor_data!$AJ$4/Bioreactor_data!$AI$4)^2))</f>
        <v>#REF!</v>
      </c>
      <c r="S48" t="e">
        <f ca="1">ABS(S47*SQRT((S46/S45)^2+(Bioreactor_data!$AJ$4/Bioreactor_data!$AI$4)^2))</f>
        <v>#REF!</v>
      </c>
      <c r="T48" t="e">
        <f ca="1">ABS(T47*SQRT((T46/T45)^2+(Bioreactor_data!$AJ$4/Bioreactor_data!$AI$4)^2))</f>
        <v>#REF!</v>
      </c>
      <c r="U48" t="e">
        <f ca="1">ABS(U47*SQRT((U46/U45)^2+(Bioreactor_data!$AJ$4/Bioreactor_data!$AI$4)^2))</f>
        <v>#REF!</v>
      </c>
      <c r="V48" t="e">
        <f ca="1">ABS(V47*SQRT((V46/V45)^2+(Bioreactor_data!$AJ$4/Bioreactor_data!$AI$4)^2))</f>
        <v>#REF!</v>
      </c>
      <c r="W48" t="e">
        <f ca="1">ABS(W47*SQRT((W46/W45)^2+(Bioreactor_data!$AJ$4/Bioreactor_data!$AI$4)^2))</f>
        <v>#REF!</v>
      </c>
      <c r="X48" t="e">
        <f ca="1">ABS(X47*SQRT((X46/X45)^2+(Bioreactor_data!$AJ$4/Bioreactor_data!$AI$4)^2))</f>
        <v>#REF!</v>
      </c>
      <c r="Y48" t="e">
        <f ca="1">ABS(Y47*SQRT((Y46/Y45)^2+(Bioreactor_data!$AJ$4/Bioreactor_data!$AI$4)^2))</f>
        <v>#REF!</v>
      </c>
      <c r="Z48" t="e">
        <f ca="1">ABS(Z47*SQRT((Z46/Z45)^2+(Bioreactor_data!$AJ$4/Bioreactor_data!$AI$4)^2))</f>
        <v>#REF!</v>
      </c>
      <c r="AA48" t="e">
        <f ca="1">ABS(AA47*SQRT((AA46/AA45)^2+(Bioreactor_data!$AJ$4/Bioreactor_data!$AI$4)^2))</f>
        <v>#REF!</v>
      </c>
      <c r="AB48" t="e">
        <f ca="1">ABS(AB47*SQRT((AB46/AB45)^2+(Bioreactor_data!$AJ$4/Bioreactor_data!$AI$4)^2))</f>
        <v>#REF!</v>
      </c>
      <c r="AC48" t="e">
        <f ca="1">ABS(AC47*SQRT((AC46/AC45)^2+(Bioreactor_data!$AJ$4/Bioreactor_data!$AI$4)^2))</f>
        <v>#REF!</v>
      </c>
      <c r="AD48" t="e">
        <f ca="1">ABS(AD47*SQRT((AD46/AD45)^2+(Bioreactor_data!$AJ$4/Bioreactor_data!$AI$4)^2))</f>
        <v>#REF!</v>
      </c>
      <c r="AE48" t="e">
        <f ca="1">ABS(AE47*SQRT((AE46/AE45)^2+(Bioreactor_data!$AJ$4/Bioreactor_data!$AI$4)^2))</f>
        <v>#REF!</v>
      </c>
    </row>
    <row r="49" spans="1:22" x14ac:dyDescent="0.25">
      <c r="A49" s="6" t="s">
        <v>59</v>
      </c>
      <c r="B49" t="str">
        <f>Phase_1_Helper_data!A360</f>
        <v/>
      </c>
      <c r="C49" t="str">
        <f>Phase_1_Helper_data!B360</f>
        <v/>
      </c>
      <c r="D49" t="str">
        <f>Phase_1_Helper_data!C360</f>
        <v>9.4818375418027</v>
      </c>
      <c r="E49" t="str">
        <f>Phase_1_Helper_data!D360</f>
        <v/>
      </c>
      <c r="F49" t="str">
        <f>Phase_1_Helper_data!E360</f>
        <v>Too few data points</v>
      </c>
      <c r="G49" t="str">
        <f>Phase_1_Helper_data!F360</f>
        <v>Too few data points</v>
      </c>
      <c r="H49" t="str">
        <f>Phase_1_Helper_data!G360</f>
        <v>Too few data points</v>
      </c>
      <c r="I49" t="str">
        <f>Phase_1_Helper_data!H360</f>
        <v>Too few data points</v>
      </c>
      <c r="J49" t="str">
        <f>Phase_1_Helper_data!I360</f>
        <v>Too few data points</v>
      </c>
      <c r="K49" t="str">
        <f>Phase_1_Helper_data!J360</f>
        <v>Too few data points</v>
      </c>
      <c r="L49" t="str">
        <f>Phase_1_Helper_data!K360</f>
        <v>Too few data points</v>
      </c>
      <c r="M49" t="str">
        <f>Phase_1_Helper_data!L360</f>
        <v>Too few data points</v>
      </c>
      <c r="N49" t="str">
        <f>Phase_1_Helper_data!M360</f>
        <v>Too few data points</v>
      </c>
      <c r="O49" t="str">
        <f>Phase_1_Helper_data!N360</f>
        <v>Too few data points</v>
      </c>
      <c r="P49" t="str">
        <f>Phase_1_Helper_data!O360</f>
        <v>Too few data points</v>
      </c>
      <c r="Q49" t="str">
        <f>Phase_1_Helper_data!P360</f>
        <v>Too few data points</v>
      </c>
      <c r="R49" t="str">
        <f>Phase_1_Helper_data!Q360</f>
        <v>Too few data points</v>
      </c>
      <c r="S49" t="str">
        <f>Phase_1_Helper_data!R360</f>
        <v>Too few data points</v>
      </c>
      <c r="T49" t="str">
        <f>Phase_1_Helper_data!S360</f>
        <v>Too few data points</v>
      </c>
      <c r="U49" t="str">
        <f>Phase_1_Helper_data!T360</f>
        <v>Too few data points</v>
      </c>
      <c r="V49" t="str">
        <f>Phase_1_Helper_data!U360</f>
        <v>Too few data points</v>
      </c>
    </row>
    <row r="50" spans="1:22" x14ac:dyDescent="0.25">
      <c r="A50" s="6"/>
    </row>
    <row r="51" spans="1:22" x14ac:dyDescent="0.25">
      <c r="A51" s="6" t="s">
        <v>76</v>
      </c>
      <c r="C51" t="str">
        <f>Bioreactor_data!AU10</f>
        <v>Growth</v>
      </c>
    </row>
    <row r="52" spans="1:22" x14ac:dyDescent="0.25">
      <c r="A52" s="49" t="s">
        <v>72</v>
      </c>
    </row>
    <row r="53" spans="1:22" x14ac:dyDescent="0.25">
      <c r="A53" s="50"/>
    </row>
    <row r="54" spans="1:22" x14ac:dyDescent="0.25">
      <c r="A54" s="50"/>
    </row>
    <row r="55" spans="1:22" x14ac:dyDescent="0.25">
      <c r="A55" s="50"/>
    </row>
    <row r="56" spans="1:22" x14ac:dyDescent="0.25">
      <c r="A56" s="50"/>
    </row>
    <row r="57" spans="1:22" x14ac:dyDescent="0.25">
      <c r="A57" s="50"/>
    </row>
    <row r="58" spans="1:22" x14ac:dyDescent="0.25">
      <c r="A58" s="50"/>
    </row>
    <row r="59" spans="1:22" x14ac:dyDescent="0.25">
      <c r="A59" s="50"/>
    </row>
    <row r="60" spans="1:22" x14ac:dyDescent="0.25">
      <c r="A60" s="50"/>
    </row>
    <row r="61" spans="1:22" x14ac:dyDescent="0.25">
      <c r="A61" s="50"/>
    </row>
    <row r="62" spans="1:22" x14ac:dyDescent="0.25">
      <c r="A62" s="50"/>
    </row>
    <row r="63" spans="1:22" x14ac:dyDescent="0.25">
      <c r="A63" s="50"/>
    </row>
    <row r="64" spans="1:22"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t="str">
        <f>IF(C51="Growing","Phase 2: yield with respect to biomass","Phase 2: concentration with respect to time")</f>
        <v>Phase 2: concentration with respect to time</v>
      </c>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row r="79" spans="1:1" x14ac:dyDescent="0.25">
      <c r="A79" s="50"/>
    </row>
    <row r="80" spans="1:1" x14ac:dyDescent="0.25">
      <c r="A80" s="50"/>
    </row>
    <row r="81" spans="1:31" x14ac:dyDescent="0.25">
      <c r="A81" s="50"/>
    </row>
    <row r="82" spans="1:31" x14ac:dyDescent="0.25">
      <c r="A82" s="50"/>
    </row>
    <row r="83" spans="1:31" x14ac:dyDescent="0.25">
      <c r="A83" s="50"/>
    </row>
    <row r="84" spans="1:31" x14ac:dyDescent="0.25">
      <c r="A84" s="50"/>
    </row>
    <row r="85" spans="1:31" x14ac:dyDescent="0.25">
      <c r="A85" s="50"/>
    </row>
    <row r="86" spans="1:31" x14ac:dyDescent="0.25">
      <c r="A86" s="50"/>
    </row>
    <row r="87" spans="1:31" x14ac:dyDescent="0.25">
      <c r="A87" s="50"/>
    </row>
    <row r="88" spans="1:31" x14ac:dyDescent="0.25">
      <c r="A88" s="50"/>
    </row>
    <row r="89" spans="1:31" x14ac:dyDescent="0.25">
      <c r="A89" s="50"/>
    </row>
    <row r="90" spans="1:31" x14ac:dyDescent="0.25">
      <c r="A90" s="6" t="s">
        <v>50</v>
      </c>
      <c r="B90" s="28">
        <v>9.4819903474903349</v>
      </c>
      <c r="C90" s="28">
        <v>9.4819903474903349</v>
      </c>
      <c r="D90" s="28">
        <v>9.4819903474903349</v>
      </c>
      <c r="E90" s="28">
        <v>9.4819903474903349</v>
      </c>
      <c r="F90" s="28">
        <v>0</v>
      </c>
      <c r="G90" s="28">
        <v>0</v>
      </c>
      <c r="H90" s="28">
        <v>0</v>
      </c>
      <c r="I90" s="28">
        <v>0</v>
      </c>
      <c r="J90" s="28">
        <v>0</v>
      </c>
      <c r="K90" s="28">
        <v>0</v>
      </c>
      <c r="L90" s="28">
        <v>0</v>
      </c>
      <c r="M90" s="28">
        <v>0</v>
      </c>
      <c r="N90" s="28">
        <v>0</v>
      </c>
      <c r="O90" s="28">
        <v>0</v>
      </c>
      <c r="P90" s="28">
        <v>0</v>
      </c>
      <c r="Q90" s="28">
        <v>0</v>
      </c>
      <c r="R90" s="28">
        <v>0</v>
      </c>
      <c r="S90" s="28">
        <v>0</v>
      </c>
      <c r="T90" s="28">
        <v>0</v>
      </c>
      <c r="U90" s="28">
        <v>0</v>
      </c>
      <c r="V90" s="28">
        <v>0</v>
      </c>
      <c r="W90" s="28">
        <v>0</v>
      </c>
      <c r="X90" s="28">
        <v>0</v>
      </c>
      <c r="Y90" s="28">
        <v>0</v>
      </c>
      <c r="Z90" s="28">
        <v>0</v>
      </c>
      <c r="AA90" s="28">
        <v>0</v>
      </c>
      <c r="AB90" s="28">
        <v>0</v>
      </c>
      <c r="AC90" s="28">
        <v>0</v>
      </c>
      <c r="AD90" s="28">
        <v>0</v>
      </c>
      <c r="AE90" s="28">
        <v>0</v>
      </c>
    </row>
    <row r="91" spans="1:31" x14ac:dyDescent="0.25">
      <c r="A91" s="6" t="s">
        <v>51</v>
      </c>
      <c r="B91" s="28">
        <v>17.739581271747909</v>
      </c>
      <c r="C91" s="28">
        <v>17.739581271747909</v>
      </c>
      <c r="D91" s="28">
        <v>17.739581271747909</v>
      </c>
      <c r="E91" s="28">
        <v>17.739581271747909</v>
      </c>
      <c r="F91" s="28">
        <v>137.58333333333331</v>
      </c>
      <c r="G91" s="28">
        <v>137.58333333333331</v>
      </c>
      <c r="H91" s="28">
        <v>137.58333333333331</v>
      </c>
      <c r="I91" s="28">
        <v>137.58333333333331</v>
      </c>
      <c r="J91" s="28">
        <v>137.58333333333331</v>
      </c>
      <c r="K91" s="28">
        <v>137.58333333333331</v>
      </c>
      <c r="L91" s="28">
        <v>137.58333333333331</v>
      </c>
      <c r="M91" s="28">
        <v>137.58333333333331</v>
      </c>
      <c r="N91" s="28">
        <v>137.58333333333331</v>
      </c>
      <c r="O91" s="28">
        <v>137.58333333333331</v>
      </c>
      <c r="P91" s="28">
        <v>137.58333333333331</v>
      </c>
      <c r="Q91" s="28">
        <v>137.58333333333331</v>
      </c>
      <c r="R91" s="28">
        <v>137.58333333333331</v>
      </c>
      <c r="S91" s="28">
        <v>137.58333333333331</v>
      </c>
      <c r="T91" s="28">
        <v>137.58333333333331</v>
      </c>
      <c r="U91" s="28">
        <v>137.58333333333331</v>
      </c>
      <c r="V91" s="28">
        <v>137.58333333333331</v>
      </c>
      <c r="W91" s="28">
        <v>137.58333333333331</v>
      </c>
      <c r="X91" s="28">
        <v>137.58333333333331</v>
      </c>
      <c r="Y91" s="28">
        <v>137.58333333333331</v>
      </c>
      <c r="Z91" s="28">
        <v>137.58333333333331</v>
      </c>
      <c r="AA91" s="28">
        <v>137.58333333333331</v>
      </c>
      <c r="AB91" s="28">
        <v>137.58333333333331</v>
      </c>
      <c r="AC91" s="28">
        <v>137.58333333333331</v>
      </c>
      <c r="AD91" s="28">
        <v>137.58333333333331</v>
      </c>
      <c r="AE91" s="28">
        <v>137.58333333333331</v>
      </c>
    </row>
    <row r="92" spans="1:31" x14ac:dyDescent="0.25">
      <c r="A92" s="6" t="s">
        <v>52</v>
      </c>
      <c r="B92" s="28">
        <v>8.6080000000000004E-2</v>
      </c>
      <c r="C92" s="28">
        <v>8.6080000000000004E-2</v>
      </c>
      <c r="D92" s="28">
        <v>8.6080000000000004E-2</v>
      </c>
      <c r="E92" s="28">
        <v>8.6080000000000004E-2</v>
      </c>
      <c r="F92" s="28">
        <v>8.6080000000000004E-2</v>
      </c>
      <c r="G92" s="28">
        <v>8.6080000000000004E-2</v>
      </c>
      <c r="H92" s="28">
        <v>8.6080000000000004E-2</v>
      </c>
      <c r="I92" s="28">
        <v>8.6080000000000004E-2</v>
      </c>
      <c r="J92" s="28">
        <v>8.6080000000000004E-2</v>
      </c>
      <c r="K92" s="28">
        <v>8.6080000000000004E-2</v>
      </c>
      <c r="L92" s="28">
        <v>8.6080000000000004E-2</v>
      </c>
      <c r="M92" s="28">
        <v>8.6080000000000004E-2</v>
      </c>
      <c r="N92" s="28">
        <v>8.6080000000000004E-2</v>
      </c>
      <c r="O92" s="28">
        <v>8.6080000000000004E-2</v>
      </c>
      <c r="P92" s="28">
        <v>8.6080000000000004E-2</v>
      </c>
      <c r="Q92" s="28">
        <v>8.6080000000000004E-2</v>
      </c>
      <c r="R92" s="28">
        <v>8.6080000000000004E-2</v>
      </c>
      <c r="S92" s="28">
        <v>8.6080000000000004E-2</v>
      </c>
      <c r="T92" s="28">
        <v>8.6080000000000004E-2</v>
      </c>
      <c r="U92" s="28">
        <v>8.6080000000000004E-2</v>
      </c>
      <c r="V92" s="28">
        <v>8.6080000000000004E-2</v>
      </c>
      <c r="W92" s="28">
        <v>8.6080000000000004E-2</v>
      </c>
      <c r="X92" s="28">
        <v>8.6080000000000004E-2</v>
      </c>
      <c r="Y92" s="28">
        <v>8.6080000000000004E-2</v>
      </c>
      <c r="Z92" s="28">
        <v>8.6080000000000004E-2</v>
      </c>
      <c r="AA92" s="28">
        <v>8.6080000000000004E-2</v>
      </c>
      <c r="AB92" s="28">
        <v>8.6080000000000004E-2</v>
      </c>
      <c r="AC92" s="28">
        <v>8.6080000000000004E-2</v>
      </c>
      <c r="AD92" s="28">
        <v>8.6080000000000004E-2</v>
      </c>
      <c r="AE92" s="28">
        <v>8.6080000000000004E-2</v>
      </c>
    </row>
    <row r="93" spans="1:31" x14ac:dyDescent="0.25">
      <c r="A93" s="6" t="s">
        <v>53</v>
      </c>
      <c r="B93" s="28">
        <v>8.6080000000000004E-2</v>
      </c>
      <c r="C93" s="28">
        <v>8.6080000000000004E-2</v>
      </c>
      <c r="D93" s="28">
        <v>8.6080000000000004E-2</v>
      </c>
      <c r="E93" s="28">
        <v>8.6080000000000004E-2</v>
      </c>
      <c r="F93" s="28">
        <v>8.6080000000000004E-2</v>
      </c>
      <c r="G93" s="28">
        <v>8.6080000000000004E-2</v>
      </c>
      <c r="H93" s="28">
        <v>8.6080000000000004E-2</v>
      </c>
      <c r="I93" s="28">
        <v>8.6080000000000004E-2</v>
      </c>
      <c r="J93" s="28">
        <v>8.6080000000000004E-2</v>
      </c>
      <c r="K93" s="28">
        <v>8.6080000000000004E-2</v>
      </c>
      <c r="L93" s="28">
        <v>8.6080000000000004E-2</v>
      </c>
      <c r="M93" s="28">
        <v>8.6080000000000004E-2</v>
      </c>
      <c r="N93" s="28">
        <v>8.6080000000000004E-2</v>
      </c>
      <c r="O93" s="28">
        <v>8.6080000000000004E-2</v>
      </c>
      <c r="P93" s="28">
        <v>8.6080000000000004E-2</v>
      </c>
      <c r="Q93" s="28">
        <v>8.6080000000000004E-2</v>
      </c>
      <c r="R93" s="28">
        <v>8.6080000000000004E-2</v>
      </c>
      <c r="S93" s="28">
        <v>8.6080000000000004E-2</v>
      </c>
      <c r="T93" s="28">
        <v>8.6080000000000004E-2</v>
      </c>
      <c r="U93" s="28">
        <v>8.6080000000000004E-2</v>
      </c>
      <c r="V93" s="28">
        <v>8.6080000000000004E-2</v>
      </c>
      <c r="W93" s="28">
        <v>8.6080000000000004E-2</v>
      </c>
      <c r="X93" s="28">
        <v>8.6080000000000004E-2</v>
      </c>
      <c r="Y93" s="28">
        <v>8.6080000000000004E-2</v>
      </c>
      <c r="Z93" s="28">
        <v>8.6080000000000004E-2</v>
      </c>
      <c r="AA93" s="28">
        <v>8.6080000000000004E-2</v>
      </c>
      <c r="AB93" s="28">
        <v>8.6080000000000004E-2</v>
      </c>
      <c r="AC93" s="28">
        <v>8.6080000000000004E-2</v>
      </c>
      <c r="AD93" s="28">
        <v>8.6080000000000004E-2</v>
      </c>
      <c r="AE93" s="28">
        <v>8.6080000000000004E-2</v>
      </c>
    </row>
    <row r="94" spans="1:31" x14ac:dyDescent="0.25">
      <c r="A94" s="6" t="s">
        <v>54</v>
      </c>
      <c r="B94" s="28">
        <v>8.6080000000000004E-2</v>
      </c>
      <c r="C94" s="28">
        <v>8.6080000000000004E-2</v>
      </c>
      <c r="D94" s="28">
        <v>8.6080000000000004E-2</v>
      </c>
      <c r="E94" s="28">
        <v>8.6080000000000004E-2</v>
      </c>
      <c r="F94" s="28">
        <v>8.6080000000000004E-2</v>
      </c>
      <c r="G94" s="28">
        <v>8.6080000000000004E-2</v>
      </c>
      <c r="H94" s="28">
        <v>8.6080000000000004E-2</v>
      </c>
      <c r="I94" s="28">
        <v>8.6080000000000004E-2</v>
      </c>
      <c r="J94" s="28">
        <v>8.6080000000000004E-2</v>
      </c>
      <c r="K94" s="28">
        <v>8.6080000000000004E-2</v>
      </c>
      <c r="L94" s="28">
        <v>8.6080000000000004E-2</v>
      </c>
      <c r="M94" s="28">
        <v>8.6080000000000004E-2</v>
      </c>
      <c r="N94" s="28">
        <v>8.6080000000000004E-2</v>
      </c>
      <c r="O94" s="28">
        <v>8.6080000000000004E-2</v>
      </c>
      <c r="P94" s="28">
        <v>8.6080000000000004E-2</v>
      </c>
      <c r="Q94" s="28">
        <v>8.6080000000000004E-2</v>
      </c>
      <c r="R94" s="28">
        <v>8.6080000000000004E-2</v>
      </c>
      <c r="S94" s="28">
        <v>8.6080000000000004E-2</v>
      </c>
      <c r="T94" s="28">
        <v>8.6080000000000004E-2</v>
      </c>
      <c r="U94" s="28">
        <v>8.6080000000000004E-2</v>
      </c>
      <c r="V94" s="28">
        <v>8.6080000000000004E-2</v>
      </c>
      <c r="W94" s="28">
        <v>8.6080000000000004E-2</v>
      </c>
      <c r="X94" s="28">
        <v>8.6080000000000004E-2</v>
      </c>
      <c r="Y94" s="28">
        <v>8.6080000000000004E-2</v>
      </c>
      <c r="Z94" s="28">
        <v>8.6080000000000004E-2</v>
      </c>
      <c r="AA94" s="28">
        <v>8.6080000000000004E-2</v>
      </c>
      <c r="AB94" s="28">
        <v>8.6080000000000004E-2</v>
      </c>
      <c r="AC94" s="28">
        <v>8.6080000000000004E-2</v>
      </c>
      <c r="AD94" s="28">
        <v>8.6080000000000004E-2</v>
      </c>
      <c r="AE94" s="28">
        <v>8.6080000000000004E-2</v>
      </c>
    </row>
    <row r="95" spans="1:31" x14ac:dyDescent="0.25">
      <c r="A95" s="6" t="str">
        <f>IF(C51="Growth","Yield mean","Rate (mM/hr)")</f>
        <v>Yield mean</v>
      </c>
      <c r="B95" cm="1">
        <f t="array" aca="1" ref="B95" ca="1">INDEX(LINEST(N(OFFSET(Phase_2_Helper_data!A152:A201,SMALL(IF(ISNUMBER(Phase_2_Helper_data!A152:A201),IF(ISNUMBER(Phase_2_Helper_data!A102:A151),ROW(Phase_2_Helper_data!A152:A201)-ROW(Phase_2_Helper_data!A152))),ROW(INDIRECT("1:"&amp;SUM(IF(ISNUMBER(Phase_2_Helper_data!A152:A201),IF(ISNUMBER(Phase_2_Helper_data!A102:A151),1)))))),,1)),N(OFFSET(Phase_2_Helper_data!A102:A151,SMALL(IF(ISNUMBER(Phase_2_Helper_data!A152:A201),IF(ISNUMBER(Phase_2_Helper_data!A102:A151),ROW(Phase_2_Helper_data!A152:A201)-ROW(Phase_2_Helper_data!A152))),ROW(INDIRECT("1:"&amp;SUM(IF(ISNUMBER(Phase_2_Helper_data!A152:A201),IF(ISNUMBER(Phase_2_Helper_data!A102:A151),1)))))),,1)),1,1),1,1)</f>
        <v>-6.8773234200743616</v>
      </c>
      <c r="C95" cm="1">
        <f t="array" aca="1" ref="C95" ca="1">INDEX(LINEST(N(OFFSET(Phase_2_Helper_data!B152:B201,SMALL(IF(ISNUMBER(Phase_2_Helper_data!B152:B201),IF(ISNUMBER(Phase_2_Helper_data!B102:B151),ROW(Phase_2_Helper_data!B152:B201)-ROW(Phase_2_Helper_data!B152))),ROW(INDIRECT("1:"&amp;SUM(IF(ISNUMBER(Phase_2_Helper_data!B152:B201),IF(ISNUMBER(Phase_2_Helper_data!B102:B151),1)))))),,1)),N(OFFSET(Phase_2_Helper_data!B102:B151,SMALL(IF(ISNUMBER(Phase_2_Helper_data!B152:B201),IF(ISNUMBER(Phase_2_Helper_data!B102:B151),ROW(Phase_2_Helper_data!B152:B201)-ROW(Phase_2_Helper_data!B152))),ROW(INDIRECT("1:"&amp;SUM(IF(ISNUMBER(Phase_2_Helper_data!B152:B201),IF(ISNUMBER(Phase_2_Helper_data!B102:B151),1)))))),,1)),1,1),1,1)</f>
        <v>3.0539414374539051</v>
      </c>
      <c r="D95" cm="1">
        <f t="array" aca="1" ref="D95" ca="1">INDEX(LINEST(N(OFFSET(Phase_2_Helper_data!C152:C201,SMALL(IF(ISNUMBER(Phase_2_Helper_data!C152:C201),IF(ISNUMBER(Phase_2_Helper_data!C102:C151),ROW(Phase_2_Helper_data!C152:C201)-ROW(Phase_2_Helper_data!C152))),ROW(INDIRECT("1:"&amp;SUM(IF(ISNUMBER(Phase_2_Helper_data!C152:C201),IF(ISNUMBER(Phase_2_Helper_data!C102:C151),1)))))),,1)),N(OFFSET(Phase_2_Helper_data!C102:C151,SMALL(IF(ISNUMBER(Phase_2_Helper_data!C152:C201),IF(ISNUMBER(Phase_2_Helper_data!C102:C151),ROW(Phase_2_Helper_data!C152:C201)-ROW(Phase_2_Helper_data!C152))),ROW(INDIRECT("1:"&amp;SUM(IF(ISNUMBER(Phase_2_Helper_data!C152:C201),IF(ISNUMBER(Phase_2_Helper_data!C102:C151),1)))))),,1)),1,1),1,1)</f>
        <v>0.1680049533279335</v>
      </c>
      <c r="E95" cm="1">
        <f t="array" aca="1" ref="E95" ca="1">INDEX(LINEST(N(OFFSET(Phase_2_Helper_data!D152:D201,SMALL(IF(ISNUMBER(Phase_2_Helper_data!D152:D201),IF(ISNUMBER(Phase_2_Helper_data!D102:D151),ROW(Phase_2_Helper_data!D152:D201)-ROW(Phase_2_Helper_data!D152))),ROW(INDIRECT("1:"&amp;SUM(IF(ISNUMBER(Phase_2_Helper_data!D152:D201),IF(ISNUMBER(Phase_2_Helper_data!D102:D151),1)))))),,1)),N(OFFSET(Phase_2_Helper_data!D102:D151,SMALL(IF(ISNUMBER(Phase_2_Helper_data!D152:D201),IF(ISNUMBER(Phase_2_Helper_data!D102:D151),ROW(Phase_2_Helper_data!D152:D201)-ROW(Phase_2_Helper_data!D152))),ROW(INDIRECT("1:"&amp;SUM(IF(ISNUMBER(Phase_2_Helper_data!D152:D201),IF(ISNUMBER(Phase_2_Helper_data!D102:D151),1)))))),,1)),1,1),1,1)</f>
        <v>-8.1265298792562238E-2</v>
      </c>
      <c r="F95" t="e" cm="1">
        <f t="array" aca="1" ref="F95" ca="1">INDEX(LINEST(N(OFFSET(Phase_2_Helper_data!E152:E201,SMALL(IF(ISNUMBER(Phase_2_Helper_data!E152:E201),IF(ISNUMBER(Phase_2_Helper_data!E102:E151),ROW(Phase_2_Helper_data!E152:E201)-ROW(Phase_2_Helper_data!E152))),ROW(INDIRECT("1:"&amp;SUM(IF(ISNUMBER(Phase_2_Helper_data!E152:E201),IF(ISNUMBER(Phase_2_Helper_data!E102:E151),1)))))),,1)),N(OFFSET(Phase_2_Helper_data!E102:E151,SMALL(IF(ISNUMBER(Phase_2_Helper_data!E152:E201),IF(ISNUMBER(Phase_2_Helper_data!E102:E151),ROW(Phase_2_Helper_data!E152:E201)-ROW(Phase_2_Helper_data!E152))),ROW(INDIRECT("1:"&amp;SUM(IF(ISNUMBER(Phase_2_Helper_data!E152:E201),IF(ISNUMBER(Phase_2_Helper_data!E102:E151),1)))))),,1)),1,1),1,1)</f>
        <v>#REF!</v>
      </c>
      <c r="G95" t="e" cm="1">
        <f t="array" aca="1" ref="G95" ca="1">INDEX(LINEST(N(OFFSET(Phase_2_Helper_data!F152:F201,SMALL(IF(ISNUMBER(Phase_2_Helper_data!F152:F201),IF(ISNUMBER(Phase_2_Helper_data!F102:F151),ROW(Phase_2_Helper_data!F152:F201)-ROW(Phase_2_Helper_data!F152))),ROW(INDIRECT("1:"&amp;SUM(IF(ISNUMBER(Phase_2_Helper_data!F152:F201),IF(ISNUMBER(Phase_2_Helper_data!F102:F151),1)))))),,1)),N(OFFSET(Phase_2_Helper_data!F102:F151,SMALL(IF(ISNUMBER(Phase_2_Helper_data!F152:F201),IF(ISNUMBER(Phase_2_Helper_data!F102:F151),ROW(Phase_2_Helper_data!F152:F201)-ROW(Phase_2_Helper_data!F152))),ROW(INDIRECT("1:"&amp;SUM(IF(ISNUMBER(Phase_2_Helper_data!F152:F201),IF(ISNUMBER(Phase_2_Helper_data!F102:F151),1)))))),,1)),1,1),1,1)</f>
        <v>#REF!</v>
      </c>
      <c r="H95" t="e" cm="1">
        <f t="array" aca="1" ref="H95" ca="1">INDEX(LINEST(N(OFFSET(Phase_2_Helper_data!G152:G201,SMALL(IF(ISNUMBER(Phase_2_Helper_data!G152:G201),IF(ISNUMBER(Phase_2_Helper_data!G102:G151),ROW(Phase_2_Helper_data!G152:G201)-ROW(Phase_2_Helper_data!G152))),ROW(INDIRECT("1:"&amp;SUM(IF(ISNUMBER(Phase_2_Helper_data!G152:G201),IF(ISNUMBER(Phase_2_Helper_data!G102:G151),1)))))),,1)),N(OFFSET(Phase_2_Helper_data!G102:G151,SMALL(IF(ISNUMBER(Phase_2_Helper_data!G152:G201),IF(ISNUMBER(Phase_2_Helper_data!G102:G151),ROW(Phase_2_Helper_data!G152:G201)-ROW(Phase_2_Helper_data!G152))),ROW(INDIRECT("1:"&amp;SUM(IF(ISNUMBER(Phase_2_Helper_data!G152:G201),IF(ISNUMBER(Phase_2_Helper_data!G102:G151),1)))))),,1)),1,1),1,1)</f>
        <v>#REF!</v>
      </c>
      <c r="I95" t="e" cm="1">
        <f t="array" aca="1" ref="I95" ca="1">INDEX(LINEST(N(OFFSET(Phase_2_Helper_data!H152:H201,SMALL(IF(ISNUMBER(Phase_2_Helper_data!H152:H201),IF(ISNUMBER(Phase_2_Helper_data!H102:H151),ROW(Phase_2_Helper_data!H152:H201)-ROW(Phase_2_Helper_data!H152))),ROW(INDIRECT("1:"&amp;SUM(IF(ISNUMBER(Phase_2_Helper_data!H152:H201),IF(ISNUMBER(Phase_2_Helper_data!H102:H151),1)))))),,1)),N(OFFSET(Phase_2_Helper_data!H102:H151,SMALL(IF(ISNUMBER(Phase_2_Helper_data!H152:H201),IF(ISNUMBER(Phase_2_Helper_data!H102:H151),ROW(Phase_2_Helper_data!H152:H201)-ROW(Phase_2_Helper_data!H152))),ROW(INDIRECT("1:"&amp;SUM(IF(ISNUMBER(Phase_2_Helper_data!H152:H201),IF(ISNUMBER(Phase_2_Helper_data!H102:H151),1)))))),,1)),1,1),1,1)</f>
        <v>#REF!</v>
      </c>
      <c r="J95" t="e" cm="1">
        <f t="array" aca="1" ref="J95" ca="1">INDEX(LINEST(N(OFFSET(Phase_2_Helper_data!I152:I201,SMALL(IF(ISNUMBER(Phase_2_Helper_data!I152:I201),IF(ISNUMBER(Phase_2_Helper_data!I102:I151),ROW(Phase_2_Helper_data!I152:I201)-ROW(Phase_2_Helper_data!I152))),ROW(INDIRECT("1:"&amp;SUM(IF(ISNUMBER(Phase_2_Helper_data!I152:I201),IF(ISNUMBER(Phase_2_Helper_data!I102:I151),1)))))),,1)),N(OFFSET(Phase_2_Helper_data!I102:I151,SMALL(IF(ISNUMBER(Phase_2_Helper_data!I152:I201),IF(ISNUMBER(Phase_2_Helper_data!I102:I151),ROW(Phase_2_Helper_data!I152:I201)-ROW(Phase_2_Helper_data!I152))),ROW(INDIRECT("1:"&amp;SUM(IF(ISNUMBER(Phase_2_Helper_data!I152:I201),IF(ISNUMBER(Phase_2_Helper_data!I102:I151),1)))))),,1)),1,1),1,1)</f>
        <v>#REF!</v>
      </c>
      <c r="K95" t="e" cm="1">
        <f t="array" aca="1" ref="K95" ca="1">INDEX(LINEST(N(OFFSET(Phase_2_Helper_data!J152:J201,SMALL(IF(ISNUMBER(Phase_2_Helper_data!J152:J201),IF(ISNUMBER(Phase_2_Helper_data!J102:J151),ROW(Phase_2_Helper_data!J152:J201)-ROW(Phase_2_Helper_data!J152))),ROW(INDIRECT("1:"&amp;SUM(IF(ISNUMBER(Phase_2_Helper_data!J152:J201),IF(ISNUMBER(Phase_2_Helper_data!J102:J151),1)))))),,1)),N(OFFSET(Phase_2_Helper_data!J102:J151,SMALL(IF(ISNUMBER(Phase_2_Helper_data!J152:J201),IF(ISNUMBER(Phase_2_Helper_data!J102:J151),ROW(Phase_2_Helper_data!J152:J201)-ROW(Phase_2_Helper_data!J152))),ROW(INDIRECT("1:"&amp;SUM(IF(ISNUMBER(Phase_2_Helper_data!J152:J201),IF(ISNUMBER(Phase_2_Helper_data!J102:J151),1)))))),,1)),1,1),1,1)</f>
        <v>#REF!</v>
      </c>
      <c r="L95" t="e" cm="1">
        <f t="array" aca="1" ref="L95" ca="1">INDEX(LINEST(N(OFFSET(Phase_2_Helper_data!K152:K201,SMALL(IF(ISNUMBER(Phase_2_Helper_data!K152:K201),IF(ISNUMBER(Phase_2_Helper_data!K102:K151),ROW(Phase_2_Helper_data!K152:K201)-ROW(Phase_2_Helper_data!K152))),ROW(INDIRECT("1:"&amp;SUM(IF(ISNUMBER(Phase_2_Helper_data!K152:K201),IF(ISNUMBER(Phase_2_Helper_data!K102:K151),1)))))),,1)),N(OFFSET(Phase_2_Helper_data!K102:K151,SMALL(IF(ISNUMBER(Phase_2_Helper_data!K152:K201),IF(ISNUMBER(Phase_2_Helper_data!K102:K151),ROW(Phase_2_Helper_data!K152:K201)-ROW(Phase_2_Helper_data!K152))),ROW(INDIRECT("1:"&amp;SUM(IF(ISNUMBER(Phase_2_Helper_data!K152:K201),IF(ISNUMBER(Phase_2_Helper_data!K102:K151),1)))))),,1)),1,1),1,1)</f>
        <v>#REF!</v>
      </c>
      <c r="M95" t="e" cm="1">
        <f t="array" aca="1" ref="M95" ca="1">INDEX(LINEST(N(OFFSET(Phase_2_Helper_data!L152:L201,SMALL(IF(ISNUMBER(Phase_2_Helper_data!L152:L201),IF(ISNUMBER(Phase_2_Helper_data!L102:L151),ROW(Phase_2_Helper_data!L152:L201)-ROW(Phase_2_Helper_data!L152))),ROW(INDIRECT("1:"&amp;SUM(IF(ISNUMBER(Phase_2_Helper_data!L152:L201),IF(ISNUMBER(Phase_2_Helper_data!L102:L151),1)))))),,1)),N(OFFSET(Phase_2_Helper_data!L102:L151,SMALL(IF(ISNUMBER(Phase_2_Helper_data!L152:L201),IF(ISNUMBER(Phase_2_Helper_data!L102:L151),ROW(Phase_2_Helper_data!L152:L201)-ROW(Phase_2_Helper_data!L152))),ROW(INDIRECT("1:"&amp;SUM(IF(ISNUMBER(Phase_2_Helper_data!L152:L201),IF(ISNUMBER(Phase_2_Helper_data!L102:L151),1)))))),,1)),1,1),1,1)</f>
        <v>#REF!</v>
      </c>
      <c r="N95" t="e" cm="1">
        <f t="array" aca="1" ref="N95" ca="1">INDEX(LINEST(N(OFFSET(Phase_2_Helper_data!M152:M201,SMALL(IF(ISNUMBER(Phase_2_Helper_data!M152:M201),IF(ISNUMBER(Phase_2_Helper_data!M102:M151),ROW(Phase_2_Helper_data!M152:M201)-ROW(Phase_2_Helper_data!M152))),ROW(INDIRECT("1:"&amp;SUM(IF(ISNUMBER(Phase_2_Helper_data!M152:M201),IF(ISNUMBER(Phase_2_Helper_data!M102:M151),1)))))),,1)),N(OFFSET(Phase_2_Helper_data!M102:M151,SMALL(IF(ISNUMBER(Phase_2_Helper_data!M152:M201),IF(ISNUMBER(Phase_2_Helper_data!M102:M151),ROW(Phase_2_Helper_data!M152:M201)-ROW(Phase_2_Helper_data!M152))),ROW(INDIRECT("1:"&amp;SUM(IF(ISNUMBER(Phase_2_Helper_data!M152:M201),IF(ISNUMBER(Phase_2_Helper_data!M102:M151),1)))))),,1)),1,1),1,1)</f>
        <v>#REF!</v>
      </c>
      <c r="O95" t="e" cm="1">
        <f t="array" aca="1" ref="O95" ca="1">INDEX(LINEST(N(OFFSET(Phase_2_Helper_data!N152:N201,SMALL(IF(ISNUMBER(Phase_2_Helper_data!N152:N201),IF(ISNUMBER(Phase_2_Helper_data!N102:N151),ROW(Phase_2_Helper_data!N152:N201)-ROW(Phase_2_Helper_data!N152))),ROW(INDIRECT("1:"&amp;SUM(IF(ISNUMBER(Phase_2_Helper_data!N152:N201),IF(ISNUMBER(Phase_2_Helper_data!N102:N151),1)))))),,1)),N(OFFSET(Phase_2_Helper_data!N102:N151,SMALL(IF(ISNUMBER(Phase_2_Helper_data!N152:N201),IF(ISNUMBER(Phase_2_Helper_data!N102:N151),ROW(Phase_2_Helper_data!N152:N201)-ROW(Phase_2_Helper_data!N152))),ROW(INDIRECT("1:"&amp;SUM(IF(ISNUMBER(Phase_2_Helper_data!N152:N201),IF(ISNUMBER(Phase_2_Helper_data!N102:N151),1)))))),,1)),1,1),1,1)</f>
        <v>#REF!</v>
      </c>
      <c r="P95" t="e" cm="1">
        <f t="array" aca="1" ref="P95" ca="1">INDEX(LINEST(N(OFFSET(Phase_2_Helper_data!O152:O201,SMALL(IF(ISNUMBER(Phase_2_Helper_data!O152:O201),IF(ISNUMBER(Phase_2_Helper_data!O102:O151),ROW(Phase_2_Helper_data!O152:O201)-ROW(Phase_2_Helper_data!O152))),ROW(INDIRECT("1:"&amp;SUM(IF(ISNUMBER(Phase_2_Helper_data!O152:O201),IF(ISNUMBER(Phase_2_Helper_data!O102:O151),1)))))),,1)),N(OFFSET(Phase_2_Helper_data!O102:O151,SMALL(IF(ISNUMBER(Phase_2_Helper_data!O152:O201),IF(ISNUMBER(Phase_2_Helper_data!O102:O151),ROW(Phase_2_Helper_data!O152:O201)-ROW(Phase_2_Helper_data!O152))),ROW(INDIRECT("1:"&amp;SUM(IF(ISNUMBER(Phase_2_Helper_data!O152:O201),IF(ISNUMBER(Phase_2_Helper_data!O102:O151),1)))))),,1)),1,1),1,1)</f>
        <v>#REF!</v>
      </c>
      <c r="Q95" t="e" cm="1">
        <f t="array" aca="1" ref="Q95" ca="1">INDEX(LINEST(N(OFFSET(Phase_2_Helper_data!P152:P201,SMALL(IF(ISNUMBER(Phase_2_Helper_data!P152:P201),IF(ISNUMBER(Phase_2_Helper_data!P102:P151),ROW(Phase_2_Helper_data!P152:P201)-ROW(Phase_2_Helper_data!P152))),ROW(INDIRECT("1:"&amp;SUM(IF(ISNUMBER(Phase_2_Helper_data!P152:P201),IF(ISNUMBER(Phase_2_Helper_data!P102:P151),1)))))),,1)),N(OFFSET(Phase_2_Helper_data!P102:P151,SMALL(IF(ISNUMBER(Phase_2_Helper_data!P152:P201),IF(ISNUMBER(Phase_2_Helper_data!P102:P151),ROW(Phase_2_Helper_data!P152:P201)-ROW(Phase_2_Helper_data!P152))),ROW(INDIRECT("1:"&amp;SUM(IF(ISNUMBER(Phase_2_Helper_data!P152:P201),IF(ISNUMBER(Phase_2_Helper_data!P102:P151),1)))))),,1)),1,1),1,1)</f>
        <v>#REF!</v>
      </c>
      <c r="R95" t="e" cm="1">
        <f t="array" aca="1" ref="R95" ca="1">INDEX(LINEST(N(OFFSET(Phase_2_Helper_data!Q152:Q201,SMALL(IF(ISNUMBER(Phase_2_Helper_data!Q152:Q201),IF(ISNUMBER(Phase_2_Helper_data!Q102:Q151),ROW(Phase_2_Helper_data!Q152:Q201)-ROW(Phase_2_Helper_data!Q152))),ROW(INDIRECT("1:"&amp;SUM(IF(ISNUMBER(Phase_2_Helper_data!Q152:Q201),IF(ISNUMBER(Phase_2_Helper_data!Q102:Q151),1)))))),,1)),N(OFFSET(Phase_2_Helper_data!Q102:Q151,SMALL(IF(ISNUMBER(Phase_2_Helper_data!Q152:Q201),IF(ISNUMBER(Phase_2_Helper_data!Q102:Q151),ROW(Phase_2_Helper_data!Q152:Q201)-ROW(Phase_2_Helper_data!Q152))),ROW(INDIRECT("1:"&amp;SUM(IF(ISNUMBER(Phase_2_Helper_data!Q152:Q201),IF(ISNUMBER(Phase_2_Helper_data!Q102:Q151),1)))))),,1)),1,1),1,1)</f>
        <v>#REF!</v>
      </c>
      <c r="S95" t="e" cm="1">
        <f t="array" aca="1" ref="S95" ca="1">INDEX(LINEST(N(OFFSET(Phase_2_Helper_data!R152:R201,SMALL(IF(ISNUMBER(Phase_2_Helper_data!R152:R201),IF(ISNUMBER(Phase_2_Helper_data!R102:R151),ROW(Phase_2_Helper_data!R152:R201)-ROW(Phase_2_Helper_data!R152))),ROW(INDIRECT("1:"&amp;SUM(IF(ISNUMBER(Phase_2_Helper_data!R152:R201),IF(ISNUMBER(Phase_2_Helper_data!R102:R151),1)))))),,1)),N(OFFSET(Phase_2_Helper_data!R102:R151,SMALL(IF(ISNUMBER(Phase_2_Helper_data!R152:R201),IF(ISNUMBER(Phase_2_Helper_data!R102:R151),ROW(Phase_2_Helper_data!R152:R201)-ROW(Phase_2_Helper_data!R152))),ROW(INDIRECT("1:"&amp;SUM(IF(ISNUMBER(Phase_2_Helper_data!R152:R201),IF(ISNUMBER(Phase_2_Helper_data!R102:R151),1)))))),,1)),1,1),1,1)</f>
        <v>#REF!</v>
      </c>
      <c r="T95" t="e" cm="1">
        <f t="array" aca="1" ref="T95" ca="1">INDEX(LINEST(N(OFFSET(Phase_2_Helper_data!S152:S201,SMALL(IF(ISNUMBER(Phase_2_Helper_data!S152:S201),IF(ISNUMBER(Phase_2_Helper_data!S102:S151),ROW(Phase_2_Helper_data!S152:S201)-ROW(Phase_2_Helper_data!S152))),ROW(INDIRECT("1:"&amp;SUM(IF(ISNUMBER(Phase_2_Helper_data!S152:S201),IF(ISNUMBER(Phase_2_Helper_data!S102:S151),1)))))),,1)),N(OFFSET(Phase_2_Helper_data!S102:S151,SMALL(IF(ISNUMBER(Phase_2_Helper_data!S152:S201),IF(ISNUMBER(Phase_2_Helper_data!S102:S151),ROW(Phase_2_Helper_data!S152:S201)-ROW(Phase_2_Helper_data!S152))),ROW(INDIRECT("1:"&amp;SUM(IF(ISNUMBER(Phase_2_Helper_data!S152:S201),IF(ISNUMBER(Phase_2_Helper_data!S102:S151),1)))))),,1)),1,1),1,1)</f>
        <v>#REF!</v>
      </c>
      <c r="U95" t="e" cm="1">
        <f t="array" aca="1" ref="U95" ca="1">INDEX(LINEST(N(OFFSET(Phase_2_Helper_data!T152:T201,SMALL(IF(ISNUMBER(Phase_2_Helper_data!T152:T201),IF(ISNUMBER(Phase_2_Helper_data!T102:T151),ROW(Phase_2_Helper_data!T152:T201)-ROW(Phase_2_Helper_data!T152))),ROW(INDIRECT("1:"&amp;SUM(IF(ISNUMBER(Phase_2_Helper_data!T152:T201),IF(ISNUMBER(Phase_2_Helper_data!T102:T151),1)))))),,1)),N(OFFSET(Phase_2_Helper_data!T102:T151,SMALL(IF(ISNUMBER(Phase_2_Helper_data!T152:T201),IF(ISNUMBER(Phase_2_Helper_data!T102:T151),ROW(Phase_2_Helper_data!T152:T201)-ROW(Phase_2_Helper_data!T152))),ROW(INDIRECT("1:"&amp;SUM(IF(ISNUMBER(Phase_2_Helper_data!T152:T201),IF(ISNUMBER(Phase_2_Helper_data!T102:T151),1)))))),,1)),1,1),1,1)</f>
        <v>#REF!</v>
      </c>
      <c r="V95" t="e" cm="1">
        <f t="array" aca="1" ref="V95" ca="1">INDEX(LINEST(N(OFFSET(Phase_2_Helper_data!U152:U201,SMALL(IF(ISNUMBER(Phase_2_Helper_data!U152:U201),IF(ISNUMBER(Phase_2_Helper_data!U102:U151),ROW(Phase_2_Helper_data!U152:U201)-ROW(Phase_2_Helper_data!U152))),ROW(INDIRECT("1:"&amp;SUM(IF(ISNUMBER(Phase_2_Helper_data!U152:U201),IF(ISNUMBER(Phase_2_Helper_data!U102:U151),1)))))),,1)),N(OFFSET(Phase_2_Helper_data!U102:U151,SMALL(IF(ISNUMBER(Phase_2_Helper_data!U152:U201),IF(ISNUMBER(Phase_2_Helper_data!U102:U151),ROW(Phase_2_Helper_data!U152:U201)-ROW(Phase_2_Helper_data!U152))),ROW(INDIRECT("1:"&amp;SUM(IF(ISNUMBER(Phase_2_Helper_data!U152:U201),IF(ISNUMBER(Phase_2_Helper_data!U102:U151),1)))))),,1)),1,1),1,1)</f>
        <v>#REF!</v>
      </c>
      <c r="W95" t="e" cm="1">
        <f t="array" aca="1" ref="W95" ca="1">INDEX(LINEST(N(OFFSET(Phase_1_Helper_data!V202:V251,SMALL(IF(ISNUMBER(Phase_1_Helper_data!V202:V251),IF(ISNUMBER(Phase_1_Helper_data!V152:V201),ROW(Phase_1_Helper_data!V202:V251)-ROW(Phase_1_Helper_data!V202))),ROW(INDIRECT("1:"&amp;SUM(IF(ISNUMBER(Phase_1_Helper_data!V202:V251),IF(ISNUMBER(Phase_1_Helper_data!V152:V201),1)))))),,1)),N(OFFSET(Phase_1_Helper_data!V152:V201,SMALL(IF(ISNUMBER(Phase_1_Helper_data!V202:V251),IF(ISNUMBER(Phase_1_Helper_data!V152:V201),ROW(Phase_1_Helper_data!V202:V251)-ROW(Phase_1_Helper_data!V202))),ROW(INDIRECT("1:"&amp;SUM(IF(ISNUMBER(Phase_1_Helper_data!V202:V251),IF(ISNUMBER(Phase_1_Helper_data!V152:V201),1)))))),,1)),1,1),1,1)</f>
        <v>#REF!</v>
      </c>
      <c r="X95" t="e" cm="1">
        <f t="array" aca="1" ref="X95" ca="1">INDEX(LINEST(N(OFFSET(Phase_1_Helper_data!W202:W251,SMALL(IF(ISNUMBER(Phase_1_Helper_data!W202:W251),IF(ISNUMBER(Phase_1_Helper_data!W152:W201),ROW(Phase_1_Helper_data!W202:W251)-ROW(Phase_1_Helper_data!W202))),ROW(INDIRECT("1:"&amp;SUM(IF(ISNUMBER(Phase_1_Helper_data!W202:W251),IF(ISNUMBER(Phase_1_Helper_data!W152:W201),1)))))),,1)),N(OFFSET(Phase_1_Helper_data!W152:W201,SMALL(IF(ISNUMBER(Phase_1_Helper_data!W202:W251),IF(ISNUMBER(Phase_1_Helper_data!W152:W201),ROW(Phase_1_Helper_data!W202:W251)-ROW(Phase_1_Helper_data!W202))),ROW(INDIRECT("1:"&amp;SUM(IF(ISNUMBER(Phase_1_Helper_data!W202:W251),IF(ISNUMBER(Phase_1_Helper_data!W152:W201),1)))))),,1)),1,1),1,1)</f>
        <v>#REF!</v>
      </c>
      <c r="Y95" t="e" cm="1">
        <f t="array" aca="1" ref="Y95" ca="1">INDEX(LINEST(N(OFFSET(Phase_1_Helper_data!X202:X251,SMALL(IF(ISNUMBER(Phase_1_Helper_data!X202:X251),IF(ISNUMBER(Phase_1_Helper_data!X152:X201),ROW(Phase_1_Helper_data!X202:X251)-ROW(Phase_1_Helper_data!X202))),ROW(INDIRECT("1:"&amp;SUM(IF(ISNUMBER(Phase_1_Helper_data!X202:X251),IF(ISNUMBER(Phase_1_Helper_data!X152:X201),1)))))),,1)),N(OFFSET(Phase_1_Helper_data!X152:X201,SMALL(IF(ISNUMBER(Phase_1_Helper_data!X202:X251),IF(ISNUMBER(Phase_1_Helper_data!X152:X201),ROW(Phase_1_Helper_data!X202:X251)-ROW(Phase_1_Helper_data!X202))),ROW(INDIRECT("1:"&amp;SUM(IF(ISNUMBER(Phase_1_Helper_data!X202:X251),IF(ISNUMBER(Phase_1_Helper_data!X152:X201),1)))))),,1)),1,1),1,1)</f>
        <v>#REF!</v>
      </c>
      <c r="Z95" t="e" cm="1">
        <f t="array" aca="1" ref="Z95" ca="1">INDEX(LINEST(N(OFFSET(Phase_1_Helper_data!Y202:Y251,SMALL(IF(ISNUMBER(Phase_1_Helper_data!Y202:Y251),IF(ISNUMBER(Phase_1_Helper_data!Y152:Y201),ROW(Phase_1_Helper_data!Y202:Y251)-ROW(Phase_1_Helper_data!Y202))),ROW(INDIRECT("1:"&amp;SUM(IF(ISNUMBER(Phase_1_Helper_data!Y202:Y251),IF(ISNUMBER(Phase_1_Helper_data!Y152:Y201),1)))))),,1)),N(OFFSET(Phase_1_Helper_data!Y152:Y201,SMALL(IF(ISNUMBER(Phase_1_Helper_data!Y202:Y251),IF(ISNUMBER(Phase_1_Helper_data!Y152:Y201),ROW(Phase_1_Helper_data!Y202:Y251)-ROW(Phase_1_Helper_data!Y202))),ROW(INDIRECT("1:"&amp;SUM(IF(ISNUMBER(Phase_1_Helper_data!Y202:Y251),IF(ISNUMBER(Phase_1_Helper_data!Y152:Y201),1)))))),,1)),1,1),1,1)</f>
        <v>#REF!</v>
      </c>
      <c r="AA95" t="e" cm="1">
        <f t="array" aca="1" ref="AA95" ca="1">INDEX(LINEST(N(OFFSET(Phase_1_Helper_data!Z202:Z251,SMALL(IF(ISNUMBER(Phase_1_Helper_data!Z202:Z251),IF(ISNUMBER(Phase_1_Helper_data!Z152:Z201),ROW(Phase_1_Helper_data!Z202:Z251)-ROW(Phase_1_Helper_data!Z202))),ROW(INDIRECT("1:"&amp;SUM(IF(ISNUMBER(Phase_1_Helper_data!Z202:Z251),IF(ISNUMBER(Phase_1_Helper_data!Z152:Z201),1)))))),,1)),N(OFFSET(Phase_1_Helper_data!Z152:Z201,SMALL(IF(ISNUMBER(Phase_1_Helper_data!Z202:Z251),IF(ISNUMBER(Phase_1_Helper_data!Z152:Z201),ROW(Phase_1_Helper_data!Z202:Z251)-ROW(Phase_1_Helper_data!Z202))),ROW(INDIRECT("1:"&amp;SUM(IF(ISNUMBER(Phase_1_Helper_data!Z202:Z251),IF(ISNUMBER(Phase_1_Helper_data!Z152:Z201),1)))))),,1)),1,1),1,1)</f>
        <v>#REF!</v>
      </c>
      <c r="AB95" t="e" cm="1">
        <f t="array" aca="1" ref="AB95" ca="1">INDEX(LINEST(N(OFFSET(Phase_1_Helper_data!AA202:AA251,SMALL(IF(ISNUMBER(Phase_1_Helper_data!AA202:AA251),IF(ISNUMBER(Phase_1_Helper_data!AA152:AA201),ROW(Phase_1_Helper_data!AA202:AA251)-ROW(Phase_1_Helper_data!AA202))),ROW(INDIRECT("1:"&amp;SUM(IF(ISNUMBER(Phase_1_Helper_data!AA202:AA251),IF(ISNUMBER(Phase_1_Helper_data!AA152:AA201),1)))))),,1)),N(OFFSET(Phase_1_Helper_data!AA152:AA201,SMALL(IF(ISNUMBER(Phase_1_Helper_data!AA202:AA251),IF(ISNUMBER(Phase_1_Helper_data!AA152:AA201),ROW(Phase_1_Helper_data!AA202:AA251)-ROW(Phase_1_Helper_data!AA202))),ROW(INDIRECT("1:"&amp;SUM(IF(ISNUMBER(Phase_1_Helper_data!AA202:AA251),IF(ISNUMBER(Phase_1_Helper_data!AA152:AA201),1)))))),,1)),1,1),1,1)</f>
        <v>#REF!</v>
      </c>
      <c r="AC95" t="e" cm="1">
        <f t="array" aca="1" ref="AC95" ca="1">INDEX(LINEST(N(OFFSET(Phase_1_Helper_data!AB202:AB251,SMALL(IF(ISNUMBER(Phase_1_Helper_data!AB202:AB251),IF(ISNUMBER(Phase_1_Helper_data!AB152:AB201),ROW(Phase_1_Helper_data!AB202:AB251)-ROW(Phase_1_Helper_data!AB202))),ROW(INDIRECT("1:"&amp;SUM(IF(ISNUMBER(Phase_1_Helper_data!AB202:AB251),IF(ISNUMBER(Phase_1_Helper_data!AB152:AB201),1)))))),,1)),N(OFFSET(Phase_1_Helper_data!AB152:AB201,SMALL(IF(ISNUMBER(Phase_1_Helper_data!AB202:AB251),IF(ISNUMBER(Phase_1_Helper_data!AB152:AB201),ROW(Phase_1_Helper_data!AB202:AB251)-ROW(Phase_1_Helper_data!AB202))),ROW(INDIRECT("1:"&amp;SUM(IF(ISNUMBER(Phase_1_Helper_data!AB202:AB251),IF(ISNUMBER(Phase_1_Helper_data!AB152:AB201),1)))))),,1)),1,1),1,1)</f>
        <v>#REF!</v>
      </c>
      <c r="AD95" t="e" cm="1">
        <f t="array" aca="1" ref="AD95" ca="1">INDEX(LINEST(N(OFFSET(Phase_1_Helper_data!AC202:AC251,SMALL(IF(ISNUMBER(Phase_1_Helper_data!AC202:AC251),IF(ISNUMBER(Phase_1_Helper_data!AC152:AC201),ROW(Phase_1_Helper_data!AC202:AC251)-ROW(Phase_1_Helper_data!AC202))),ROW(INDIRECT("1:"&amp;SUM(IF(ISNUMBER(Phase_1_Helper_data!AC202:AC251),IF(ISNUMBER(Phase_1_Helper_data!AC152:AC201),1)))))),,1)),N(OFFSET(Phase_1_Helper_data!AC152:AC201,SMALL(IF(ISNUMBER(Phase_1_Helper_data!AC202:AC251),IF(ISNUMBER(Phase_1_Helper_data!AC152:AC201),ROW(Phase_1_Helper_data!AC202:AC251)-ROW(Phase_1_Helper_data!AC202))),ROW(INDIRECT("1:"&amp;SUM(IF(ISNUMBER(Phase_1_Helper_data!AC202:AC251),IF(ISNUMBER(Phase_1_Helper_data!AC152:AC201),1)))))),,1)),1,1),1,1)</f>
        <v>#REF!</v>
      </c>
      <c r="AE95" t="e" cm="1">
        <f t="array" aca="1" ref="AE95" ca="1">INDEX(LINEST(N(OFFSET(Phase_1_Helper_data!AD202:AD251,SMALL(IF(ISNUMBER(Phase_1_Helper_data!AD202:AD251),IF(ISNUMBER(Phase_1_Helper_data!AD152:AD201),ROW(Phase_1_Helper_data!AD202:AD251)-ROW(Phase_1_Helper_data!AD202))),ROW(INDIRECT("1:"&amp;SUM(IF(ISNUMBER(Phase_1_Helper_data!AD202:AD251),IF(ISNUMBER(Phase_1_Helper_data!AD152:AD201),1)))))),,1)),N(OFFSET(Phase_1_Helper_data!AD152:AD201,SMALL(IF(ISNUMBER(Phase_1_Helper_data!AD202:AD251),IF(ISNUMBER(Phase_1_Helper_data!AD152:AD201),ROW(Phase_1_Helper_data!AD202:AD251)-ROW(Phase_1_Helper_data!AD202))),ROW(INDIRECT("1:"&amp;SUM(IF(ISNUMBER(Phase_1_Helper_data!AD202:AD251),IF(ISNUMBER(Phase_1_Helper_data!AD152:AD201),1)))))),,1)),1,1),1,1)</f>
        <v>#REF!</v>
      </c>
    </row>
    <row r="96" spans="1:31" x14ac:dyDescent="0.25">
      <c r="A96" s="6" t="str">
        <f>IF(C51="Growth","Yield standard error","Rate standard error (mM/hr)")</f>
        <v>Yield standard error</v>
      </c>
      <c r="B96" cm="1">
        <f t="array" aca="1" ref="B96" ca="1">INDEX(LINEST(N(OFFSET(Phase_2_Helper_data!A152:A201,SMALL(IF(ISNUMBER(Phase_2_Helper_data!A152:A201),IF(ISNUMBER(Phase_2_Helper_data!A102:A151),ROW(Phase_2_Helper_data!A152:A201)-ROW(Phase_2_Helper_data!A152))),ROW(INDIRECT("1:"&amp;SUM(IF(ISNUMBER(Phase_2_Helper_data!A152:A201),IF(ISNUMBER(Phase_2_Helper_data!A102:A151),1)))))),,1)),N(OFFSET(Phase_2_Helper_data!A102:A151,SMALL(IF(ISNUMBER(Phase_2_Helper_data!A152:A201),IF(ISNUMBER(Phase_2_Helper_data!A102:A151),ROW(Phase_2_Helper_data!A152:A201)-ROW(Phase_2_Helper_data!A152))),ROW(INDIRECT("1:"&amp;SUM(IF(ISNUMBER(Phase_2_Helper_data!A152:A201),IF(ISNUMBER(Phase_2_Helper_data!A102:A151),1)))))),,1)),1,1),2,1)</f>
        <v>1.5807559183203064E-14</v>
      </c>
      <c r="C96" cm="1">
        <f t="array" aca="1" ref="C96" ca="1">INDEX(LINEST(N(OFFSET(Phase_2_Helper_data!B152:B201,SMALL(IF(ISNUMBER(Phase_2_Helper_data!B152:B201),IF(ISNUMBER(Phase_2_Helper_data!B102:B151),ROW(Phase_2_Helper_data!B152:B201)-ROW(Phase_2_Helper_data!B152))),ROW(INDIRECT("1:"&amp;SUM(IF(ISNUMBER(Phase_2_Helper_data!B152:B201),IF(ISNUMBER(Phase_2_Helper_data!B102:B151),1)))))),,1)),N(OFFSET(Phase_2_Helper_data!B102:B151,SMALL(IF(ISNUMBER(Phase_2_Helper_data!B152:B201),IF(ISNUMBER(Phase_2_Helper_data!B102:B151),ROW(Phase_2_Helper_data!B152:B201)-ROW(Phase_2_Helper_data!B152))),ROW(INDIRECT("1:"&amp;SUM(IF(ISNUMBER(Phase_2_Helper_data!B152:B201),IF(ISNUMBER(Phase_2_Helper_data!B102:B151),1)))))),,1)),1,1),2,1)</f>
        <v>9.1197456826171533E-15</v>
      </c>
      <c r="D96" cm="1">
        <f t="array" aca="1" ref="D96" ca="1">INDEX(LINEST(N(OFFSET(Phase_2_Helper_data!C152:C201,SMALL(IF(ISNUMBER(Phase_2_Helper_data!C152:C201),IF(ISNUMBER(Phase_2_Helper_data!C102:C151),ROW(Phase_2_Helper_data!C152:C201)-ROW(Phase_2_Helper_data!C152))),ROW(INDIRECT("1:"&amp;SUM(IF(ISNUMBER(Phase_2_Helper_data!C152:C201),IF(ISNUMBER(Phase_2_Helper_data!C102:C151),1)))))),,1)),N(OFFSET(Phase_2_Helper_data!C102:C151,SMALL(IF(ISNUMBER(Phase_2_Helper_data!C152:C201),IF(ISNUMBER(Phase_2_Helper_data!C102:C151),ROW(Phase_2_Helper_data!C152:C201)-ROW(Phase_2_Helper_data!C152))),ROW(INDIRECT("1:"&amp;SUM(IF(ISNUMBER(Phase_2_Helper_data!C152:C201),IF(ISNUMBER(Phase_2_Helper_data!C102:C151),1)))))),,1)),1,1),2,1)</f>
        <v>2.6599258240966698E-16</v>
      </c>
      <c r="E96" cm="1">
        <f t="array" aca="1" ref="E96" ca="1">INDEX(LINEST(N(OFFSET(Phase_2_Helper_data!D152:D201,SMALL(IF(ISNUMBER(Phase_2_Helper_data!D152:D201),IF(ISNUMBER(Phase_2_Helper_data!D102:D151),ROW(Phase_2_Helper_data!D152:D201)-ROW(Phase_2_Helper_data!D152))),ROW(INDIRECT("1:"&amp;SUM(IF(ISNUMBER(Phase_2_Helper_data!D152:D201),IF(ISNUMBER(Phase_2_Helper_data!D102:D151),1)))))),,1)),N(OFFSET(Phase_2_Helper_data!D102:D151,SMALL(IF(ISNUMBER(Phase_2_Helper_data!D152:D201),IF(ISNUMBER(Phase_2_Helper_data!D102:D151),ROW(Phase_2_Helper_data!D152:D201)-ROW(Phase_2_Helper_data!D152))),ROW(INDIRECT("1:"&amp;SUM(IF(ISNUMBER(Phase_2_Helper_data!D152:D201),IF(ISNUMBER(Phase_2_Helper_data!D102:D151),1)))))),,1)),1,1),2,1)</f>
        <v>1.3870981001237056E-4</v>
      </c>
      <c r="F96" t="e" cm="1">
        <f t="array" aca="1" ref="F96" ca="1">INDEX(LINEST(N(OFFSET(Phase_2_Helper_data!E152:E201,SMALL(IF(ISNUMBER(Phase_2_Helper_data!E152:E201),IF(ISNUMBER(Phase_2_Helper_data!E102:E151),ROW(Phase_2_Helper_data!E152:E201)-ROW(Phase_2_Helper_data!E152))),ROW(INDIRECT("1:"&amp;SUM(IF(ISNUMBER(Phase_2_Helper_data!E152:E201),IF(ISNUMBER(Phase_2_Helper_data!E102:E151),1)))))),,1)),N(OFFSET(Phase_2_Helper_data!E102:E151,SMALL(IF(ISNUMBER(Phase_2_Helper_data!E152:E201),IF(ISNUMBER(Phase_2_Helper_data!E102:E151),ROW(Phase_2_Helper_data!E152:E201)-ROW(Phase_2_Helper_data!E152))),ROW(INDIRECT("1:"&amp;SUM(IF(ISNUMBER(Phase_2_Helper_data!E152:E201),IF(ISNUMBER(Phase_2_Helper_data!E102:E151),1)))))),,1)),1,1),2,1)</f>
        <v>#REF!</v>
      </c>
      <c r="G96" t="e" cm="1">
        <f t="array" aca="1" ref="G96" ca="1">INDEX(LINEST(N(OFFSET(Phase_2_Helper_data!F152:F201,SMALL(IF(ISNUMBER(Phase_2_Helper_data!F152:F201),IF(ISNUMBER(Phase_2_Helper_data!F102:F151),ROW(Phase_2_Helper_data!F152:F201)-ROW(Phase_2_Helper_data!F152))),ROW(INDIRECT("1:"&amp;SUM(IF(ISNUMBER(Phase_2_Helper_data!F152:F201),IF(ISNUMBER(Phase_2_Helper_data!F102:F151),1)))))),,1)),N(OFFSET(Phase_2_Helper_data!F102:F151,SMALL(IF(ISNUMBER(Phase_2_Helper_data!F152:F201),IF(ISNUMBER(Phase_2_Helper_data!F102:F151),ROW(Phase_2_Helper_data!F152:F201)-ROW(Phase_2_Helper_data!F152))),ROW(INDIRECT("1:"&amp;SUM(IF(ISNUMBER(Phase_2_Helper_data!F152:F201),IF(ISNUMBER(Phase_2_Helper_data!F102:F151),1)))))),,1)),1,1),2,1)</f>
        <v>#REF!</v>
      </c>
      <c r="H96" t="e" cm="1">
        <f t="array" aca="1" ref="H96" ca="1">INDEX(LINEST(N(OFFSET(Phase_2_Helper_data!G152:G201,SMALL(IF(ISNUMBER(Phase_2_Helper_data!G152:G201),IF(ISNUMBER(Phase_2_Helper_data!G102:G151),ROW(Phase_2_Helper_data!G152:G201)-ROW(Phase_2_Helper_data!G152))),ROW(INDIRECT("1:"&amp;SUM(IF(ISNUMBER(Phase_2_Helper_data!G152:G201),IF(ISNUMBER(Phase_2_Helper_data!G102:G151),1)))))),,1)),N(OFFSET(Phase_2_Helper_data!G102:G151,SMALL(IF(ISNUMBER(Phase_2_Helper_data!G152:G201),IF(ISNUMBER(Phase_2_Helper_data!G102:G151),ROW(Phase_2_Helper_data!G152:G201)-ROW(Phase_2_Helper_data!G152))),ROW(INDIRECT("1:"&amp;SUM(IF(ISNUMBER(Phase_2_Helper_data!G152:G201),IF(ISNUMBER(Phase_2_Helper_data!G102:G151),1)))))),,1)),1,1),2,1)</f>
        <v>#REF!</v>
      </c>
      <c r="I96" t="e" cm="1">
        <f t="array" aca="1" ref="I96" ca="1">INDEX(LINEST(N(OFFSET(Phase_2_Helper_data!H152:H201,SMALL(IF(ISNUMBER(Phase_2_Helper_data!H152:H201),IF(ISNUMBER(Phase_2_Helper_data!H102:H151),ROW(Phase_2_Helper_data!H152:H201)-ROW(Phase_2_Helper_data!H152))),ROW(INDIRECT("1:"&amp;SUM(IF(ISNUMBER(Phase_2_Helper_data!H152:H201),IF(ISNUMBER(Phase_2_Helper_data!H102:H151),1)))))),,1)),N(OFFSET(Phase_2_Helper_data!H102:H151,SMALL(IF(ISNUMBER(Phase_2_Helper_data!H152:H201),IF(ISNUMBER(Phase_2_Helper_data!H102:H151),ROW(Phase_2_Helper_data!H152:H201)-ROW(Phase_2_Helper_data!H152))),ROW(INDIRECT("1:"&amp;SUM(IF(ISNUMBER(Phase_2_Helper_data!H152:H201),IF(ISNUMBER(Phase_2_Helper_data!H102:H151),1)))))),,1)),1,1),2,1)</f>
        <v>#REF!</v>
      </c>
      <c r="J96" t="e" cm="1">
        <f t="array" aca="1" ref="J96" ca="1">INDEX(LINEST(N(OFFSET(Phase_2_Helper_data!I152:I201,SMALL(IF(ISNUMBER(Phase_2_Helper_data!I152:I201),IF(ISNUMBER(Phase_2_Helper_data!I102:I151),ROW(Phase_2_Helper_data!I152:I201)-ROW(Phase_2_Helper_data!I152))),ROW(INDIRECT("1:"&amp;SUM(IF(ISNUMBER(Phase_2_Helper_data!I152:I201),IF(ISNUMBER(Phase_2_Helper_data!I102:I151),1)))))),,1)),N(OFFSET(Phase_2_Helper_data!I102:I151,SMALL(IF(ISNUMBER(Phase_2_Helper_data!I152:I201),IF(ISNUMBER(Phase_2_Helper_data!I102:I151),ROW(Phase_2_Helper_data!I152:I201)-ROW(Phase_2_Helper_data!I152))),ROW(INDIRECT("1:"&amp;SUM(IF(ISNUMBER(Phase_2_Helper_data!I152:I201),IF(ISNUMBER(Phase_2_Helper_data!I102:I151),1)))))),,1)),1,1),2,1)</f>
        <v>#REF!</v>
      </c>
      <c r="K96" t="e" cm="1">
        <f t="array" aca="1" ref="K96" ca="1">INDEX(LINEST(N(OFFSET(Phase_2_Helper_data!J152:J201,SMALL(IF(ISNUMBER(Phase_2_Helper_data!J152:J201),IF(ISNUMBER(Phase_2_Helper_data!J102:J151),ROW(Phase_2_Helper_data!J152:J201)-ROW(Phase_2_Helper_data!J152))),ROW(INDIRECT("1:"&amp;SUM(IF(ISNUMBER(Phase_2_Helper_data!J152:J201),IF(ISNUMBER(Phase_2_Helper_data!J102:J151),1)))))),,1)),N(OFFSET(Phase_2_Helper_data!J102:J151,SMALL(IF(ISNUMBER(Phase_2_Helper_data!J152:J201),IF(ISNUMBER(Phase_2_Helper_data!J102:J151),ROW(Phase_2_Helper_data!J152:J201)-ROW(Phase_2_Helper_data!J152))),ROW(INDIRECT("1:"&amp;SUM(IF(ISNUMBER(Phase_2_Helper_data!J152:J201),IF(ISNUMBER(Phase_2_Helper_data!J102:J151),1)))))),,1)),1,1),2,1)</f>
        <v>#REF!</v>
      </c>
      <c r="L96" t="e" cm="1">
        <f t="array" aca="1" ref="L96" ca="1">INDEX(LINEST(N(OFFSET(Phase_2_Helper_data!K152:K201,SMALL(IF(ISNUMBER(Phase_2_Helper_data!K152:K201),IF(ISNUMBER(Phase_2_Helper_data!K102:K151),ROW(Phase_2_Helper_data!K152:K201)-ROW(Phase_2_Helper_data!K152))),ROW(INDIRECT("1:"&amp;SUM(IF(ISNUMBER(Phase_2_Helper_data!K152:K201),IF(ISNUMBER(Phase_2_Helper_data!K102:K151),1)))))),,1)),N(OFFSET(Phase_2_Helper_data!K102:K151,SMALL(IF(ISNUMBER(Phase_2_Helper_data!K152:K201),IF(ISNUMBER(Phase_2_Helper_data!K102:K151),ROW(Phase_2_Helper_data!K152:K201)-ROW(Phase_2_Helper_data!K152))),ROW(INDIRECT("1:"&amp;SUM(IF(ISNUMBER(Phase_2_Helper_data!K152:K201),IF(ISNUMBER(Phase_2_Helper_data!K102:K151),1)))))),,1)),1,1),2,1)</f>
        <v>#REF!</v>
      </c>
      <c r="M96" t="e" cm="1">
        <f t="array" aca="1" ref="M96" ca="1">INDEX(LINEST(N(OFFSET(Phase_2_Helper_data!L152:L201,SMALL(IF(ISNUMBER(Phase_2_Helper_data!L152:L201),IF(ISNUMBER(Phase_2_Helper_data!L102:L151),ROW(Phase_2_Helper_data!L152:L201)-ROW(Phase_2_Helper_data!L152))),ROW(INDIRECT("1:"&amp;SUM(IF(ISNUMBER(Phase_2_Helper_data!L152:L201),IF(ISNUMBER(Phase_2_Helper_data!L102:L151),1)))))),,1)),N(OFFSET(Phase_2_Helper_data!L102:L151,SMALL(IF(ISNUMBER(Phase_2_Helper_data!L152:L201),IF(ISNUMBER(Phase_2_Helper_data!L102:L151),ROW(Phase_2_Helper_data!L152:L201)-ROW(Phase_2_Helper_data!L152))),ROW(INDIRECT("1:"&amp;SUM(IF(ISNUMBER(Phase_2_Helper_data!L152:L201),IF(ISNUMBER(Phase_2_Helper_data!L102:L151),1)))))),,1)),1,1),2,1)</f>
        <v>#REF!</v>
      </c>
      <c r="N96" t="e" cm="1">
        <f t="array" aca="1" ref="N96" ca="1">INDEX(LINEST(N(OFFSET(Phase_2_Helper_data!M152:M201,SMALL(IF(ISNUMBER(Phase_2_Helper_data!M152:M201),IF(ISNUMBER(Phase_2_Helper_data!M102:M151),ROW(Phase_2_Helper_data!M152:M201)-ROW(Phase_2_Helper_data!M152))),ROW(INDIRECT("1:"&amp;SUM(IF(ISNUMBER(Phase_2_Helper_data!M152:M201),IF(ISNUMBER(Phase_2_Helper_data!M102:M151),1)))))),,1)),N(OFFSET(Phase_2_Helper_data!M102:M151,SMALL(IF(ISNUMBER(Phase_2_Helper_data!M152:M201),IF(ISNUMBER(Phase_2_Helper_data!M102:M151),ROW(Phase_2_Helper_data!M152:M201)-ROW(Phase_2_Helper_data!M152))),ROW(INDIRECT("1:"&amp;SUM(IF(ISNUMBER(Phase_2_Helper_data!M152:M201),IF(ISNUMBER(Phase_2_Helper_data!M102:M151),1)))))),,1)),1,1),2,1)</f>
        <v>#REF!</v>
      </c>
      <c r="O96" t="e" cm="1">
        <f t="array" aca="1" ref="O96" ca="1">INDEX(LINEST(N(OFFSET(Phase_2_Helper_data!N152:N201,SMALL(IF(ISNUMBER(Phase_2_Helper_data!N152:N201),IF(ISNUMBER(Phase_2_Helper_data!N102:N151),ROW(Phase_2_Helper_data!N152:N201)-ROW(Phase_2_Helper_data!N152))),ROW(INDIRECT("1:"&amp;SUM(IF(ISNUMBER(Phase_2_Helper_data!N152:N201),IF(ISNUMBER(Phase_2_Helper_data!N102:N151),1)))))),,1)),N(OFFSET(Phase_2_Helper_data!N102:N151,SMALL(IF(ISNUMBER(Phase_2_Helper_data!N152:N201),IF(ISNUMBER(Phase_2_Helper_data!N102:N151),ROW(Phase_2_Helper_data!N152:N201)-ROW(Phase_2_Helper_data!N152))),ROW(INDIRECT("1:"&amp;SUM(IF(ISNUMBER(Phase_2_Helper_data!N152:N201),IF(ISNUMBER(Phase_2_Helper_data!N102:N151),1)))))),,1)),1,1),2,1)</f>
        <v>#REF!</v>
      </c>
      <c r="P96" t="e" cm="1">
        <f t="array" aca="1" ref="P96" ca="1">INDEX(LINEST(N(OFFSET(Phase_2_Helper_data!O152:O201,SMALL(IF(ISNUMBER(Phase_2_Helper_data!O152:O201),IF(ISNUMBER(Phase_2_Helper_data!O102:O151),ROW(Phase_2_Helper_data!O152:O201)-ROW(Phase_2_Helper_data!O152))),ROW(INDIRECT("1:"&amp;SUM(IF(ISNUMBER(Phase_2_Helper_data!O152:O201),IF(ISNUMBER(Phase_2_Helper_data!O102:O151),1)))))),,1)),N(OFFSET(Phase_2_Helper_data!O102:O151,SMALL(IF(ISNUMBER(Phase_2_Helper_data!O152:O201),IF(ISNUMBER(Phase_2_Helper_data!O102:O151),ROW(Phase_2_Helper_data!O152:O201)-ROW(Phase_2_Helper_data!O152))),ROW(INDIRECT("1:"&amp;SUM(IF(ISNUMBER(Phase_2_Helper_data!O152:O201),IF(ISNUMBER(Phase_2_Helper_data!O102:O151),1)))))),,1)),1,1),2,1)</f>
        <v>#REF!</v>
      </c>
      <c r="Q96" t="e" cm="1">
        <f t="array" aca="1" ref="Q96" ca="1">INDEX(LINEST(N(OFFSET(Phase_2_Helper_data!P152:P201,SMALL(IF(ISNUMBER(Phase_2_Helper_data!P152:P201),IF(ISNUMBER(Phase_2_Helper_data!P102:P151),ROW(Phase_2_Helper_data!P152:P201)-ROW(Phase_2_Helper_data!P152))),ROW(INDIRECT("1:"&amp;SUM(IF(ISNUMBER(Phase_2_Helper_data!P152:P201),IF(ISNUMBER(Phase_2_Helper_data!P102:P151),1)))))),,1)),N(OFFSET(Phase_2_Helper_data!P102:P151,SMALL(IF(ISNUMBER(Phase_2_Helper_data!P152:P201),IF(ISNUMBER(Phase_2_Helper_data!P102:P151),ROW(Phase_2_Helper_data!P152:P201)-ROW(Phase_2_Helper_data!P152))),ROW(INDIRECT("1:"&amp;SUM(IF(ISNUMBER(Phase_2_Helper_data!P152:P201),IF(ISNUMBER(Phase_2_Helper_data!P102:P151),1)))))),,1)),1,1),2,1)</f>
        <v>#REF!</v>
      </c>
      <c r="R96" t="e" cm="1">
        <f t="array" aca="1" ref="R96" ca="1">INDEX(LINEST(N(OFFSET(Phase_2_Helper_data!Q152:Q201,SMALL(IF(ISNUMBER(Phase_2_Helper_data!Q152:Q201),IF(ISNUMBER(Phase_2_Helper_data!Q102:Q151),ROW(Phase_2_Helper_data!Q152:Q201)-ROW(Phase_2_Helper_data!Q152))),ROW(INDIRECT("1:"&amp;SUM(IF(ISNUMBER(Phase_2_Helper_data!Q152:Q201),IF(ISNUMBER(Phase_2_Helper_data!Q102:Q151),1)))))),,1)),N(OFFSET(Phase_2_Helper_data!Q102:Q151,SMALL(IF(ISNUMBER(Phase_2_Helper_data!Q152:Q201),IF(ISNUMBER(Phase_2_Helper_data!Q102:Q151),ROW(Phase_2_Helper_data!Q152:Q201)-ROW(Phase_2_Helper_data!Q152))),ROW(INDIRECT("1:"&amp;SUM(IF(ISNUMBER(Phase_2_Helper_data!Q152:Q201),IF(ISNUMBER(Phase_2_Helper_data!Q102:Q151),1)))))),,1)),1,1),2,1)</f>
        <v>#REF!</v>
      </c>
      <c r="S96" t="e" cm="1">
        <f t="array" aca="1" ref="S96" ca="1">INDEX(LINEST(N(OFFSET(Phase_2_Helper_data!R152:R201,SMALL(IF(ISNUMBER(Phase_2_Helper_data!R152:R201),IF(ISNUMBER(Phase_2_Helper_data!R102:R151),ROW(Phase_2_Helper_data!R152:R201)-ROW(Phase_2_Helper_data!R152))),ROW(INDIRECT("1:"&amp;SUM(IF(ISNUMBER(Phase_2_Helper_data!R152:R201),IF(ISNUMBER(Phase_2_Helper_data!R102:R151),1)))))),,1)),N(OFFSET(Phase_2_Helper_data!R102:R151,SMALL(IF(ISNUMBER(Phase_2_Helper_data!R152:R201),IF(ISNUMBER(Phase_2_Helper_data!R102:R151),ROW(Phase_2_Helper_data!R152:R201)-ROW(Phase_2_Helper_data!R152))),ROW(INDIRECT("1:"&amp;SUM(IF(ISNUMBER(Phase_2_Helper_data!R152:R201),IF(ISNUMBER(Phase_2_Helper_data!R102:R151),1)))))),,1)),1,1),2,1)</f>
        <v>#REF!</v>
      </c>
      <c r="T96" t="e" cm="1">
        <f t="array" aca="1" ref="T96" ca="1">INDEX(LINEST(N(OFFSET(Phase_2_Helper_data!S152:S201,SMALL(IF(ISNUMBER(Phase_2_Helper_data!S152:S201),IF(ISNUMBER(Phase_2_Helper_data!S102:S151),ROW(Phase_2_Helper_data!S152:S201)-ROW(Phase_2_Helper_data!S152))),ROW(INDIRECT("1:"&amp;SUM(IF(ISNUMBER(Phase_2_Helper_data!S152:S201),IF(ISNUMBER(Phase_2_Helper_data!S102:S151),1)))))),,1)),N(OFFSET(Phase_2_Helper_data!S102:S151,SMALL(IF(ISNUMBER(Phase_2_Helper_data!S152:S201),IF(ISNUMBER(Phase_2_Helper_data!S102:S151),ROW(Phase_2_Helper_data!S152:S201)-ROW(Phase_2_Helper_data!S152))),ROW(INDIRECT("1:"&amp;SUM(IF(ISNUMBER(Phase_2_Helper_data!S152:S201),IF(ISNUMBER(Phase_2_Helper_data!S102:S151),1)))))),,1)),1,1),2,1)</f>
        <v>#REF!</v>
      </c>
      <c r="U96" t="e" cm="1">
        <f t="array" aca="1" ref="U96" ca="1">INDEX(LINEST(N(OFFSET(Phase_2_Helper_data!T152:T201,SMALL(IF(ISNUMBER(Phase_2_Helper_data!T152:T201),IF(ISNUMBER(Phase_2_Helper_data!T102:T151),ROW(Phase_2_Helper_data!T152:T201)-ROW(Phase_2_Helper_data!T152))),ROW(INDIRECT("1:"&amp;SUM(IF(ISNUMBER(Phase_2_Helper_data!T152:T201),IF(ISNUMBER(Phase_2_Helper_data!T102:T151),1)))))),,1)),N(OFFSET(Phase_2_Helper_data!T102:T151,SMALL(IF(ISNUMBER(Phase_2_Helper_data!T152:T201),IF(ISNUMBER(Phase_2_Helper_data!T102:T151),ROW(Phase_2_Helper_data!T152:T201)-ROW(Phase_2_Helper_data!T152))),ROW(INDIRECT("1:"&amp;SUM(IF(ISNUMBER(Phase_2_Helper_data!T152:T201),IF(ISNUMBER(Phase_2_Helper_data!T102:T151),1)))))),,1)),1,1),2,1)</f>
        <v>#REF!</v>
      </c>
      <c r="V96" t="e" cm="1">
        <f t="array" aca="1" ref="V96" ca="1">INDEX(LINEST(N(OFFSET(Phase_2_Helper_data!U152:U201,SMALL(IF(ISNUMBER(Phase_2_Helper_data!U152:U201),IF(ISNUMBER(Phase_2_Helper_data!U102:U151),ROW(Phase_2_Helper_data!U152:U201)-ROW(Phase_2_Helper_data!U152))),ROW(INDIRECT("1:"&amp;SUM(IF(ISNUMBER(Phase_2_Helper_data!U152:U201),IF(ISNUMBER(Phase_2_Helper_data!U102:U151),1)))))),,1)),N(OFFSET(Phase_2_Helper_data!U102:U151,SMALL(IF(ISNUMBER(Phase_2_Helper_data!U152:U201),IF(ISNUMBER(Phase_2_Helper_data!U102:U151),ROW(Phase_2_Helper_data!U152:U201)-ROW(Phase_2_Helper_data!U152))),ROW(INDIRECT("1:"&amp;SUM(IF(ISNUMBER(Phase_2_Helper_data!U152:U201),IF(ISNUMBER(Phase_2_Helper_data!U102:U151),1)))))),,1)),1,1),2,1)</f>
        <v>#REF!</v>
      </c>
      <c r="W96" t="e" cm="1">
        <f t="array" aca="1" ref="W96" ca="1">INDEX(LINEST(N(OFFSET(Phase_1_Helper_data!V202:V251,SMALL(IF(ISNUMBER(Phase_1_Helper_data!V202:V251),IF(ISNUMBER(Phase_1_Helper_data!V152:V201),ROW(Phase_1_Helper_data!V202:V251)-ROW(Phase_1_Helper_data!V202))),ROW(INDIRECT("1:"&amp;SUM(IF(ISNUMBER(Phase_1_Helper_data!V202:V251),IF(ISNUMBER(Phase_1_Helper_data!V152:V201),1)))))),,1)),N(OFFSET(Phase_1_Helper_data!V152:V201,SMALL(IF(ISNUMBER(Phase_1_Helper_data!V202:V251),IF(ISNUMBER(Phase_1_Helper_data!V152:V201),ROW(Phase_1_Helper_data!V202:V251)-ROW(Phase_1_Helper_data!V202))),ROW(INDIRECT("1:"&amp;SUM(IF(ISNUMBER(Phase_1_Helper_data!V202:V251),IF(ISNUMBER(Phase_1_Helper_data!V152:V201),1)))))),,1)),1,1),2,1)</f>
        <v>#REF!</v>
      </c>
      <c r="X96" t="e" cm="1">
        <f t="array" aca="1" ref="X96" ca="1">INDEX(LINEST(N(OFFSET(Phase_1_Helper_data!W202:W251,SMALL(IF(ISNUMBER(Phase_1_Helper_data!W202:W251),IF(ISNUMBER(Phase_1_Helper_data!W152:W201),ROW(Phase_1_Helper_data!W202:W251)-ROW(Phase_1_Helper_data!W202))),ROW(INDIRECT("1:"&amp;SUM(IF(ISNUMBER(Phase_1_Helper_data!W202:W251),IF(ISNUMBER(Phase_1_Helper_data!W152:W201),1)))))),,1)),N(OFFSET(Phase_1_Helper_data!W152:W201,SMALL(IF(ISNUMBER(Phase_1_Helper_data!W202:W251),IF(ISNUMBER(Phase_1_Helper_data!W152:W201),ROW(Phase_1_Helper_data!W202:W251)-ROW(Phase_1_Helper_data!W202))),ROW(INDIRECT("1:"&amp;SUM(IF(ISNUMBER(Phase_1_Helper_data!W202:W251),IF(ISNUMBER(Phase_1_Helper_data!W152:W201),1)))))),,1)),1,1),2,1)</f>
        <v>#REF!</v>
      </c>
      <c r="Y96" t="e" cm="1">
        <f t="array" aca="1" ref="Y96" ca="1">INDEX(LINEST(N(OFFSET(Phase_1_Helper_data!X202:X251,SMALL(IF(ISNUMBER(Phase_1_Helper_data!X202:X251),IF(ISNUMBER(Phase_1_Helper_data!X152:X201),ROW(Phase_1_Helper_data!X202:X251)-ROW(Phase_1_Helper_data!X202))),ROW(INDIRECT("1:"&amp;SUM(IF(ISNUMBER(Phase_1_Helper_data!X202:X251),IF(ISNUMBER(Phase_1_Helper_data!X152:X201),1)))))),,1)),N(OFFSET(Phase_1_Helper_data!X152:X201,SMALL(IF(ISNUMBER(Phase_1_Helper_data!X202:X251),IF(ISNUMBER(Phase_1_Helper_data!X152:X201),ROW(Phase_1_Helper_data!X202:X251)-ROW(Phase_1_Helper_data!X202))),ROW(INDIRECT("1:"&amp;SUM(IF(ISNUMBER(Phase_1_Helper_data!X202:X251),IF(ISNUMBER(Phase_1_Helper_data!X152:X201),1)))))),,1)),1,1),2,1)</f>
        <v>#REF!</v>
      </c>
      <c r="Z96" t="e" cm="1">
        <f t="array" aca="1" ref="Z96" ca="1">INDEX(LINEST(N(OFFSET(Phase_1_Helper_data!Y202:Y251,SMALL(IF(ISNUMBER(Phase_1_Helper_data!Y202:Y251),IF(ISNUMBER(Phase_1_Helper_data!Y152:Y201),ROW(Phase_1_Helper_data!Y202:Y251)-ROW(Phase_1_Helper_data!Y202))),ROW(INDIRECT("1:"&amp;SUM(IF(ISNUMBER(Phase_1_Helper_data!Y202:Y251),IF(ISNUMBER(Phase_1_Helper_data!Y152:Y201),1)))))),,1)),N(OFFSET(Phase_1_Helper_data!Y152:Y201,SMALL(IF(ISNUMBER(Phase_1_Helper_data!Y202:Y251),IF(ISNUMBER(Phase_1_Helper_data!Y152:Y201),ROW(Phase_1_Helper_data!Y202:Y251)-ROW(Phase_1_Helper_data!Y202))),ROW(INDIRECT("1:"&amp;SUM(IF(ISNUMBER(Phase_1_Helper_data!Y202:Y251),IF(ISNUMBER(Phase_1_Helper_data!Y152:Y201),1)))))),,1)),1,1),2,1)</f>
        <v>#REF!</v>
      </c>
      <c r="AA96" t="e" cm="1">
        <f t="array" aca="1" ref="AA96" ca="1">INDEX(LINEST(N(OFFSET(Phase_1_Helper_data!Z202:Z251,SMALL(IF(ISNUMBER(Phase_1_Helper_data!Z202:Z251),IF(ISNUMBER(Phase_1_Helper_data!Z152:Z201),ROW(Phase_1_Helper_data!Z202:Z251)-ROW(Phase_1_Helper_data!Z202))),ROW(INDIRECT("1:"&amp;SUM(IF(ISNUMBER(Phase_1_Helper_data!Z202:Z251),IF(ISNUMBER(Phase_1_Helper_data!Z152:Z201),1)))))),,1)),N(OFFSET(Phase_1_Helper_data!Z152:Z201,SMALL(IF(ISNUMBER(Phase_1_Helper_data!Z202:Z251),IF(ISNUMBER(Phase_1_Helper_data!Z152:Z201),ROW(Phase_1_Helper_data!Z202:Z251)-ROW(Phase_1_Helper_data!Z202))),ROW(INDIRECT("1:"&amp;SUM(IF(ISNUMBER(Phase_1_Helper_data!Z202:Z251),IF(ISNUMBER(Phase_1_Helper_data!Z152:Z201),1)))))),,1)),1,1),2,1)</f>
        <v>#REF!</v>
      </c>
      <c r="AB96" t="e" cm="1">
        <f t="array" aca="1" ref="AB96" ca="1">INDEX(LINEST(N(OFFSET(Phase_1_Helper_data!AA202:AA251,SMALL(IF(ISNUMBER(Phase_1_Helper_data!AA202:AA251),IF(ISNUMBER(Phase_1_Helper_data!AA152:AA201),ROW(Phase_1_Helper_data!AA202:AA251)-ROW(Phase_1_Helper_data!AA202))),ROW(INDIRECT("1:"&amp;SUM(IF(ISNUMBER(Phase_1_Helper_data!AA202:AA251),IF(ISNUMBER(Phase_1_Helper_data!AA152:AA201),1)))))),,1)),N(OFFSET(Phase_1_Helper_data!AA152:AA201,SMALL(IF(ISNUMBER(Phase_1_Helper_data!AA202:AA251),IF(ISNUMBER(Phase_1_Helper_data!AA152:AA201),ROW(Phase_1_Helper_data!AA202:AA251)-ROW(Phase_1_Helper_data!AA202))),ROW(INDIRECT("1:"&amp;SUM(IF(ISNUMBER(Phase_1_Helper_data!AA202:AA251),IF(ISNUMBER(Phase_1_Helper_data!AA152:AA201),1)))))),,1)),1,1),2,1)</f>
        <v>#REF!</v>
      </c>
      <c r="AC96" t="e" cm="1">
        <f t="array" aca="1" ref="AC96" ca="1">INDEX(LINEST(N(OFFSET(Phase_1_Helper_data!AB202:AB251,SMALL(IF(ISNUMBER(Phase_1_Helper_data!AB202:AB251),IF(ISNUMBER(Phase_1_Helper_data!AB152:AB201),ROW(Phase_1_Helper_data!AB202:AB251)-ROW(Phase_1_Helper_data!AB202))),ROW(INDIRECT("1:"&amp;SUM(IF(ISNUMBER(Phase_1_Helper_data!AB202:AB251),IF(ISNUMBER(Phase_1_Helper_data!AB152:AB201),1)))))),,1)),N(OFFSET(Phase_1_Helper_data!AB152:AB201,SMALL(IF(ISNUMBER(Phase_1_Helper_data!AB202:AB251),IF(ISNUMBER(Phase_1_Helper_data!AB152:AB201),ROW(Phase_1_Helper_data!AB202:AB251)-ROW(Phase_1_Helper_data!AB202))),ROW(INDIRECT("1:"&amp;SUM(IF(ISNUMBER(Phase_1_Helper_data!AB202:AB251),IF(ISNUMBER(Phase_1_Helper_data!AB152:AB201),1)))))),,1)),1,1),2,1)</f>
        <v>#REF!</v>
      </c>
      <c r="AD96" t="e" cm="1">
        <f t="array" aca="1" ref="AD96" ca="1">INDEX(LINEST(N(OFFSET(Phase_1_Helper_data!AC202:AC251,SMALL(IF(ISNUMBER(Phase_1_Helper_data!AC202:AC251),IF(ISNUMBER(Phase_1_Helper_data!AC152:AC201),ROW(Phase_1_Helper_data!AC202:AC251)-ROW(Phase_1_Helper_data!AC202))),ROW(INDIRECT("1:"&amp;SUM(IF(ISNUMBER(Phase_1_Helper_data!AC202:AC251),IF(ISNUMBER(Phase_1_Helper_data!AC152:AC201),1)))))),,1)),N(OFFSET(Phase_1_Helper_data!AC152:AC201,SMALL(IF(ISNUMBER(Phase_1_Helper_data!AC202:AC251),IF(ISNUMBER(Phase_1_Helper_data!AC152:AC201),ROW(Phase_1_Helper_data!AC202:AC251)-ROW(Phase_1_Helper_data!AC202))),ROW(INDIRECT("1:"&amp;SUM(IF(ISNUMBER(Phase_1_Helper_data!AC202:AC251),IF(ISNUMBER(Phase_1_Helper_data!AC152:AC201),1)))))),,1)),1,1),2,1)</f>
        <v>#REF!</v>
      </c>
      <c r="AE96" t="e" cm="1">
        <f t="array" aca="1" ref="AE96" ca="1">INDEX(LINEST(N(OFFSET(Phase_1_Helper_data!AD202:AD251,SMALL(IF(ISNUMBER(Phase_1_Helper_data!AD202:AD251),IF(ISNUMBER(Phase_1_Helper_data!AD152:AD201),ROW(Phase_1_Helper_data!AD202:AD251)-ROW(Phase_1_Helper_data!AD202))),ROW(INDIRECT("1:"&amp;SUM(IF(ISNUMBER(Phase_1_Helper_data!AD202:AD251),IF(ISNUMBER(Phase_1_Helper_data!AD152:AD201),1)))))),,1)),N(OFFSET(Phase_1_Helper_data!AD152:AD201,SMALL(IF(ISNUMBER(Phase_1_Helper_data!AD202:AD251),IF(ISNUMBER(Phase_1_Helper_data!AD152:AD201),ROW(Phase_1_Helper_data!AD202:AD251)-ROW(Phase_1_Helper_data!AD202))),ROW(INDIRECT("1:"&amp;SUM(IF(ISNUMBER(Phase_1_Helper_data!AD202:AD251),IF(ISNUMBER(Phase_1_Helper_data!AD152:AD201),1)))))),,1)),1,1),2,1)</f>
        <v>#REF!</v>
      </c>
    </row>
    <row r="97" spans="1:31" x14ac:dyDescent="0.25">
      <c r="A97" s="6" t="s">
        <v>77</v>
      </c>
      <c r="B97">
        <f ca="1">IF(C51="Growth",B95*Bioreactor_data!$AQ$4,B95/Bioreactor_data!$AQ$8)</f>
        <v>-0.35899864745832399</v>
      </c>
      <c r="C97">
        <f ca="1">IF(D51="Growth",C95*Bioreactor_data!$AQ$4,C95/Bioreactor_data!$AQ$8)</f>
        <v>1.1874815518872386</v>
      </c>
      <c r="D97">
        <f ca="1">IF(E51="Growth",D95*Bioreactor_data!$AQ$4,D95/Bioreactor_data!$AQ$8)</f>
        <v>6.5326328873196934E-2</v>
      </c>
      <c r="E97">
        <f ca="1">IF(F51="Growth",E95*Bioreactor_data!$AQ$4,E95/Bioreactor_data!$AQ$8)</f>
        <v>-3.1598851877534896E-2</v>
      </c>
      <c r="F97" t="e">
        <f ca="1">IF(G51="Growth",F95*Bioreactor_data!$AQ$4,F95/Bioreactor_data!$AQ$8)</f>
        <v>#REF!</v>
      </c>
      <c r="G97" t="e">
        <f ca="1">IF(H51="Growth",G95*Bioreactor_data!$AQ$4,G95/Bioreactor_data!$AQ$8)</f>
        <v>#REF!</v>
      </c>
      <c r="H97" t="e">
        <f ca="1">IF(I51="Growth",H95*Bioreactor_data!$AQ$4,H95/Bioreactor_data!$AQ$8)</f>
        <v>#REF!</v>
      </c>
      <c r="I97" t="e">
        <f ca="1">IF(J51="Growth",I95*Bioreactor_data!$AQ$4,I95/Bioreactor_data!$AQ$8)</f>
        <v>#REF!</v>
      </c>
      <c r="J97" t="e">
        <f ca="1">IF(K51="Growth",J95*Bioreactor_data!$AQ$4,J95/Bioreactor_data!$AQ$8)</f>
        <v>#REF!</v>
      </c>
      <c r="K97" t="e">
        <f ca="1">IF(L51="Growth",K95*Bioreactor_data!$AQ$4,K95/Bioreactor_data!$AQ$8)</f>
        <v>#REF!</v>
      </c>
      <c r="L97" t="e">
        <f ca="1">IF(M51="Growth",L95*Bioreactor_data!$AQ$4,L95/Bioreactor_data!$AQ$8)</f>
        <v>#REF!</v>
      </c>
      <c r="M97" t="e">
        <f ca="1">IF(N51="Growth",M95*Bioreactor_data!$AQ$4,M95/Bioreactor_data!$AQ$8)</f>
        <v>#REF!</v>
      </c>
      <c r="N97" t="e">
        <f ca="1">IF(O51="Growth",N95*Bioreactor_data!$AQ$4,N95/Bioreactor_data!$AQ$8)</f>
        <v>#REF!</v>
      </c>
      <c r="O97" t="e">
        <f ca="1">IF(P51="Growth",O95*Bioreactor_data!$AQ$4,O95/Bioreactor_data!$AQ$8)</f>
        <v>#REF!</v>
      </c>
      <c r="P97" t="e">
        <f ca="1">IF(Q51="Growth",P95*Bioreactor_data!$AQ$4,P95/Bioreactor_data!$AQ$8)</f>
        <v>#REF!</v>
      </c>
      <c r="Q97" t="e">
        <f ca="1">IF(R51="Growth",Q95*Bioreactor_data!$AQ$4,Q95/Bioreactor_data!$AQ$8)</f>
        <v>#REF!</v>
      </c>
      <c r="R97" t="e">
        <f ca="1">IF(S51="Growth",R95*Bioreactor_data!$AQ$4,R95/Bioreactor_data!$AQ$8)</f>
        <v>#REF!</v>
      </c>
      <c r="S97" t="e">
        <f ca="1">IF(T51="Growth",S95*Bioreactor_data!$AQ$4,S95/Bioreactor_data!$AQ$8)</f>
        <v>#REF!</v>
      </c>
      <c r="T97" t="e">
        <f ca="1">IF(U51="Growth",T95*Bioreactor_data!$AQ$4,T95/Bioreactor_data!$AQ$8)</f>
        <v>#REF!</v>
      </c>
      <c r="U97" t="e">
        <f ca="1">IF(V51="Growth",U95*Bioreactor_data!$AQ$4,U95/Bioreactor_data!$AQ$8)</f>
        <v>#REF!</v>
      </c>
      <c r="V97" t="e">
        <f ca="1">IF(W51="Growth",V95*Bioreactor_data!$AQ$4,V95/Bioreactor_data!$AQ$8)</f>
        <v>#REF!</v>
      </c>
      <c r="W97" t="e">
        <f ca="1">W95*Bioreactor_data!$AI$4</f>
        <v>#REF!</v>
      </c>
      <c r="X97" t="e">
        <f ca="1">X95*Bioreactor_data!$AI$4</f>
        <v>#REF!</v>
      </c>
      <c r="Y97" t="e">
        <f ca="1">Y95*Bioreactor_data!$AI$4</f>
        <v>#REF!</v>
      </c>
      <c r="Z97" t="e">
        <f ca="1">Z95*Bioreactor_data!$AI$4</f>
        <v>#REF!</v>
      </c>
      <c r="AA97" t="e">
        <f ca="1">AA95*Bioreactor_data!$AI$4</f>
        <v>#REF!</v>
      </c>
      <c r="AB97" t="e">
        <f ca="1">AB95*Bioreactor_data!$AI$4</f>
        <v>#REF!</v>
      </c>
      <c r="AC97" t="e">
        <f ca="1">AC95*Bioreactor_data!$AI$4</f>
        <v>#REF!</v>
      </c>
      <c r="AD97" t="e">
        <f ca="1">AD95*Bioreactor_data!$AI$4</f>
        <v>#REF!</v>
      </c>
      <c r="AE97" t="e">
        <f ca="1">AE95*Bioreactor_data!$AI$4</f>
        <v>#REF!</v>
      </c>
    </row>
    <row r="98" spans="1:31" x14ac:dyDescent="0.25">
      <c r="A98" s="6" t="s">
        <v>57</v>
      </c>
      <c r="B98">
        <f ca="1">IF(C51="Growth",ABS(B97*SQRT((B96/B95)^2+(Bioreactor_data!$AR$4/Bioreactor_data!$AQ$4)^2)),ABS(B97*SQRT((B96/B95)^2+(Bioreactor_data!$AR$8/Bioreactor_data!$AQ$8)^2)))</f>
        <v>1.8232713491962545E-2</v>
      </c>
      <c r="C98">
        <f ca="1">IF(D51="Growth",ABS(C97*SQRT((C96/C95)^2+(Bioreactor_data!$AR$4/Bioreactor_data!$AQ$4)^2)),ABS(C97*SQRT((C96/C95)^2+(Bioreactor_data!$AR$8/Bioreactor_data!$AQ$8)^2)))</f>
        <v>0.14480282629473787</v>
      </c>
      <c r="D98">
        <f ca="1">IF(E51="Growth",ABS(D97*SQRT((D96/D95)^2+(Bioreactor_data!$AR$4/Bioreactor_data!$AQ$4)^2)),ABS(D97*SQRT((D96/D95)^2+(Bioreactor_data!$AR$8/Bioreactor_data!$AQ$8)^2)))</f>
        <v>7.9659654815392947E-3</v>
      </c>
      <c r="E98">
        <f ca="1">IF(F51="Growth",ABS(E97*SQRT((E96/E95)^2+(Bioreactor_data!$AR$4/Bioreactor_data!$AQ$4)^2)),ABS(E97*SQRT((E96/E95)^2+(Bioreactor_data!$AR$8/Bioreactor_data!$AQ$8)^2)))</f>
        <v>3.8535767416011954E-3</v>
      </c>
      <c r="F98" t="e">
        <f ca="1">IF(G51="Growth",ABS(F97*SQRT((F96/F95)^2+(Bioreactor_data!$AR$4/Bioreactor_data!$AQ$4)^2)),ABS(F97*SQRT((F96/F95)^2+(Bioreactor_data!$AR$8/Bioreactor_data!$AQ$8)^2)))</f>
        <v>#REF!</v>
      </c>
      <c r="G98" t="e">
        <f ca="1">IF(H51="Growth",ABS(G97*SQRT((G96/G95)^2+(Bioreactor_data!$AR$4/Bioreactor_data!$AQ$4)^2)),ABS(G97*SQRT((G96/G95)^2+(Bioreactor_data!$AR$8/Bioreactor_data!$AQ$8)^2)))</f>
        <v>#REF!</v>
      </c>
      <c r="H98" t="e">
        <f ca="1">IF(I51="Growth",ABS(H97*SQRT((H96/H95)^2+(Bioreactor_data!$AR$4/Bioreactor_data!$AQ$4)^2)),ABS(H97*SQRT((H96/H95)^2+(Bioreactor_data!$AR$8/Bioreactor_data!$AQ$8)^2)))</f>
        <v>#REF!</v>
      </c>
      <c r="I98" t="e">
        <f ca="1">IF(J51="Growth",ABS(I97*SQRT((I96/I95)^2+(Bioreactor_data!$AR$4/Bioreactor_data!$AQ$4)^2)),ABS(I97*SQRT((I96/I95)^2+(Bioreactor_data!$AR$8/Bioreactor_data!$AQ$8)^2)))</f>
        <v>#REF!</v>
      </c>
      <c r="J98" t="e">
        <f ca="1">IF(K51="Growth",ABS(J97*SQRT((J96/J95)^2+(Bioreactor_data!$AR$4/Bioreactor_data!$AQ$4)^2)),ABS(J97*SQRT((J96/J95)^2+(Bioreactor_data!$AR$8/Bioreactor_data!$AQ$8)^2)))</f>
        <v>#REF!</v>
      </c>
      <c r="K98" t="e">
        <f ca="1">IF(L51="Growth",ABS(K97*SQRT((K96/K95)^2+(Bioreactor_data!$AR$4/Bioreactor_data!$AQ$4)^2)),ABS(K97*SQRT((K96/K95)^2+(Bioreactor_data!$AR$8/Bioreactor_data!$AQ$8)^2)))</f>
        <v>#REF!</v>
      </c>
      <c r="L98" t="e">
        <f ca="1">IF(M51="Growth",ABS(L97*SQRT((L96/L95)^2+(Bioreactor_data!$AR$4/Bioreactor_data!$AQ$4)^2)),ABS(L97*SQRT((L96/L95)^2+(Bioreactor_data!$AR$8/Bioreactor_data!$AQ$8)^2)))</f>
        <v>#REF!</v>
      </c>
      <c r="M98" t="e">
        <f ca="1">IF(N51="Growth",ABS(M97*SQRT((M96/M95)^2+(Bioreactor_data!$AR$4/Bioreactor_data!$AQ$4)^2)),ABS(M97*SQRT((M96/M95)^2+(Bioreactor_data!$AR$8/Bioreactor_data!$AQ$8)^2)))</f>
        <v>#REF!</v>
      </c>
      <c r="N98" t="e">
        <f ca="1">IF(O51="Growth",ABS(N97*SQRT((N96/N95)^2+(Bioreactor_data!$AR$4/Bioreactor_data!$AQ$4)^2)),ABS(N97*SQRT((N96/N95)^2+(Bioreactor_data!$AR$8/Bioreactor_data!$AQ$8)^2)))</f>
        <v>#REF!</v>
      </c>
      <c r="O98" t="e">
        <f ca="1">IF(P51="Growth",ABS(O97*SQRT((O96/O95)^2+(Bioreactor_data!$AR$4/Bioreactor_data!$AQ$4)^2)),ABS(O97*SQRT((O96/O95)^2+(Bioreactor_data!$AR$8/Bioreactor_data!$AQ$8)^2)))</f>
        <v>#REF!</v>
      </c>
      <c r="P98" t="e">
        <f ca="1">IF(Q51="Growth",ABS(P97*SQRT((P96/P95)^2+(Bioreactor_data!$AR$4/Bioreactor_data!$AQ$4)^2)),ABS(P97*SQRT((P96/P95)^2+(Bioreactor_data!$AR$8/Bioreactor_data!$AQ$8)^2)))</f>
        <v>#REF!</v>
      </c>
      <c r="Q98" t="e">
        <f ca="1">IF(R51="Growth",ABS(Q97*SQRT((Q96/Q95)^2+(Bioreactor_data!$AR$4/Bioreactor_data!$AQ$4)^2)),ABS(Q97*SQRT((Q96/Q95)^2+(Bioreactor_data!$AR$8/Bioreactor_data!$AQ$8)^2)))</f>
        <v>#REF!</v>
      </c>
      <c r="R98" t="e">
        <f ca="1">IF(S51="Growth",ABS(R97*SQRT((R96/R95)^2+(Bioreactor_data!$AR$4/Bioreactor_data!$AQ$4)^2)),ABS(R97*SQRT((R96/R95)^2+(Bioreactor_data!$AR$8/Bioreactor_data!$AQ$8)^2)))</f>
        <v>#REF!</v>
      </c>
      <c r="S98" t="e">
        <f ca="1">IF(T51="Growth",ABS(S97*SQRT((S96/S95)^2+(Bioreactor_data!$AR$4/Bioreactor_data!$AQ$4)^2)),ABS(S97*SQRT((S96/S95)^2+(Bioreactor_data!$AR$8/Bioreactor_data!$AQ$8)^2)))</f>
        <v>#REF!</v>
      </c>
      <c r="T98" t="e">
        <f ca="1">IF(U51="Growth",ABS(T97*SQRT((T96/T95)^2+(Bioreactor_data!$AR$4/Bioreactor_data!$AQ$4)^2)),ABS(T97*SQRT((T96/T95)^2+(Bioreactor_data!$AR$8/Bioreactor_data!$AQ$8)^2)))</f>
        <v>#REF!</v>
      </c>
      <c r="U98" t="e">
        <f ca="1">IF(V51="Growth",ABS(U97*SQRT((U96/U95)^2+(Bioreactor_data!$AR$4/Bioreactor_data!$AQ$4)^2)),ABS(U97*SQRT((U96/U95)^2+(Bioreactor_data!$AR$8/Bioreactor_data!$AQ$8)^2)))</f>
        <v>#REF!</v>
      </c>
      <c r="V98" t="e">
        <f ca="1">IF(W51="Growth",ABS(V97*SQRT((V96/V95)^2+(Bioreactor_data!$AR$4/Bioreactor_data!$AQ$4)^2)),ABS(V97*SQRT((V96/V95)^2+(Bioreactor_data!$AR$8/Bioreactor_data!$AQ$8)^2)))</f>
        <v>#REF!</v>
      </c>
      <c r="W98" t="e">
        <f ca="1">ABS(W97*SQRT((W96/W95)^2+(Bioreactor_data!$AJ$4/Bioreactor_data!$AI$4)^2))</f>
        <v>#REF!</v>
      </c>
      <c r="X98" t="e">
        <f ca="1">ABS(X97*SQRT((X96/X95)^2+(Bioreactor_data!$AJ$4/Bioreactor_data!$AI$4)^2))</f>
        <v>#REF!</v>
      </c>
      <c r="Y98" t="e">
        <f ca="1">ABS(Y97*SQRT((Y96/Y95)^2+(Bioreactor_data!$AJ$4/Bioreactor_data!$AI$4)^2))</f>
        <v>#REF!</v>
      </c>
      <c r="Z98" t="e">
        <f ca="1">ABS(Z97*SQRT((Z96/Z95)^2+(Bioreactor_data!$AJ$4/Bioreactor_data!$AI$4)^2))</f>
        <v>#REF!</v>
      </c>
      <c r="AA98" t="e">
        <f ca="1">ABS(AA97*SQRT((AA96/AA95)^2+(Bioreactor_data!$AJ$4/Bioreactor_data!$AI$4)^2))</f>
        <v>#REF!</v>
      </c>
      <c r="AB98" t="e">
        <f ca="1">ABS(AB97*SQRT((AB96/AB95)^2+(Bioreactor_data!$AJ$4/Bioreactor_data!$AI$4)^2))</f>
        <v>#REF!</v>
      </c>
      <c r="AC98" t="e">
        <f ca="1">ABS(AC97*SQRT((AC96/AC95)^2+(Bioreactor_data!$AJ$4/Bioreactor_data!$AI$4)^2))</f>
        <v>#REF!</v>
      </c>
      <c r="AD98" t="e">
        <f ca="1">ABS(AD97*SQRT((AD96/AD95)^2+(Bioreactor_data!$AJ$4/Bioreactor_data!$AI$4)^2))</f>
        <v>#REF!</v>
      </c>
      <c r="AE98" t="e">
        <f ca="1">ABS(AE97*SQRT((AE96/AE95)^2+(Bioreactor_data!$AJ$4/Bioreactor_data!$AI$4)^2))</f>
        <v>#REF!</v>
      </c>
    </row>
    <row r="99" spans="1:31" x14ac:dyDescent="0.25">
      <c r="A99" s="6" t="s">
        <v>59</v>
      </c>
      <c r="B99" t="str">
        <f>Phase_2_Helper_data!A360</f>
        <v>Too few data points</v>
      </c>
      <c r="C99" t="str">
        <f>Phase_2_Helper_data!B360</f>
        <v>Too few data points</v>
      </c>
      <c r="D99" t="str">
        <f>Phase_2_Helper_data!C360</f>
        <v>Too few data points</v>
      </c>
      <c r="E99" t="str">
        <f>Phase_2_Helper_data!D360</f>
        <v>Too few data points</v>
      </c>
      <c r="F99" t="str">
        <f>Phase_2_Helper_data!E360</f>
        <v>Too few data points</v>
      </c>
      <c r="G99" t="str">
        <f>Phase_2_Helper_data!F360</f>
        <v>Too few data points</v>
      </c>
      <c r="H99" t="str">
        <f>Phase_2_Helper_data!G360</f>
        <v>Too few data points</v>
      </c>
      <c r="I99" t="str">
        <f>Phase_2_Helper_data!H360</f>
        <v>Too few data points</v>
      </c>
      <c r="J99" t="str">
        <f>Phase_2_Helper_data!I360</f>
        <v>Too few data points</v>
      </c>
      <c r="K99" t="str">
        <f>Phase_2_Helper_data!J360</f>
        <v>Too few data points</v>
      </c>
      <c r="L99" t="str">
        <f>Phase_2_Helper_data!K360</f>
        <v>Too few data points</v>
      </c>
      <c r="M99" t="str">
        <f>Phase_2_Helper_data!L360</f>
        <v>Too few data points</v>
      </c>
      <c r="N99" t="str">
        <f>Phase_2_Helper_data!M360</f>
        <v>Too few data points</v>
      </c>
      <c r="O99" t="str">
        <f>Phase_2_Helper_data!N360</f>
        <v>Too few data points</v>
      </c>
      <c r="P99" t="str">
        <f>Phase_2_Helper_data!O360</f>
        <v>Too few data points</v>
      </c>
      <c r="Q99" t="str">
        <f>Phase_2_Helper_data!P360</f>
        <v>Too few data points</v>
      </c>
      <c r="R99" t="str">
        <f>Phase_2_Helper_data!Q360</f>
        <v>Too few data points</v>
      </c>
      <c r="S99" t="str">
        <f>Phase_2_Helper_data!R360</f>
        <v>Too few data points</v>
      </c>
      <c r="T99" t="str">
        <f>Phase_2_Helper_data!S360</f>
        <v>Too few data points</v>
      </c>
      <c r="U99" t="str">
        <f>Phase_2_Helper_data!T360</f>
        <v>Too few data points</v>
      </c>
      <c r="V99" t="str">
        <f>Phase_2_Helper_data!U360</f>
        <v>Too few data points</v>
      </c>
    </row>
  </sheetData>
  <mergeCells count="4">
    <mergeCell ref="A2:A20"/>
    <mergeCell ref="A21:A39"/>
    <mergeCell ref="A52:A70"/>
    <mergeCell ref="A71:A89"/>
  </mergeCell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CBB7000-6A28-4DC8-8520-23AFE192C2FB}">
          <x14:formula1>
            <xm:f>Bioreactor_data!$R$4:$R$51</xm:f>
          </x14:formula1>
          <xm:sqref>B40:AE41</xm:sqref>
        </x14:dataValidation>
        <x14:dataValidation type="list" allowBlank="1" showInputMessage="1" showErrorMessage="1" xr:uid="{54A87557-44DF-4650-A584-907F45343870}">
          <x14:formula1>
            <xm:f>Bioreactor_data!$R$4:$R$53</xm:f>
          </x14:formula1>
          <xm:sqref>B42:AE44</xm:sqref>
        </x14:dataValidation>
        <x14:dataValidation type="list" allowBlank="1" showInputMessage="1" showErrorMessage="1" xr:uid="{EF2BB23C-483F-4DCA-BC68-E245C05F8C61}">
          <x14:formula1>
            <xm:f>IF($C$51="Growth",Bioreactor_data!$R$4:$R$51,Bioreactor_data!$E$4:$E$51)</xm:f>
          </x14:formula1>
          <xm:sqref>B90:AE94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BD4D-A595-483B-AE49-8C315576D21E}">
  <dimension ref="A1:AF8"/>
  <sheetViews>
    <sheetView workbookViewId="0">
      <selection activeCell="L16" sqref="L16"/>
    </sheetView>
  </sheetViews>
  <sheetFormatPr defaultRowHeight="15" x14ac:dyDescent="0.25"/>
  <cols>
    <col min="1" max="1" width="13.5703125" customWidth="1"/>
  </cols>
  <sheetData>
    <row r="1" spans="1:32" x14ac:dyDescent="0.25">
      <c r="A1" s="6" t="s">
        <v>41</v>
      </c>
      <c r="B1" s="6" t="s">
        <v>39</v>
      </c>
      <c r="C1" t="s">
        <v>86</v>
      </c>
      <c r="D1" t="s">
        <v>87</v>
      </c>
      <c r="E1" t="s">
        <v>88</v>
      </c>
      <c r="F1" t="s">
        <v>89</v>
      </c>
      <c r="G1" s="16"/>
      <c r="H1" s="16"/>
      <c r="I1" s="16"/>
      <c r="J1" s="16"/>
      <c r="K1" s="16"/>
      <c r="L1" s="16"/>
      <c r="M1" s="16"/>
      <c r="N1" s="16"/>
      <c r="O1" s="16"/>
      <c r="P1" s="16"/>
      <c r="Q1" s="16"/>
      <c r="R1" s="16"/>
      <c r="S1" s="16"/>
      <c r="T1" s="16"/>
      <c r="U1" s="16"/>
      <c r="V1" s="16"/>
      <c r="W1" s="17"/>
      <c r="X1" s="17"/>
      <c r="Y1" s="43"/>
      <c r="Z1" s="44"/>
      <c r="AA1" s="44"/>
      <c r="AB1" s="44"/>
      <c r="AC1" s="16"/>
      <c r="AD1" s="16"/>
      <c r="AE1" s="16"/>
      <c r="AF1" s="16"/>
    </row>
    <row r="2" spans="1:32" x14ac:dyDescent="0.25">
      <c r="B2" s="6" t="s">
        <v>8</v>
      </c>
      <c r="C2" s="40">
        <v>100</v>
      </c>
      <c r="D2" s="40">
        <v>0</v>
      </c>
      <c r="E2" s="40">
        <v>0</v>
      </c>
      <c r="F2" s="40">
        <v>1</v>
      </c>
      <c r="G2" s="40"/>
      <c r="H2" s="40"/>
      <c r="I2" s="40"/>
      <c r="J2" s="40"/>
      <c r="K2" s="40"/>
      <c r="L2" s="40"/>
      <c r="M2" s="40"/>
      <c r="N2" s="40"/>
      <c r="O2" s="40"/>
      <c r="P2" s="40"/>
      <c r="Q2" s="40"/>
      <c r="R2" s="40"/>
      <c r="S2" s="40"/>
      <c r="T2" s="40"/>
      <c r="U2" s="40"/>
      <c r="V2" s="40"/>
      <c r="W2" s="40"/>
      <c r="X2" s="40"/>
      <c r="Y2" s="40"/>
    </row>
    <row r="3" spans="1:32" x14ac:dyDescent="0.25">
      <c r="B3" s="6" t="s">
        <v>9</v>
      </c>
      <c r="C3" s="40">
        <v>0</v>
      </c>
      <c r="D3" s="40">
        <v>0</v>
      </c>
      <c r="E3" s="40">
        <v>0</v>
      </c>
      <c r="F3" s="40">
        <v>10</v>
      </c>
      <c r="G3" s="40"/>
      <c r="H3" s="40"/>
      <c r="I3" s="40"/>
      <c r="J3" s="40"/>
      <c r="K3" s="40"/>
      <c r="L3" s="40"/>
      <c r="M3" s="40"/>
      <c r="N3" s="40"/>
      <c r="O3" s="40"/>
      <c r="P3" s="40"/>
      <c r="Q3" s="40"/>
      <c r="R3" s="40"/>
      <c r="S3" s="40"/>
      <c r="T3" s="40"/>
      <c r="U3" s="40"/>
      <c r="V3" s="40"/>
      <c r="W3" s="40"/>
      <c r="X3" s="40"/>
      <c r="Y3" s="40"/>
    </row>
    <row r="4" spans="1:32" x14ac:dyDescent="0.25">
      <c r="B4" s="6" t="s">
        <v>10</v>
      </c>
      <c r="C4" s="40">
        <v>0</v>
      </c>
      <c r="D4" s="40">
        <v>0</v>
      </c>
      <c r="E4" s="40">
        <v>0</v>
      </c>
      <c r="F4" s="40">
        <v>0</v>
      </c>
      <c r="G4" s="40"/>
      <c r="H4" s="40"/>
      <c r="I4" s="40"/>
      <c r="J4" s="40"/>
      <c r="K4" s="40"/>
      <c r="L4" s="40"/>
      <c r="M4" s="40"/>
      <c r="N4" s="40"/>
      <c r="O4" s="40"/>
      <c r="P4" s="40"/>
      <c r="Q4" s="40"/>
      <c r="R4" s="40"/>
      <c r="S4" s="40"/>
      <c r="T4" s="40"/>
      <c r="U4" s="40"/>
      <c r="V4" s="40"/>
      <c r="W4" s="40"/>
      <c r="X4" s="40"/>
      <c r="Y4" s="40"/>
    </row>
    <row r="7" spans="1:32" x14ac:dyDescent="0.25">
      <c r="B7" s="6" t="s">
        <v>40</v>
      </c>
    </row>
    <row r="8" spans="1:32" x14ac:dyDescent="0.25">
      <c r="C8" t="b">
        <f>COUNTIF('Raw concentration data'!$B$1:$AY$1,'Feed definitions'!C1)&gt;0</f>
        <v>1</v>
      </c>
      <c r="D8" t="b">
        <f>COUNTIF('Raw concentration data'!$B$1:$AY$1,'Feed definitions'!D1)&gt;0</f>
        <v>1</v>
      </c>
      <c r="E8" t="b">
        <f>COUNTIF('Raw concentration data'!$B$1:$AY$1,'Feed definitions'!E1)&gt;0</f>
        <v>1</v>
      </c>
      <c r="F8" t="b">
        <f>COUNTIF('Raw concentration data'!$B$1:$AY$1,'Feed definitions'!F1)&gt;0</f>
        <v>1</v>
      </c>
      <c r="G8" t="b">
        <f>COUNTIF('Raw concentration data'!$B$1:$AY$1,'Feed definitions'!G1)&gt;0</f>
        <v>0</v>
      </c>
      <c r="H8" t="b">
        <f>COUNTIF('Raw concentration data'!$B$1:$AY$1,'Feed definitions'!H1)&gt;0</f>
        <v>0</v>
      </c>
      <c r="I8" t="b">
        <f>COUNTIF('Raw concentration data'!$B$1:$AY$1,'Feed definitions'!I1)&gt;0</f>
        <v>0</v>
      </c>
      <c r="J8" t="b">
        <f>COUNTIF('Raw concentration data'!$B$1:$AY$1,'Feed definitions'!J1)&gt;0</f>
        <v>0</v>
      </c>
      <c r="K8" t="b">
        <f>COUNTIF('Raw concentration data'!$B$1:$AY$1,'Feed definitions'!K1)&gt;0</f>
        <v>0</v>
      </c>
      <c r="L8" t="b">
        <f>COUNTIF('Raw concentration data'!$B$1:$AY$1,'Feed definitions'!L1)&gt;0</f>
        <v>0</v>
      </c>
      <c r="M8" t="b">
        <f>COUNTIF('Raw concentration data'!$B$1:$AY$1,'Feed definitions'!M1)&gt;0</f>
        <v>0</v>
      </c>
      <c r="N8" t="b">
        <f>COUNTIF('Raw concentration data'!$B$1:$AY$1,'Feed definitions'!N1)&gt;0</f>
        <v>0</v>
      </c>
      <c r="O8" t="b">
        <f>COUNTIF('Raw concentration data'!$B$1:$AY$1,'Feed definitions'!O1)&gt;0</f>
        <v>0</v>
      </c>
      <c r="P8" t="b">
        <f>COUNTIF('Raw concentration data'!$B$1:$AY$1,'Feed definitions'!P1)&gt;0</f>
        <v>0</v>
      </c>
      <c r="Q8" t="b">
        <f>COUNTIF('Raw concentration data'!$B$1:$AY$1,'Feed definitions'!Q1)&gt;0</f>
        <v>0</v>
      </c>
      <c r="R8" t="b">
        <f>COUNTIF('Raw concentration data'!$B$1:$AY$1,'Feed definitions'!R1)&gt;0</f>
        <v>0</v>
      </c>
      <c r="S8" t="b">
        <f>COUNTIF('Raw concentration data'!$B$1:$AY$1,'Feed definitions'!S1)&gt;0</f>
        <v>0</v>
      </c>
      <c r="T8" t="b">
        <f>COUNTIF('Raw concentration data'!$B$1:$AY$1,'Feed definitions'!T1)&gt;0</f>
        <v>0</v>
      </c>
      <c r="U8" t="b">
        <f>COUNTIF('Raw concentration data'!$B$1:$AY$1,'Feed definitions'!U1)&gt;0</f>
        <v>0</v>
      </c>
      <c r="V8" t="b">
        <f>COUNTIF('Raw concentration data'!$B$1:$AY$1,'Feed definitions'!V1)&gt;0</f>
        <v>0</v>
      </c>
      <c r="W8" t="b">
        <f>COUNTIF('Raw concentration data'!$B$1:$AY$1,'Feed definitions'!W1)&gt;0</f>
        <v>0</v>
      </c>
      <c r="X8" t="b">
        <f>COUNTIF('Raw concentration data'!$B$1:$AY$1,'Feed definitions'!X1)&gt;0</f>
        <v>0</v>
      </c>
      <c r="Y8" t="b">
        <f>COUNTIF('Raw concentration data'!$B$1:$AY$1,'Feed definitions'!Y1)&gt;0</f>
        <v>0</v>
      </c>
      <c r="Z8" t="b">
        <f>COUNTIF('Raw concentration data'!$B$1:$AY$1,'Feed definitions'!Z1)&gt;0</f>
        <v>0</v>
      </c>
      <c r="AA8" t="b">
        <f>COUNTIF('Raw concentration data'!$B$1:$AY$1,'Feed definitions'!AA1)&gt;0</f>
        <v>0</v>
      </c>
      <c r="AB8" t="b">
        <f>COUNTIF('Raw concentration data'!$B$1:$AY$1,'Feed definitions'!AB1)&gt;0</f>
        <v>0</v>
      </c>
      <c r="AC8" t="b">
        <f>COUNTIF('Raw concentration data'!$B$1:$AY$1,'Feed definitions'!AC1)&gt;0</f>
        <v>0</v>
      </c>
      <c r="AD8" t="b">
        <f>COUNTIF('Raw concentration data'!$B$1:$AY$1,'Feed definitions'!AD1)&gt;0</f>
        <v>0</v>
      </c>
      <c r="AE8" t="b">
        <f>COUNTIF('Raw concentration data'!$B$1:$AY$1,'Feed definitions'!AE1)&gt;0</f>
        <v>0</v>
      </c>
      <c r="AF8" t="b">
        <f>COUNTIF('Raw concentration data'!$B$1:$AY$1,'Feed definitions'!AF1)&gt;0</f>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1A87-2615-4588-AE6D-EC64B585A183}">
  <dimension ref="A1:F5"/>
  <sheetViews>
    <sheetView workbookViewId="0">
      <selection activeCell="D2" sqref="D2"/>
    </sheetView>
  </sheetViews>
  <sheetFormatPr defaultRowHeight="15" x14ac:dyDescent="0.25"/>
  <sheetData>
    <row r="1" spans="1:6" ht="15.75" thickBot="1" x14ac:dyDescent="0.3">
      <c r="A1" s="6" t="s">
        <v>29</v>
      </c>
      <c r="D1" s="7">
        <v>0</v>
      </c>
    </row>
    <row r="2" spans="1:6" ht="15.75" thickBot="1" x14ac:dyDescent="0.3"/>
    <row r="3" spans="1:6" ht="15.75" thickBot="1" x14ac:dyDescent="0.3">
      <c r="A3" s="6" t="s">
        <v>35</v>
      </c>
      <c r="D3" s="7" t="s">
        <v>36</v>
      </c>
    </row>
    <row r="4" spans="1:6" ht="15.75" thickBot="1" x14ac:dyDescent="0.3">
      <c r="A4" s="6" t="s">
        <v>38</v>
      </c>
      <c r="D4" s="7" t="s">
        <v>37</v>
      </c>
    </row>
    <row r="5" spans="1:6" ht="18.75" thickBot="1" x14ac:dyDescent="0.4">
      <c r="A5" s="6" t="s">
        <v>27</v>
      </c>
      <c r="D5" s="9">
        <v>0.26900000000000002</v>
      </c>
      <c r="F5" s="8" t="s">
        <v>28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734C9-DF6C-4CD7-9541-07E142847CBE}">
  <dimension ref="A1:AD360"/>
  <sheetViews>
    <sheetView topLeftCell="A274" workbookViewId="0">
      <selection activeCell="A286" sqref="A286"/>
    </sheetView>
  </sheetViews>
  <sheetFormatPr defaultRowHeight="15" x14ac:dyDescent="0.25"/>
  <sheetData>
    <row r="1" spans="1:30" x14ac:dyDescent="0.25">
      <c r="A1" t="str">
        <f>Visualisations!B1</f>
        <v>c_Glucose</v>
      </c>
      <c r="B1" t="str">
        <f>Visualisations!C1</f>
        <v>c_Product</v>
      </c>
      <c r="C1" t="str">
        <f>Visualisations!D1</f>
        <v>c_CO2</v>
      </c>
      <c r="D1" t="str">
        <f>Visualisations!E1</f>
        <v>c_Glutamate</v>
      </c>
      <c r="E1">
        <f>Visualisations!F1</f>
        <v>0</v>
      </c>
      <c r="F1">
        <f>Visualisations!G1</f>
        <v>0</v>
      </c>
      <c r="G1">
        <f>Visualisations!H1</f>
        <v>0</v>
      </c>
      <c r="H1">
        <f>Visualisations!I1</f>
        <v>0</v>
      </c>
      <c r="I1">
        <f>Visualisations!J1</f>
        <v>0</v>
      </c>
      <c r="J1">
        <f>Visualisations!K1</f>
        <v>0</v>
      </c>
      <c r="K1">
        <f>Visualisations!L1</f>
        <v>0</v>
      </c>
      <c r="L1">
        <f>Visualisations!M1</f>
        <v>0</v>
      </c>
      <c r="M1">
        <f>Visualisations!N1</f>
        <v>0</v>
      </c>
      <c r="N1">
        <f>Visualisations!O1</f>
        <v>0</v>
      </c>
      <c r="O1">
        <f>Visualisations!P1</f>
        <v>0</v>
      </c>
      <c r="P1">
        <f>Visualisations!Q1</f>
        <v>0</v>
      </c>
      <c r="Q1">
        <f>Visualisations!R1</f>
        <v>0</v>
      </c>
      <c r="R1">
        <f>Visualisations!S1</f>
        <v>0</v>
      </c>
      <c r="S1">
        <f>Visualisations!T1</f>
        <v>0</v>
      </c>
      <c r="T1">
        <f>Visualisations!U1</f>
        <v>0</v>
      </c>
      <c r="U1">
        <f>Visualisations!V1</f>
        <v>0</v>
      </c>
      <c r="V1">
        <f>Visualisations!W1</f>
        <v>0</v>
      </c>
      <c r="W1">
        <f>Visualisations!X1</f>
        <v>0</v>
      </c>
      <c r="X1">
        <f>Visualisations!Y1</f>
        <v>0</v>
      </c>
      <c r="Y1">
        <f>Visualisations!Z1</f>
        <v>0</v>
      </c>
      <c r="Z1">
        <f>Visualisations!AA1</f>
        <v>0</v>
      </c>
      <c r="AA1">
        <f>Visualisations!AB1</f>
        <v>0</v>
      </c>
      <c r="AB1">
        <f>Visualisations!AC1</f>
        <v>0</v>
      </c>
      <c r="AC1">
        <f>Visualisations!AD1</f>
        <v>0</v>
      </c>
      <c r="AD1">
        <f>Visualisations!AE1</f>
        <v>0</v>
      </c>
    </row>
    <row r="2" spans="1:30" x14ac:dyDescent="0.25">
      <c r="A2" s="26" cm="1">
        <f t="array" ref="A2:A9">INDEX(Bioreactor_data!$R$4:$R$51,MATCH(Visualisations!B40,Bioreactor_data!$R$4:$R$51,0)):INDEX(Bioreactor_data!$R$4:$R$51,MATCH(Visualisations!B41,Bioreactor_data!$R$4:$R$51,0))</f>
        <v>0.13450000000000001</v>
      </c>
      <c r="B2" s="26" cm="1">
        <f t="array" ref="B2:B8">INDEX(Bioreactor_data!$R$4:$R$51,MATCH(Visualisations!C40,Bioreactor_data!$R$4:$R$51,0)):INDEX(Bioreactor_data!$R$4:$R$51,MATCH(Visualisations!C41,Bioreactor_data!$R$4:$R$51,0))</f>
        <v>0.44245570344364782</v>
      </c>
      <c r="C2" s="26" cm="1">
        <f t="array" ref="C2:C8">INDEX(Bioreactor_data!$R$4:$R$51,MATCH(Visualisations!D40,Bioreactor_data!$R$4:$R$51,0)):INDEX(Bioreactor_data!$R$4:$R$51,MATCH(Visualisations!D41,Bioreactor_data!$R$4:$R$51,0))</f>
        <v>0.13450000000000001</v>
      </c>
      <c r="D2" s="26" cm="1">
        <f t="array" ref="D2:D9">INDEX(Bioreactor_data!$R$4:$R$51,MATCH(Visualisations!E40,Bioreactor_data!$R$4:$R$51,0)):INDEX(Bioreactor_data!$R$4:$R$51,MATCH(Visualisations!E41,Bioreactor_data!$R$4:$R$51,0))</f>
        <v>0.13450000000000001</v>
      </c>
      <c r="E2" s="26" t="e" cm="1">
        <f t="array" ref="E2">INDEX(Bioreactor_data!$R$4:$R$51,MATCH(Visualisations!F40,Bioreactor_data!$R$4:$R$51,0)):INDEX(Bioreactor_data!$R$4:$R$51,MATCH(Visualisations!F41,Bioreactor_data!$R$4:$R$51,0))</f>
        <v>#N/A</v>
      </c>
      <c r="F2" s="26" t="e" cm="1">
        <f t="array" ref="F2">INDEX(Bioreactor_data!$R$4:$R$51,MATCH(Visualisations!G40,Bioreactor_data!$R$4:$R$51,0)):INDEX(Bioreactor_data!$R$4:$R$51,MATCH(Visualisations!G41,Bioreactor_data!$R$4:$R$51,0))</f>
        <v>#N/A</v>
      </c>
      <c r="G2" s="26" t="e" cm="1">
        <f t="array" ref="G2">INDEX(Bioreactor_data!$R$4:$R$51,MATCH(Visualisations!H40,Bioreactor_data!$R$4:$R$51,0)):INDEX(Bioreactor_data!$R$4:$R$51,MATCH(Visualisations!H41,Bioreactor_data!$R$4:$R$51,0))</f>
        <v>#N/A</v>
      </c>
      <c r="H2" s="26" t="e" cm="1">
        <f t="array" ref="H2">INDEX(Bioreactor_data!$R$4:$R$51,MATCH(Visualisations!I40,Bioreactor_data!$R$4:$R$51,0)):INDEX(Bioreactor_data!$R$4:$R$51,MATCH(Visualisations!I41,Bioreactor_data!$R$4:$R$51,0))</f>
        <v>#N/A</v>
      </c>
      <c r="I2" s="26" t="e" cm="1">
        <f t="array" ref="I2">INDEX(Bioreactor_data!$R$4:$R$51,MATCH(Visualisations!J40,Bioreactor_data!$R$4:$R$51,0)):INDEX(Bioreactor_data!$R$4:$R$51,MATCH(Visualisations!J41,Bioreactor_data!$R$4:$R$51,0))</f>
        <v>#N/A</v>
      </c>
      <c r="J2" s="26" t="e" cm="1">
        <f t="array" ref="J2">INDEX(Bioreactor_data!$R$4:$R$51,MATCH(Visualisations!K40,Bioreactor_data!$R$4:$R$51,0)):INDEX(Bioreactor_data!$R$4:$R$51,MATCH(Visualisations!K41,Bioreactor_data!$R$4:$R$51,0))</f>
        <v>#N/A</v>
      </c>
      <c r="K2" s="26" t="e" cm="1">
        <f t="array" ref="K2">INDEX(Bioreactor_data!$R$4:$R$51,MATCH(Visualisations!L40,Bioreactor_data!$R$4:$R$51,0)):INDEX(Bioreactor_data!$R$4:$R$51,MATCH(Visualisations!L41,Bioreactor_data!$R$4:$R$51,0))</f>
        <v>#N/A</v>
      </c>
      <c r="L2" s="26" t="e" cm="1">
        <f t="array" ref="L2">INDEX(Bioreactor_data!$R$4:$R$51,MATCH(Visualisations!M40,Bioreactor_data!$R$4:$R$51,0)):INDEX(Bioreactor_data!$R$4:$R$51,MATCH(Visualisations!M41,Bioreactor_data!$R$4:$R$51,0))</f>
        <v>#N/A</v>
      </c>
      <c r="M2" s="26" t="e" cm="1">
        <f t="array" ref="M2">INDEX(Bioreactor_data!$R$4:$R$51,MATCH(Visualisations!N40,Bioreactor_data!$R$4:$R$51,0)):INDEX(Bioreactor_data!$R$4:$R$51,MATCH(Visualisations!N41,Bioreactor_data!$R$4:$R$51,0))</f>
        <v>#N/A</v>
      </c>
      <c r="N2" s="26" t="e" cm="1">
        <f t="array" ref="N2">INDEX(Bioreactor_data!$R$4:$R$51,MATCH(Visualisations!O40,Bioreactor_data!$R$4:$R$51,0)):INDEX(Bioreactor_data!$R$4:$R$51,MATCH(Visualisations!O41,Bioreactor_data!$R$4:$R$51,0))</f>
        <v>#N/A</v>
      </c>
      <c r="O2" s="26" t="e" cm="1">
        <f t="array" ref="O2">INDEX(Bioreactor_data!$R$4:$R$51,MATCH(Visualisations!P40,Bioreactor_data!$R$4:$R$51,0)):INDEX(Bioreactor_data!$R$4:$R$51,MATCH(Visualisations!P41,Bioreactor_data!$R$4:$R$51,0))</f>
        <v>#N/A</v>
      </c>
      <c r="P2" s="26" t="e" cm="1">
        <f t="array" ref="P2">INDEX(Bioreactor_data!$R$4:$R$51,MATCH(Visualisations!Q40,Bioreactor_data!$R$4:$R$51,0)):INDEX(Bioreactor_data!$R$4:$R$51,MATCH(Visualisations!Q41,Bioreactor_data!$R$4:$R$51,0))</f>
        <v>#N/A</v>
      </c>
      <c r="Q2" s="26" t="e" cm="1">
        <f t="array" ref="Q2">INDEX(Bioreactor_data!$R$4:$R$51,MATCH(Visualisations!R40,Bioreactor_data!$R$4:$R$51,0)):INDEX(Bioreactor_data!$R$4:$R$51,MATCH(Visualisations!R41,Bioreactor_data!$R$4:$R$51,0))</f>
        <v>#N/A</v>
      </c>
      <c r="R2" s="26" t="e" cm="1">
        <f t="array" ref="R2">INDEX(Bioreactor_data!$R$4:$R$51,MATCH(Visualisations!S40,Bioreactor_data!$R$4:$R$51,0)):INDEX(Bioreactor_data!$R$4:$R$51,MATCH(Visualisations!S41,Bioreactor_data!$R$4:$R$51,0))</f>
        <v>#N/A</v>
      </c>
      <c r="S2" s="26" t="e" cm="1">
        <f t="array" ref="S2">INDEX(Bioreactor_data!$R$4:$R$51,MATCH(Visualisations!T40,Bioreactor_data!$R$4:$R$51,0)):INDEX(Bioreactor_data!$R$4:$R$51,MATCH(Visualisations!T41,Bioreactor_data!$R$4:$R$51,0))</f>
        <v>#N/A</v>
      </c>
      <c r="T2" s="26" t="e" cm="1">
        <f t="array" ref="T2">INDEX(Bioreactor_data!$R$4:$R$51,MATCH(Visualisations!U40,Bioreactor_data!$R$4:$R$51,0)):INDEX(Bioreactor_data!$R$4:$R$51,MATCH(Visualisations!U41,Bioreactor_data!$R$4:$R$51,0))</f>
        <v>#N/A</v>
      </c>
      <c r="U2" s="26" t="e" cm="1">
        <f t="array" ref="U2">INDEX(Bioreactor_data!$R$4:$R$51,MATCH(Visualisations!V40,Bioreactor_data!$R$4:$R$51,0)):INDEX(Bioreactor_data!$R$4:$R$51,MATCH(Visualisations!V41,Bioreactor_data!$R$4:$R$51,0))</f>
        <v>#N/A</v>
      </c>
      <c r="V2" s="26" t="e" cm="1">
        <f t="array" ref="V2">INDEX(Bioreactor_data!$R$4:$R$51,MATCH(Visualisations!W40,Bioreactor_data!$R$4:$R$51,0)):INDEX(Bioreactor_data!$R$4:$R$51,MATCH(Visualisations!W41,Bioreactor_data!$R$4:$R$51,0))</f>
        <v>#N/A</v>
      </c>
      <c r="W2" s="26" t="e" cm="1">
        <f t="array" ref="W2">INDEX(Bioreactor_data!$R$4:$R$51,MATCH(Visualisations!X40,Bioreactor_data!$R$4:$R$51,0)):INDEX(Bioreactor_data!$R$4:$R$51,MATCH(Visualisations!X41,Bioreactor_data!$R$4:$R$51,0))</f>
        <v>#N/A</v>
      </c>
      <c r="X2" s="26" t="e" cm="1">
        <f t="array" ref="X2">INDEX(Bioreactor_data!$R$4:$R$51,MATCH(Visualisations!Y40,Bioreactor_data!$R$4:$R$51,0)):INDEX(Bioreactor_data!$R$4:$R$51,MATCH(Visualisations!Y41,Bioreactor_data!$R$4:$R$51,0))</f>
        <v>#N/A</v>
      </c>
      <c r="Y2" s="26" t="e" cm="1">
        <f t="array" ref="Y2">INDEX(Bioreactor_data!$R$4:$R$51,MATCH(Visualisations!Z40,Bioreactor_data!$R$4:$R$51,0)):INDEX(Bioreactor_data!$R$4:$R$51,MATCH(Visualisations!Z41,Bioreactor_data!$R$4:$R$51,0))</f>
        <v>#N/A</v>
      </c>
      <c r="Z2" s="26" t="e" cm="1">
        <f t="array" ref="Z2">INDEX(Bioreactor_data!$R$4:$R$51,MATCH(Visualisations!AA40,Bioreactor_data!$R$4:$R$51,0)):INDEX(Bioreactor_data!$R$4:$R$51,MATCH(Visualisations!AA41,Bioreactor_data!$R$4:$R$51,0))</f>
        <v>#N/A</v>
      </c>
      <c r="AA2" s="26" t="e" cm="1">
        <f t="array" ref="AA2">INDEX(Bioreactor_data!$R$4:$R$51,MATCH(Visualisations!AB40,Bioreactor_data!$R$4:$R$51,0)):INDEX(Bioreactor_data!$R$4:$R$51,MATCH(Visualisations!AB41,Bioreactor_data!$R$4:$R$51,0))</f>
        <v>#N/A</v>
      </c>
      <c r="AB2" s="26" t="e" cm="1">
        <f t="array" ref="AB2">INDEX(Bioreactor_data!$R$4:$R$51,MATCH(Visualisations!AC40,Bioreactor_data!$R$4:$R$51,0)):INDEX(Bioreactor_data!$R$4:$R$51,MATCH(Visualisations!AC41,Bioreactor_data!$R$4:$R$51,0))</f>
        <v>#N/A</v>
      </c>
      <c r="AC2" s="26" t="e" cm="1">
        <f t="array" ref="AC2">INDEX(Bioreactor_data!$R$4:$R$51,MATCH(Visualisations!AD40,Bioreactor_data!$R$4:$R$51,0)):INDEX(Bioreactor_data!$R$4:$R$51,MATCH(Visualisations!AD41,Bioreactor_data!$R$4:$R$51,0))</f>
        <v>#N/A</v>
      </c>
      <c r="AD2" s="26" t="e" cm="1">
        <f t="array" ref="AD2">INDEX(Bioreactor_data!$R$4:$R$51,MATCH(Visualisations!AE40,Bioreactor_data!$R$4:$R$51,0)):INDEX(Bioreactor_data!$R$4:$R$51,MATCH(Visualisations!AE41,Bioreactor_data!$R$4:$R$51,0))</f>
        <v>#N/A</v>
      </c>
    </row>
    <row r="3" spans="1:30" x14ac:dyDescent="0.25">
      <c r="A3" s="27">
        <v>0.44245570344364782</v>
      </c>
      <c r="B3" s="27">
        <v>0.8904297977026796</v>
      </c>
      <c r="C3" s="27">
        <v>0.44245570344364782</v>
      </c>
      <c r="D3" s="27">
        <v>0.44245570344364782</v>
      </c>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x14ac:dyDescent="0.25">
      <c r="A4" s="27">
        <v>0.8904297977026796</v>
      </c>
      <c r="B4" s="27">
        <v>1.7489410466589026</v>
      </c>
      <c r="C4" s="27">
        <v>0.8904297977026796</v>
      </c>
      <c r="D4" s="27">
        <v>0.8904297977026796</v>
      </c>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0" x14ac:dyDescent="0.25">
      <c r="A5" s="27">
        <v>1.7489410466589026</v>
      </c>
      <c r="B5" s="27">
        <v>3.3664195988034344</v>
      </c>
      <c r="C5" s="27">
        <v>1.7489410466589026</v>
      </c>
      <c r="D5" s="27">
        <v>1.7489410466589026</v>
      </c>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0" x14ac:dyDescent="0.25">
      <c r="A6" s="27">
        <v>3.3664195988034344</v>
      </c>
      <c r="B6" s="27">
        <v>6.0989644281328825</v>
      </c>
      <c r="C6" s="27">
        <v>3.3664195988034344</v>
      </c>
      <c r="D6" s="27">
        <v>3.3664195988034344</v>
      </c>
      <c r="E6" s="27"/>
      <c r="F6" s="27"/>
      <c r="G6" s="27"/>
      <c r="H6" s="27"/>
      <c r="I6" s="27"/>
      <c r="J6" s="27"/>
      <c r="K6" s="27"/>
      <c r="L6" s="27"/>
      <c r="M6" s="27"/>
      <c r="N6" s="27"/>
      <c r="O6" s="27"/>
      <c r="P6" s="27"/>
      <c r="Q6" s="27"/>
      <c r="R6" s="27"/>
      <c r="S6" s="27"/>
      <c r="T6" s="27"/>
      <c r="U6" s="27"/>
      <c r="V6" s="27"/>
      <c r="W6" s="27"/>
      <c r="X6" s="27"/>
      <c r="Y6" s="27"/>
      <c r="Z6" s="27"/>
      <c r="AA6" s="27"/>
      <c r="AB6" s="27"/>
      <c r="AC6" s="27"/>
      <c r="AD6" s="27"/>
    </row>
    <row r="7" spans="1:30" x14ac:dyDescent="0.25">
      <c r="A7" s="27">
        <v>6.0989644281328825</v>
      </c>
      <c r="B7" s="27">
        <v>9.4818375418027028</v>
      </c>
      <c r="C7" s="27">
        <v>6.0989644281328825</v>
      </c>
      <c r="D7" s="27">
        <v>6.0989644281328825</v>
      </c>
      <c r="E7" s="27"/>
      <c r="F7" s="27"/>
      <c r="G7" s="27"/>
      <c r="H7" s="27"/>
      <c r="I7" s="27"/>
      <c r="J7" s="27"/>
      <c r="K7" s="27"/>
      <c r="L7" s="27"/>
      <c r="M7" s="27"/>
      <c r="N7" s="27"/>
      <c r="O7" s="27"/>
      <c r="P7" s="27"/>
      <c r="Q7" s="27"/>
      <c r="R7" s="27"/>
      <c r="S7" s="27"/>
      <c r="T7" s="27"/>
      <c r="U7" s="27"/>
      <c r="V7" s="27"/>
      <c r="W7" s="27"/>
      <c r="X7" s="27"/>
      <c r="Y7" s="27"/>
      <c r="Z7" s="27"/>
      <c r="AA7" s="27"/>
      <c r="AB7" s="27"/>
      <c r="AC7" s="27"/>
      <c r="AD7" s="27"/>
    </row>
    <row r="8" spans="1:30" x14ac:dyDescent="0.25">
      <c r="A8" s="27">
        <v>9.4818375418027028</v>
      </c>
      <c r="B8" s="27">
        <v>9.4819903474903349</v>
      </c>
      <c r="C8" s="27">
        <v>9.4818375418027028</v>
      </c>
      <c r="D8" s="27">
        <v>9.4818375418027028</v>
      </c>
      <c r="E8" s="27"/>
      <c r="F8" s="27"/>
      <c r="G8" s="27"/>
      <c r="H8" s="27"/>
      <c r="I8" s="27"/>
      <c r="J8" s="27"/>
      <c r="K8" s="27"/>
      <c r="L8" s="27"/>
      <c r="M8" s="27"/>
      <c r="N8" s="27"/>
      <c r="O8" s="27"/>
      <c r="P8" s="27"/>
      <c r="Q8" s="27"/>
      <c r="R8" s="27"/>
      <c r="S8" s="27"/>
      <c r="T8" s="27"/>
      <c r="U8" s="27"/>
      <c r="V8" s="27"/>
      <c r="W8" s="27"/>
      <c r="X8" s="27"/>
      <c r="Y8" s="27"/>
      <c r="Z8" s="27"/>
      <c r="AA8" s="27"/>
      <c r="AB8" s="27"/>
      <c r="AC8" s="27"/>
      <c r="AD8" s="27"/>
    </row>
    <row r="9" spans="1:30" x14ac:dyDescent="0.25">
      <c r="A9" s="27">
        <v>9.4819903474903349</v>
      </c>
      <c r="B9" s="27"/>
      <c r="C9" s="27"/>
      <c r="D9" s="27">
        <v>9.4819903474903349</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0" x14ac:dyDescent="0.25">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1:30"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0"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row>
    <row r="13" spans="1:30"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row>
    <row r="14" spans="1:30"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r="15" spans="1:30"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row>
    <row r="16" spans="1:30"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0"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row>
    <row r="18" spans="1:30" x14ac:dyDescent="0.2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row>
    <row r="19" spans="1:30" x14ac:dyDescent="0.2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row>
    <row r="20" spans="1:30" x14ac:dyDescent="0.2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row>
    <row r="21" spans="1:30" x14ac:dyDescent="0.2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x14ac:dyDescent="0.2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row>
    <row r="23" spans="1:30"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x14ac:dyDescent="0.2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row>
    <row r="25" spans="1:30"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0"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row r="27" spans="1:30"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1:30"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r="30" spans="1:30"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r="31" spans="1:30"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row>
    <row r="32" spans="1:30"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row>
    <row r="33" spans="1:30"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row>
    <row r="35" spans="1:30"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row>
    <row r="36" spans="1:30"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row>
    <row r="37" spans="1:30"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row>
    <row r="38" spans="1:30"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row>
    <row r="39" spans="1:30"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row>
    <row r="41" spans="1:30"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row>
    <row r="43" spans="1:30"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row>
    <row r="44" spans="1:30"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row>
    <row r="45" spans="1:30"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row>
    <row r="47" spans="1:30"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row>
    <row r="49" spans="1:30"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row>
    <row r="51" spans="1:30"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x14ac:dyDescent="0.25">
      <c r="A52" s="28" cm="1">
        <f t="array" ref="A52:A59">INDEX(Pseudo_batch_corrected!B$3:B$50,MATCH(Visualisations!B40,Bioreactor_data!$R$4:$R$51,0)):INDEX(Pseudo_batch_corrected!B$3:B$50,MATCH(Visualisations!B41,Bioreactor_data!$R$4:$R$51,0))</f>
        <v>50</v>
      </c>
      <c r="B52" s="28" cm="1">
        <f t="array" ref="B52:B58">INDEX(Pseudo_batch_corrected!C$3:C$50,MATCH(Visualisations!C40,Bioreactor_data!$R$4:$R$51,0)):INDEX(Pseudo_batch_corrected!C$3:C$50,MATCH(Visualisations!C41,Bioreactor_data!$R$4:$R$51,0))</f>
        <v>0.94047868364682696</v>
      </c>
      <c r="C52" s="28" cm="1">
        <f t="array" ref="C52:C58">INDEX(Pseudo_batch_corrected!D$3:D$50,MATCH(Visualisations!D40,Bioreactor_data!$R$4:$R$51,0)):INDEX(Pseudo_batch_corrected!D$3:D$50,MATCH(Visualisations!D41,Bioreactor_data!$R$4:$R$51,0))</f>
        <v>0</v>
      </c>
      <c r="D52" s="28" cm="1">
        <f t="array" ref="D52:D59">INDEX(Pseudo_batch_corrected!E$3:E$50,MATCH(Visualisations!E40,Bioreactor_data!$R$4:$R$51,0)):INDEX(Pseudo_batch_corrected!E$3:E$50,MATCH(Visualisations!E41,Bioreactor_data!$R$4:$R$51,0))</f>
        <v>1</v>
      </c>
      <c r="E52" s="28" t="e" cm="1">
        <f t="array" ref="E52">INDEX(Pseudo_batch_corrected!F$3:F$50,MATCH(Visualisations!F40,Bioreactor_data!$R$4:$R$51,0)):INDEX(Pseudo_batch_corrected!F$3:F$50,MATCH(Visualisations!F41,Bioreactor_data!$R$4:$R$51,0))</f>
        <v>#N/A</v>
      </c>
      <c r="F52" s="28" t="e" cm="1">
        <f t="array" ref="F52">INDEX(Pseudo_batch_corrected!G$3:G$50,MATCH(Visualisations!G40,Bioreactor_data!$R$4:$R$51,0)):INDEX(Pseudo_batch_corrected!G$3:G$50,MATCH(Visualisations!G41,Bioreactor_data!$R$4:$R$51,0))</f>
        <v>#N/A</v>
      </c>
      <c r="G52" s="28" t="e" cm="1">
        <f t="array" ref="G52">INDEX(Pseudo_batch_corrected!H$3:H$50,MATCH(Visualisations!H40,Bioreactor_data!$R$4:$R$51,0)):INDEX(Pseudo_batch_corrected!H$3:H$50,MATCH(Visualisations!H41,Bioreactor_data!$R$4:$R$51,0))</f>
        <v>#N/A</v>
      </c>
      <c r="H52" s="28" t="e" cm="1">
        <f t="array" ref="H52">INDEX(Pseudo_batch_corrected!I$3:I$50,MATCH(Visualisations!I40,Bioreactor_data!$R$4:$R$51,0)):INDEX(Pseudo_batch_corrected!I$3:I$50,MATCH(Visualisations!I41,Bioreactor_data!$R$4:$R$51,0))</f>
        <v>#N/A</v>
      </c>
      <c r="I52" s="28" t="e" cm="1">
        <f t="array" ref="I52">INDEX(Pseudo_batch_corrected!J$3:J$50,MATCH(Visualisations!J40,Bioreactor_data!$R$4:$R$51,0)):INDEX(Pseudo_batch_corrected!J$3:J$50,MATCH(Visualisations!J41,Bioreactor_data!$R$4:$R$51,0))</f>
        <v>#N/A</v>
      </c>
      <c r="J52" s="28" t="e" cm="1">
        <f t="array" ref="J52">INDEX(Pseudo_batch_corrected!K$3:K$50,MATCH(Visualisations!K40,Bioreactor_data!$R$4:$R$51,0)):INDEX(Pseudo_batch_corrected!K$3:K$50,MATCH(Visualisations!K41,Bioreactor_data!$R$4:$R$51,0))</f>
        <v>#N/A</v>
      </c>
      <c r="K52" s="28" t="e" cm="1">
        <f t="array" ref="K52">INDEX(Pseudo_batch_corrected!L$3:L$50,MATCH(Visualisations!L40,Bioreactor_data!$R$4:$R$51,0)):INDEX(Pseudo_batch_corrected!L$3:L$50,MATCH(Visualisations!L41,Bioreactor_data!$R$4:$R$51,0))</f>
        <v>#N/A</v>
      </c>
      <c r="L52" s="28" t="e" cm="1">
        <f t="array" ref="L52">INDEX(Pseudo_batch_corrected!M$3:M$50,MATCH(Visualisations!M40,Bioreactor_data!$R$4:$R$51,0)):INDEX(Pseudo_batch_corrected!M$3:M$50,MATCH(Visualisations!M41,Bioreactor_data!$R$4:$R$51,0))</f>
        <v>#N/A</v>
      </c>
      <c r="M52" s="28" t="e" cm="1">
        <f t="array" ref="M52">INDEX(Pseudo_batch_corrected!N$3:N$50,MATCH(Visualisations!N40,Bioreactor_data!$R$4:$R$51,0)):INDEX(Pseudo_batch_corrected!N$3:N$50,MATCH(Visualisations!N41,Bioreactor_data!$R$4:$R$51,0))</f>
        <v>#N/A</v>
      </c>
      <c r="N52" s="28" t="e" cm="1">
        <f t="array" ref="N52">INDEX(Pseudo_batch_corrected!O$3:O$50,MATCH(Visualisations!O40,Bioreactor_data!$R$4:$R$51,0)):INDEX(Pseudo_batch_corrected!O$3:O$50,MATCH(Visualisations!O41,Bioreactor_data!$R$4:$R$51,0))</f>
        <v>#N/A</v>
      </c>
      <c r="O52" s="28" t="e" cm="1">
        <f t="array" ref="O52">INDEX(Pseudo_batch_corrected!P$3:P$50,MATCH(Visualisations!P40,Bioreactor_data!$R$4:$R$51,0)):INDEX(Pseudo_batch_corrected!P$3:P$50,MATCH(Visualisations!P41,Bioreactor_data!$R$4:$R$51,0))</f>
        <v>#N/A</v>
      </c>
      <c r="P52" s="28" t="e" cm="1">
        <f t="array" ref="P52">INDEX(Pseudo_batch_corrected!Q$3:Q$50,MATCH(Visualisations!Q40,Bioreactor_data!$R$4:$R$51,0)):INDEX(Pseudo_batch_corrected!Q$3:Q$50,MATCH(Visualisations!Q41,Bioreactor_data!$R$4:$R$51,0))</f>
        <v>#N/A</v>
      </c>
      <c r="Q52" s="28" t="e" cm="1">
        <f t="array" ref="Q52">INDEX(Pseudo_batch_corrected!R$3:R$50,MATCH(Visualisations!R40,Bioreactor_data!$R$4:$R$51,0)):INDEX(Pseudo_batch_corrected!R$3:R$50,MATCH(Visualisations!R41,Bioreactor_data!$R$4:$R$51,0))</f>
        <v>#N/A</v>
      </c>
      <c r="R52" s="28" t="e" cm="1">
        <f t="array" ref="R52">INDEX(Pseudo_batch_corrected!S$3:S$50,MATCH(Visualisations!S40,Bioreactor_data!$R$4:$R$51,0)):INDEX(Pseudo_batch_corrected!S$3:S$50,MATCH(Visualisations!S41,Bioreactor_data!$R$4:$R$51,0))</f>
        <v>#N/A</v>
      </c>
      <c r="S52" s="28" t="e" cm="1">
        <f t="array" ref="S52">INDEX(Pseudo_batch_corrected!T$3:T$50,MATCH(Visualisations!T40,Bioreactor_data!$R$4:$R$51,0)):INDEX(Pseudo_batch_corrected!T$3:T$50,MATCH(Visualisations!T41,Bioreactor_data!$R$4:$R$51,0))</f>
        <v>#N/A</v>
      </c>
      <c r="T52" s="28" t="e" cm="1">
        <f t="array" ref="T52">INDEX(Pseudo_batch_corrected!U$3:U$50,MATCH(Visualisations!U40,Bioreactor_data!$R$4:$R$51,0)):INDEX(Pseudo_batch_corrected!U$3:U$50,MATCH(Visualisations!U41,Bioreactor_data!$R$4:$R$51,0))</f>
        <v>#N/A</v>
      </c>
      <c r="U52" s="28" t="e" cm="1">
        <f t="array" ref="U52">INDEX(Pseudo_batch_corrected!V$3:V$50,MATCH(Visualisations!V40,Bioreactor_data!$R$4:$R$51,0)):INDEX(Pseudo_batch_corrected!V$3:V$50,MATCH(Visualisations!V41,Bioreactor_data!$R$4:$R$51,0))</f>
        <v>#N/A</v>
      </c>
      <c r="V52" s="28" t="e" cm="1">
        <f t="array" ref="V52">INDEX(Pseudo_batch_corrected!W$3:W$50,MATCH(Visualisations!W40,Bioreactor_data!$R$4:$R$51,0)):INDEX(Pseudo_batch_corrected!W$3:W$50,MATCH(Visualisations!W41,Bioreactor_data!$R$4:$R$51,0))</f>
        <v>#N/A</v>
      </c>
      <c r="W52" s="28" t="e" cm="1">
        <f t="array" ref="W52">INDEX(Pseudo_batch_corrected!X$3:X$50,MATCH(Visualisations!X40,Bioreactor_data!$R$4:$R$51,0)):INDEX(Pseudo_batch_corrected!X$3:X$50,MATCH(Visualisations!X41,Bioreactor_data!$R$4:$R$51,0))</f>
        <v>#N/A</v>
      </c>
      <c r="X52" s="28" t="e" cm="1">
        <f t="array" ref="X52">INDEX(Pseudo_batch_corrected!Y$3:Y$50,MATCH(Visualisations!Y40,Bioreactor_data!$R$4:$R$51,0)):INDEX(Pseudo_batch_corrected!Y$3:Y$50,MATCH(Visualisations!Y41,Bioreactor_data!$R$4:$R$51,0))</f>
        <v>#N/A</v>
      </c>
      <c r="Y52" s="28" t="e" cm="1">
        <f t="array" ref="Y52">INDEX(Pseudo_batch_corrected!Z$3:Z$50,MATCH(Visualisations!Z40,Bioreactor_data!$R$4:$R$51,0)):INDEX(Pseudo_batch_corrected!Z$3:Z$50,MATCH(Visualisations!Z41,Bioreactor_data!$R$4:$R$51,0))</f>
        <v>#N/A</v>
      </c>
      <c r="Z52" s="28" t="e" cm="1">
        <f t="array" ref="Z52">INDEX(Pseudo_batch_corrected!AA$3:AA$50,MATCH(Visualisations!AA40,Bioreactor_data!$R$4:$R$51,0)):INDEX(Pseudo_batch_corrected!AA$3:AA$50,MATCH(Visualisations!AA41,Bioreactor_data!$R$4:$R$51,0))</f>
        <v>#N/A</v>
      </c>
      <c r="AA52" s="28" t="e" cm="1">
        <f t="array" ref="AA52">INDEX(Pseudo_batch_corrected!AB$3:AB$50,MATCH(Visualisations!AB40,Bioreactor_data!$R$4:$R$51,0)):INDEX(Pseudo_batch_corrected!AB$3:AB$50,MATCH(Visualisations!AB41,Bioreactor_data!$R$4:$R$51,0))</f>
        <v>#N/A</v>
      </c>
      <c r="AB52" s="28" t="e" cm="1">
        <f t="array" ref="AB52">INDEX(Pseudo_batch_corrected!AC$3:AC$50,MATCH(Visualisations!AC40,Bioreactor_data!$R$4:$R$51,0)):INDEX(Pseudo_batch_corrected!AC$3:AC$50,MATCH(Visualisations!AC41,Bioreactor_data!$R$4:$R$51,0))</f>
        <v>#N/A</v>
      </c>
      <c r="AC52" s="28" t="e" cm="1">
        <f t="array" ref="AC52">INDEX(Pseudo_batch_corrected!AD$3:AD$50,MATCH(Visualisations!AD40,Bioreactor_data!$R$4:$R$51,0)):INDEX(Pseudo_batch_corrected!AD$3:AD$50,MATCH(Visualisations!AD41,Bioreactor_data!$R$4:$R$51,0))</f>
        <v>#N/A</v>
      </c>
      <c r="AD52" s="28" t="e" cm="1">
        <f t="array" ref="AD52">INDEX(Pseudo_batch_corrected!AE$3:AE$50,MATCH(Visualisations!AE40,Bioreactor_data!$R$4:$R$51,0)):INDEX(Pseudo_batch_corrected!AE$3:AE$50,MATCH(Visualisations!AE41,Bioreactor_data!$R$4:$R$51,0))</f>
        <v>#N/A</v>
      </c>
    </row>
    <row r="53" spans="1:30" x14ac:dyDescent="0.25">
      <c r="A53" s="28">
        <v>47.882089028361499</v>
      </c>
      <c r="B53" s="28">
        <v>2.3085653330103701</v>
      </c>
      <c r="C53" s="28">
        <v>5.1738083584120999E-2</v>
      </c>
      <c r="D53" s="28">
        <v>0.97710366517147496</v>
      </c>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r="54" spans="1:30" x14ac:dyDescent="0.25">
      <c r="A54" s="28">
        <v>44.801226298327201</v>
      </c>
      <c r="B54" s="28">
        <v>4.9304084107181003</v>
      </c>
      <c r="C54" s="28">
        <v>0.126999950382233</v>
      </c>
      <c r="D54" s="28">
        <v>0.93173403285100398</v>
      </c>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r="55" spans="1:30" x14ac:dyDescent="0.25">
      <c r="A55" s="28">
        <v>38.8969667794833</v>
      </c>
      <c r="B55" s="28">
        <v>9.8700931853053397</v>
      </c>
      <c r="C55" s="28">
        <v>0.271234092694629</v>
      </c>
      <c r="D55" s="28">
        <v>0.85334585595155599</v>
      </c>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r="56" spans="1:30" x14ac:dyDescent="0.25">
      <c r="A56" s="28">
        <v>27.77304365135155</v>
      </c>
      <c r="B56" s="28">
        <v>18.215125069294878</v>
      </c>
      <c r="C56" s="28">
        <v>0.54297850135660974</v>
      </c>
      <c r="D56" s="28">
        <v>0.71567200598928893</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r="57" spans="1:30" x14ac:dyDescent="0.25">
      <c r="A57" s="28">
        <v>8.9804491002010778</v>
      </c>
      <c r="B57" s="28">
        <v>28.546221448779889</v>
      </c>
      <c r="C57" s="28">
        <v>1.0020595678745883</v>
      </c>
      <c r="D57" s="28">
        <v>0.49379833988048355</v>
      </c>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r="58" spans="1:30" x14ac:dyDescent="0.25">
      <c r="A58" s="28">
        <v>-14.284663391580121</v>
      </c>
      <c r="B58" s="28">
        <v>28.546688108401252</v>
      </c>
      <c r="C58" s="28">
        <v>1.570399007451003</v>
      </c>
      <c r="D58" s="28">
        <v>0.22293837277860684</v>
      </c>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r="59" spans="1:30" x14ac:dyDescent="0.25">
      <c r="A59" s="28">
        <v>-14.285714285714285</v>
      </c>
      <c r="B59" s="28"/>
      <c r="C59" s="28"/>
      <c r="D59" s="28">
        <v>0.20578264995075152</v>
      </c>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r="60" spans="1:30"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r="61" spans="1:30"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r="62" spans="1:30"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spans="1:30"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r="64" spans="1:30"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spans="1:30"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r="66" spans="1:30"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row>
    <row r="67" spans="1:30"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row>
    <row r="68" spans="1:30"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spans="1:30"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spans="1:30"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row>
    <row r="71" spans="1:30"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row>
    <row r="72" spans="1:30"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spans="1:30"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row>
    <row r="74" spans="1:30"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row>
    <row r="75" spans="1:30"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spans="1:30"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row>
    <row r="77" spans="1:30"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row>
    <row r="78" spans="1:30"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row>
    <row r="79" spans="1:30"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row>
    <row r="80" spans="1:30"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row>
    <row r="81" spans="1:30"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row>
    <row r="82" spans="1:30"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spans="1:30"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row>
    <row r="84" spans="1:30"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row>
    <row r="85" spans="1:30"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row>
    <row r="86" spans="1:30"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row>
    <row r="87" spans="1:30"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row>
    <row r="88" spans="1:30"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row>
    <row r="89" spans="1:30"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row>
    <row r="90" spans="1:30"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row>
    <row r="91" spans="1:30"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row>
    <row r="92" spans="1:30"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spans="1:30"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row>
    <row r="94" spans="1:30"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row>
    <row r="95" spans="1:30"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row>
    <row r="96" spans="1:30"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row>
    <row r="97" spans="1:30"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row>
    <row r="98" spans="1:30"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row>
    <row r="99" spans="1:30"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row>
    <row r="100" spans="1:30"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row>
    <row r="101" spans="1:30"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row>
    <row r="102" spans="1:30" x14ac:dyDescent="0.25">
      <c r="A102" s="27">
        <f>IF(COUNTIF(Visualisations!B$42:B$44,A2)&gt;0,NA(),IF(ISNUMBER(A2),A2,NA()))</f>
        <v>0.13450000000000001</v>
      </c>
      <c r="B102" s="27">
        <f>IF(COUNTIF(Visualisations!C$42:C$44,B2)&gt;0,NA(),IF(ISNUMBER(B2),B2,NA()))</f>
        <v>0.44245570344364782</v>
      </c>
      <c r="C102" s="27">
        <f>IF(COUNTIF(Visualisations!D$42:D$44,C2)&gt;0,NA(),IF(ISNUMBER(C2),C2,NA()))</f>
        <v>0.13450000000000001</v>
      </c>
      <c r="D102" s="27">
        <f>IF(COUNTIF(Visualisations!E$42:E$44,D2)&gt;0,NA(),IF(ISNUMBER(D2),D2,NA()))</f>
        <v>0.13450000000000001</v>
      </c>
      <c r="E102" s="27" t="e">
        <f>IF(COUNTIF(Visualisations!F$42:F$44,E2)&gt;0,NA(),IF(ISNUMBER(E2),E2,NA()))</f>
        <v>#N/A</v>
      </c>
      <c r="F102" s="27" t="e">
        <f>IF(COUNTIF(Visualisations!G$42:G$44,F2)&gt;0,NA(),IF(ISNUMBER(F2),F2,NA()))</f>
        <v>#N/A</v>
      </c>
      <c r="G102" s="27" t="e">
        <f>IF(COUNTIF(Visualisations!H$42:H$44,G2)&gt;0,NA(),IF(ISNUMBER(G2),G2,NA()))</f>
        <v>#N/A</v>
      </c>
      <c r="H102" s="27" t="e">
        <f>IF(COUNTIF(Visualisations!I$42:I$44,H2)&gt;0,NA(),IF(ISNUMBER(H2),H2,NA()))</f>
        <v>#N/A</v>
      </c>
      <c r="I102" s="27" t="e">
        <f>IF(COUNTIF(Visualisations!J$42:J$44,I2)&gt;0,NA(),IF(ISNUMBER(I2),I2,NA()))</f>
        <v>#N/A</v>
      </c>
      <c r="J102" s="27" t="e">
        <f>IF(COUNTIF(Visualisations!K$42:K$44,J2)&gt;0,NA(),IF(ISNUMBER(J2),J2,NA()))</f>
        <v>#N/A</v>
      </c>
      <c r="K102" s="27" t="e">
        <f>IF(COUNTIF(Visualisations!L$42:L$44,K2)&gt;0,NA(),IF(ISNUMBER(K2),K2,NA()))</f>
        <v>#N/A</v>
      </c>
      <c r="L102" s="27" t="e">
        <f>IF(COUNTIF(Visualisations!M$42:M$44,L2)&gt;0,NA(),IF(ISNUMBER(L2),L2,NA()))</f>
        <v>#N/A</v>
      </c>
      <c r="M102" s="27" t="e">
        <f>IF(COUNTIF(Visualisations!N$42:N$44,M2)&gt;0,NA(),IF(ISNUMBER(M2),M2,NA()))</f>
        <v>#N/A</v>
      </c>
      <c r="N102" s="27" t="e">
        <f>IF(COUNTIF(Visualisations!O$42:O$44,N2)&gt;0,NA(),IF(ISNUMBER(N2),N2,NA()))</f>
        <v>#N/A</v>
      </c>
      <c r="O102" s="27" t="e">
        <f>IF(COUNTIF(Visualisations!P$42:P$44,O2)&gt;0,NA(),IF(ISNUMBER(O2),O2,NA()))</f>
        <v>#N/A</v>
      </c>
      <c r="P102" s="27" t="e">
        <f>IF(COUNTIF(Visualisations!Q$42:Q$44,P2)&gt;0,NA(),IF(ISNUMBER(P2),P2,NA()))</f>
        <v>#N/A</v>
      </c>
      <c r="Q102" s="27" t="e">
        <f>IF(COUNTIF(Visualisations!R$42:R$44,Q2)&gt;0,NA(),IF(ISNUMBER(Q2),Q2,NA()))</f>
        <v>#N/A</v>
      </c>
      <c r="R102" s="27" t="e">
        <f>IF(COUNTIF(Visualisations!S$42:S$44,R2)&gt;0,NA(),IF(ISNUMBER(R2),R2,NA()))</f>
        <v>#N/A</v>
      </c>
      <c r="S102" s="27" t="e">
        <f>IF(COUNTIF(Visualisations!T$42:T$44,S2)&gt;0,NA(),IF(ISNUMBER(S2),S2,NA()))</f>
        <v>#N/A</v>
      </c>
      <c r="T102" s="27" t="e">
        <f>IF(COUNTIF(Visualisations!U$42:U$44,T2)&gt;0,NA(),IF(ISNUMBER(T2),T2,NA()))</f>
        <v>#N/A</v>
      </c>
      <c r="U102" s="27" t="e">
        <f>IF(COUNTIF(Visualisations!V$42:V$44,U2)&gt;0,NA(),IF(ISNUMBER(U2),U2,NA()))</f>
        <v>#N/A</v>
      </c>
      <c r="V102" s="27" t="e">
        <f>IF(COUNTIF(Visualisations!W$42:W$44,V2)&gt;0,NA(),IF(ISNUMBER(V2),V2,NA()))</f>
        <v>#N/A</v>
      </c>
      <c r="W102" s="27" t="e">
        <f>IF(COUNTIF(Visualisations!X$42:X$44,W2)&gt;0,NA(),IF(ISNUMBER(W2),W2,NA()))</f>
        <v>#N/A</v>
      </c>
      <c r="X102" s="27" t="e">
        <f>IF(COUNTIF(Visualisations!Y$42:Y$44,X2)&gt;0,NA(),IF(ISNUMBER(X2),X2,NA()))</f>
        <v>#N/A</v>
      </c>
      <c r="Y102" s="27" t="e">
        <f>IF(COUNTIF(Visualisations!Z$42:Z$44,Y2)&gt;0,NA(),IF(ISNUMBER(Y2),Y2,NA()))</f>
        <v>#N/A</v>
      </c>
      <c r="Z102" s="27" t="e">
        <f>IF(COUNTIF(Visualisations!AA$42:AA$44,Z2)&gt;0,NA(),IF(ISNUMBER(Z2),Z2,NA()))</f>
        <v>#N/A</v>
      </c>
      <c r="AA102" s="27" t="e">
        <f>IF(COUNTIF(Visualisations!AB$42:AB$44,AA2)&gt;0,NA(),IF(ISNUMBER(AA2),AA2,NA()))</f>
        <v>#N/A</v>
      </c>
      <c r="AB102" s="27" t="e">
        <f>IF(COUNTIF(Visualisations!AC$42:AC$44,AB2)&gt;0,NA(),IF(ISNUMBER(AB2),AB2,NA()))</f>
        <v>#N/A</v>
      </c>
      <c r="AC102" s="27" t="e">
        <f>IF(COUNTIF(Visualisations!AD$42:AD$44,AC2)&gt;0,NA(),IF(ISNUMBER(AC2),AC2,NA()))</f>
        <v>#N/A</v>
      </c>
      <c r="AD102" s="27" t="e">
        <f>IF(COUNTIF(Visualisations!AE$42:AE$44,AD2)&gt;0,NA(),IF(ISNUMBER(AD2),AD2,NA()))</f>
        <v>#N/A</v>
      </c>
    </row>
    <row r="103" spans="1:30" x14ac:dyDescent="0.25">
      <c r="A103" s="27">
        <f>IF(COUNTIF(Visualisations!B$42:B$44,A3)&gt;0,NA(),IF(ISNUMBER(A3),A3,NA()))</f>
        <v>0.44245570344364782</v>
      </c>
      <c r="B103" s="27">
        <f>IF(COUNTIF(Visualisations!C$42:C$44,B3)&gt;0,NA(),IF(ISNUMBER(B3),B3,NA()))</f>
        <v>0.8904297977026796</v>
      </c>
      <c r="C103" s="27">
        <f>IF(COUNTIF(Visualisations!D$42:D$44,C3)&gt;0,NA(),IF(ISNUMBER(C3),C3,NA()))</f>
        <v>0.44245570344364782</v>
      </c>
      <c r="D103" s="27">
        <f>IF(COUNTIF(Visualisations!E$42:E$44,D3)&gt;0,NA(),IF(ISNUMBER(D3),D3,NA()))</f>
        <v>0.44245570344364782</v>
      </c>
      <c r="E103" s="27" t="e">
        <f>IF(COUNTIF(Visualisations!F$42:F$44,E3)&gt;0,NA(),IF(ISNUMBER(E3),E3,NA()))</f>
        <v>#N/A</v>
      </c>
      <c r="F103" s="27" t="e">
        <f>IF(COUNTIF(Visualisations!G$42:G$44,F3)&gt;0,NA(),IF(ISNUMBER(F3),F3,NA()))</f>
        <v>#N/A</v>
      </c>
      <c r="G103" s="27" t="e">
        <f>IF(COUNTIF(Visualisations!H$42:H$44,G3)&gt;0,NA(),IF(ISNUMBER(G3),G3,NA()))</f>
        <v>#N/A</v>
      </c>
      <c r="H103" s="27" t="e">
        <f>IF(COUNTIF(Visualisations!I$42:I$44,H3)&gt;0,NA(),IF(ISNUMBER(H3),H3,NA()))</f>
        <v>#N/A</v>
      </c>
      <c r="I103" s="27" t="e">
        <f>IF(COUNTIF(Visualisations!J$42:J$44,I3)&gt;0,NA(),IF(ISNUMBER(I3),I3,NA()))</f>
        <v>#N/A</v>
      </c>
      <c r="J103" s="27" t="e">
        <f>IF(COUNTIF(Visualisations!K$42:K$44,J3)&gt;0,NA(),IF(ISNUMBER(J3),J3,NA()))</f>
        <v>#N/A</v>
      </c>
      <c r="K103" s="27" t="e">
        <f>IF(COUNTIF(Visualisations!L$42:L$44,K3)&gt;0,NA(),IF(ISNUMBER(K3),K3,NA()))</f>
        <v>#N/A</v>
      </c>
      <c r="L103" s="27" t="e">
        <f>IF(COUNTIF(Visualisations!M$42:M$44,L3)&gt;0,NA(),IF(ISNUMBER(L3),L3,NA()))</f>
        <v>#N/A</v>
      </c>
      <c r="M103" s="27" t="e">
        <f>IF(COUNTIF(Visualisations!N$42:N$44,M3)&gt;0,NA(),IF(ISNUMBER(M3),M3,NA()))</f>
        <v>#N/A</v>
      </c>
      <c r="N103" s="27" t="e">
        <f>IF(COUNTIF(Visualisations!O$42:O$44,N3)&gt;0,NA(),IF(ISNUMBER(N3),N3,NA()))</f>
        <v>#N/A</v>
      </c>
      <c r="O103" s="27" t="e">
        <f>IF(COUNTIF(Visualisations!P$42:P$44,O3)&gt;0,NA(),IF(ISNUMBER(O3),O3,NA()))</f>
        <v>#N/A</v>
      </c>
      <c r="P103" s="27" t="e">
        <f>IF(COUNTIF(Visualisations!Q$42:Q$44,P3)&gt;0,NA(),IF(ISNUMBER(P3),P3,NA()))</f>
        <v>#N/A</v>
      </c>
      <c r="Q103" s="27" t="e">
        <f>IF(COUNTIF(Visualisations!R$42:R$44,Q3)&gt;0,NA(),IF(ISNUMBER(Q3),Q3,NA()))</f>
        <v>#N/A</v>
      </c>
      <c r="R103" s="27" t="e">
        <f>IF(COUNTIF(Visualisations!S$42:S$44,R3)&gt;0,NA(),IF(ISNUMBER(R3),R3,NA()))</f>
        <v>#N/A</v>
      </c>
      <c r="S103" s="27" t="e">
        <f>IF(COUNTIF(Visualisations!T$42:T$44,S3)&gt;0,NA(),IF(ISNUMBER(S3),S3,NA()))</f>
        <v>#N/A</v>
      </c>
      <c r="T103" s="27" t="e">
        <f>IF(COUNTIF(Visualisations!U$42:U$44,T3)&gt;0,NA(),IF(ISNUMBER(T3),T3,NA()))</f>
        <v>#N/A</v>
      </c>
      <c r="U103" s="27" t="e">
        <f>IF(COUNTIF(Visualisations!V$42:V$44,U3)&gt;0,NA(),IF(ISNUMBER(U3),U3,NA()))</f>
        <v>#N/A</v>
      </c>
      <c r="V103" s="27" t="e">
        <f>IF(COUNTIF(Visualisations!W$42:W$44,V3)&gt;0,NA(),IF(ISNUMBER(V3),V3,NA()))</f>
        <v>#N/A</v>
      </c>
      <c r="W103" s="27" t="e">
        <f>IF(COUNTIF(Visualisations!X$42:X$44,W3)&gt;0,NA(),IF(ISNUMBER(W3),W3,NA()))</f>
        <v>#N/A</v>
      </c>
      <c r="X103" s="27" t="e">
        <f>IF(COUNTIF(Visualisations!Y$42:Y$44,X3)&gt;0,NA(),IF(ISNUMBER(X3),X3,NA()))</f>
        <v>#N/A</v>
      </c>
      <c r="Y103" s="27" t="e">
        <f>IF(COUNTIF(Visualisations!Z$42:Z$44,Y3)&gt;0,NA(),IF(ISNUMBER(Y3),Y3,NA()))</f>
        <v>#N/A</v>
      </c>
      <c r="Z103" s="27" t="e">
        <f>IF(COUNTIF(Visualisations!AA$42:AA$44,Z3)&gt;0,NA(),IF(ISNUMBER(Z3),Z3,NA()))</f>
        <v>#N/A</v>
      </c>
      <c r="AA103" s="27" t="e">
        <f>IF(COUNTIF(Visualisations!AB$42:AB$44,AA3)&gt;0,NA(),IF(ISNUMBER(AA3),AA3,NA()))</f>
        <v>#N/A</v>
      </c>
      <c r="AB103" s="27" t="e">
        <f>IF(COUNTIF(Visualisations!AC$42:AC$44,AB3)&gt;0,NA(),IF(ISNUMBER(AB3),AB3,NA()))</f>
        <v>#N/A</v>
      </c>
      <c r="AC103" s="27" t="e">
        <f>IF(COUNTIF(Visualisations!AD$42:AD$44,AC3)&gt;0,NA(),IF(ISNUMBER(AC3),AC3,NA()))</f>
        <v>#N/A</v>
      </c>
      <c r="AD103" s="27" t="e">
        <f>IF(COUNTIF(Visualisations!AE$42:AE$44,AD3)&gt;0,NA(),IF(ISNUMBER(AD3),AD3,NA()))</f>
        <v>#N/A</v>
      </c>
    </row>
    <row r="104" spans="1:30" x14ac:dyDescent="0.25">
      <c r="A104" s="27">
        <f>IF(COUNTIF(Visualisations!B$42:B$44,A4)&gt;0,NA(),IF(ISNUMBER(A4),A4,NA()))</f>
        <v>0.8904297977026796</v>
      </c>
      <c r="B104" s="27">
        <f>IF(COUNTIF(Visualisations!C$42:C$44,B4)&gt;0,NA(),IF(ISNUMBER(B4),B4,NA()))</f>
        <v>1.7489410466589026</v>
      </c>
      <c r="C104" s="27">
        <f>IF(COUNTIF(Visualisations!D$42:D$44,C4)&gt;0,NA(),IF(ISNUMBER(C4),C4,NA()))</f>
        <v>0.8904297977026796</v>
      </c>
      <c r="D104" s="27">
        <f>IF(COUNTIF(Visualisations!E$42:E$44,D4)&gt;0,NA(),IF(ISNUMBER(D4),D4,NA()))</f>
        <v>0.8904297977026796</v>
      </c>
      <c r="E104" s="27" t="e">
        <f>IF(COUNTIF(Visualisations!F$42:F$44,E4)&gt;0,NA(),IF(ISNUMBER(E4),E4,NA()))</f>
        <v>#N/A</v>
      </c>
      <c r="F104" s="27" t="e">
        <f>IF(COUNTIF(Visualisations!G$42:G$44,F4)&gt;0,NA(),IF(ISNUMBER(F4),F4,NA()))</f>
        <v>#N/A</v>
      </c>
      <c r="G104" s="27" t="e">
        <f>IF(COUNTIF(Visualisations!H$42:H$44,G4)&gt;0,NA(),IF(ISNUMBER(G4),G4,NA()))</f>
        <v>#N/A</v>
      </c>
      <c r="H104" s="27" t="e">
        <f>IF(COUNTIF(Visualisations!I$42:I$44,H4)&gt;0,NA(),IF(ISNUMBER(H4),H4,NA()))</f>
        <v>#N/A</v>
      </c>
      <c r="I104" s="27" t="e">
        <f>IF(COUNTIF(Visualisations!J$42:J$44,I4)&gt;0,NA(),IF(ISNUMBER(I4),I4,NA()))</f>
        <v>#N/A</v>
      </c>
      <c r="J104" s="27" t="e">
        <f>IF(COUNTIF(Visualisations!K$42:K$44,J4)&gt;0,NA(),IF(ISNUMBER(J4),J4,NA()))</f>
        <v>#N/A</v>
      </c>
      <c r="K104" s="27" t="e">
        <f>IF(COUNTIF(Visualisations!L$42:L$44,K4)&gt;0,NA(),IF(ISNUMBER(K4),K4,NA()))</f>
        <v>#N/A</v>
      </c>
      <c r="L104" s="27" t="e">
        <f>IF(COUNTIF(Visualisations!M$42:M$44,L4)&gt;0,NA(),IF(ISNUMBER(L4),L4,NA()))</f>
        <v>#N/A</v>
      </c>
      <c r="M104" s="27" t="e">
        <f>IF(COUNTIF(Visualisations!N$42:N$44,M4)&gt;0,NA(),IF(ISNUMBER(M4),M4,NA()))</f>
        <v>#N/A</v>
      </c>
      <c r="N104" s="27" t="e">
        <f>IF(COUNTIF(Visualisations!O$42:O$44,N4)&gt;0,NA(),IF(ISNUMBER(N4),N4,NA()))</f>
        <v>#N/A</v>
      </c>
      <c r="O104" s="27" t="e">
        <f>IF(COUNTIF(Visualisations!P$42:P$44,O4)&gt;0,NA(),IF(ISNUMBER(O4),O4,NA()))</f>
        <v>#N/A</v>
      </c>
      <c r="P104" s="27" t="e">
        <f>IF(COUNTIF(Visualisations!Q$42:Q$44,P4)&gt;0,NA(),IF(ISNUMBER(P4),P4,NA()))</f>
        <v>#N/A</v>
      </c>
      <c r="Q104" s="27" t="e">
        <f>IF(COUNTIF(Visualisations!R$42:R$44,Q4)&gt;0,NA(),IF(ISNUMBER(Q4),Q4,NA()))</f>
        <v>#N/A</v>
      </c>
      <c r="R104" s="27" t="e">
        <f>IF(COUNTIF(Visualisations!S$42:S$44,R4)&gt;0,NA(),IF(ISNUMBER(R4),R4,NA()))</f>
        <v>#N/A</v>
      </c>
      <c r="S104" s="27" t="e">
        <f>IF(COUNTIF(Visualisations!T$42:T$44,S4)&gt;0,NA(),IF(ISNUMBER(S4),S4,NA()))</f>
        <v>#N/A</v>
      </c>
      <c r="T104" s="27" t="e">
        <f>IF(COUNTIF(Visualisations!U$42:U$44,T4)&gt;0,NA(),IF(ISNUMBER(T4),T4,NA()))</f>
        <v>#N/A</v>
      </c>
      <c r="U104" s="27" t="e">
        <f>IF(COUNTIF(Visualisations!V$42:V$44,U4)&gt;0,NA(),IF(ISNUMBER(U4),U4,NA()))</f>
        <v>#N/A</v>
      </c>
      <c r="V104" s="27" t="e">
        <f>IF(COUNTIF(Visualisations!W$42:W$44,V4)&gt;0,NA(),IF(ISNUMBER(V4),V4,NA()))</f>
        <v>#N/A</v>
      </c>
      <c r="W104" s="27" t="e">
        <f>IF(COUNTIF(Visualisations!X$42:X$44,W4)&gt;0,NA(),IF(ISNUMBER(W4),W4,NA()))</f>
        <v>#N/A</v>
      </c>
      <c r="X104" s="27" t="e">
        <f>IF(COUNTIF(Visualisations!Y$42:Y$44,X4)&gt;0,NA(),IF(ISNUMBER(X4),X4,NA()))</f>
        <v>#N/A</v>
      </c>
      <c r="Y104" s="27" t="e">
        <f>IF(COUNTIF(Visualisations!Z$42:Z$44,Y4)&gt;0,NA(),IF(ISNUMBER(Y4),Y4,NA()))</f>
        <v>#N/A</v>
      </c>
      <c r="Z104" s="27" t="e">
        <f>IF(COUNTIF(Visualisations!AA$42:AA$44,Z4)&gt;0,NA(),IF(ISNUMBER(Z4),Z4,NA()))</f>
        <v>#N/A</v>
      </c>
      <c r="AA104" s="27" t="e">
        <f>IF(COUNTIF(Visualisations!AB$42:AB$44,AA4)&gt;0,NA(),IF(ISNUMBER(AA4),AA4,NA()))</f>
        <v>#N/A</v>
      </c>
      <c r="AB104" s="27" t="e">
        <f>IF(COUNTIF(Visualisations!AC$42:AC$44,AB4)&gt;0,NA(),IF(ISNUMBER(AB4),AB4,NA()))</f>
        <v>#N/A</v>
      </c>
      <c r="AC104" s="27" t="e">
        <f>IF(COUNTIF(Visualisations!AD$42:AD$44,AC4)&gt;0,NA(),IF(ISNUMBER(AC4),AC4,NA()))</f>
        <v>#N/A</v>
      </c>
      <c r="AD104" s="27" t="e">
        <f>IF(COUNTIF(Visualisations!AE$42:AE$44,AD4)&gt;0,NA(),IF(ISNUMBER(AD4),AD4,NA()))</f>
        <v>#N/A</v>
      </c>
    </row>
    <row r="105" spans="1:30" x14ac:dyDescent="0.25">
      <c r="A105" s="27">
        <f>IF(COUNTIF(Visualisations!B$42:B$44,A5)&gt;0,NA(),IF(ISNUMBER(A5),A5,NA()))</f>
        <v>1.7489410466589026</v>
      </c>
      <c r="B105" s="27">
        <f>IF(COUNTIF(Visualisations!C$42:C$44,B5)&gt;0,NA(),IF(ISNUMBER(B5),B5,NA()))</f>
        <v>3.3664195988034344</v>
      </c>
      <c r="C105" s="27">
        <f>IF(COUNTIF(Visualisations!D$42:D$44,C5)&gt;0,NA(),IF(ISNUMBER(C5),C5,NA()))</f>
        <v>1.7489410466589026</v>
      </c>
      <c r="D105" s="27">
        <f>IF(COUNTIF(Visualisations!E$42:E$44,D5)&gt;0,NA(),IF(ISNUMBER(D5),D5,NA()))</f>
        <v>1.7489410466589026</v>
      </c>
      <c r="E105" s="27" t="e">
        <f>IF(COUNTIF(Visualisations!F$42:F$44,E5)&gt;0,NA(),IF(ISNUMBER(E5),E5,NA()))</f>
        <v>#N/A</v>
      </c>
      <c r="F105" s="27" t="e">
        <f>IF(COUNTIF(Visualisations!G$42:G$44,F5)&gt;0,NA(),IF(ISNUMBER(F5),F5,NA()))</f>
        <v>#N/A</v>
      </c>
      <c r="G105" s="27" t="e">
        <f>IF(COUNTIF(Visualisations!H$42:H$44,G5)&gt;0,NA(),IF(ISNUMBER(G5),G5,NA()))</f>
        <v>#N/A</v>
      </c>
      <c r="H105" s="27" t="e">
        <f>IF(COUNTIF(Visualisations!I$42:I$44,H5)&gt;0,NA(),IF(ISNUMBER(H5),H5,NA()))</f>
        <v>#N/A</v>
      </c>
      <c r="I105" s="27" t="e">
        <f>IF(COUNTIF(Visualisations!J$42:J$44,I5)&gt;0,NA(),IF(ISNUMBER(I5),I5,NA()))</f>
        <v>#N/A</v>
      </c>
      <c r="J105" s="27" t="e">
        <f>IF(COUNTIF(Visualisations!K$42:K$44,J5)&gt;0,NA(),IF(ISNUMBER(J5),J5,NA()))</f>
        <v>#N/A</v>
      </c>
      <c r="K105" s="27" t="e">
        <f>IF(COUNTIF(Visualisations!L$42:L$44,K5)&gt;0,NA(),IF(ISNUMBER(K5),K5,NA()))</f>
        <v>#N/A</v>
      </c>
      <c r="L105" s="27" t="e">
        <f>IF(COUNTIF(Visualisations!M$42:M$44,L5)&gt;0,NA(),IF(ISNUMBER(L5),L5,NA()))</f>
        <v>#N/A</v>
      </c>
      <c r="M105" s="27" t="e">
        <f>IF(COUNTIF(Visualisations!N$42:N$44,M5)&gt;0,NA(),IF(ISNUMBER(M5),M5,NA()))</f>
        <v>#N/A</v>
      </c>
      <c r="N105" s="27" t="e">
        <f>IF(COUNTIF(Visualisations!O$42:O$44,N5)&gt;0,NA(),IF(ISNUMBER(N5),N5,NA()))</f>
        <v>#N/A</v>
      </c>
      <c r="O105" s="27" t="e">
        <f>IF(COUNTIF(Visualisations!P$42:P$44,O5)&gt;0,NA(),IF(ISNUMBER(O5),O5,NA()))</f>
        <v>#N/A</v>
      </c>
      <c r="P105" s="27" t="e">
        <f>IF(COUNTIF(Visualisations!Q$42:Q$44,P5)&gt;0,NA(),IF(ISNUMBER(P5),P5,NA()))</f>
        <v>#N/A</v>
      </c>
      <c r="Q105" s="27" t="e">
        <f>IF(COUNTIF(Visualisations!R$42:R$44,Q5)&gt;0,NA(),IF(ISNUMBER(Q5),Q5,NA()))</f>
        <v>#N/A</v>
      </c>
      <c r="R105" s="27" t="e">
        <f>IF(COUNTIF(Visualisations!S$42:S$44,R5)&gt;0,NA(),IF(ISNUMBER(R5),R5,NA()))</f>
        <v>#N/A</v>
      </c>
      <c r="S105" s="27" t="e">
        <f>IF(COUNTIF(Visualisations!T$42:T$44,S5)&gt;0,NA(),IF(ISNUMBER(S5),S5,NA()))</f>
        <v>#N/A</v>
      </c>
      <c r="T105" s="27" t="e">
        <f>IF(COUNTIF(Visualisations!U$42:U$44,T5)&gt;0,NA(),IF(ISNUMBER(T5),T5,NA()))</f>
        <v>#N/A</v>
      </c>
      <c r="U105" s="27" t="e">
        <f>IF(COUNTIF(Visualisations!V$42:V$44,U5)&gt;0,NA(),IF(ISNUMBER(U5),U5,NA()))</f>
        <v>#N/A</v>
      </c>
      <c r="V105" s="27" t="e">
        <f>IF(COUNTIF(Visualisations!W$42:W$44,V5)&gt;0,NA(),IF(ISNUMBER(V5),V5,NA()))</f>
        <v>#N/A</v>
      </c>
      <c r="W105" s="27" t="e">
        <f>IF(COUNTIF(Visualisations!X$42:X$44,W5)&gt;0,NA(),IF(ISNUMBER(W5),W5,NA()))</f>
        <v>#N/A</v>
      </c>
      <c r="X105" s="27" t="e">
        <f>IF(COUNTIF(Visualisations!Y$42:Y$44,X5)&gt;0,NA(),IF(ISNUMBER(X5),X5,NA()))</f>
        <v>#N/A</v>
      </c>
      <c r="Y105" s="27" t="e">
        <f>IF(COUNTIF(Visualisations!Z$42:Z$44,Y5)&gt;0,NA(),IF(ISNUMBER(Y5),Y5,NA()))</f>
        <v>#N/A</v>
      </c>
      <c r="Z105" s="27" t="e">
        <f>IF(COUNTIF(Visualisations!AA$42:AA$44,Z5)&gt;0,NA(),IF(ISNUMBER(Z5),Z5,NA()))</f>
        <v>#N/A</v>
      </c>
      <c r="AA105" s="27" t="e">
        <f>IF(COUNTIF(Visualisations!AB$42:AB$44,AA5)&gt;0,NA(),IF(ISNUMBER(AA5),AA5,NA()))</f>
        <v>#N/A</v>
      </c>
      <c r="AB105" s="27" t="e">
        <f>IF(COUNTIF(Visualisations!AC$42:AC$44,AB5)&gt;0,NA(),IF(ISNUMBER(AB5),AB5,NA()))</f>
        <v>#N/A</v>
      </c>
      <c r="AC105" s="27" t="e">
        <f>IF(COUNTIF(Visualisations!AD$42:AD$44,AC5)&gt;0,NA(),IF(ISNUMBER(AC5),AC5,NA()))</f>
        <v>#N/A</v>
      </c>
      <c r="AD105" s="27" t="e">
        <f>IF(COUNTIF(Visualisations!AE$42:AE$44,AD5)&gt;0,NA(),IF(ISNUMBER(AD5),AD5,NA()))</f>
        <v>#N/A</v>
      </c>
    </row>
    <row r="106" spans="1:30" x14ac:dyDescent="0.25">
      <c r="A106" s="27">
        <f>IF(COUNTIF(Visualisations!B$42:B$44,A6)&gt;0,NA(),IF(ISNUMBER(A6),A6,NA()))</f>
        <v>3.3664195988034344</v>
      </c>
      <c r="B106" s="27">
        <f>IF(COUNTIF(Visualisations!C$42:C$44,B6)&gt;0,NA(),IF(ISNUMBER(B6),B6,NA()))</f>
        <v>6.0989644281328825</v>
      </c>
      <c r="C106" s="27">
        <f>IF(COUNTIF(Visualisations!D$42:D$44,C6)&gt;0,NA(),IF(ISNUMBER(C6),C6,NA()))</f>
        <v>3.3664195988034344</v>
      </c>
      <c r="D106" s="27">
        <f>IF(COUNTIF(Visualisations!E$42:E$44,D6)&gt;0,NA(),IF(ISNUMBER(D6),D6,NA()))</f>
        <v>3.3664195988034344</v>
      </c>
      <c r="E106" s="27" t="e">
        <f>IF(COUNTIF(Visualisations!F$42:F$44,E6)&gt;0,NA(),IF(ISNUMBER(E6),E6,NA()))</f>
        <v>#N/A</v>
      </c>
      <c r="F106" s="27" t="e">
        <f>IF(COUNTIF(Visualisations!G$42:G$44,F6)&gt;0,NA(),IF(ISNUMBER(F6),F6,NA()))</f>
        <v>#N/A</v>
      </c>
      <c r="G106" s="27" t="e">
        <f>IF(COUNTIF(Visualisations!H$42:H$44,G6)&gt;0,NA(),IF(ISNUMBER(G6),G6,NA()))</f>
        <v>#N/A</v>
      </c>
      <c r="H106" s="27" t="e">
        <f>IF(COUNTIF(Visualisations!I$42:I$44,H6)&gt;0,NA(),IF(ISNUMBER(H6),H6,NA()))</f>
        <v>#N/A</v>
      </c>
      <c r="I106" s="27" t="e">
        <f>IF(COUNTIF(Visualisations!J$42:J$44,I6)&gt;0,NA(),IF(ISNUMBER(I6),I6,NA()))</f>
        <v>#N/A</v>
      </c>
      <c r="J106" s="27" t="e">
        <f>IF(COUNTIF(Visualisations!K$42:K$44,J6)&gt;0,NA(),IF(ISNUMBER(J6),J6,NA()))</f>
        <v>#N/A</v>
      </c>
      <c r="K106" s="27" t="e">
        <f>IF(COUNTIF(Visualisations!L$42:L$44,K6)&gt;0,NA(),IF(ISNUMBER(K6),K6,NA()))</f>
        <v>#N/A</v>
      </c>
      <c r="L106" s="27" t="e">
        <f>IF(COUNTIF(Visualisations!M$42:M$44,L6)&gt;0,NA(),IF(ISNUMBER(L6),L6,NA()))</f>
        <v>#N/A</v>
      </c>
      <c r="M106" s="27" t="e">
        <f>IF(COUNTIF(Visualisations!N$42:N$44,M6)&gt;0,NA(),IF(ISNUMBER(M6),M6,NA()))</f>
        <v>#N/A</v>
      </c>
      <c r="N106" s="27" t="e">
        <f>IF(COUNTIF(Visualisations!O$42:O$44,N6)&gt;0,NA(),IF(ISNUMBER(N6),N6,NA()))</f>
        <v>#N/A</v>
      </c>
      <c r="O106" s="27" t="e">
        <f>IF(COUNTIF(Visualisations!P$42:P$44,O6)&gt;0,NA(),IF(ISNUMBER(O6),O6,NA()))</f>
        <v>#N/A</v>
      </c>
      <c r="P106" s="27" t="e">
        <f>IF(COUNTIF(Visualisations!Q$42:Q$44,P6)&gt;0,NA(),IF(ISNUMBER(P6),P6,NA()))</f>
        <v>#N/A</v>
      </c>
      <c r="Q106" s="27" t="e">
        <f>IF(COUNTIF(Visualisations!R$42:R$44,Q6)&gt;0,NA(),IF(ISNUMBER(Q6),Q6,NA()))</f>
        <v>#N/A</v>
      </c>
      <c r="R106" s="27" t="e">
        <f>IF(COUNTIF(Visualisations!S$42:S$44,R6)&gt;0,NA(),IF(ISNUMBER(R6),R6,NA()))</f>
        <v>#N/A</v>
      </c>
      <c r="S106" s="27" t="e">
        <f>IF(COUNTIF(Visualisations!T$42:T$44,S6)&gt;0,NA(),IF(ISNUMBER(S6),S6,NA()))</f>
        <v>#N/A</v>
      </c>
      <c r="T106" s="27" t="e">
        <f>IF(COUNTIF(Visualisations!U$42:U$44,T6)&gt;0,NA(),IF(ISNUMBER(T6),T6,NA()))</f>
        <v>#N/A</v>
      </c>
      <c r="U106" s="27" t="e">
        <f>IF(COUNTIF(Visualisations!V$42:V$44,U6)&gt;0,NA(),IF(ISNUMBER(U6),U6,NA()))</f>
        <v>#N/A</v>
      </c>
      <c r="V106" s="27" t="e">
        <f>IF(COUNTIF(Visualisations!W$42:W$44,V6)&gt;0,NA(),IF(ISNUMBER(V6),V6,NA()))</f>
        <v>#N/A</v>
      </c>
      <c r="W106" s="27" t="e">
        <f>IF(COUNTIF(Visualisations!X$42:X$44,W6)&gt;0,NA(),IF(ISNUMBER(W6),W6,NA()))</f>
        <v>#N/A</v>
      </c>
      <c r="X106" s="27" t="e">
        <f>IF(COUNTIF(Visualisations!Y$42:Y$44,X6)&gt;0,NA(),IF(ISNUMBER(X6),X6,NA()))</f>
        <v>#N/A</v>
      </c>
      <c r="Y106" s="27" t="e">
        <f>IF(COUNTIF(Visualisations!Z$42:Z$44,Y6)&gt;0,NA(),IF(ISNUMBER(Y6),Y6,NA()))</f>
        <v>#N/A</v>
      </c>
      <c r="Z106" s="27" t="e">
        <f>IF(COUNTIF(Visualisations!AA$42:AA$44,Z6)&gt;0,NA(),IF(ISNUMBER(Z6),Z6,NA()))</f>
        <v>#N/A</v>
      </c>
      <c r="AA106" s="27" t="e">
        <f>IF(COUNTIF(Visualisations!AB$42:AB$44,AA6)&gt;0,NA(),IF(ISNUMBER(AA6),AA6,NA()))</f>
        <v>#N/A</v>
      </c>
      <c r="AB106" s="27" t="e">
        <f>IF(COUNTIF(Visualisations!AC$42:AC$44,AB6)&gt;0,NA(),IF(ISNUMBER(AB6),AB6,NA()))</f>
        <v>#N/A</v>
      </c>
      <c r="AC106" s="27" t="e">
        <f>IF(COUNTIF(Visualisations!AD$42:AD$44,AC6)&gt;0,NA(),IF(ISNUMBER(AC6),AC6,NA()))</f>
        <v>#N/A</v>
      </c>
      <c r="AD106" s="27" t="e">
        <f>IF(COUNTIF(Visualisations!AE$42:AE$44,AD6)&gt;0,NA(),IF(ISNUMBER(AD6),AD6,NA()))</f>
        <v>#N/A</v>
      </c>
    </row>
    <row r="107" spans="1:30" x14ac:dyDescent="0.25">
      <c r="A107" s="27">
        <f>IF(COUNTIF(Visualisations!B$42:B$44,A7)&gt;0,NA(),IF(ISNUMBER(A7),A7,NA()))</f>
        <v>6.0989644281328825</v>
      </c>
      <c r="B107" s="27">
        <f>IF(COUNTIF(Visualisations!C$42:C$44,B7)&gt;0,NA(),IF(ISNUMBER(B7),B7,NA()))</f>
        <v>9.4818375418027028</v>
      </c>
      <c r="C107" s="27">
        <f>IF(COUNTIF(Visualisations!D$42:D$44,C7)&gt;0,NA(),IF(ISNUMBER(C7),C7,NA()))</f>
        <v>6.0989644281328825</v>
      </c>
      <c r="D107" s="27">
        <f>IF(COUNTIF(Visualisations!E$42:E$44,D7)&gt;0,NA(),IF(ISNUMBER(D7),D7,NA()))</f>
        <v>6.0989644281328825</v>
      </c>
      <c r="E107" s="27" t="e">
        <f>IF(COUNTIF(Visualisations!F$42:F$44,E7)&gt;0,NA(),IF(ISNUMBER(E7),E7,NA()))</f>
        <v>#N/A</v>
      </c>
      <c r="F107" s="27" t="e">
        <f>IF(COUNTIF(Visualisations!G$42:G$44,F7)&gt;0,NA(),IF(ISNUMBER(F7),F7,NA()))</f>
        <v>#N/A</v>
      </c>
      <c r="G107" s="27" t="e">
        <f>IF(COUNTIF(Visualisations!H$42:H$44,G7)&gt;0,NA(),IF(ISNUMBER(G7),G7,NA()))</f>
        <v>#N/A</v>
      </c>
      <c r="H107" s="27" t="e">
        <f>IF(COUNTIF(Visualisations!I$42:I$44,H7)&gt;0,NA(),IF(ISNUMBER(H7),H7,NA()))</f>
        <v>#N/A</v>
      </c>
      <c r="I107" s="27" t="e">
        <f>IF(COUNTIF(Visualisations!J$42:J$44,I7)&gt;0,NA(),IF(ISNUMBER(I7),I7,NA()))</f>
        <v>#N/A</v>
      </c>
      <c r="J107" s="27" t="e">
        <f>IF(COUNTIF(Visualisations!K$42:K$44,J7)&gt;0,NA(),IF(ISNUMBER(J7),J7,NA()))</f>
        <v>#N/A</v>
      </c>
      <c r="K107" s="27" t="e">
        <f>IF(COUNTIF(Visualisations!L$42:L$44,K7)&gt;0,NA(),IF(ISNUMBER(K7),K7,NA()))</f>
        <v>#N/A</v>
      </c>
      <c r="L107" s="27" t="e">
        <f>IF(COUNTIF(Visualisations!M$42:M$44,L7)&gt;0,NA(),IF(ISNUMBER(L7),L7,NA()))</f>
        <v>#N/A</v>
      </c>
      <c r="M107" s="27" t="e">
        <f>IF(COUNTIF(Visualisations!N$42:N$44,M7)&gt;0,NA(),IF(ISNUMBER(M7),M7,NA()))</f>
        <v>#N/A</v>
      </c>
      <c r="N107" s="27" t="e">
        <f>IF(COUNTIF(Visualisations!O$42:O$44,N7)&gt;0,NA(),IF(ISNUMBER(N7),N7,NA()))</f>
        <v>#N/A</v>
      </c>
      <c r="O107" s="27" t="e">
        <f>IF(COUNTIF(Visualisations!P$42:P$44,O7)&gt;0,NA(),IF(ISNUMBER(O7),O7,NA()))</f>
        <v>#N/A</v>
      </c>
      <c r="P107" s="27" t="e">
        <f>IF(COUNTIF(Visualisations!Q$42:Q$44,P7)&gt;0,NA(),IF(ISNUMBER(P7),P7,NA()))</f>
        <v>#N/A</v>
      </c>
      <c r="Q107" s="27" t="e">
        <f>IF(COUNTIF(Visualisations!R$42:R$44,Q7)&gt;0,NA(),IF(ISNUMBER(Q7),Q7,NA()))</f>
        <v>#N/A</v>
      </c>
      <c r="R107" s="27" t="e">
        <f>IF(COUNTIF(Visualisations!S$42:S$44,R7)&gt;0,NA(),IF(ISNUMBER(R7),R7,NA()))</f>
        <v>#N/A</v>
      </c>
      <c r="S107" s="27" t="e">
        <f>IF(COUNTIF(Visualisations!T$42:T$44,S7)&gt;0,NA(),IF(ISNUMBER(S7),S7,NA()))</f>
        <v>#N/A</v>
      </c>
      <c r="T107" s="27" t="e">
        <f>IF(COUNTIF(Visualisations!U$42:U$44,T7)&gt;0,NA(),IF(ISNUMBER(T7),T7,NA()))</f>
        <v>#N/A</v>
      </c>
      <c r="U107" s="27" t="e">
        <f>IF(COUNTIF(Visualisations!V$42:V$44,U7)&gt;0,NA(),IF(ISNUMBER(U7),U7,NA()))</f>
        <v>#N/A</v>
      </c>
      <c r="V107" s="27" t="e">
        <f>IF(COUNTIF(Visualisations!W$42:W$44,V7)&gt;0,NA(),IF(ISNUMBER(V7),V7,NA()))</f>
        <v>#N/A</v>
      </c>
      <c r="W107" s="27" t="e">
        <f>IF(COUNTIF(Visualisations!X$42:X$44,W7)&gt;0,NA(),IF(ISNUMBER(W7),W7,NA()))</f>
        <v>#N/A</v>
      </c>
      <c r="X107" s="27" t="e">
        <f>IF(COUNTIF(Visualisations!Y$42:Y$44,X7)&gt;0,NA(),IF(ISNUMBER(X7),X7,NA()))</f>
        <v>#N/A</v>
      </c>
      <c r="Y107" s="27" t="e">
        <f>IF(COUNTIF(Visualisations!Z$42:Z$44,Y7)&gt;0,NA(),IF(ISNUMBER(Y7),Y7,NA()))</f>
        <v>#N/A</v>
      </c>
      <c r="Z107" s="27" t="e">
        <f>IF(COUNTIF(Visualisations!AA$42:AA$44,Z7)&gt;0,NA(),IF(ISNUMBER(Z7),Z7,NA()))</f>
        <v>#N/A</v>
      </c>
      <c r="AA107" s="27" t="e">
        <f>IF(COUNTIF(Visualisations!AB$42:AB$44,AA7)&gt;0,NA(),IF(ISNUMBER(AA7),AA7,NA()))</f>
        <v>#N/A</v>
      </c>
      <c r="AB107" s="27" t="e">
        <f>IF(COUNTIF(Visualisations!AC$42:AC$44,AB7)&gt;0,NA(),IF(ISNUMBER(AB7),AB7,NA()))</f>
        <v>#N/A</v>
      </c>
      <c r="AC107" s="27" t="e">
        <f>IF(COUNTIF(Visualisations!AD$42:AD$44,AC7)&gt;0,NA(),IF(ISNUMBER(AC7),AC7,NA()))</f>
        <v>#N/A</v>
      </c>
      <c r="AD107" s="27" t="e">
        <f>IF(COUNTIF(Visualisations!AE$42:AE$44,AD7)&gt;0,NA(),IF(ISNUMBER(AD7),AD7,NA()))</f>
        <v>#N/A</v>
      </c>
    </row>
    <row r="108" spans="1:30" x14ac:dyDescent="0.25">
      <c r="A108" s="27">
        <f>IF(COUNTIF(Visualisations!B$42:B$44,A8)&gt;0,NA(),IF(ISNUMBER(A8),A8,NA()))</f>
        <v>9.4818375418027028</v>
      </c>
      <c r="B108" s="27">
        <f>IF(COUNTIF(Visualisations!C$42:C$44,B8)&gt;0,NA(),IF(ISNUMBER(B8),B8,NA()))</f>
        <v>9.4819903474903349</v>
      </c>
      <c r="C108" s="27">
        <f>IF(COUNTIF(Visualisations!D$42:D$44,C8)&gt;0,NA(),IF(ISNUMBER(C8),C8,NA()))</f>
        <v>9.4818375418027028</v>
      </c>
      <c r="D108" s="27">
        <f>IF(COUNTIF(Visualisations!E$42:E$44,D8)&gt;0,NA(),IF(ISNUMBER(D8),D8,NA()))</f>
        <v>9.4818375418027028</v>
      </c>
      <c r="E108" s="27" t="e">
        <f>IF(COUNTIF(Visualisations!F$42:F$44,E8)&gt;0,NA(),IF(ISNUMBER(E8),E8,NA()))</f>
        <v>#N/A</v>
      </c>
      <c r="F108" s="27" t="e">
        <f>IF(COUNTIF(Visualisations!G$42:G$44,F8)&gt;0,NA(),IF(ISNUMBER(F8),F8,NA()))</f>
        <v>#N/A</v>
      </c>
      <c r="G108" s="27" t="e">
        <f>IF(COUNTIF(Visualisations!H$42:H$44,G8)&gt;0,NA(),IF(ISNUMBER(G8),G8,NA()))</f>
        <v>#N/A</v>
      </c>
      <c r="H108" s="27" t="e">
        <f>IF(COUNTIF(Visualisations!I$42:I$44,H8)&gt;0,NA(),IF(ISNUMBER(H8),H8,NA()))</f>
        <v>#N/A</v>
      </c>
      <c r="I108" s="27" t="e">
        <f>IF(COUNTIF(Visualisations!J$42:J$44,I8)&gt;0,NA(),IF(ISNUMBER(I8),I8,NA()))</f>
        <v>#N/A</v>
      </c>
      <c r="J108" s="27" t="e">
        <f>IF(COUNTIF(Visualisations!K$42:K$44,J8)&gt;0,NA(),IF(ISNUMBER(J8),J8,NA()))</f>
        <v>#N/A</v>
      </c>
      <c r="K108" s="27" t="e">
        <f>IF(COUNTIF(Visualisations!L$42:L$44,K8)&gt;0,NA(),IF(ISNUMBER(K8),K8,NA()))</f>
        <v>#N/A</v>
      </c>
      <c r="L108" s="27" t="e">
        <f>IF(COUNTIF(Visualisations!M$42:M$44,L8)&gt;0,NA(),IF(ISNUMBER(L8),L8,NA()))</f>
        <v>#N/A</v>
      </c>
      <c r="M108" s="27" t="e">
        <f>IF(COUNTIF(Visualisations!N$42:N$44,M8)&gt;0,NA(),IF(ISNUMBER(M8),M8,NA()))</f>
        <v>#N/A</v>
      </c>
      <c r="N108" s="27" t="e">
        <f>IF(COUNTIF(Visualisations!O$42:O$44,N8)&gt;0,NA(),IF(ISNUMBER(N8),N8,NA()))</f>
        <v>#N/A</v>
      </c>
      <c r="O108" s="27" t="e">
        <f>IF(COUNTIF(Visualisations!P$42:P$44,O8)&gt;0,NA(),IF(ISNUMBER(O8),O8,NA()))</f>
        <v>#N/A</v>
      </c>
      <c r="P108" s="27" t="e">
        <f>IF(COUNTIF(Visualisations!Q$42:Q$44,P8)&gt;0,NA(),IF(ISNUMBER(P8),P8,NA()))</f>
        <v>#N/A</v>
      </c>
      <c r="Q108" s="27" t="e">
        <f>IF(COUNTIF(Visualisations!R$42:R$44,Q8)&gt;0,NA(),IF(ISNUMBER(Q8),Q8,NA()))</f>
        <v>#N/A</v>
      </c>
      <c r="R108" s="27" t="e">
        <f>IF(COUNTIF(Visualisations!S$42:S$44,R8)&gt;0,NA(),IF(ISNUMBER(R8),R8,NA()))</f>
        <v>#N/A</v>
      </c>
      <c r="S108" s="27" t="e">
        <f>IF(COUNTIF(Visualisations!T$42:T$44,S8)&gt;0,NA(),IF(ISNUMBER(S8),S8,NA()))</f>
        <v>#N/A</v>
      </c>
      <c r="T108" s="27" t="e">
        <f>IF(COUNTIF(Visualisations!U$42:U$44,T8)&gt;0,NA(),IF(ISNUMBER(T8),T8,NA()))</f>
        <v>#N/A</v>
      </c>
      <c r="U108" s="27" t="e">
        <f>IF(COUNTIF(Visualisations!V$42:V$44,U8)&gt;0,NA(),IF(ISNUMBER(U8),U8,NA()))</f>
        <v>#N/A</v>
      </c>
      <c r="V108" s="27" t="e">
        <f>IF(COUNTIF(Visualisations!W$42:W$44,V8)&gt;0,NA(),IF(ISNUMBER(V8),V8,NA()))</f>
        <v>#N/A</v>
      </c>
      <c r="W108" s="27" t="e">
        <f>IF(COUNTIF(Visualisations!X$42:X$44,W8)&gt;0,NA(),IF(ISNUMBER(W8),W8,NA()))</f>
        <v>#N/A</v>
      </c>
      <c r="X108" s="27" t="e">
        <f>IF(COUNTIF(Visualisations!Y$42:Y$44,X8)&gt;0,NA(),IF(ISNUMBER(X8),X8,NA()))</f>
        <v>#N/A</v>
      </c>
      <c r="Y108" s="27" t="e">
        <f>IF(COUNTIF(Visualisations!Z$42:Z$44,Y8)&gt;0,NA(),IF(ISNUMBER(Y8),Y8,NA()))</f>
        <v>#N/A</v>
      </c>
      <c r="Z108" s="27" t="e">
        <f>IF(COUNTIF(Visualisations!AA$42:AA$44,Z8)&gt;0,NA(),IF(ISNUMBER(Z8),Z8,NA()))</f>
        <v>#N/A</v>
      </c>
      <c r="AA108" s="27" t="e">
        <f>IF(COUNTIF(Visualisations!AB$42:AB$44,AA8)&gt;0,NA(),IF(ISNUMBER(AA8),AA8,NA()))</f>
        <v>#N/A</v>
      </c>
      <c r="AB108" s="27" t="e">
        <f>IF(COUNTIF(Visualisations!AC$42:AC$44,AB8)&gt;0,NA(),IF(ISNUMBER(AB8),AB8,NA()))</f>
        <v>#N/A</v>
      </c>
      <c r="AC108" s="27" t="e">
        <f>IF(COUNTIF(Visualisations!AD$42:AD$44,AC8)&gt;0,NA(),IF(ISNUMBER(AC8),AC8,NA()))</f>
        <v>#N/A</v>
      </c>
      <c r="AD108" s="27" t="e">
        <f>IF(COUNTIF(Visualisations!AE$42:AE$44,AD8)&gt;0,NA(),IF(ISNUMBER(AD8),AD8,NA()))</f>
        <v>#N/A</v>
      </c>
    </row>
    <row r="109" spans="1:30" x14ac:dyDescent="0.25">
      <c r="A109" s="27">
        <f>IF(COUNTIF(Visualisations!B$42:B$44,A9)&gt;0,NA(),IF(ISNUMBER(A9),A9,NA()))</f>
        <v>9.4819903474903349</v>
      </c>
      <c r="B109" s="27" t="e">
        <f>IF(COUNTIF(Visualisations!C$42:C$44,B9)&gt;0,NA(),IF(ISNUMBER(B9),B9,NA()))</f>
        <v>#N/A</v>
      </c>
      <c r="C109" s="27" t="e">
        <f>IF(COUNTIF(Visualisations!D$42:D$44,C9)&gt;0,NA(),IF(ISNUMBER(C9),C9,NA()))</f>
        <v>#N/A</v>
      </c>
      <c r="D109" s="27">
        <f>IF(COUNTIF(Visualisations!E$42:E$44,D9)&gt;0,NA(),IF(ISNUMBER(D9),D9,NA()))</f>
        <v>9.4819903474903349</v>
      </c>
      <c r="E109" s="27" t="e">
        <f>IF(COUNTIF(Visualisations!F$42:F$44,E9)&gt;0,NA(),IF(ISNUMBER(E9),E9,NA()))</f>
        <v>#N/A</v>
      </c>
      <c r="F109" s="27" t="e">
        <f>IF(COUNTIF(Visualisations!G$42:G$44,F9)&gt;0,NA(),IF(ISNUMBER(F9),F9,NA()))</f>
        <v>#N/A</v>
      </c>
      <c r="G109" s="27" t="e">
        <f>IF(COUNTIF(Visualisations!H$42:H$44,G9)&gt;0,NA(),IF(ISNUMBER(G9),G9,NA()))</f>
        <v>#N/A</v>
      </c>
      <c r="H109" s="27" t="e">
        <f>IF(COUNTIF(Visualisations!I$42:I$44,H9)&gt;0,NA(),IF(ISNUMBER(H9),H9,NA()))</f>
        <v>#N/A</v>
      </c>
      <c r="I109" s="27" t="e">
        <f>IF(COUNTIF(Visualisations!J$42:J$44,I9)&gt;0,NA(),IF(ISNUMBER(I9),I9,NA()))</f>
        <v>#N/A</v>
      </c>
      <c r="J109" s="27" t="e">
        <f>IF(COUNTIF(Visualisations!K$42:K$44,J9)&gt;0,NA(),IF(ISNUMBER(J9),J9,NA()))</f>
        <v>#N/A</v>
      </c>
      <c r="K109" s="27" t="e">
        <f>IF(COUNTIF(Visualisations!L$42:L$44,K9)&gt;0,NA(),IF(ISNUMBER(K9),K9,NA()))</f>
        <v>#N/A</v>
      </c>
      <c r="L109" s="27" t="e">
        <f>IF(COUNTIF(Visualisations!M$42:M$44,L9)&gt;0,NA(),IF(ISNUMBER(L9),L9,NA()))</f>
        <v>#N/A</v>
      </c>
      <c r="M109" s="27" t="e">
        <f>IF(COUNTIF(Visualisations!N$42:N$44,M9)&gt;0,NA(),IF(ISNUMBER(M9),M9,NA()))</f>
        <v>#N/A</v>
      </c>
      <c r="N109" s="27" t="e">
        <f>IF(COUNTIF(Visualisations!O$42:O$44,N9)&gt;0,NA(),IF(ISNUMBER(N9),N9,NA()))</f>
        <v>#N/A</v>
      </c>
      <c r="O109" s="27" t="e">
        <f>IF(COUNTIF(Visualisations!P$42:P$44,O9)&gt;0,NA(),IF(ISNUMBER(O9),O9,NA()))</f>
        <v>#N/A</v>
      </c>
      <c r="P109" s="27" t="e">
        <f>IF(COUNTIF(Visualisations!Q$42:Q$44,P9)&gt;0,NA(),IF(ISNUMBER(P9),P9,NA()))</f>
        <v>#N/A</v>
      </c>
      <c r="Q109" s="27" t="e">
        <f>IF(COUNTIF(Visualisations!R$42:R$44,Q9)&gt;0,NA(),IF(ISNUMBER(Q9),Q9,NA()))</f>
        <v>#N/A</v>
      </c>
      <c r="R109" s="27" t="e">
        <f>IF(COUNTIF(Visualisations!S$42:S$44,R9)&gt;0,NA(),IF(ISNUMBER(R9),R9,NA()))</f>
        <v>#N/A</v>
      </c>
      <c r="S109" s="27" t="e">
        <f>IF(COUNTIF(Visualisations!T$42:T$44,S9)&gt;0,NA(),IF(ISNUMBER(S9),S9,NA()))</f>
        <v>#N/A</v>
      </c>
      <c r="T109" s="27" t="e">
        <f>IF(COUNTIF(Visualisations!U$42:U$44,T9)&gt;0,NA(),IF(ISNUMBER(T9),T9,NA()))</f>
        <v>#N/A</v>
      </c>
      <c r="U109" s="27" t="e">
        <f>IF(COUNTIF(Visualisations!V$42:V$44,U9)&gt;0,NA(),IF(ISNUMBER(U9),U9,NA()))</f>
        <v>#N/A</v>
      </c>
      <c r="V109" s="27" t="e">
        <f>IF(COUNTIF(Visualisations!W$42:W$44,V9)&gt;0,NA(),IF(ISNUMBER(V9),V9,NA()))</f>
        <v>#N/A</v>
      </c>
      <c r="W109" s="27" t="e">
        <f>IF(COUNTIF(Visualisations!X$42:X$44,W9)&gt;0,NA(),IF(ISNUMBER(W9),W9,NA()))</f>
        <v>#N/A</v>
      </c>
      <c r="X109" s="27" t="e">
        <f>IF(COUNTIF(Visualisations!Y$42:Y$44,X9)&gt;0,NA(),IF(ISNUMBER(X9),X9,NA()))</f>
        <v>#N/A</v>
      </c>
      <c r="Y109" s="27" t="e">
        <f>IF(COUNTIF(Visualisations!Z$42:Z$44,Y9)&gt;0,NA(),IF(ISNUMBER(Y9),Y9,NA()))</f>
        <v>#N/A</v>
      </c>
      <c r="Z109" s="27" t="e">
        <f>IF(COUNTIF(Visualisations!AA$42:AA$44,Z9)&gt;0,NA(),IF(ISNUMBER(Z9),Z9,NA()))</f>
        <v>#N/A</v>
      </c>
      <c r="AA109" s="27" t="e">
        <f>IF(COUNTIF(Visualisations!AB$42:AB$44,AA9)&gt;0,NA(),IF(ISNUMBER(AA9),AA9,NA()))</f>
        <v>#N/A</v>
      </c>
      <c r="AB109" s="27" t="e">
        <f>IF(COUNTIF(Visualisations!AC$42:AC$44,AB9)&gt;0,NA(),IF(ISNUMBER(AB9),AB9,NA()))</f>
        <v>#N/A</v>
      </c>
      <c r="AC109" s="27" t="e">
        <f>IF(COUNTIF(Visualisations!AD$42:AD$44,AC9)&gt;0,NA(),IF(ISNUMBER(AC9),AC9,NA()))</f>
        <v>#N/A</v>
      </c>
      <c r="AD109" s="27" t="e">
        <f>IF(COUNTIF(Visualisations!AE$42:AE$44,AD9)&gt;0,NA(),IF(ISNUMBER(AD9),AD9,NA()))</f>
        <v>#N/A</v>
      </c>
    </row>
    <row r="110" spans="1:30" x14ac:dyDescent="0.25">
      <c r="A110" s="27" t="e">
        <f>IF(COUNTIF(Visualisations!B$42:B$44,A10)&gt;0,NA(),IF(ISNUMBER(A10),A10,NA()))</f>
        <v>#N/A</v>
      </c>
      <c r="B110" s="27" t="e">
        <f>IF(COUNTIF(Visualisations!C$42:C$44,B10)&gt;0,NA(),IF(ISNUMBER(B10),B10,NA()))</f>
        <v>#N/A</v>
      </c>
      <c r="C110" s="27" t="e">
        <f>IF(COUNTIF(Visualisations!D$42:D$44,C10)&gt;0,NA(),IF(ISNUMBER(C10),C10,NA()))</f>
        <v>#N/A</v>
      </c>
      <c r="D110" s="27" t="e">
        <f>IF(COUNTIF(Visualisations!E$42:E$44,D10)&gt;0,NA(),IF(ISNUMBER(D10),D10,NA()))</f>
        <v>#N/A</v>
      </c>
      <c r="E110" s="27" t="e">
        <f>IF(COUNTIF(Visualisations!F$42:F$44,E10)&gt;0,NA(),IF(ISNUMBER(E10),E10,NA()))</f>
        <v>#N/A</v>
      </c>
      <c r="F110" s="27" t="e">
        <f>IF(COUNTIF(Visualisations!G$42:G$44,F10)&gt;0,NA(),IF(ISNUMBER(F10),F10,NA()))</f>
        <v>#N/A</v>
      </c>
      <c r="G110" s="27" t="e">
        <f>IF(COUNTIF(Visualisations!H$42:H$44,G10)&gt;0,NA(),IF(ISNUMBER(G10),G10,NA()))</f>
        <v>#N/A</v>
      </c>
      <c r="H110" s="27" t="e">
        <f>IF(COUNTIF(Visualisations!I$42:I$44,H10)&gt;0,NA(),IF(ISNUMBER(H10),H10,NA()))</f>
        <v>#N/A</v>
      </c>
      <c r="I110" s="27" t="e">
        <f>IF(COUNTIF(Visualisations!J$42:J$44,I10)&gt;0,NA(),IF(ISNUMBER(I10),I10,NA()))</f>
        <v>#N/A</v>
      </c>
      <c r="J110" s="27" t="e">
        <f>IF(COUNTIF(Visualisations!K$42:K$44,J10)&gt;0,NA(),IF(ISNUMBER(J10),J10,NA()))</f>
        <v>#N/A</v>
      </c>
      <c r="K110" s="27" t="e">
        <f>IF(COUNTIF(Visualisations!L$42:L$44,K10)&gt;0,NA(),IF(ISNUMBER(K10),K10,NA()))</f>
        <v>#N/A</v>
      </c>
      <c r="L110" s="27" t="e">
        <f>IF(COUNTIF(Visualisations!M$42:M$44,L10)&gt;0,NA(),IF(ISNUMBER(L10),L10,NA()))</f>
        <v>#N/A</v>
      </c>
      <c r="M110" s="27" t="e">
        <f>IF(COUNTIF(Visualisations!N$42:N$44,M10)&gt;0,NA(),IF(ISNUMBER(M10),M10,NA()))</f>
        <v>#N/A</v>
      </c>
      <c r="N110" s="27" t="e">
        <f>IF(COUNTIF(Visualisations!O$42:O$44,N10)&gt;0,NA(),IF(ISNUMBER(N10),N10,NA()))</f>
        <v>#N/A</v>
      </c>
      <c r="O110" s="27" t="e">
        <f>IF(COUNTIF(Visualisations!P$42:P$44,O10)&gt;0,NA(),IF(ISNUMBER(O10),O10,NA()))</f>
        <v>#N/A</v>
      </c>
      <c r="P110" s="27" t="e">
        <f>IF(COUNTIF(Visualisations!Q$42:Q$44,P10)&gt;0,NA(),IF(ISNUMBER(P10),P10,NA()))</f>
        <v>#N/A</v>
      </c>
      <c r="Q110" s="27" t="e">
        <f>IF(COUNTIF(Visualisations!R$42:R$44,Q10)&gt;0,NA(),IF(ISNUMBER(Q10),Q10,NA()))</f>
        <v>#N/A</v>
      </c>
      <c r="R110" s="27" t="e">
        <f>IF(COUNTIF(Visualisations!S$42:S$44,R10)&gt;0,NA(),IF(ISNUMBER(R10),R10,NA()))</f>
        <v>#N/A</v>
      </c>
      <c r="S110" s="27" t="e">
        <f>IF(COUNTIF(Visualisations!T$42:T$44,S10)&gt;0,NA(),IF(ISNUMBER(S10),S10,NA()))</f>
        <v>#N/A</v>
      </c>
      <c r="T110" s="27" t="e">
        <f>IF(COUNTIF(Visualisations!U$42:U$44,T10)&gt;0,NA(),IF(ISNUMBER(T10),T10,NA()))</f>
        <v>#N/A</v>
      </c>
      <c r="U110" s="27" t="e">
        <f>IF(COUNTIF(Visualisations!V$42:V$44,U10)&gt;0,NA(),IF(ISNUMBER(U10),U10,NA()))</f>
        <v>#N/A</v>
      </c>
      <c r="V110" s="27" t="e">
        <f>IF(COUNTIF(Visualisations!W$42:W$44,V10)&gt;0,NA(),IF(ISNUMBER(V10),V10,NA()))</f>
        <v>#N/A</v>
      </c>
      <c r="W110" s="27" t="e">
        <f>IF(COUNTIF(Visualisations!X$42:X$44,W10)&gt;0,NA(),IF(ISNUMBER(W10),W10,NA()))</f>
        <v>#N/A</v>
      </c>
      <c r="X110" s="27" t="e">
        <f>IF(COUNTIF(Visualisations!Y$42:Y$44,X10)&gt;0,NA(),IF(ISNUMBER(X10),X10,NA()))</f>
        <v>#N/A</v>
      </c>
      <c r="Y110" s="27" t="e">
        <f>IF(COUNTIF(Visualisations!Z$42:Z$44,Y10)&gt;0,NA(),IF(ISNUMBER(Y10),Y10,NA()))</f>
        <v>#N/A</v>
      </c>
      <c r="Z110" s="27" t="e">
        <f>IF(COUNTIF(Visualisations!AA$42:AA$44,Z10)&gt;0,NA(),IF(ISNUMBER(Z10),Z10,NA()))</f>
        <v>#N/A</v>
      </c>
      <c r="AA110" s="27" t="e">
        <f>IF(COUNTIF(Visualisations!AB$42:AB$44,AA10)&gt;0,NA(),IF(ISNUMBER(AA10),AA10,NA()))</f>
        <v>#N/A</v>
      </c>
      <c r="AB110" s="27" t="e">
        <f>IF(COUNTIF(Visualisations!AC$42:AC$44,AB10)&gt;0,NA(),IF(ISNUMBER(AB10),AB10,NA()))</f>
        <v>#N/A</v>
      </c>
      <c r="AC110" s="27" t="e">
        <f>IF(COUNTIF(Visualisations!AD$42:AD$44,AC10)&gt;0,NA(),IF(ISNUMBER(AC10),AC10,NA()))</f>
        <v>#N/A</v>
      </c>
      <c r="AD110" s="27" t="e">
        <f>IF(COUNTIF(Visualisations!AE$42:AE$44,AD10)&gt;0,NA(),IF(ISNUMBER(AD10),AD10,NA()))</f>
        <v>#N/A</v>
      </c>
    </row>
    <row r="111" spans="1:30" x14ac:dyDescent="0.25">
      <c r="A111" s="27" t="e">
        <f>IF(COUNTIF(Visualisations!B$42:B$44,A11)&gt;0,NA(),IF(ISNUMBER(A11),A11,NA()))</f>
        <v>#N/A</v>
      </c>
      <c r="B111" s="27" t="e">
        <f>IF(COUNTIF(Visualisations!C$42:C$44,B11)&gt;0,NA(),IF(ISNUMBER(B11),B11,NA()))</f>
        <v>#N/A</v>
      </c>
      <c r="C111" s="27" t="e">
        <f>IF(COUNTIF(Visualisations!D$42:D$44,C11)&gt;0,NA(),IF(ISNUMBER(C11),C11,NA()))</f>
        <v>#N/A</v>
      </c>
      <c r="D111" s="27" t="e">
        <f>IF(COUNTIF(Visualisations!E$42:E$44,D11)&gt;0,NA(),IF(ISNUMBER(D11),D11,NA()))</f>
        <v>#N/A</v>
      </c>
      <c r="E111" s="27" t="e">
        <f>IF(COUNTIF(Visualisations!F$42:F$44,E11)&gt;0,NA(),IF(ISNUMBER(E11),E11,NA()))</f>
        <v>#N/A</v>
      </c>
      <c r="F111" s="27" t="e">
        <f>IF(COUNTIF(Visualisations!G$42:G$44,F11)&gt;0,NA(),IF(ISNUMBER(F11),F11,NA()))</f>
        <v>#N/A</v>
      </c>
      <c r="G111" s="27" t="e">
        <f>IF(COUNTIF(Visualisations!H$42:H$44,G11)&gt;0,NA(),IF(ISNUMBER(G11),G11,NA()))</f>
        <v>#N/A</v>
      </c>
      <c r="H111" s="27" t="e">
        <f>IF(COUNTIF(Visualisations!I$42:I$44,H11)&gt;0,NA(),IF(ISNUMBER(H11),H11,NA()))</f>
        <v>#N/A</v>
      </c>
      <c r="I111" s="27" t="e">
        <f>IF(COUNTIF(Visualisations!J$42:J$44,I11)&gt;0,NA(),IF(ISNUMBER(I11),I11,NA()))</f>
        <v>#N/A</v>
      </c>
      <c r="J111" s="27" t="e">
        <f>IF(COUNTIF(Visualisations!K$42:K$44,J11)&gt;0,NA(),IF(ISNUMBER(J11),J11,NA()))</f>
        <v>#N/A</v>
      </c>
      <c r="K111" s="27" t="e">
        <f>IF(COUNTIF(Visualisations!L$42:L$44,K11)&gt;0,NA(),IF(ISNUMBER(K11),K11,NA()))</f>
        <v>#N/A</v>
      </c>
      <c r="L111" s="27" t="e">
        <f>IF(COUNTIF(Visualisations!M$42:M$44,L11)&gt;0,NA(),IF(ISNUMBER(L11),L11,NA()))</f>
        <v>#N/A</v>
      </c>
      <c r="M111" s="27" t="e">
        <f>IF(COUNTIF(Visualisations!N$42:N$44,M11)&gt;0,NA(),IF(ISNUMBER(M11),M11,NA()))</f>
        <v>#N/A</v>
      </c>
      <c r="N111" s="27" t="e">
        <f>IF(COUNTIF(Visualisations!O$42:O$44,N11)&gt;0,NA(),IF(ISNUMBER(N11),N11,NA()))</f>
        <v>#N/A</v>
      </c>
      <c r="O111" s="27" t="e">
        <f>IF(COUNTIF(Visualisations!P$42:P$44,O11)&gt;0,NA(),IF(ISNUMBER(O11),O11,NA()))</f>
        <v>#N/A</v>
      </c>
      <c r="P111" s="27" t="e">
        <f>IF(COUNTIF(Visualisations!Q$42:Q$44,P11)&gt;0,NA(),IF(ISNUMBER(P11),P11,NA()))</f>
        <v>#N/A</v>
      </c>
      <c r="Q111" s="27" t="e">
        <f>IF(COUNTIF(Visualisations!R$42:R$44,Q11)&gt;0,NA(),IF(ISNUMBER(Q11),Q11,NA()))</f>
        <v>#N/A</v>
      </c>
      <c r="R111" s="27" t="e">
        <f>IF(COUNTIF(Visualisations!S$42:S$44,R11)&gt;0,NA(),IF(ISNUMBER(R11),R11,NA()))</f>
        <v>#N/A</v>
      </c>
      <c r="S111" s="27" t="e">
        <f>IF(COUNTIF(Visualisations!T$42:T$44,S11)&gt;0,NA(),IF(ISNUMBER(S11),S11,NA()))</f>
        <v>#N/A</v>
      </c>
      <c r="T111" s="27" t="e">
        <f>IF(COUNTIF(Visualisations!U$42:U$44,T11)&gt;0,NA(),IF(ISNUMBER(T11),T11,NA()))</f>
        <v>#N/A</v>
      </c>
      <c r="U111" s="27" t="e">
        <f>IF(COUNTIF(Visualisations!V$42:V$44,U11)&gt;0,NA(),IF(ISNUMBER(U11),U11,NA()))</f>
        <v>#N/A</v>
      </c>
      <c r="V111" s="27" t="e">
        <f>IF(COUNTIF(Visualisations!W$42:W$44,V11)&gt;0,NA(),IF(ISNUMBER(V11),V11,NA()))</f>
        <v>#N/A</v>
      </c>
      <c r="W111" s="27" t="e">
        <f>IF(COUNTIF(Visualisations!X$42:X$44,W11)&gt;0,NA(),IF(ISNUMBER(W11),W11,NA()))</f>
        <v>#N/A</v>
      </c>
      <c r="X111" s="27" t="e">
        <f>IF(COUNTIF(Visualisations!Y$42:Y$44,X11)&gt;0,NA(),IF(ISNUMBER(X11),X11,NA()))</f>
        <v>#N/A</v>
      </c>
      <c r="Y111" s="27" t="e">
        <f>IF(COUNTIF(Visualisations!Z$42:Z$44,Y11)&gt;0,NA(),IF(ISNUMBER(Y11),Y11,NA()))</f>
        <v>#N/A</v>
      </c>
      <c r="Z111" s="27" t="e">
        <f>IF(COUNTIF(Visualisations!AA$42:AA$44,Z11)&gt;0,NA(),IF(ISNUMBER(Z11),Z11,NA()))</f>
        <v>#N/A</v>
      </c>
      <c r="AA111" s="27" t="e">
        <f>IF(COUNTIF(Visualisations!AB$42:AB$44,AA11)&gt;0,NA(),IF(ISNUMBER(AA11),AA11,NA()))</f>
        <v>#N/A</v>
      </c>
      <c r="AB111" s="27" t="e">
        <f>IF(COUNTIF(Visualisations!AC$42:AC$44,AB11)&gt;0,NA(),IF(ISNUMBER(AB11),AB11,NA()))</f>
        <v>#N/A</v>
      </c>
      <c r="AC111" s="27" t="e">
        <f>IF(COUNTIF(Visualisations!AD$42:AD$44,AC11)&gt;0,NA(),IF(ISNUMBER(AC11),AC11,NA()))</f>
        <v>#N/A</v>
      </c>
      <c r="AD111" s="27" t="e">
        <f>IF(COUNTIF(Visualisations!AE$42:AE$44,AD11)&gt;0,NA(),IF(ISNUMBER(AD11),AD11,NA()))</f>
        <v>#N/A</v>
      </c>
    </row>
    <row r="112" spans="1:30" x14ac:dyDescent="0.25">
      <c r="A112" s="27" t="e">
        <f>IF(COUNTIF(Visualisations!B$42:B$44,A12)&gt;0,NA(),IF(ISNUMBER(A12),A12,NA()))</f>
        <v>#N/A</v>
      </c>
      <c r="B112" s="27" t="e">
        <f>IF(COUNTIF(Visualisations!C$42:C$44,B12)&gt;0,NA(),IF(ISNUMBER(B12),B12,NA()))</f>
        <v>#N/A</v>
      </c>
      <c r="C112" s="27" t="e">
        <f>IF(COUNTIF(Visualisations!D$42:D$44,C12)&gt;0,NA(),IF(ISNUMBER(C12),C12,NA()))</f>
        <v>#N/A</v>
      </c>
      <c r="D112" s="27" t="e">
        <f>IF(COUNTIF(Visualisations!E$42:E$44,D12)&gt;0,NA(),IF(ISNUMBER(D12),D12,NA()))</f>
        <v>#N/A</v>
      </c>
      <c r="E112" s="27" t="e">
        <f>IF(COUNTIF(Visualisations!F$42:F$44,E12)&gt;0,NA(),IF(ISNUMBER(E12),E12,NA()))</f>
        <v>#N/A</v>
      </c>
      <c r="F112" s="27" t="e">
        <f>IF(COUNTIF(Visualisations!G$42:G$44,F12)&gt;0,NA(),IF(ISNUMBER(F12),F12,NA()))</f>
        <v>#N/A</v>
      </c>
      <c r="G112" s="27" t="e">
        <f>IF(COUNTIF(Visualisations!H$42:H$44,G12)&gt;0,NA(),IF(ISNUMBER(G12),G12,NA()))</f>
        <v>#N/A</v>
      </c>
      <c r="H112" s="27" t="e">
        <f>IF(COUNTIF(Visualisations!I$42:I$44,H12)&gt;0,NA(),IF(ISNUMBER(H12),H12,NA()))</f>
        <v>#N/A</v>
      </c>
      <c r="I112" s="27" t="e">
        <f>IF(COUNTIF(Visualisations!J$42:J$44,I12)&gt;0,NA(),IF(ISNUMBER(I12),I12,NA()))</f>
        <v>#N/A</v>
      </c>
      <c r="J112" s="27" t="e">
        <f>IF(COUNTIF(Visualisations!K$42:K$44,J12)&gt;0,NA(),IF(ISNUMBER(J12),J12,NA()))</f>
        <v>#N/A</v>
      </c>
      <c r="K112" s="27" t="e">
        <f>IF(COUNTIF(Visualisations!L$42:L$44,K12)&gt;0,NA(),IF(ISNUMBER(K12),K12,NA()))</f>
        <v>#N/A</v>
      </c>
      <c r="L112" s="27" t="e">
        <f>IF(COUNTIF(Visualisations!M$42:M$44,L12)&gt;0,NA(),IF(ISNUMBER(L12),L12,NA()))</f>
        <v>#N/A</v>
      </c>
      <c r="M112" s="27" t="e">
        <f>IF(COUNTIF(Visualisations!N$42:N$44,M12)&gt;0,NA(),IF(ISNUMBER(M12),M12,NA()))</f>
        <v>#N/A</v>
      </c>
      <c r="N112" s="27" t="e">
        <f>IF(COUNTIF(Visualisations!O$42:O$44,N12)&gt;0,NA(),IF(ISNUMBER(N12),N12,NA()))</f>
        <v>#N/A</v>
      </c>
      <c r="O112" s="27" t="e">
        <f>IF(COUNTIF(Visualisations!P$42:P$44,O12)&gt;0,NA(),IF(ISNUMBER(O12),O12,NA()))</f>
        <v>#N/A</v>
      </c>
      <c r="P112" s="27" t="e">
        <f>IF(COUNTIF(Visualisations!Q$42:Q$44,P12)&gt;0,NA(),IF(ISNUMBER(P12),P12,NA()))</f>
        <v>#N/A</v>
      </c>
      <c r="Q112" s="27" t="e">
        <f>IF(COUNTIF(Visualisations!R$42:R$44,Q12)&gt;0,NA(),IF(ISNUMBER(Q12),Q12,NA()))</f>
        <v>#N/A</v>
      </c>
      <c r="R112" s="27" t="e">
        <f>IF(COUNTIF(Visualisations!S$42:S$44,R12)&gt;0,NA(),IF(ISNUMBER(R12),R12,NA()))</f>
        <v>#N/A</v>
      </c>
      <c r="S112" s="27" t="e">
        <f>IF(COUNTIF(Visualisations!T$42:T$44,S12)&gt;0,NA(),IF(ISNUMBER(S12),S12,NA()))</f>
        <v>#N/A</v>
      </c>
      <c r="T112" s="27" t="e">
        <f>IF(COUNTIF(Visualisations!U$42:U$44,T12)&gt;0,NA(),IF(ISNUMBER(T12),T12,NA()))</f>
        <v>#N/A</v>
      </c>
      <c r="U112" s="27" t="e">
        <f>IF(COUNTIF(Visualisations!V$42:V$44,U12)&gt;0,NA(),IF(ISNUMBER(U12),U12,NA()))</f>
        <v>#N/A</v>
      </c>
      <c r="V112" s="27" t="e">
        <f>IF(COUNTIF(Visualisations!W$42:W$44,V12)&gt;0,NA(),IF(ISNUMBER(V12),V12,NA()))</f>
        <v>#N/A</v>
      </c>
      <c r="W112" s="27" t="e">
        <f>IF(COUNTIF(Visualisations!X$42:X$44,W12)&gt;0,NA(),IF(ISNUMBER(W12),W12,NA()))</f>
        <v>#N/A</v>
      </c>
      <c r="X112" s="27" t="e">
        <f>IF(COUNTIF(Visualisations!Y$42:Y$44,X12)&gt;0,NA(),IF(ISNUMBER(X12),X12,NA()))</f>
        <v>#N/A</v>
      </c>
      <c r="Y112" s="27" t="e">
        <f>IF(COUNTIF(Visualisations!Z$42:Z$44,Y12)&gt;0,NA(),IF(ISNUMBER(Y12),Y12,NA()))</f>
        <v>#N/A</v>
      </c>
      <c r="Z112" s="27" t="e">
        <f>IF(COUNTIF(Visualisations!AA$42:AA$44,Z12)&gt;0,NA(),IF(ISNUMBER(Z12),Z12,NA()))</f>
        <v>#N/A</v>
      </c>
      <c r="AA112" s="27" t="e">
        <f>IF(COUNTIF(Visualisations!AB$42:AB$44,AA12)&gt;0,NA(),IF(ISNUMBER(AA12),AA12,NA()))</f>
        <v>#N/A</v>
      </c>
      <c r="AB112" s="27" t="e">
        <f>IF(COUNTIF(Visualisations!AC$42:AC$44,AB12)&gt;0,NA(),IF(ISNUMBER(AB12),AB12,NA()))</f>
        <v>#N/A</v>
      </c>
      <c r="AC112" s="27" t="e">
        <f>IF(COUNTIF(Visualisations!AD$42:AD$44,AC12)&gt;0,NA(),IF(ISNUMBER(AC12),AC12,NA()))</f>
        <v>#N/A</v>
      </c>
      <c r="AD112" s="27" t="e">
        <f>IF(COUNTIF(Visualisations!AE$42:AE$44,AD12)&gt;0,NA(),IF(ISNUMBER(AD12),AD12,NA()))</f>
        <v>#N/A</v>
      </c>
    </row>
    <row r="113" spans="1:30" x14ac:dyDescent="0.25">
      <c r="A113" s="27" t="e">
        <f>IF(COUNTIF(Visualisations!B$42:B$44,A13)&gt;0,NA(),IF(ISNUMBER(A13),A13,NA()))</f>
        <v>#N/A</v>
      </c>
      <c r="B113" s="27" t="e">
        <f>IF(COUNTIF(Visualisations!C$42:C$44,B13)&gt;0,NA(),IF(ISNUMBER(B13),B13,NA()))</f>
        <v>#N/A</v>
      </c>
      <c r="C113" s="27" t="e">
        <f>IF(COUNTIF(Visualisations!D$42:D$44,C13)&gt;0,NA(),IF(ISNUMBER(C13),C13,NA()))</f>
        <v>#N/A</v>
      </c>
      <c r="D113" s="27" t="e">
        <f>IF(COUNTIF(Visualisations!E$42:E$44,D13)&gt;0,NA(),IF(ISNUMBER(D13),D13,NA()))</f>
        <v>#N/A</v>
      </c>
      <c r="E113" s="27" t="e">
        <f>IF(COUNTIF(Visualisations!F$42:F$44,E13)&gt;0,NA(),IF(ISNUMBER(E13),E13,NA()))</f>
        <v>#N/A</v>
      </c>
      <c r="F113" s="27" t="e">
        <f>IF(COUNTIF(Visualisations!G$42:G$44,F13)&gt;0,NA(),IF(ISNUMBER(F13),F13,NA()))</f>
        <v>#N/A</v>
      </c>
      <c r="G113" s="27" t="e">
        <f>IF(COUNTIF(Visualisations!H$42:H$44,G13)&gt;0,NA(),IF(ISNUMBER(G13),G13,NA()))</f>
        <v>#N/A</v>
      </c>
      <c r="H113" s="27" t="e">
        <f>IF(COUNTIF(Visualisations!I$42:I$44,H13)&gt;0,NA(),IF(ISNUMBER(H13),H13,NA()))</f>
        <v>#N/A</v>
      </c>
      <c r="I113" s="27" t="e">
        <f>IF(COUNTIF(Visualisations!J$42:J$44,I13)&gt;0,NA(),IF(ISNUMBER(I13),I13,NA()))</f>
        <v>#N/A</v>
      </c>
      <c r="J113" s="27" t="e">
        <f>IF(COUNTIF(Visualisations!K$42:K$44,J13)&gt;0,NA(),IF(ISNUMBER(J13),J13,NA()))</f>
        <v>#N/A</v>
      </c>
      <c r="K113" s="27" t="e">
        <f>IF(COUNTIF(Visualisations!L$42:L$44,K13)&gt;0,NA(),IF(ISNUMBER(K13),K13,NA()))</f>
        <v>#N/A</v>
      </c>
      <c r="L113" s="27" t="e">
        <f>IF(COUNTIF(Visualisations!M$42:M$44,L13)&gt;0,NA(),IF(ISNUMBER(L13),L13,NA()))</f>
        <v>#N/A</v>
      </c>
      <c r="M113" s="27" t="e">
        <f>IF(COUNTIF(Visualisations!N$42:N$44,M13)&gt;0,NA(),IF(ISNUMBER(M13),M13,NA()))</f>
        <v>#N/A</v>
      </c>
      <c r="N113" s="27" t="e">
        <f>IF(COUNTIF(Visualisations!O$42:O$44,N13)&gt;0,NA(),IF(ISNUMBER(N13),N13,NA()))</f>
        <v>#N/A</v>
      </c>
      <c r="O113" s="27" t="e">
        <f>IF(COUNTIF(Visualisations!P$42:P$44,O13)&gt;0,NA(),IF(ISNUMBER(O13),O13,NA()))</f>
        <v>#N/A</v>
      </c>
      <c r="P113" s="27" t="e">
        <f>IF(COUNTIF(Visualisations!Q$42:Q$44,P13)&gt;0,NA(),IF(ISNUMBER(P13),P13,NA()))</f>
        <v>#N/A</v>
      </c>
      <c r="Q113" s="27" t="e">
        <f>IF(COUNTIF(Visualisations!R$42:R$44,Q13)&gt;0,NA(),IF(ISNUMBER(Q13),Q13,NA()))</f>
        <v>#N/A</v>
      </c>
      <c r="R113" s="27" t="e">
        <f>IF(COUNTIF(Visualisations!S$42:S$44,R13)&gt;0,NA(),IF(ISNUMBER(R13),R13,NA()))</f>
        <v>#N/A</v>
      </c>
      <c r="S113" s="27" t="e">
        <f>IF(COUNTIF(Visualisations!T$42:T$44,S13)&gt;0,NA(),IF(ISNUMBER(S13),S13,NA()))</f>
        <v>#N/A</v>
      </c>
      <c r="T113" s="27" t="e">
        <f>IF(COUNTIF(Visualisations!U$42:U$44,T13)&gt;0,NA(),IF(ISNUMBER(T13),T13,NA()))</f>
        <v>#N/A</v>
      </c>
      <c r="U113" s="27" t="e">
        <f>IF(COUNTIF(Visualisations!V$42:V$44,U13)&gt;0,NA(),IF(ISNUMBER(U13),U13,NA()))</f>
        <v>#N/A</v>
      </c>
      <c r="V113" s="27" t="e">
        <f>IF(COUNTIF(Visualisations!W$42:W$44,V13)&gt;0,NA(),IF(ISNUMBER(V13),V13,NA()))</f>
        <v>#N/A</v>
      </c>
      <c r="W113" s="27" t="e">
        <f>IF(COUNTIF(Visualisations!X$42:X$44,W13)&gt;0,NA(),IF(ISNUMBER(W13),W13,NA()))</f>
        <v>#N/A</v>
      </c>
      <c r="X113" s="27" t="e">
        <f>IF(COUNTIF(Visualisations!Y$42:Y$44,X13)&gt;0,NA(),IF(ISNUMBER(X13),X13,NA()))</f>
        <v>#N/A</v>
      </c>
      <c r="Y113" s="27" t="e">
        <f>IF(COUNTIF(Visualisations!Z$42:Z$44,Y13)&gt;0,NA(),IF(ISNUMBER(Y13),Y13,NA()))</f>
        <v>#N/A</v>
      </c>
      <c r="Z113" s="27" t="e">
        <f>IF(COUNTIF(Visualisations!AA$42:AA$44,Z13)&gt;0,NA(),IF(ISNUMBER(Z13),Z13,NA()))</f>
        <v>#N/A</v>
      </c>
      <c r="AA113" s="27" t="e">
        <f>IF(COUNTIF(Visualisations!AB$42:AB$44,AA13)&gt;0,NA(),IF(ISNUMBER(AA13),AA13,NA()))</f>
        <v>#N/A</v>
      </c>
      <c r="AB113" s="27" t="e">
        <f>IF(COUNTIF(Visualisations!AC$42:AC$44,AB13)&gt;0,NA(),IF(ISNUMBER(AB13),AB13,NA()))</f>
        <v>#N/A</v>
      </c>
      <c r="AC113" s="27" t="e">
        <f>IF(COUNTIF(Visualisations!AD$42:AD$44,AC13)&gt;0,NA(),IF(ISNUMBER(AC13),AC13,NA()))</f>
        <v>#N/A</v>
      </c>
      <c r="AD113" s="27" t="e">
        <f>IF(COUNTIF(Visualisations!AE$42:AE$44,AD13)&gt;0,NA(),IF(ISNUMBER(AD13),AD13,NA()))</f>
        <v>#N/A</v>
      </c>
    </row>
    <row r="114" spans="1:30" x14ac:dyDescent="0.25">
      <c r="A114" s="27" t="e">
        <f>IF(COUNTIF(Visualisations!B$42:B$44,A14)&gt;0,NA(),IF(ISNUMBER(A14),A14,NA()))</f>
        <v>#N/A</v>
      </c>
      <c r="B114" s="27" t="e">
        <f>IF(COUNTIF(Visualisations!C$42:C$44,B14)&gt;0,NA(),IF(ISNUMBER(B14),B14,NA()))</f>
        <v>#N/A</v>
      </c>
      <c r="C114" s="27" t="e">
        <f>IF(COUNTIF(Visualisations!D$42:D$44,C14)&gt;0,NA(),IF(ISNUMBER(C14),C14,NA()))</f>
        <v>#N/A</v>
      </c>
      <c r="D114" s="27" t="e">
        <f>IF(COUNTIF(Visualisations!E$42:E$44,D14)&gt;0,NA(),IF(ISNUMBER(D14),D14,NA()))</f>
        <v>#N/A</v>
      </c>
      <c r="E114" s="27" t="e">
        <f>IF(COUNTIF(Visualisations!F$42:F$44,E14)&gt;0,NA(),IF(ISNUMBER(E14),E14,NA()))</f>
        <v>#N/A</v>
      </c>
      <c r="F114" s="27" t="e">
        <f>IF(COUNTIF(Visualisations!G$42:G$44,F14)&gt;0,NA(),IF(ISNUMBER(F14),F14,NA()))</f>
        <v>#N/A</v>
      </c>
      <c r="G114" s="27" t="e">
        <f>IF(COUNTIF(Visualisations!H$42:H$44,G14)&gt;0,NA(),IF(ISNUMBER(G14),G14,NA()))</f>
        <v>#N/A</v>
      </c>
      <c r="H114" s="27" t="e">
        <f>IF(COUNTIF(Visualisations!I$42:I$44,H14)&gt;0,NA(),IF(ISNUMBER(H14),H14,NA()))</f>
        <v>#N/A</v>
      </c>
      <c r="I114" s="27" t="e">
        <f>IF(COUNTIF(Visualisations!J$42:J$44,I14)&gt;0,NA(),IF(ISNUMBER(I14),I14,NA()))</f>
        <v>#N/A</v>
      </c>
      <c r="J114" s="27" t="e">
        <f>IF(COUNTIF(Visualisations!K$42:K$44,J14)&gt;0,NA(),IF(ISNUMBER(J14),J14,NA()))</f>
        <v>#N/A</v>
      </c>
      <c r="K114" s="27" t="e">
        <f>IF(COUNTIF(Visualisations!L$42:L$44,K14)&gt;0,NA(),IF(ISNUMBER(K14),K14,NA()))</f>
        <v>#N/A</v>
      </c>
      <c r="L114" s="27" t="e">
        <f>IF(COUNTIF(Visualisations!M$42:M$44,L14)&gt;0,NA(),IF(ISNUMBER(L14),L14,NA()))</f>
        <v>#N/A</v>
      </c>
      <c r="M114" s="27" t="e">
        <f>IF(COUNTIF(Visualisations!N$42:N$44,M14)&gt;0,NA(),IF(ISNUMBER(M14),M14,NA()))</f>
        <v>#N/A</v>
      </c>
      <c r="N114" s="27" t="e">
        <f>IF(COUNTIF(Visualisations!O$42:O$44,N14)&gt;0,NA(),IF(ISNUMBER(N14),N14,NA()))</f>
        <v>#N/A</v>
      </c>
      <c r="O114" s="27" t="e">
        <f>IF(COUNTIF(Visualisations!P$42:P$44,O14)&gt;0,NA(),IF(ISNUMBER(O14),O14,NA()))</f>
        <v>#N/A</v>
      </c>
      <c r="P114" s="27" t="e">
        <f>IF(COUNTIF(Visualisations!Q$42:Q$44,P14)&gt;0,NA(),IF(ISNUMBER(P14),P14,NA()))</f>
        <v>#N/A</v>
      </c>
      <c r="Q114" s="27" t="e">
        <f>IF(COUNTIF(Visualisations!R$42:R$44,Q14)&gt;0,NA(),IF(ISNUMBER(Q14),Q14,NA()))</f>
        <v>#N/A</v>
      </c>
      <c r="R114" s="27" t="e">
        <f>IF(COUNTIF(Visualisations!S$42:S$44,R14)&gt;0,NA(),IF(ISNUMBER(R14),R14,NA()))</f>
        <v>#N/A</v>
      </c>
      <c r="S114" s="27" t="e">
        <f>IF(COUNTIF(Visualisations!T$42:T$44,S14)&gt;0,NA(),IF(ISNUMBER(S14),S14,NA()))</f>
        <v>#N/A</v>
      </c>
      <c r="T114" s="27" t="e">
        <f>IF(COUNTIF(Visualisations!U$42:U$44,T14)&gt;0,NA(),IF(ISNUMBER(T14),T14,NA()))</f>
        <v>#N/A</v>
      </c>
      <c r="U114" s="27" t="e">
        <f>IF(COUNTIF(Visualisations!V$42:V$44,U14)&gt;0,NA(),IF(ISNUMBER(U14),U14,NA()))</f>
        <v>#N/A</v>
      </c>
      <c r="V114" s="27" t="e">
        <f>IF(COUNTIF(Visualisations!W$42:W$44,V14)&gt;0,NA(),IF(ISNUMBER(V14),V14,NA()))</f>
        <v>#N/A</v>
      </c>
      <c r="W114" s="27" t="e">
        <f>IF(COUNTIF(Visualisations!X$42:X$44,W14)&gt;0,NA(),IF(ISNUMBER(W14),W14,NA()))</f>
        <v>#N/A</v>
      </c>
      <c r="X114" s="27" t="e">
        <f>IF(COUNTIF(Visualisations!Y$42:Y$44,X14)&gt;0,NA(),IF(ISNUMBER(X14),X14,NA()))</f>
        <v>#N/A</v>
      </c>
      <c r="Y114" s="27" t="e">
        <f>IF(COUNTIF(Visualisations!Z$42:Z$44,Y14)&gt;0,NA(),IF(ISNUMBER(Y14),Y14,NA()))</f>
        <v>#N/A</v>
      </c>
      <c r="Z114" s="27" t="e">
        <f>IF(COUNTIF(Visualisations!AA$42:AA$44,Z14)&gt;0,NA(),IF(ISNUMBER(Z14),Z14,NA()))</f>
        <v>#N/A</v>
      </c>
      <c r="AA114" s="27" t="e">
        <f>IF(COUNTIF(Visualisations!AB$42:AB$44,AA14)&gt;0,NA(),IF(ISNUMBER(AA14),AA14,NA()))</f>
        <v>#N/A</v>
      </c>
      <c r="AB114" s="27" t="e">
        <f>IF(COUNTIF(Visualisations!AC$42:AC$44,AB14)&gt;0,NA(),IF(ISNUMBER(AB14),AB14,NA()))</f>
        <v>#N/A</v>
      </c>
      <c r="AC114" s="27" t="e">
        <f>IF(COUNTIF(Visualisations!AD$42:AD$44,AC14)&gt;0,NA(),IF(ISNUMBER(AC14),AC14,NA()))</f>
        <v>#N/A</v>
      </c>
      <c r="AD114" s="27" t="e">
        <f>IF(COUNTIF(Visualisations!AE$42:AE$44,AD14)&gt;0,NA(),IF(ISNUMBER(AD14),AD14,NA()))</f>
        <v>#N/A</v>
      </c>
    </row>
    <row r="115" spans="1:30" x14ac:dyDescent="0.25">
      <c r="A115" s="27" t="e">
        <f>IF(COUNTIF(Visualisations!B$42:B$44,A15)&gt;0,NA(),IF(ISNUMBER(A15),A15,NA()))</f>
        <v>#N/A</v>
      </c>
      <c r="B115" s="27" t="e">
        <f>IF(COUNTIF(Visualisations!C$42:C$44,B15)&gt;0,NA(),IF(ISNUMBER(B15),B15,NA()))</f>
        <v>#N/A</v>
      </c>
      <c r="C115" s="27" t="e">
        <f>IF(COUNTIF(Visualisations!D$42:D$44,C15)&gt;0,NA(),IF(ISNUMBER(C15),C15,NA()))</f>
        <v>#N/A</v>
      </c>
      <c r="D115" s="27" t="e">
        <f>IF(COUNTIF(Visualisations!E$42:E$44,D15)&gt;0,NA(),IF(ISNUMBER(D15),D15,NA()))</f>
        <v>#N/A</v>
      </c>
      <c r="E115" s="27" t="e">
        <f>IF(COUNTIF(Visualisations!F$42:F$44,E15)&gt;0,NA(),IF(ISNUMBER(E15),E15,NA()))</f>
        <v>#N/A</v>
      </c>
      <c r="F115" s="27" t="e">
        <f>IF(COUNTIF(Visualisations!G$42:G$44,F15)&gt;0,NA(),IF(ISNUMBER(F15),F15,NA()))</f>
        <v>#N/A</v>
      </c>
      <c r="G115" s="27" t="e">
        <f>IF(COUNTIF(Visualisations!H$42:H$44,G15)&gt;0,NA(),IF(ISNUMBER(G15),G15,NA()))</f>
        <v>#N/A</v>
      </c>
      <c r="H115" s="27" t="e">
        <f>IF(COUNTIF(Visualisations!I$42:I$44,H15)&gt;0,NA(),IF(ISNUMBER(H15),H15,NA()))</f>
        <v>#N/A</v>
      </c>
      <c r="I115" s="27" t="e">
        <f>IF(COUNTIF(Visualisations!J$42:J$44,I15)&gt;0,NA(),IF(ISNUMBER(I15),I15,NA()))</f>
        <v>#N/A</v>
      </c>
      <c r="J115" s="27" t="e">
        <f>IF(COUNTIF(Visualisations!K$42:K$44,J15)&gt;0,NA(),IF(ISNUMBER(J15),J15,NA()))</f>
        <v>#N/A</v>
      </c>
      <c r="K115" s="27" t="e">
        <f>IF(COUNTIF(Visualisations!L$42:L$44,K15)&gt;0,NA(),IF(ISNUMBER(K15),K15,NA()))</f>
        <v>#N/A</v>
      </c>
      <c r="L115" s="27" t="e">
        <f>IF(COUNTIF(Visualisations!M$42:M$44,L15)&gt;0,NA(),IF(ISNUMBER(L15),L15,NA()))</f>
        <v>#N/A</v>
      </c>
      <c r="M115" s="27" t="e">
        <f>IF(COUNTIF(Visualisations!N$42:N$44,M15)&gt;0,NA(),IF(ISNUMBER(M15),M15,NA()))</f>
        <v>#N/A</v>
      </c>
      <c r="N115" s="27" t="e">
        <f>IF(COUNTIF(Visualisations!O$42:O$44,N15)&gt;0,NA(),IF(ISNUMBER(N15),N15,NA()))</f>
        <v>#N/A</v>
      </c>
      <c r="O115" s="27" t="e">
        <f>IF(COUNTIF(Visualisations!P$42:P$44,O15)&gt;0,NA(),IF(ISNUMBER(O15),O15,NA()))</f>
        <v>#N/A</v>
      </c>
      <c r="P115" s="27" t="e">
        <f>IF(COUNTIF(Visualisations!Q$42:Q$44,P15)&gt;0,NA(),IF(ISNUMBER(P15),P15,NA()))</f>
        <v>#N/A</v>
      </c>
      <c r="Q115" s="27" t="e">
        <f>IF(COUNTIF(Visualisations!R$42:R$44,Q15)&gt;0,NA(),IF(ISNUMBER(Q15),Q15,NA()))</f>
        <v>#N/A</v>
      </c>
      <c r="R115" s="27" t="e">
        <f>IF(COUNTIF(Visualisations!S$42:S$44,R15)&gt;0,NA(),IF(ISNUMBER(R15),R15,NA()))</f>
        <v>#N/A</v>
      </c>
      <c r="S115" s="27" t="e">
        <f>IF(COUNTIF(Visualisations!T$42:T$44,S15)&gt;0,NA(),IF(ISNUMBER(S15),S15,NA()))</f>
        <v>#N/A</v>
      </c>
      <c r="T115" s="27" t="e">
        <f>IF(COUNTIF(Visualisations!U$42:U$44,T15)&gt;0,NA(),IF(ISNUMBER(T15),T15,NA()))</f>
        <v>#N/A</v>
      </c>
      <c r="U115" s="27" t="e">
        <f>IF(COUNTIF(Visualisations!V$42:V$44,U15)&gt;0,NA(),IF(ISNUMBER(U15),U15,NA()))</f>
        <v>#N/A</v>
      </c>
      <c r="V115" s="27" t="e">
        <f>IF(COUNTIF(Visualisations!W$42:W$44,V15)&gt;0,NA(),IF(ISNUMBER(V15),V15,NA()))</f>
        <v>#N/A</v>
      </c>
      <c r="W115" s="27" t="e">
        <f>IF(COUNTIF(Visualisations!X$42:X$44,W15)&gt;0,NA(),IF(ISNUMBER(W15),W15,NA()))</f>
        <v>#N/A</v>
      </c>
      <c r="X115" s="27" t="e">
        <f>IF(COUNTIF(Visualisations!Y$42:Y$44,X15)&gt;0,NA(),IF(ISNUMBER(X15),X15,NA()))</f>
        <v>#N/A</v>
      </c>
      <c r="Y115" s="27" t="e">
        <f>IF(COUNTIF(Visualisations!Z$42:Z$44,Y15)&gt;0,NA(),IF(ISNUMBER(Y15),Y15,NA()))</f>
        <v>#N/A</v>
      </c>
      <c r="Z115" s="27" t="e">
        <f>IF(COUNTIF(Visualisations!AA$42:AA$44,Z15)&gt;0,NA(),IF(ISNUMBER(Z15),Z15,NA()))</f>
        <v>#N/A</v>
      </c>
      <c r="AA115" s="27" t="e">
        <f>IF(COUNTIF(Visualisations!AB$42:AB$44,AA15)&gt;0,NA(),IF(ISNUMBER(AA15),AA15,NA()))</f>
        <v>#N/A</v>
      </c>
      <c r="AB115" s="27" t="e">
        <f>IF(COUNTIF(Visualisations!AC$42:AC$44,AB15)&gt;0,NA(),IF(ISNUMBER(AB15),AB15,NA()))</f>
        <v>#N/A</v>
      </c>
      <c r="AC115" s="27" t="e">
        <f>IF(COUNTIF(Visualisations!AD$42:AD$44,AC15)&gt;0,NA(),IF(ISNUMBER(AC15),AC15,NA()))</f>
        <v>#N/A</v>
      </c>
      <c r="AD115" s="27" t="e">
        <f>IF(COUNTIF(Visualisations!AE$42:AE$44,AD15)&gt;0,NA(),IF(ISNUMBER(AD15),AD15,NA()))</f>
        <v>#N/A</v>
      </c>
    </row>
    <row r="116" spans="1:30" x14ac:dyDescent="0.25">
      <c r="A116" s="27" t="e">
        <f>IF(COUNTIF(Visualisations!B$42:B$44,A16)&gt;0,NA(),IF(ISNUMBER(A16),A16,NA()))</f>
        <v>#N/A</v>
      </c>
      <c r="B116" s="27" t="e">
        <f>IF(COUNTIF(Visualisations!C$42:C$44,B16)&gt;0,NA(),IF(ISNUMBER(B16),B16,NA()))</f>
        <v>#N/A</v>
      </c>
      <c r="C116" s="27" t="e">
        <f>IF(COUNTIF(Visualisations!D$42:D$44,C16)&gt;0,NA(),IF(ISNUMBER(C16),C16,NA()))</f>
        <v>#N/A</v>
      </c>
      <c r="D116" s="27" t="e">
        <f>IF(COUNTIF(Visualisations!E$42:E$44,D16)&gt;0,NA(),IF(ISNUMBER(D16),D16,NA()))</f>
        <v>#N/A</v>
      </c>
      <c r="E116" s="27" t="e">
        <f>IF(COUNTIF(Visualisations!F$42:F$44,E16)&gt;0,NA(),IF(ISNUMBER(E16),E16,NA()))</f>
        <v>#N/A</v>
      </c>
      <c r="F116" s="27" t="e">
        <f>IF(COUNTIF(Visualisations!G$42:G$44,F16)&gt;0,NA(),IF(ISNUMBER(F16),F16,NA()))</f>
        <v>#N/A</v>
      </c>
      <c r="G116" s="27" t="e">
        <f>IF(COUNTIF(Visualisations!H$42:H$44,G16)&gt;0,NA(),IF(ISNUMBER(G16),G16,NA()))</f>
        <v>#N/A</v>
      </c>
      <c r="H116" s="27" t="e">
        <f>IF(COUNTIF(Visualisations!I$42:I$44,H16)&gt;0,NA(),IF(ISNUMBER(H16),H16,NA()))</f>
        <v>#N/A</v>
      </c>
      <c r="I116" s="27" t="e">
        <f>IF(COUNTIF(Visualisations!J$42:J$44,I16)&gt;0,NA(),IF(ISNUMBER(I16),I16,NA()))</f>
        <v>#N/A</v>
      </c>
      <c r="J116" s="27" t="e">
        <f>IF(COUNTIF(Visualisations!K$42:K$44,J16)&gt;0,NA(),IF(ISNUMBER(J16),J16,NA()))</f>
        <v>#N/A</v>
      </c>
      <c r="K116" s="27" t="e">
        <f>IF(COUNTIF(Visualisations!L$42:L$44,K16)&gt;0,NA(),IF(ISNUMBER(K16),K16,NA()))</f>
        <v>#N/A</v>
      </c>
      <c r="L116" s="27" t="e">
        <f>IF(COUNTIF(Visualisations!M$42:M$44,L16)&gt;0,NA(),IF(ISNUMBER(L16),L16,NA()))</f>
        <v>#N/A</v>
      </c>
      <c r="M116" s="27" t="e">
        <f>IF(COUNTIF(Visualisations!N$42:N$44,M16)&gt;0,NA(),IF(ISNUMBER(M16),M16,NA()))</f>
        <v>#N/A</v>
      </c>
      <c r="N116" s="27" t="e">
        <f>IF(COUNTIF(Visualisations!O$42:O$44,N16)&gt;0,NA(),IF(ISNUMBER(N16),N16,NA()))</f>
        <v>#N/A</v>
      </c>
      <c r="O116" s="27" t="e">
        <f>IF(COUNTIF(Visualisations!P$42:P$44,O16)&gt;0,NA(),IF(ISNUMBER(O16),O16,NA()))</f>
        <v>#N/A</v>
      </c>
      <c r="P116" s="27" t="e">
        <f>IF(COUNTIF(Visualisations!Q$42:Q$44,P16)&gt;0,NA(),IF(ISNUMBER(P16),P16,NA()))</f>
        <v>#N/A</v>
      </c>
      <c r="Q116" s="27" t="e">
        <f>IF(COUNTIF(Visualisations!R$42:R$44,Q16)&gt;0,NA(),IF(ISNUMBER(Q16),Q16,NA()))</f>
        <v>#N/A</v>
      </c>
      <c r="R116" s="27" t="e">
        <f>IF(COUNTIF(Visualisations!S$42:S$44,R16)&gt;0,NA(),IF(ISNUMBER(R16),R16,NA()))</f>
        <v>#N/A</v>
      </c>
      <c r="S116" s="27" t="e">
        <f>IF(COUNTIF(Visualisations!T$42:T$44,S16)&gt;0,NA(),IF(ISNUMBER(S16),S16,NA()))</f>
        <v>#N/A</v>
      </c>
      <c r="T116" s="27" t="e">
        <f>IF(COUNTIF(Visualisations!U$42:U$44,T16)&gt;0,NA(),IF(ISNUMBER(T16),T16,NA()))</f>
        <v>#N/A</v>
      </c>
      <c r="U116" s="27" t="e">
        <f>IF(COUNTIF(Visualisations!V$42:V$44,U16)&gt;0,NA(),IF(ISNUMBER(U16),U16,NA()))</f>
        <v>#N/A</v>
      </c>
      <c r="V116" s="27" t="e">
        <f>IF(COUNTIF(Visualisations!W$42:W$44,V16)&gt;0,NA(),IF(ISNUMBER(V16),V16,NA()))</f>
        <v>#N/A</v>
      </c>
      <c r="W116" s="27" t="e">
        <f>IF(COUNTIF(Visualisations!X$42:X$44,W16)&gt;0,NA(),IF(ISNUMBER(W16),W16,NA()))</f>
        <v>#N/A</v>
      </c>
      <c r="X116" s="27" t="e">
        <f>IF(COUNTIF(Visualisations!Y$42:Y$44,X16)&gt;0,NA(),IF(ISNUMBER(X16),X16,NA()))</f>
        <v>#N/A</v>
      </c>
      <c r="Y116" s="27" t="e">
        <f>IF(COUNTIF(Visualisations!Z$42:Z$44,Y16)&gt;0,NA(),IF(ISNUMBER(Y16),Y16,NA()))</f>
        <v>#N/A</v>
      </c>
      <c r="Z116" s="27" t="e">
        <f>IF(COUNTIF(Visualisations!AA$42:AA$44,Z16)&gt;0,NA(),IF(ISNUMBER(Z16),Z16,NA()))</f>
        <v>#N/A</v>
      </c>
      <c r="AA116" s="27" t="e">
        <f>IF(COUNTIF(Visualisations!AB$42:AB$44,AA16)&gt;0,NA(),IF(ISNUMBER(AA16),AA16,NA()))</f>
        <v>#N/A</v>
      </c>
      <c r="AB116" s="27" t="e">
        <f>IF(COUNTIF(Visualisations!AC$42:AC$44,AB16)&gt;0,NA(),IF(ISNUMBER(AB16),AB16,NA()))</f>
        <v>#N/A</v>
      </c>
      <c r="AC116" s="27" t="e">
        <f>IF(COUNTIF(Visualisations!AD$42:AD$44,AC16)&gt;0,NA(),IF(ISNUMBER(AC16),AC16,NA()))</f>
        <v>#N/A</v>
      </c>
      <c r="AD116" s="27" t="e">
        <f>IF(COUNTIF(Visualisations!AE$42:AE$44,AD16)&gt;0,NA(),IF(ISNUMBER(AD16),AD16,NA()))</f>
        <v>#N/A</v>
      </c>
    </row>
    <row r="117" spans="1:30" x14ac:dyDescent="0.25">
      <c r="A117" s="27" t="e">
        <f>IF(COUNTIF(Visualisations!B$42:B$44,A17)&gt;0,NA(),IF(ISNUMBER(A17),A17,NA()))</f>
        <v>#N/A</v>
      </c>
      <c r="B117" s="27" t="e">
        <f>IF(COUNTIF(Visualisations!C$42:C$44,B17)&gt;0,NA(),IF(ISNUMBER(B17),B17,NA()))</f>
        <v>#N/A</v>
      </c>
      <c r="C117" s="27" t="e">
        <f>IF(COUNTIF(Visualisations!D$42:D$44,C17)&gt;0,NA(),IF(ISNUMBER(C17),C17,NA()))</f>
        <v>#N/A</v>
      </c>
      <c r="D117" s="27" t="e">
        <f>IF(COUNTIF(Visualisations!E$42:E$44,D17)&gt;0,NA(),IF(ISNUMBER(D17),D17,NA()))</f>
        <v>#N/A</v>
      </c>
      <c r="E117" s="27" t="e">
        <f>IF(COUNTIF(Visualisations!F$42:F$44,E17)&gt;0,NA(),IF(ISNUMBER(E17),E17,NA()))</f>
        <v>#N/A</v>
      </c>
      <c r="F117" s="27" t="e">
        <f>IF(COUNTIF(Visualisations!G$42:G$44,F17)&gt;0,NA(),IF(ISNUMBER(F17),F17,NA()))</f>
        <v>#N/A</v>
      </c>
      <c r="G117" s="27" t="e">
        <f>IF(COUNTIF(Visualisations!H$42:H$44,G17)&gt;0,NA(),IF(ISNUMBER(G17),G17,NA()))</f>
        <v>#N/A</v>
      </c>
      <c r="H117" s="27" t="e">
        <f>IF(COUNTIF(Visualisations!I$42:I$44,H17)&gt;0,NA(),IF(ISNUMBER(H17),H17,NA()))</f>
        <v>#N/A</v>
      </c>
      <c r="I117" s="27" t="e">
        <f>IF(COUNTIF(Visualisations!J$42:J$44,I17)&gt;0,NA(),IF(ISNUMBER(I17),I17,NA()))</f>
        <v>#N/A</v>
      </c>
      <c r="J117" s="27" t="e">
        <f>IF(COUNTIF(Visualisations!K$42:K$44,J17)&gt;0,NA(),IF(ISNUMBER(J17),J17,NA()))</f>
        <v>#N/A</v>
      </c>
      <c r="K117" s="27" t="e">
        <f>IF(COUNTIF(Visualisations!L$42:L$44,K17)&gt;0,NA(),IF(ISNUMBER(K17),K17,NA()))</f>
        <v>#N/A</v>
      </c>
      <c r="L117" s="27" t="e">
        <f>IF(COUNTIF(Visualisations!M$42:M$44,L17)&gt;0,NA(),IF(ISNUMBER(L17),L17,NA()))</f>
        <v>#N/A</v>
      </c>
      <c r="M117" s="27" t="e">
        <f>IF(COUNTIF(Visualisations!N$42:N$44,M17)&gt;0,NA(),IF(ISNUMBER(M17),M17,NA()))</f>
        <v>#N/A</v>
      </c>
      <c r="N117" s="27" t="e">
        <f>IF(COUNTIF(Visualisations!O$42:O$44,N17)&gt;0,NA(),IF(ISNUMBER(N17),N17,NA()))</f>
        <v>#N/A</v>
      </c>
      <c r="O117" s="27" t="e">
        <f>IF(COUNTIF(Visualisations!P$42:P$44,O17)&gt;0,NA(),IF(ISNUMBER(O17),O17,NA()))</f>
        <v>#N/A</v>
      </c>
      <c r="P117" s="27" t="e">
        <f>IF(COUNTIF(Visualisations!Q$42:Q$44,P17)&gt;0,NA(),IF(ISNUMBER(P17),P17,NA()))</f>
        <v>#N/A</v>
      </c>
      <c r="Q117" s="27" t="e">
        <f>IF(COUNTIF(Visualisations!R$42:R$44,Q17)&gt;0,NA(),IF(ISNUMBER(Q17),Q17,NA()))</f>
        <v>#N/A</v>
      </c>
      <c r="R117" s="27" t="e">
        <f>IF(COUNTIF(Visualisations!S$42:S$44,R17)&gt;0,NA(),IF(ISNUMBER(R17),R17,NA()))</f>
        <v>#N/A</v>
      </c>
      <c r="S117" s="27" t="e">
        <f>IF(COUNTIF(Visualisations!T$42:T$44,S17)&gt;0,NA(),IF(ISNUMBER(S17),S17,NA()))</f>
        <v>#N/A</v>
      </c>
      <c r="T117" s="27" t="e">
        <f>IF(COUNTIF(Visualisations!U$42:U$44,T17)&gt;0,NA(),IF(ISNUMBER(T17),T17,NA()))</f>
        <v>#N/A</v>
      </c>
      <c r="U117" s="27" t="e">
        <f>IF(COUNTIF(Visualisations!V$42:V$44,U17)&gt;0,NA(),IF(ISNUMBER(U17),U17,NA()))</f>
        <v>#N/A</v>
      </c>
      <c r="V117" s="27" t="e">
        <f>IF(COUNTIF(Visualisations!W$42:W$44,V17)&gt;0,NA(),IF(ISNUMBER(V17),V17,NA()))</f>
        <v>#N/A</v>
      </c>
      <c r="W117" s="27" t="e">
        <f>IF(COUNTIF(Visualisations!X$42:X$44,W17)&gt;0,NA(),IF(ISNUMBER(W17),W17,NA()))</f>
        <v>#N/A</v>
      </c>
      <c r="X117" s="27" t="e">
        <f>IF(COUNTIF(Visualisations!Y$42:Y$44,X17)&gt;0,NA(),IF(ISNUMBER(X17),X17,NA()))</f>
        <v>#N/A</v>
      </c>
      <c r="Y117" s="27" t="e">
        <f>IF(COUNTIF(Visualisations!Z$42:Z$44,Y17)&gt;0,NA(),IF(ISNUMBER(Y17),Y17,NA()))</f>
        <v>#N/A</v>
      </c>
      <c r="Z117" s="27" t="e">
        <f>IF(COUNTIF(Visualisations!AA$42:AA$44,Z17)&gt;0,NA(),IF(ISNUMBER(Z17),Z17,NA()))</f>
        <v>#N/A</v>
      </c>
      <c r="AA117" s="27" t="e">
        <f>IF(COUNTIF(Visualisations!AB$42:AB$44,AA17)&gt;0,NA(),IF(ISNUMBER(AA17),AA17,NA()))</f>
        <v>#N/A</v>
      </c>
      <c r="AB117" s="27" t="e">
        <f>IF(COUNTIF(Visualisations!AC$42:AC$44,AB17)&gt;0,NA(),IF(ISNUMBER(AB17),AB17,NA()))</f>
        <v>#N/A</v>
      </c>
      <c r="AC117" s="27" t="e">
        <f>IF(COUNTIF(Visualisations!AD$42:AD$44,AC17)&gt;0,NA(),IF(ISNUMBER(AC17),AC17,NA()))</f>
        <v>#N/A</v>
      </c>
      <c r="AD117" s="27" t="e">
        <f>IF(COUNTIF(Visualisations!AE$42:AE$44,AD17)&gt;0,NA(),IF(ISNUMBER(AD17),AD17,NA()))</f>
        <v>#N/A</v>
      </c>
    </row>
    <row r="118" spans="1:30" x14ac:dyDescent="0.25">
      <c r="A118" s="27" t="e">
        <f>IF(COUNTIF(Visualisations!B$42:B$44,A18)&gt;0,NA(),IF(ISNUMBER(A18),A18,NA()))</f>
        <v>#N/A</v>
      </c>
      <c r="B118" s="27" t="e">
        <f>IF(COUNTIF(Visualisations!C$42:C$44,B18)&gt;0,NA(),IF(ISNUMBER(B18),B18,NA()))</f>
        <v>#N/A</v>
      </c>
      <c r="C118" s="27" t="e">
        <f>IF(COUNTIF(Visualisations!D$42:D$44,C18)&gt;0,NA(),IF(ISNUMBER(C18),C18,NA()))</f>
        <v>#N/A</v>
      </c>
      <c r="D118" s="27" t="e">
        <f>IF(COUNTIF(Visualisations!E$42:E$44,D18)&gt;0,NA(),IF(ISNUMBER(D18),D18,NA()))</f>
        <v>#N/A</v>
      </c>
      <c r="E118" s="27" t="e">
        <f>IF(COUNTIF(Visualisations!F$42:F$44,E18)&gt;0,NA(),IF(ISNUMBER(E18),E18,NA()))</f>
        <v>#N/A</v>
      </c>
      <c r="F118" s="27" t="e">
        <f>IF(COUNTIF(Visualisations!G$42:G$44,F18)&gt;0,NA(),IF(ISNUMBER(F18),F18,NA()))</f>
        <v>#N/A</v>
      </c>
      <c r="G118" s="27" t="e">
        <f>IF(COUNTIF(Visualisations!H$42:H$44,G18)&gt;0,NA(),IF(ISNUMBER(G18),G18,NA()))</f>
        <v>#N/A</v>
      </c>
      <c r="H118" s="27" t="e">
        <f>IF(COUNTIF(Visualisations!I$42:I$44,H18)&gt;0,NA(),IF(ISNUMBER(H18),H18,NA()))</f>
        <v>#N/A</v>
      </c>
      <c r="I118" s="27" t="e">
        <f>IF(COUNTIF(Visualisations!J$42:J$44,I18)&gt;0,NA(),IF(ISNUMBER(I18),I18,NA()))</f>
        <v>#N/A</v>
      </c>
      <c r="J118" s="27" t="e">
        <f>IF(COUNTIF(Visualisations!K$42:K$44,J18)&gt;0,NA(),IF(ISNUMBER(J18),J18,NA()))</f>
        <v>#N/A</v>
      </c>
      <c r="K118" s="27" t="e">
        <f>IF(COUNTIF(Visualisations!L$42:L$44,K18)&gt;0,NA(),IF(ISNUMBER(K18),K18,NA()))</f>
        <v>#N/A</v>
      </c>
      <c r="L118" s="27" t="e">
        <f>IF(COUNTIF(Visualisations!M$42:M$44,L18)&gt;0,NA(),IF(ISNUMBER(L18),L18,NA()))</f>
        <v>#N/A</v>
      </c>
      <c r="M118" s="27" t="e">
        <f>IF(COUNTIF(Visualisations!N$42:N$44,M18)&gt;0,NA(),IF(ISNUMBER(M18),M18,NA()))</f>
        <v>#N/A</v>
      </c>
      <c r="N118" s="27" t="e">
        <f>IF(COUNTIF(Visualisations!O$42:O$44,N18)&gt;0,NA(),IF(ISNUMBER(N18),N18,NA()))</f>
        <v>#N/A</v>
      </c>
      <c r="O118" s="27" t="e">
        <f>IF(COUNTIF(Visualisations!P$42:P$44,O18)&gt;0,NA(),IF(ISNUMBER(O18),O18,NA()))</f>
        <v>#N/A</v>
      </c>
      <c r="P118" s="27" t="e">
        <f>IF(COUNTIF(Visualisations!Q$42:Q$44,P18)&gt;0,NA(),IF(ISNUMBER(P18),P18,NA()))</f>
        <v>#N/A</v>
      </c>
      <c r="Q118" s="27" t="e">
        <f>IF(COUNTIF(Visualisations!R$42:R$44,Q18)&gt;0,NA(),IF(ISNUMBER(Q18),Q18,NA()))</f>
        <v>#N/A</v>
      </c>
      <c r="R118" s="27" t="e">
        <f>IF(COUNTIF(Visualisations!S$42:S$44,R18)&gt;0,NA(),IF(ISNUMBER(R18),R18,NA()))</f>
        <v>#N/A</v>
      </c>
      <c r="S118" s="27" t="e">
        <f>IF(COUNTIF(Visualisations!T$42:T$44,S18)&gt;0,NA(),IF(ISNUMBER(S18),S18,NA()))</f>
        <v>#N/A</v>
      </c>
      <c r="T118" s="27" t="e">
        <f>IF(COUNTIF(Visualisations!U$42:U$44,T18)&gt;0,NA(),IF(ISNUMBER(T18),T18,NA()))</f>
        <v>#N/A</v>
      </c>
      <c r="U118" s="27" t="e">
        <f>IF(COUNTIF(Visualisations!V$42:V$44,U18)&gt;0,NA(),IF(ISNUMBER(U18),U18,NA()))</f>
        <v>#N/A</v>
      </c>
      <c r="V118" s="27" t="e">
        <f>IF(COUNTIF(Visualisations!W$42:W$44,V18)&gt;0,NA(),IF(ISNUMBER(V18),V18,NA()))</f>
        <v>#N/A</v>
      </c>
      <c r="W118" s="27" t="e">
        <f>IF(COUNTIF(Visualisations!X$42:X$44,W18)&gt;0,NA(),IF(ISNUMBER(W18),W18,NA()))</f>
        <v>#N/A</v>
      </c>
      <c r="X118" s="27" t="e">
        <f>IF(COUNTIF(Visualisations!Y$42:Y$44,X18)&gt;0,NA(),IF(ISNUMBER(X18),X18,NA()))</f>
        <v>#N/A</v>
      </c>
      <c r="Y118" s="27" t="e">
        <f>IF(COUNTIF(Visualisations!Z$42:Z$44,Y18)&gt;0,NA(),IF(ISNUMBER(Y18),Y18,NA()))</f>
        <v>#N/A</v>
      </c>
      <c r="Z118" s="27" t="e">
        <f>IF(COUNTIF(Visualisations!AA$42:AA$44,Z18)&gt;0,NA(),IF(ISNUMBER(Z18),Z18,NA()))</f>
        <v>#N/A</v>
      </c>
      <c r="AA118" s="27" t="e">
        <f>IF(COUNTIF(Visualisations!AB$42:AB$44,AA18)&gt;0,NA(),IF(ISNUMBER(AA18),AA18,NA()))</f>
        <v>#N/A</v>
      </c>
      <c r="AB118" s="27" t="e">
        <f>IF(COUNTIF(Visualisations!AC$42:AC$44,AB18)&gt;0,NA(),IF(ISNUMBER(AB18),AB18,NA()))</f>
        <v>#N/A</v>
      </c>
      <c r="AC118" s="27" t="e">
        <f>IF(COUNTIF(Visualisations!AD$42:AD$44,AC18)&gt;0,NA(),IF(ISNUMBER(AC18),AC18,NA()))</f>
        <v>#N/A</v>
      </c>
      <c r="AD118" s="27" t="e">
        <f>IF(COUNTIF(Visualisations!AE$42:AE$44,AD18)&gt;0,NA(),IF(ISNUMBER(AD18),AD18,NA()))</f>
        <v>#N/A</v>
      </c>
    </row>
    <row r="119" spans="1:30" x14ac:dyDescent="0.25">
      <c r="A119" s="27" t="e">
        <f>IF(COUNTIF(Visualisations!B$42:B$44,A19)&gt;0,NA(),IF(ISNUMBER(A19),A19,NA()))</f>
        <v>#N/A</v>
      </c>
      <c r="B119" s="27" t="e">
        <f>IF(COUNTIF(Visualisations!C$42:C$44,B19)&gt;0,NA(),IF(ISNUMBER(B19),B19,NA()))</f>
        <v>#N/A</v>
      </c>
      <c r="C119" s="27" t="e">
        <f>IF(COUNTIF(Visualisations!D$42:D$44,C19)&gt;0,NA(),IF(ISNUMBER(C19),C19,NA()))</f>
        <v>#N/A</v>
      </c>
      <c r="D119" s="27" t="e">
        <f>IF(COUNTIF(Visualisations!E$42:E$44,D19)&gt;0,NA(),IF(ISNUMBER(D19),D19,NA()))</f>
        <v>#N/A</v>
      </c>
      <c r="E119" s="27" t="e">
        <f>IF(COUNTIF(Visualisations!F$42:F$44,E19)&gt;0,NA(),IF(ISNUMBER(E19),E19,NA()))</f>
        <v>#N/A</v>
      </c>
      <c r="F119" s="27" t="e">
        <f>IF(COUNTIF(Visualisations!G$42:G$44,F19)&gt;0,NA(),IF(ISNUMBER(F19),F19,NA()))</f>
        <v>#N/A</v>
      </c>
      <c r="G119" s="27" t="e">
        <f>IF(COUNTIF(Visualisations!H$42:H$44,G19)&gt;0,NA(),IF(ISNUMBER(G19),G19,NA()))</f>
        <v>#N/A</v>
      </c>
      <c r="H119" s="27" t="e">
        <f>IF(COUNTIF(Visualisations!I$42:I$44,H19)&gt;0,NA(),IF(ISNUMBER(H19),H19,NA()))</f>
        <v>#N/A</v>
      </c>
      <c r="I119" s="27" t="e">
        <f>IF(COUNTIF(Visualisations!J$42:J$44,I19)&gt;0,NA(),IF(ISNUMBER(I19),I19,NA()))</f>
        <v>#N/A</v>
      </c>
      <c r="J119" s="27" t="e">
        <f>IF(COUNTIF(Visualisations!K$42:K$44,J19)&gt;0,NA(),IF(ISNUMBER(J19),J19,NA()))</f>
        <v>#N/A</v>
      </c>
      <c r="K119" s="27" t="e">
        <f>IF(COUNTIF(Visualisations!L$42:L$44,K19)&gt;0,NA(),IF(ISNUMBER(K19),K19,NA()))</f>
        <v>#N/A</v>
      </c>
      <c r="L119" s="27" t="e">
        <f>IF(COUNTIF(Visualisations!M$42:M$44,L19)&gt;0,NA(),IF(ISNUMBER(L19),L19,NA()))</f>
        <v>#N/A</v>
      </c>
      <c r="M119" s="27" t="e">
        <f>IF(COUNTIF(Visualisations!N$42:N$44,M19)&gt;0,NA(),IF(ISNUMBER(M19),M19,NA()))</f>
        <v>#N/A</v>
      </c>
      <c r="N119" s="27" t="e">
        <f>IF(COUNTIF(Visualisations!O$42:O$44,N19)&gt;0,NA(),IF(ISNUMBER(N19),N19,NA()))</f>
        <v>#N/A</v>
      </c>
      <c r="O119" s="27" t="e">
        <f>IF(COUNTIF(Visualisations!P$42:P$44,O19)&gt;0,NA(),IF(ISNUMBER(O19),O19,NA()))</f>
        <v>#N/A</v>
      </c>
      <c r="P119" s="27" t="e">
        <f>IF(COUNTIF(Visualisations!Q$42:Q$44,P19)&gt;0,NA(),IF(ISNUMBER(P19),P19,NA()))</f>
        <v>#N/A</v>
      </c>
      <c r="Q119" s="27" t="e">
        <f>IF(COUNTIF(Visualisations!R$42:R$44,Q19)&gt;0,NA(),IF(ISNUMBER(Q19),Q19,NA()))</f>
        <v>#N/A</v>
      </c>
      <c r="R119" s="27" t="e">
        <f>IF(COUNTIF(Visualisations!S$42:S$44,R19)&gt;0,NA(),IF(ISNUMBER(R19),R19,NA()))</f>
        <v>#N/A</v>
      </c>
      <c r="S119" s="27" t="e">
        <f>IF(COUNTIF(Visualisations!T$42:T$44,S19)&gt;0,NA(),IF(ISNUMBER(S19),S19,NA()))</f>
        <v>#N/A</v>
      </c>
      <c r="T119" s="27" t="e">
        <f>IF(COUNTIF(Visualisations!U$42:U$44,T19)&gt;0,NA(),IF(ISNUMBER(T19),T19,NA()))</f>
        <v>#N/A</v>
      </c>
      <c r="U119" s="27" t="e">
        <f>IF(COUNTIF(Visualisations!V$42:V$44,U19)&gt;0,NA(),IF(ISNUMBER(U19),U19,NA()))</f>
        <v>#N/A</v>
      </c>
      <c r="V119" s="27" t="e">
        <f>IF(COUNTIF(Visualisations!W$42:W$44,V19)&gt;0,NA(),IF(ISNUMBER(V19),V19,NA()))</f>
        <v>#N/A</v>
      </c>
      <c r="W119" s="27" t="e">
        <f>IF(COUNTIF(Visualisations!X$42:X$44,W19)&gt;0,NA(),IF(ISNUMBER(W19),W19,NA()))</f>
        <v>#N/A</v>
      </c>
      <c r="X119" s="27" t="e">
        <f>IF(COUNTIF(Visualisations!Y$42:Y$44,X19)&gt;0,NA(),IF(ISNUMBER(X19),X19,NA()))</f>
        <v>#N/A</v>
      </c>
      <c r="Y119" s="27" t="e">
        <f>IF(COUNTIF(Visualisations!Z$42:Z$44,Y19)&gt;0,NA(),IF(ISNUMBER(Y19),Y19,NA()))</f>
        <v>#N/A</v>
      </c>
      <c r="Z119" s="27" t="e">
        <f>IF(COUNTIF(Visualisations!AA$42:AA$44,Z19)&gt;0,NA(),IF(ISNUMBER(Z19),Z19,NA()))</f>
        <v>#N/A</v>
      </c>
      <c r="AA119" s="27" t="e">
        <f>IF(COUNTIF(Visualisations!AB$42:AB$44,AA19)&gt;0,NA(),IF(ISNUMBER(AA19),AA19,NA()))</f>
        <v>#N/A</v>
      </c>
      <c r="AB119" s="27" t="e">
        <f>IF(COUNTIF(Visualisations!AC$42:AC$44,AB19)&gt;0,NA(),IF(ISNUMBER(AB19),AB19,NA()))</f>
        <v>#N/A</v>
      </c>
      <c r="AC119" s="27" t="e">
        <f>IF(COUNTIF(Visualisations!AD$42:AD$44,AC19)&gt;0,NA(),IF(ISNUMBER(AC19),AC19,NA()))</f>
        <v>#N/A</v>
      </c>
      <c r="AD119" s="27" t="e">
        <f>IF(COUNTIF(Visualisations!AE$42:AE$44,AD19)&gt;0,NA(),IF(ISNUMBER(AD19),AD19,NA()))</f>
        <v>#N/A</v>
      </c>
    </row>
    <row r="120" spans="1:30" x14ac:dyDescent="0.25">
      <c r="A120" s="27" t="e">
        <f>IF(COUNTIF(Visualisations!B$42:B$44,A20)&gt;0,NA(),IF(ISNUMBER(A20),A20,NA()))</f>
        <v>#N/A</v>
      </c>
      <c r="B120" s="27" t="e">
        <f>IF(COUNTIF(Visualisations!C$42:C$44,B20)&gt;0,NA(),IF(ISNUMBER(B20),B20,NA()))</f>
        <v>#N/A</v>
      </c>
      <c r="C120" s="27" t="e">
        <f>IF(COUNTIF(Visualisations!D$42:D$44,C20)&gt;0,NA(),IF(ISNUMBER(C20),C20,NA()))</f>
        <v>#N/A</v>
      </c>
      <c r="D120" s="27" t="e">
        <f>IF(COUNTIF(Visualisations!E$42:E$44,D20)&gt;0,NA(),IF(ISNUMBER(D20),D20,NA()))</f>
        <v>#N/A</v>
      </c>
      <c r="E120" s="27" t="e">
        <f>IF(COUNTIF(Visualisations!F$42:F$44,E20)&gt;0,NA(),IF(ISNUMBER(E20),E20,NA()))</f>
        <v>#N/A</v>
      </c>
      <c r="F120" s="27" t="e">
        <f>IF(COUNTIF(Visualisations!G$42:G$44,F20)&gt;0,NA(),IF(ISNUMBER(F20),F20,NA()))</f>
        <v>#N/A</v>
      </c>
      <c r="G120" s="27" t="e">
        <f>IF(COUNTIF(Visualisations!H$42:H$44,G20)&gt;0,NA(),IF(ISNUMBER(G20),G20,NA()))</f>
        <v>#N/A</v>
      </c>
      <c r="H120" s="27" t="e">
        <f>IF(COUNTIF(Visualisations!I$42:I$44,H20)&gt;0,NA(),IF(ISNUMBER(H20),H20,NA()))</f>
        <v>#N/A</v>
      </c>
      <c r="I120" s="27" t="e">
        <f>IF(COUNTIF(Visualisations!J$42:J$44,I20)&gt;0,NA(),IF(ISNUMBER(I20),I20,NA()))</f>
        <v>#N/A</v>
      </c>
      <c r="J120" s="27" t="e">
        <f>IF(COUNTIF(Visualisations!K$42:K$44,J20)&gt;0,NA(),IF(ISNUMBER(J20),J20,NA()))</f>
        <v>#N/A</v>
      </c>
      <c r="K120" s="27" t="e">
        <f>IF(COUNTIF(Visualisations!L$42:L$44,K20)&gt;0,NA(),IF(ISNUMBER(K20),K20,NA()))</f>
        <v>#N/A</v>
      </c>
      <c r="L120" s="27" t="e">
        <f>IF(COUNTIF(Visualisations!M$42:M$44,L20)&gt;0,NA(),IF(ISNUMBER(L20),L20,NA()))</f>
        <v>#N/A</v>
      </c>
      <c r="M120" s="27" t="e">
        <f>IF(COUNTIF(Visualisations!N$42:N$44,M20)&gt;0,NA(),IF(ISNUMBER(M20),M20,NA()))</f>
        <v>#N/A</v>
      </c>
      <c r="N120" s="27" t="e">
        <f>IF(COUNTIF(Visualisations!O$42:O$44,N20)&gt;0,NA(),IF(ISNUMBER(N20),N20,NA()))</f>
        <v>#N/A</v>
      </c>
      <c r="O120" s="27" t="e">
        <f>IF(COUNTIF(Visualisations!P$42:P$44,O20)&gt;0,NA(),IF(ISNUMBER(O20),O20,NA()))</f>
        <v>#N/A</v>
      </c>
      <c r="P120" s="27" t="e">
        <f>IF(COUNTIF(Visualisations!Q$42:Q$44,P20)&gt;0,NA(),IF(ISNUMBER(P20),P20,NA()))</f>
        <v>#N/A</v>
      </c>
      <c r="Q120" s="27" t="e">
        <f>IF(COUNTIF(Visualisations!R$42:R$44,Q20)&gt;0,NA(),IF(ISNUMBER(Q20),Q20,NA()))</f>
        <v>#N/A</v>
      </c>
      <c r="R120" s="27" t="e">
        <f>IF(COUNTIF(Visualisations!S$42:S$44,R20)&gt;0,NA(),IF(ISNUMBER(R20),R20,NA()))</f>
        <v>#N/A</v>
      </c>
      <c r="S120" s="27" t="e">
        <f>IF(COUNTIF(Visualisations!T$42:T$44,S20)&gt;0,NA(),IF(ISNUMBER(S20),S20,NA()))</f>
        <v>#N/A</v>
      </c>
      <c r="T120" s="27" t="e">
        <f>IF(COUNTIF(Visualisations!U$42:U$44,T20)&gt;0,NA(),IF(ISNUMBER(T20),T20,NA()))</f>
        <v>#N/A</v>
      </c>
      <c r="U120" s="27" t="e">
        <f>IF(COUNTIF(Visualisations!V$42:V$44,U20)&gt;0,NA(),IF(ISNUMBER(U20),U20,NA()))</f>
        <v>#N/A</v>
      </c>
      <c r="V120" s="27" t="e">
        <f>IF(COUNTIF(Visualisations!W$42:W$44,V20)&gt;0,NA(),IF(ISNUMBER(V20),V20,NA()))</f>
        <v>#N/A</v>
      </c>
      <c r="W120" s="27" t="e">
        <f>IF(COUNTIF(Visualisations!X$42:X$44,W20)&gt;0,NA(),IF(ISNUMBER(W20),W20,NA()))</f>
        <v>#N/A</v>
      </c>
      <c r="X120" s="27" t="e">
        <f>IF(COUNTIF(Visualisations!Y$42:Y$44,X20)&gt;0,NA(),IF(ISNUMBER(X20),X20,NA()))</f>
        <v>#N/A</v>
      </c>
      <c r="Y120" s="27" t="e">
        <f>IF(COUNTIF(Visualisations!Z$42:Z$44,Y20)&gt;0,NA(),IF(ISNUMBER(Y20),Y20,NA()))</f>
        <v>#N/A</v>
      </c>
      <c r="Z120" s="27" t="e">
        <f>IF(COUNTIF(Visualisations!AA$42:AA$44,Z20)&gt;0,NA(),IF(ISNUMBER(Z20),Z20,NA()))</f>
        <v>#N/A</v>
      </c>
      <c r="AA120" s="27" t="e">
        <f>IF(COUNTIF(Visualisations!AB$42:AB$44,AA20)&gt;0,NA(),IF(ISNUMBER(AA20),AA20,NA()))</f>
        <v>#N/A</v>
      </c>
      <c r="AB120" s="27" t="e">
        <f>IF(COUNTIF(Visualisations!AC$42:AC$44,AB20)&gt;0,NA(),IF(ISNUMBER(AB20),AB20,NA()))</f>
        <v>#N/A</v>
      </c>
      <c r="AC120" s="27" t="e">
        <f>IF(COUNTIF(Visualisations!AD$42:AD$44,AC20)&gt;0,NA(),IF(ISNUMBER(AC20),AC20,NA()))</f>
        <v>#N/A</v>
      </c>
      <c r="AD120" s="27" t="e">
        <f>IF(COUNTIF(Visualisations!AE$42:AE$44,AD20)&gt;0,NA(),IF(ISNUMBER(AD20),AD20,NA()))</f>
        <v>#N/A</v>
      </c>
    </row>
    <row r="121" spans="1:30" x14ac:dyDescent="0.25">
      <c r="A121" s="27" t="e">
        <f>IF(COUNTIF(Visualisations!B$42:B$44,A21)&gt;0,NA(),IF(ISNUMBER(A21),A21,NA()))</f>
        <v>#N/A</v>
      </c>
      <c r="B121" s="27" t="e">
        <f>IF(COUNTIF(Visualisations!C$42:C$44,B21)&gt;0,NA(),IF(ISNUMBER(B21),B21,NA()))</f>
        <v>#N/A</v>
      </c>
      <c r="C121" s="27" t="e">
        <f>IF(COUNTIF(Visualisations!D$42:D$44,C21)&gt;0,NA(),IF(ISNUMBER(C21),C21,NA()))</f>
        <v>#N/A</v>
      </c>
      <c r="D121" s="27" t="e">
        <f>IF(COUNTIF(Visualisations!E$42:E$44,D21)&gt;0,NA(),IF(ISNUMBER(D21),D21,NA()))</f>
        <v>#N/A</v>
      </c>
      <c r="E121" s="27" t="e">
        <f>IF(COUNTIF(Visualisations!F$42:F$44,E21)&gt;0,NA(),IF(ISNUMBER(E21),E21,NA()))</f>
        <v>#N/A</v>
      </c>
      <c r="F121" s="27" t="e">
        <f>IF(COUNTIF(Visualisations!G$42:G$44,F21)&gt;0,NA(),IF(ISNUMBER(F21),F21,NA()))</f>
        <v>#N/A</v>
      </c>
      <c r="G121" s="27" t="e">
        <f>IF(COUNTIF(Visualisations!H$42:H$44,G21)&gt;0,NA(),IF(ISNUMBER(G21),G21,NA()))</f>
        <v>#N/A</v>
      </c>
      <c r="H121" s="27" t="e">
        <f>IF(COUNTIF(Visualisations!I$42:I$44,H21)&gt;0,NA(),IF(ISNUMBER(H21),H21,NA()))</f>
        <v>#N/A</v>
      </c>
      <c r="I121" s="27" t="e">
        <f>IF(COUNTIF(Visualisations!J$42:J$44,I21)&gt;0,NA(),IF(ISNUMBER(I21),I21,NA()))</f>
        <v>#N/A</v>
      </c>
      <c r="J121" s="27" t="e">
        <f>IF(COUNTIF(Visualisations!K$42:K$44,J21)&gt;0,NA(),IF(ISNUMBER(J21),J21,NA()))</f>
        <v>#N/A</v>
      </c>
      <c r="K121" s="27" t="e">
        <f>IF(COUNTIF(Visualisations!L$42:L$44,K21)&gt;0,NA(),IF(ISNUMBER(K21),K21,NA()))</f>
        <v>#N/A</v>
      </c>
      <c r="L121" s="27" t="e">
        <f>IF(COUNTIF(Visualisations!M$42:M$44,L21)&gt;0,NA(),IF(ISNUMBER(L21),L21,NA()))</f>
        <v>#N/A</v>
      </c>
      <c r="M121" s="27" t="e">
        <f>IF(COUNTIF(Visualisations!N$42:N$44,M21)&gt;0,NA(),IF(ISNUMBER(M21),M21,NA()))</f>
        <v>#N/A</v>
      </c>
      <c r="N121" s="27" t="e">
        <f>IF(COUNTIF(Visualisations!O$42:O$44,N21)&gt;0,NA(),IF(ISNUMBER(N21),N21,NA()))</f>
        <v>#N/A</v>
      </c>
      <c r="O121" s="27" t="e">
        <f>IF(COUNTIF(Visualisations!P$42:P$44,O21)&gt;0,NA(),IF(ISNUMBER(O21),O21,NA()))</f>
        <v>#N/A</v>
      </c>
      <c r="P121" s="27" t="e">
        <f>IF(COUNTIF(Visualisations!Q$42:Q$44,P21)&gt;0,NA(),IF(ISNUMBER(P21),P21,NA()))</f>
        <v>#N/A</v>
      </c>
      <c r="Q121" s="27" t="e">
        <f>IF(COUNTIF(Visualisations!R$42:R$44,Q21)&gt;0,NA(),IF(ISNUMBER(Q21),Q21,NA()))</f>
        <v>#N/A</v>
      </c>
      <c r="R121" s="27" t="e">
        <f>IF(COUNTIF(Visualisations!S$42:S$44,R21)&gt;0,NA(),IF(ISNUMBER(R21),R21,NA()))</f>
        <v>#N/A</v>
      </c>
      <c r="S121" s="27" t="e">
        <f>IF(COUNTIF(Visualisations!T$42:T$44,S21)&gt;0,NA(),IF(ISNUMBER(S21),S21,NA()))</f>
        <v>#N/A</v>
      </c>
      <c r="T121" s="27" t="e">
        <f>IF(COUNTIF(Visualisations!U$42:U$44,T21)&gt;0,NA(),IF(ISNUMBER(T21),T21,NA()))</f>
        <v>#N/A</v>
      </c>
      <c r="U121" s="27" t="e">
        <f>IF(COUNTIF(Visualisations!V$42:V$44,U21)&gt;0,NA(),IF(ISNUMBER(U21),U21,NA()))</f>
        <v>#N/A</v>
      </c>
      <c r="V121" s="27" t="e">
        <f>IF(COUNTIF(Visualisations!W$42:W$44,V21)&gt;0,NA(),IF(ISNUMBER(V21),V21,NA()))</f>
        <v>#N/A</v>
      </c>
      <c r="W121" s="27" t="e">
        <f>IF(COUNTIF(Visualisations!X$42:X$44,W21)&gt;0,NA(),IF(ISNUMBER(W21),W21,NA()))</f>
        <v>#N/A</v>
      </c>
      <c r="X121" s="27" t="e">
        <f>IF(COUNTIF(Visualisations!Y$42:Y$44,X21)&gt;0,NA(),IF(ISNUMBER(X21),X21,NA()))</f>
        <v>#N/A</v>
      </c>
      <c r="Y121" s="27" t="e">
        <f>IF(COUNTIF(Visualisations!Z$42:Z$44,Y21)&gt;0,NA(),IF(ISNUMBER(Y21),Y21,NA()))</f>
        <v>#N/A</v>
      </c>
      <c r="Z121" s="27" t="e">
        <f>IF(COUNTIF(Visualisations!AA$42:AA$44,Z21)&gt;0,NA(),IF(ISNUMBER(Z21),Z21,NA()))</f>
        <v>#N/A</v>
      </c>
      <c r="AA121" s="27" t="e">
        <f>IF(COUNTIF(Visualisations!AB$42:AB$44,AA21)&gt;0,NA(),IF(ISNUMBER(AA21),AA21,NA()))</f>
        <v>#N/A</v>
      </c>
      <c r="AB121" s="27" t="e">
        <f>IF(COUNTIF(Visualisations!AC$42:AC$44,AB21)&gt;0,NA(),IF(ISNUMBER(AB21),AB21,NA()))</f>
        <v>#N/A</v>
      </c>
      <c r="AC121" s="27" t="e">
        <f>IF(COUNTIF(Visualisations!AD$42:AD$44,AC21)&gt;0,NA(),IF(ISNUMBER(AC21),AC21,NA()))</f>
        <v>#N/A</v>
      </c>
      <c r="AD121" s="27" t="e">
        <f>IF(COUNTIF(Visualisations!AE$42:AE$44,AD21)&gt;0,NA(),IF(ISNUMBER(AD21),AD21,NA()))</f>
        <v>#N/A</v>
      </c>
    </row>
    <row r="122" spans="1:30" x14ac:dyDescent="0.25">
      <c r="A122" s="27" t="e">
        <f>IF(COUNTIF(Visualisations!B$42:B$44,A22)&gt;0,NA(),IF(ISNUMBER(A22),A22,NA()))</f>
        <v>#N/A</v>
      </c>
      <c r="B122" s="27" t="e">
        <f>IF(COUNTIF(Visualisations!C$42:C$44,B22)&gt;0,NA(),IF(ISNUMBER(B22),B22,NA()))</f>
        <v>#N/A</v>
      </c>
      <c r="C122" s="27" t="e">
        <f>IF(COUNTIF(Visualisations!D$42:D$44,C22)&gt;0,NA(),IF(ISNUMBER(C22),C22,NA()))</f>
        <v>#N/A</v>
      </c>
      <c r="D122" s="27" t="e">
        <f>IF(COUNTIF(Visualisations!E$42:E$44,D22)&gt;0,NA(),IF(ISNUMBER(D22),D22,NA()))</f>
        <v>#N/A</v>
      </c>
      <c r="E122" s="27" t="e">
        <f>IF(COUNTIF(Visualisations!F$42:F$44,E22)&gt;0,NA(),IF(ISNUMBER(E22),E22,NA()))</f>
        <v>#N/A</v>
      </c>
      <c r="F122" s="27" t="e">
        <f>IF(COUNTIF(Visualisations!G$42:G$44,F22)&gt;0,NA(),IF(ISNUMBER(F22),F22,NA()))</f>
        <v>#N/A</v>
      </c>
      <c r="G122" s="27" t="e">
        <f>IF(COUNTIF(Visualisations!H$42:H$44,G22)&gt;0,NA(),IF(ISNUMBER(G22),G22,NA()))</f>
        <v>#N/A</v>
      </c>
      <c r="H122" s="27" t="e">
        <f>IF(COUNTIF(Visualisations!I$42:I$44,H22)&gt;0,NA(),IF(ISNUMBER(H22),H22,NA()))</f>
        <v>#N/A</v>
      </c>
      <c r="I122" s="27" t="e">
        <f>IF(COUNTIF(Visualisations!J$42:J$44,I22)&gt;0,NA(),IF(ISNUMBER(I22),I22,NA()))</f>
        <v>#N/A</v>
      </c>
      <c r="J122" s="27" t="e">
        <f>IF(COUNTIF(Visualisations!K$42:K$44,J22)&gt;0,NA(),IF(ISNUMBER(J22),J22,NA()))</f>
        <v>#N/A</v>
      </c>
      <c r="K122" s="27" t="e">
        <f>IF(COUNTIF(Visualisations!L$42:L$44,K22)&gt;0,NA(),IF(ISNUMBER(K22),K22,NA()))</f>
        <v>#N/A</v>
      </c>
      <c r="L122" s="27" t="e">
        <f>IF(COUNTIF(Visualisations!M$42:M$44,L22)&gt;0,NA(),IF(ISNUMBER(L22),L22,NA()))</f>
        <v>#N/A</v>
      </c>
      <c r="M122" s="27" t="e">
        <f>IF(COUNTIF(Visualisations!N$42:N$44,M22)&gt;0,NA(),IF(ISNUMBER(M22),M22,NA()))</f>
        <v>#N/A</v>
      </c>
      <c r="N122" s="27" t="e">
        <f>IF(COUNTIF(Visualisations!O$42:O$44,N22)&gt;0,NA(),IF(ISNUMBER(N22),N22,NA()))</f>
        <v>#N/A</v>
      </c>
      <c r="O122" s="27" t="e">
        <f>IF(COUNTIF(Visualisations!P$42:P$44,O22)&gt;0,NA(),IF(ISNUMBER(O22),O22,NA()))</f>
        <v>#N/A</v>
      </c>
      <c r="P122" s="27" t="e">
        <f>IF(COUNTIF(Visualisations!Q$42:Q$44,P22)&gt;0,NA(),IF(ISNUMBER(P22),P22,NA()))</f>
        <v>#N/A</v>
      </c>
      <c r="Q122" s="27" t="e">
        <f>IF(COUNTIF(Visualisations!R$42:R$44,Q22)&gt;0,NA(),IF(ISNUMBER(Q22),Q22,NA()))</f>
        <v>#N/A</v>
      </c>
      <c r="R122" s="27" t="e">
        <f>IF(COUNTIF(Visualisations!S$42:S$44,R22)&gt;0,NA(),IF(ISNUMBER(R22),R22,NA()))</f>
        <v>#N/A</v>
      </c>
      <c r="S122" s="27" t="e">
        <f>IF(COUNTIF(Visualisations!T$42:T$44,S22)&gt;0,NA(),IF(ISNUMBER(S22),S22,NA()))</f>
        <v>#N/A</v>
      </c>
      <c r="T122" s="27" t="e">
        <f>IF(COUNTIF(Visualisations!U$42:U$44,T22)&gt;0,NA(),IF(ISNUMBER(T22),T22,NA()))</f>
        <v>#N/A</v>
      </c>
      <c r="U122" s="27" t="e">
        <f>IF(COUNTIF(Visualisations!V$42:V$44,U22)&gt;0,NA(),IF(ISNUMBER(U22),U22,NA()))</f>
        <v>#N/A</v>
      </c>
      <c r="V122" s="27" t="e">
        <f>IF(COUNTIF(Visualisations!W$42:W$44,V22)&gt;0,NA(),IF(ISNUMBER(V22),V22,NA()))</f>
        <v>#N/A</v>
      </c>
      <c r="W122" s="27" t="e">
        <f>IF(COUNTIF(Visualisations!X$42:X$44,W22)&gt;0,NA(),IF(ISNUMBER(W22),W22,NA()))</f>
        <v>#N/A</v>
      </c>
      <c r="X122" s="27" t="e">
        <f>IF(COUNTIF(Visualisations!Y$42:Y$44,X22)&gt;0,NA(),IF(ISNUMBER(X22),X22,NA()))</f>
        <v>#N/A</v>
      </c>
      <c r="Y122" s="27" t="e">
        <f>IF(COUNTIF(Visualisations!Z$42:Z$44,Y22)&gt;0,NA(),IF(ISNUMBER(Y22),Y22,NA()))</f>
        <v>#N/A</v>
      </c>
      <c r="Z122" s="27" t="e">
        <f>IF(COUNTIF(Visualisations!AA$42:AA$44,Z22)&gt;0,NA(),IF(ISNUMBER(Z22),Z22,NA()))</f>
        <v>#N/A</v>
      </c>
      <c r="AA122" s="27" t="e">
        <f>IF(COUNTIF(Visualisations!AB$42:AB$44,AA22)&gt;0,NA(),IF(ISNUMBER(AA22),AA22,NA()))</f>
        <v>#N/A</v>
      </c>
      <c r="AB122" s="27" t="e">
        <f>IF(COUNTIF(Visualisations!AC$42:AC$44,AB22)&gt;0,NA(),IF(ISNUMBER(AB22),AB22,NA()))</f>
        <v>#N/A</v>
      </c>
      <c r="AC122" s="27" t="e">
        <f>IF(COUNTIF(Visualisations!AD$42:AD$44,AC22)&gt;0,NA(),IF(ISNUMBER(AC22),AC22,NA()))</f>
        <v>#N/A</v>
      </c>
      <c r="AD122" s="27" t="e">
        <f>IF(COUNTIF(Visualisations!AE$42:AE$44,AD22)&gt;0,NA(),IF(ISNUMBER(AD22),AD22,NA()))</f>
        <v>#N/A</v>
      </c>
    </row>
    <row r="123" spans="1:30" x14ac:dyDescent="0.25">
      <c r="A123" s="27" t="e">
        <f>IF(COUNTIF(Visualisations!B$42:B$44,A23)&gt;0,NA(),IF(ISNUMBER(A23),A23,NA()))</f>
        <v>#N/A</v>
      </c>
      <c r="B123" s="27" t="e">
        <f>IF(COUNTIF(Visualisations!C$42:C$44,B23)&gt;0,NA(),IF(ISNUMBER(B23),B23,NA()))</f>
        <v>#N/A</v>
      </c>
      <c r="C123" s="27" t="e">
        <f>IF(COUNTIF(Visualisations!D$42:D$44,C23)&gt;0,NA(),IF(ISNUMBER(C23),C23,NA()))</f>
        <v>#N/A</v>
      </c>
      <c r="D123" s="27" t="e">
        <f>IF(COUNTIF(Visualisations!E$42:E$44,D23)&gt;0,NA(),IF(ISNUMBER(D23),D23,NA()))</f>
        <v>#N/A</v>
      </c>
      <c r="E123" s="27" t="e">
        <f>IF(COUNTIF(Visualisations!F$42:F$44,E23)&gt;0,NA(),IF(ISNUMBER(E23),E23,NA()))</f>
        <v>#N/A</v>
      </c>
      <c r="F123" s="27" t="e">
        <f>IF(COUNTIF(Visualisations!G$42:G$44,F23)&gt;0,NA(),IF(ISNUMBER(F23),F23,NA()))</f>
        <v>#N/A</v>
      </c>
      <c r="G123" s="27" t="e">
        <f>IF(COUNTIF(Visualisations!H$42:H$44,G23)&gt;0,NA(),IF(ISNUMBER(G23),G23,NA()))</f>
        <v>#N/A</v>
      </c>
      <c r="H123" s="27" t="e">
        <f>IF(COUNTIF(Visualisations!I$42:I$44,H23)&gt;0,NA(),IF(ISNUMBER(H23),H23,NA()))</f>
        <v>#N/A</v>
      </c>
      <c r="I123" s="27" t="e">
        <f>IF(COUNTIF(Visualisations!J$42:J$44,I23)&gt;0,NA(),IF(ISNUMBER(I23),I23,NA()))</f>
        <v>#N/A</v>
      </c>
      <c r="J123" s="27" t="e">
        <f>IF(COUNTIF(Visualisations!K$42:K$44,J23)&gt;0,NA(),IF(ISNUMBER(J23),J23,NA()))</f>
        <v>#N/A</v>
      </c>
      <c r="K123" s="27" t="e">
        <f>IF(COUNTIF(Visualisations!L$42:L$44,K23)&gt;0,NA(),IF(ISNUMBER(K23),K23,NA()))</f>
        <v>#N/A</v>
      </c>
      <c r="L123" s="27" t="e">
        <f>IF(COUNTIF(Visualisations!M$42:M$44,L23)&gt;0,NA(),IF(ISNUMBER(L23),L23,NA()))</f>
        <v>#N/A</v>
      </c>
      <c r="M123" s="27" t="e">
        <f>IF(COUNTIF(Visualisations!N$42:N$44,M23)&gt;0,NA(),IF(ISNUMBER(M23),M23,NA()))</f>
        <v>#N/A</v>
      </c>
      <c r="N123" s="27" t="e">
        <f>IF(COUNTIF(Visualisations!O$42:O$44,N23)&gt;0,NA(),IF(ISNUMBER(N23),N23,NA()))</f>
        <v>#N/A</v>
      </c>
      <c r="O123" s="27" t="e">
        <f>IF(COUNTIF(Visualisations!P$42:P$44,O23)&gt;0,NA(),IF(ISNUMBER(O23),O23,NA()))</f>
        <v>#N/A</v>
      </c>
      <c r="P123" s="27" t="e">
        <f>IF(COUNTIF(Visualisations!Q$42:Q$44,P23)&gt;0,NA(),IF(ISNUMBER(P23),P23,NA()))</f>
        <v>#N/A</v>
      </c>
      <c r="Q123" s="27" t="e">
        <f>IF(COUNTIF(Visualisations!R$42:R$44,Q23)&gt;0,NA(),IF(ISNUMBER(Q23),Q23,NA()))</f>
        <v>#N/A</v>
      </c>
      <c r="R123" s="27" t="e">
        <f>IF(COUNTIF(Visualisations!S$42:S$44,R23)&gt;0,NA(),IF(ISNUMBER(R23),R23,NA()))</f>
        <v>#N/A</v>
      </c>
      <c r="S123" s="27" t="e">
        <f>IF(COUNTIF(Visualisations!T$42:T$44,S23)&gt;0,NA(),IF(ISNUMBER(S23),S23,NA()))</f>
        <v>#N/A</v>
      </c>
      <c r="T123" s="27" t="e">
        <f>IF(COUNTIF(Visualisations!U$42:U$44,T23)&gt;0,NA(),IF(ISNUMBER(T23),T23,NA()))</f>
        <v>#N/A</v>
      </c>
      <c r="U123" s="27" t="e">
        <f>IF(COUNTIF(Visualisations!V$42:V$44,U23)&gt;0,NA(),IF(ISNUMBER(U23),U23,NA()))</f>
        <v>#N/A</v>
      </c>
      <c r="V123" s="27" t="e">
        <f>IF(COUNTIF(Visualisations!W$42:W$44,V23)&gt;0,NA(),IF(ISNUMBER(V23),V23,NA()))</f>
        <v>#N/A</v>
      </c>
      <c r="W123" s="27" t="e">
        <f>IF(COUNTIF(Visualisations!X$42:X$44,W23)&gt;0,NA(),IF(ISNUMBER(W23),W23,NA()))</f>
        <v>#N/A</v>
      </c>
      <c r="X123" s="27" t="e">
        <f>IF(COUNTIF(Visualisations!Y$42:Y$44,X23)&gt;0,NA(),IF(ISNUMBER(X23),X23,NA()))</f>
        <v>#N/A</v>
      </c>
      <c r="Y123" s="27" t="e">
        <f>IF(COUNTIF(Visualisations!Z$42:Z$44,Y23)&gt;0,NA(),IF(ISNUMBER(Y23),Y23,NA()))</f>
        <v>#N/A</v>
      </c>
      <c r="Z123" s="27" t="e">
        <f>IF(COUNTIF(Visualisations!AA$42:AA$44,Z23)&gt;0,NA(),IF(ISNUMBER(Z23),Z23,NA()))</f>
        <v>#N/A</v>
      </c>
      <c r="AA123" s="27" t="e">
        <f>IF(COUNTIF(Visualisations!AB$42:AB$44,AA23)&gt;0,NA(),IF(ISNUMBER(AA23),AA23,NA()))</f>
        <v>#N/A</v>
      </c>
      <c r="AB123" s="27" t="e">
        <f>IF(COUNTIF(Visualisations!AC$42:AC$44,AB23)&gt;0,NA(),IF(ISNUMBER(AB23),AB23,NA()))</f>
        <v>#N/A</v>
      </c>
      <c r="AC123" s="27" t="e">
        <f>IF(COUNTIF(Visualisations!AD$42:AD$44,AC23)&gt;0,NA(),IF(ISNUMBER(AC23),AC23,NA()))</f>
        <v>#N/A</v>
      </c>
      <c r="AD123" s="27" t="e">
        <f>IF(COUNTIF(Visualisations!AE$42:AE$44,AD23)&gt;0,NA(),IF(ISNUMBER(AD23),AD23,NA()))</f>
        <v>#N/A</v>
      </c>
    </row>
    <row r="124" spans="1:30" x14ac:dyDescent="0.25">
      <c r="A124" s="27" t="e">
        <f>IF(COUNTIF(Visualisations!B$42:B$44,A24)&gt;0,NA(),IF(ISNUMBER(A24),A24,NA()))</f>
        <v>#N/A</v>
      </c>
      <c r="B124" s="27" t="e">
        <f>IF(COUNTIF(Visualisations!C$42:C$44,B24)&gt;0,NA(),IF(ISNUMBER(B24),B24,NA()))</f>
        <v>#N/A</v>
      </c>
      <c r="C124" s="27" t="e">
        <f>IF(COUNTIF(Visualisations!D$42:D$44,C24)&gt;0,NA(),IF(ISNUMBER(C24),C24,NA()))</f>
        <v>#N/A</v>
      </c>
      <c r="D124" s="27" t="e">
        <f>IF(COUNTIF(Visualisations!E$42:E$44,D24)&gt;0,NA(),IF(ISNUMBER(D24),D24,NA()))</f>
        <v>#N/A</v>
      </c>
      <c r="E124" s="27" t="e">
        <f>IF(COUNTIF(Visualisations!F$42:F$44,E24)&gt;0,NA(),IF(ISNUMBER(E24),E24,NA()))</f>
        <v>#N/A</v>
      </c>
      <c r="F124" s="27" t="e">
        <f>IF(COUNTIF(Visualisations!G$42:G$44,F24)&gt;0,NA(),IF(ISNUMBER(F24),F24,NA()))</f>
        <v>#N/A</v>
      </c>
      <c r="G124" s="27" t="e">
        <f>IF(COUNTIF(Visualisations!H$42:H$44,G24)&gt;0,NA(),IF(ISNUMBER(G24),G24,NA()))</f>
        <v>#N/A</v>
      </c>
      <c r="H124" s="27" t="e">
        <f>IF(COUNTIF(Visualisations!I$42:I$44,H24)&gt;0,NA(),IF(ISNUMBER(H24),H24,NA()))</f>
        <v>#N/A</v>
      </c>
      <c r="I124" s="27" t="e">
        <f>IF(COUNTIF(Visualisations!J$42:J$44,I24)&gt;0,NA(),IF(ISNUMBER(I24),I24,NA()))</f>
        <v>#N/A</v>
      </c>
      <c r="J124" s="27" t="e">
        <f>IF(COUNTIF(Visualisations!K$42:K$44,J24)&gt;0,NA(),IF(ISNUMBER(J24),J24,NA()))</f>
        <v>#N/A</v>
      </c>
      <c r="K124" s="27" t="e">
        <f>IF(COUNTIF(Visualisations!L$42:L$44,K24)&gt;0,NA(),IF(ISNUMBER(K24),K24,NA()))</f>
        <v>#N/A</v>
      </c>
      <c r="L124" s="27" t="e">
        <f>IF(COUNTIF(Visualisations!M$42:M$44,L24)&gt;0,NA(),IF(ISNUMBER(L24),L24,NA()))</f>
        <v>#N/A</v>
      </c>
      <c r="M124" s="27" t="e">
        <f>IF(COUNTIF(Visualisations!N$42:N$44,M24)&gt;0,NA(),IF(ISNUMBER(M24),M24,NA()))</f>
        <v>#N/A</v>
      </c>
      <c r="N124" s="27" t="e">
        <f>IF(COUNTIF(Visualisations!O$42:O$44,N24)&gt;0,NA(),IF(ISNUMBER(N24),N24,NA()))</f>
        <v>#N/A</v>
      </c>
      <c r="O124" s="27" t="e">
        <f>IF(COUNTIF(Visualisations!P$42:P$44,O24)&gt;0,NA(),IF(ISNUMBER(O24),O24,NA()))</f>
        <v>#N/A</v>
      </c>
      <c r="P124" s="27" t="e">
        <f>IF(COUNTIF(Visualisations!Q$42:Q$44,P24)&gt;0,NA(),IF(ISNUMBER(P24),P24,NA()))</f>
        <v>#N/A</v>
      </c>
      <c r="Q124" s="27" t="e">
        <f>IF(COUNTIF(Visualisations!R$42:R$44,Q24)&gt;0,NA(),IF(ISNUMBER(Q24),Q24,NA()))</f>
        <v>#N/A</v>
      </c>
      <c r="R124" s="27" t="e">
        <f>IF(COUNTIF(Visualisations!S$42:S$44,R24)&gt;0,NA(),IF(ISNUMBER(R24),R24,NA()))</f>
        <v>#N/A</v>
      </c>
      <c r="S124" s="27" t="e">
        <f>IF(COUNTIF(Visualisations!T$42:T$44,S24)&gt;0,NA(),IF(ISNUMBER(S24),S24,NA()))</f>
        <v>#N/A</v>
      </c>
      <c r="T124" s="27" t="e">
        <f>IF(COUNTIF(Visualisations!U$42:U$44,T24)&gt;0,NA(),IF(ISNUMBER(T24),T24,NA()))</f>
        <v>#N/A</v>
      </c>
      <c r="U124" s="27" t="e">
        <f>IF(COUNTIF(Visualisations!V$42:V$44,U24)&gt;0,NA(),IF(ISNUMBER(U24),U24,NA()))</f>
        <v>#N/A</v>
      </c>
      <c r="V124" s="27" t="e">
        <f>IF(COUNTIF(Visualisations!W$42:W$44,V24)&gt;0,NA(),IF(ISNUMBER(V24),V24,NA()))</f>
        <v>#N/A</v>
      </c>
      <c r="W124" s="27" t="e">
        <f>IF(COUNTIF(Visualisations!X$42:X$44,W24)&gt;0,NA(),IF(ISNUMBER(W24),W24,NA()))</f>
        <v>#N/A</v>
      </c>
      <c r="X124" s="27" t="e">
        <f>IF(COUNTIF(Visualisations!Y$42:Y$44,X24)&gt;0,NA(),IF(ISNUMBER(X24),X24,NA()))</f>
        <v>#N/A</v>
      </c>
      <c r="Y124" s="27" t="e">
        <f>IF(COUNTIF(Visualisations!Z$42:Z$44,Y24)&gt;0,NA(),IF(ISNUMBER(Y24),Y24,NA()))</f>
        <v>#N/A</v>
      </c>
      <c r="Z124" s="27" t="e">
        <f>IF(COUNTIF(Visualisations!AA$42:AA$44,Z24)&gt;0,NA(),IF(ISNUMBER(Z24),Z24,NA()))</f>
        <v>#N/A</v>
      </c>
      <c r="AA124" s="27" t="e">
        <f>IF(COUNTIF(Visualisations!AB$42:AB$44,AA24)&gt;0,NA(),IF(ISNUMBER(AA24),AA24,NA()))</f>
        <v>#N/A</v>
      </c>
      <c r="AB124" s="27" t="e">
        <f>IF(COUNTIF(Visualisations!AC$42:AC$44,AB24)&gt;0,NA(),IF(ISNUMBER(AB24),AB24,NA()))</f>
        <v>#N/A</v>
      </c>
      <c r="AC124" s="27" t="e">
        <f>IF(COUNTIF(Visualisations!AD$42:AD$44,AC24)&gt;0,NA(),IF(ISNUMBER(AC24),AC24,NA()))</f>
        <v>#N/A</v>
      </c>
      <c r="AD124" s="27" t="e">
        <f>IF(COUNTIF(Visualisations!AE$42:AE$44,AD24)&gt;0,NA(),IF(ISNUMBER(AD24),AD24,NA()))</f>
        <v>#N/A</v>
      </c>
    </row>
    <row r="125" spans="1:30" x14ac:dyDescent="0.25">
      <c r="A125" s="27" t="e">
        <f>IF(COUNTIF(Visualisations!B$42:B$44,A25)&gt;0,NA(),IF(ISNUMBER(A25),A25,NA()))</f>
        <v>#N/A</v>
      </c>
      <c r="B125" s="27" t="e">
        <f>IF(COUNTIF(Visualisations!C$42:C$44,B25)&gt;0,NA(),IF(ISNUMBER(B25),B25,NA()))</f>
        <v>#N/A</v>
      </c>
      <c r="C125" s="27" t="e">
        <f>IF(COUNTIF(Visualisations!D$42:D$44,C25)&gt;0,NA(),IF(ISNUMBER(C25),C25,NA()))</f>
        <v>#N/A</v>
      </c>
      <c r="D125" s="27" t="e">
        <f>IF(COUNTIF(Visualisations!E$42:E$44,D25)&gt;0,NA(),IF(ISNUMBER(D25),D25,NA()))</f>
        <v>#N/A</v>
      </c>
      <c r="E125" s="27" t="e">
        <f>IF(COUNTIF(Visualisations!F$42:F$44,E25)&gt;0,NA(),IF(ISNUMBER(E25),E25,NA()))</f>
        <v>#N/A</v>
      </c>
      <c r="F125" s="27" t="e">
        <f>IF(COUNTIF(Visualisations!G$42:G$44,F25)&gt;0,NA(),IF(ISNUMBER(F25),F25,NA()))</f>
        <v>#N/A</v>
      </c>
      <c r="G125" s="27" t="e">
        <f>IF(COUNTIF(Visualisations!H$42:H$44,G25)&gt;0,NA(),IF(ISNUMBER(G25),G25,NA()))</f>
        <v>#N/A</v>
      </c>
      <c r="H125" s="27" t="e">
        <f>IF(COUNTIF(Visualisations!I$42:I$44,H25)&gt;0,NA(),IF(ISNUMBER(H25),H25,NA()))</f>
        <v>#N/A</v>
      </c>
      <c r="I125" s="27" t="e">
        <f>IF(COUNTIF(Visualisations!J$42:J$44,I25)&gt;0,NA(),IF(ISNUMBER(I25),I25,NA()))</f>
        <v>#N/A</v>
      </c>
      <c r="J125" s="27" t="e">
        <f>IF(COUNTIF(Visualisations!K$42:K$44,J25)&gt;0,NA(),IF(ISNUMBER(J25),J25,NA()))</f>
        <v>#N/A</v>
      </c>
      <c r="K125" s="27" t="e">
        <f>IF(COUNTIF(Visualisations!L$42:L$44,K25)&gt;0,NA(),IF(ISNUMBER(K25),K25,NA()))</f>
        <v>#N/A</v>
      </c>
      <c r="L125" s="27" t="e">
        <f>IF(COUNTIF(Visualisations!M$42:M$44,L25)&gt;0,NA(),IF(ISNUMBER(L25),L25,NA()))</f>
        <v>#N/A</v>
      </c>
      <c r="M125" s="27" t="e">
        <f>IF(COUNTIF(Visualisations!N$42:N$44,M25)&gt;0,NA(),IF(ISNUMBER(M25),M25,NA()))</f>
        <v>#N/A</v>
      </c>
      <c r="N125" s="27" t="e">
        <f>IF(COUNTIF(Visualisations!O$42:O$44,N25)&gt;0,NA(),IF(ISNUMBER(N25),N25,NA()))</f>
        <v>#N/A</v>
      </c>
      <c r="O125" s="27" t="e">
        <f>IF(COUNTIF(Visualisations!P$42:P$44,O25)&gt;0,NA(),IF(ISNUMBER(O25),O25,NA()))</f>
        <v>#N/A</v>
      </c>
      <c r="P125" s="27" t="e">
        <f>IF(COUNTIF(Visualisations!Q$42:Q$44,P25)&gt;0,NA(),IF(ISNUMBER(P25),P25,NA()))</f>
        <v>#N/A</v>
      </c>
      <c r="Q125" s="27" t="e">
        <f>IF(COUNTIF(Visualisations!R$42:R$44,Q25)&gt;0,NA(),IF(ISNUMBER(Q25),Q25,NA()))</f>
        <v>#N/A</v>
      </c>
      <c r="R125" s="27" t="e">
        <f>IF(COUNTIF(Visualisations!S$42:S$44,R25)&gt;0,NA(),IF(ISNUMBER(R25),R25,NA()))</f>
        <v>#N/A</v>
      </c>
      <c r="S125" s="27" t="e">
        <f>IF(COUNTIF(Visualisations!T$42:T$44,S25)&gt;0,NA(),IF(ISNUMBER(S25),S25,NA()))</f>
        <v>#N/A</v>
      </c>
      <c r="T125" s="27" t="e">
        <f>IF(COUNTIF(Visualisations!U$42:U$44,T25)&gt;0,NA(),IF(ISNUMBER(T25),T25,NA()))</f>
        <v>#N/A</v>
      </c>
      <c r="U125" s="27" t="e">
        <f>IF(COUNTIF(Visualisations!V$42:V$44,U25)&gt;0,NA(),IF(ISNUMBER(U25),U25,NA()))</f>
        <v>#N/A</v>
      </c>
      <c r="V125" s="27" t="e">
        <f>IF(COUNTIF(Visualisations!W$42:W$44,V25)&gt;0,NA(),IF(ISNUMBER(V25),V25,NA()))</f>
        <v>#N/A</v>
      </c>
      <c r="W125" s="27" t="e">
        <f>IF(COUNTIF(Visualisations!X$42:X$44,W25)&gt;0,NA(),IF(ISNUMBER(W25),W25,NA()))</f>
        <v>#N/A</v>
      </c>
      <c r="X125" s="27" t="e">
        <f>IF(COUNTIF(Visualisations!Y$42:Y$44,X25)&gt;0,NA(),IF(ISNUMBER(X25),X25,NA()))</f>
        <v>#N/A</v>
      </c>
      <c r="Y125" s="27" t="e">
        <f>IF(COUNTIF(Visualisations!Z$42:Z$44,Y25)&gt;0,NA(),IF(ISNUMBER(Y25),Y25,NA()))</f>
        <v>#N/A</v>
      </c>
      <c r="Z125" s="27" t="e">
        <f>IF(COUNTIF(Visualisations!AA$42:AA$44,Z25)&gt;0,NA(),IF(ISNUMBER(Z25),Z25,NA()))</f>
        <v>#N/A</v>
      </c>
      <c r="AA125" s="27" t="e">
        <f>IF(COUNTIF(Visualisations!AB$42:AB$44,AA25)&gt;0,NA(),IF(ISNUMBER(AA25),AA25,NA()))</f>
        <v>#N/A</v>
      </c>
      <c r="AB125" s="27" t="e">
        <f>IF(COUNTIF(Visualisations!AC$42:AC$44,AB25)&gt;0,NA(),IF(ISNUMBER(AB25),AB25,NA()))</f>
        <v>#N/A</v>
      </c>
      <c r="AC125" s="27" t="e">
        <f>IF(COUNTIF(Visualisations!AD$42:AD$44,AC25)&gt;0,NA(),IF(ISNUMBER(AC25),AC25,NA()))</f>
        <v>#N/A</v>
      </c>
      <c r="AD125" s="27" t="e">
        <f>IF(COUNTIF(Visualisations!AE$42:AE$44,AD25)&gt;0,NA(),IF(ISNUMBER(AD25),AD25,NA()))</f>
        <v>#N/A</v>
      </c>
    </row>
    <row r="126" spans="1:30" x14ac:dyDescent="0.25">
      <c r="A126" s="27" t="e">
        <f>IF(COUNTIF(Visualisations!B$42:B$44,A26)&gt;0,NA(),IF(ISNUMBER(A26),A26,NA()))</f>
        <v>#N/A</v>
      </c>
      <c r="B126" s="27" t="e">
        <f>IF(COUNTIF(Visualisations!C$42:C$44,B26)&gt;0,NA(),IF(ISNUMBER(B26),B26,NA()))</f>
        <v>#N/A</v>
      </c>
      <c r="C126" s="27" t="e">
        <f>IF(COUNTIF(Visualisations!D$42:D$44,C26)&gt;0,NA(),IF(ISNUMBER(C26),C26,NA()))</f>
        <v>#N/A</v>
      </c>
      <c r="D126" s="27" t="e">
        <f>IF(COUNTIF(Visualisations!E$42:E$44,D26)&gt;0,NA(),IF(ISNUMBER(D26),D26,NA()))</f>
        <v>#N/A</v>
      </c>
      <c r="E126" s="27" t="e">
        <f>IF(COUNTIF(Visualisations!F$42:F$44,E26)&gt;0,NA(),IF(ISNUMBER(E26),E26,NA()))</f>
        <v>#N/A</v>
      </c>
      <c r="F126" s="27" t="e">
        <f>IF(COUNTIF(Visualisations!G$42:G$44,F26)&gt;0,NA(),IF(ISNUMBER(F26),F26,NA()))</f>
        <v>#N/A</v>
      </c>
      <c r="G126" s="27" t="e">
        <f>IF(COUNTIF(Visualisations!H$42:H$44,G26)&gt;0,NA(),IF(ISNUMBER(G26),G26,NA()))</f>
        <v>#N/A</v>
      </c>
      <c r="H126" s="27" t="e">
        <f>IF(COUNTIF(Visualisations!I$42:I$44,H26)&gt;0,NA(),IF(ISNUMBER(H26),H26,NA()))</f>
        <v>#N/A</v>
      </c>
      <c r="I126" s="27" t="e">
        <f>IF(COUNTIF(Visualisations!J$42:J$44,I26)&gt;0,NA(),IF(ISNUMBER(I26),I26,NA()))</f>
        <v>#N/A</v>
      </c>
      <c r="J126" s="27" t="e">
        <f>IF(COUNTIF(Visualisations!K$42:K$44,J26)&gt;0,NA(),IF(ISNUMBER(J26),J26,NA()))</f>
        <v>#N/A</v>
      </c>
      <c r="K126" s="27" t="e">
        <f>IF(COUNTIF(Visualisations!L$42:L$44,K26)&gt;0,NA(),IF(ISNUMBER(K26),K26,NA()))</f>
        <v>#N/A</v>
      </c>
      <c r="L126" s="27" t="e">
        <f>IF(COUNTIF(Visualisations!M$42:M$44,L26)&gt;0,NA(),IF(ISNUMBER(L26),L26,NA()))</f>
        <v>#N/A</v>
      </c>
      <c r="M126" s="27" t="e">
        <f>IF(COUNTIF(Visualisations!N$42:N$44,M26)&gt;0,NA(),IF(ISNUMBER(M26),M26,NA()))</f>
        <v>#N/A</v>
      </c>
      <c r="N126" s="27" t="e">
        <f>IF(COUNTIF(Visualisations!O$42:O$44,N26)&gt;0,NA(),IF(ISNUMBER(N26),N26,NA()))</f>
        <v>#N/A</v>
      </c>
      <c r="O126" s="27" t="e">
        <f>IF(COUNTIF(Visualisations!P$42:P$44,O26)&gt;0,NA(),IF(ISNUMBER(O26),O26,NA()))</f>
        <v>#N/A</v>
      </c>
      <c r="P126" s="27" t="e">
        <f>IF(COUNTIF(Visualisations!Q$42:Q$44,P26)&gt;0,NA(),IF(ISNUMBER(P26),P26,NA()))</f>
        <v>#N/A</v>
      </c>
      <c r="Q126" s="27" t="e">
        <f>IF(COUNTIF(Visualisations!R$42:R$44,Q26)&gt;0,NA(),IF(ISNUMBER(Q26),Q26,NA()))</f>
        <v>#N/A</v>
      </c>
      <c r="R126" s="27" t="e">
        <f>IF(COUNTIF(Visualisations!S$42:S$44,R26)&gt;0,NA(),IF(ISNUMBER(R26),R26,NA()))</f>
        <v>#N/A</v>
      </c>
      <c r="S126" s="27" t="e">
        <f>IF(COUNTIF(Visualisations!T$42:T$44,S26)&gt;0,NA(),IF(ISNUMBER(S26),S26,NA()))</f>
        <v>#N/A</v>
      </c>
      <c r="T126" s="27" t="e">
        <f>IF(COUNTIF(Visualisations!U$42:U$44,T26)&gt;0,NA(),IF(ISNUMBER(T26),T26,NA()))</f>
        <v>#N/A</v>
      </c>
      <c r="U126" s="27" t="e">
        <f>IF(COUNTIF(Visualisations!V$42:V$44,U26)&gt;0,NA(),IF(ISNUMBER(U26),U26,NA()))</f>
        <v>#N/A</v>
      </c>
      <c r="V126" s="27" t="e">
        <f>IF(COUNTIF(Visualisations!W$42:W$44,V26)&gt;0,NA(),IF(ISNUMBER(V26),V26,NA()))</f>
        <v>#N/A</v>
      </c>
      <c r="W126" s="27" t="e">
        <f>IF(COUNTIF(Visualisations!X$42:X$44,W26)&gt;0,NA(),IF(ISNUMBER(W26),W26,NA()))</f>
        <v>#N/A</v>
      </c>
      <c r="X126" s="27" t="e">
        <f>IF(COUNTIF(Visualisations!Y$42:Y$44,X26)&gt;0,NA(),IF(ISNUMBER(X26),X26,NA()))</f>
        <v>#N/A</v>
      </c>
      <c r="Y126" s="27" t="e">
        <f>IF(COUNTIF(Visualisations!Z$42:Z$44,Y26)&gt;0,NA(),IF(ISNUMBER(Y26),Y26,NA()))</f>
        <v>#N/A</v>
      </c>
      <c r="Z126" s="27" t="e">
        <f>IF(COUNTIF(Visualisations!AA$42:AA$44,Z26)&gt;0,NA(),IF(ISNUMBER(Z26),Z26,NA()))</f>
        <v>#N/A</v>
      </c>
      <c r="AA126" s="27" t="e">
        <f>IF(COUNTIF(Visualisations!AB$42:AB$44,AA26)&gt;0,NA(),IF(ISNUMBER(AA26),AA26,NA()))</f>
        <v>#N/A</v>
      </c>
      <c r="AB126" s="27" t="e">
        <f>IF(COUNTIF(Visualisations!AC$42:AC$44,AB26)&gt;0,NA(),IF(ISNUMBER(AB26),AB26,NA()))</f>
        <v>#N/A</v>
      </c>
      <c r="AC126" s="27" t="e">
        <f>IF(COUNTIF(Visualisations!AD$42:AD$44,AC26)&gt;0,NA(),IF(ISNUMBER(AC26),AC26,NA()))</f>
        <v>#N/A</v>
      </c>
      <c r="AD126" s="27" t="e">
        <f>IF(COUNTIF(Visualisations!AE$42:AE$44,AD26)&gt;0,NA(),IF(ISNUMBER(AD26),AD26,NA()))</f>
        <v>#N/A</v>
      </c>
    </row>
    <row r="127" spans="1:30" x14ac:dyDescent="0.25">
      <c r="A127" s="27" t="e">
        <f>IF(COUNTIF(Visualisations!B$42:B$44,A27)&gt;0,NA(),IF(ISNUMBER(A27),A27,NA()))</f>
        <v>#N/A</v>
      </c>
      <c r="B127" s="27" t="e">
        <f>IF(COUNTIF(Visualisations!C$42:C$44,B27)&gt;0,NA(),IF(ISNUMBER(B27),B27,NA()))</f>
        <v>#N/A</v>
      </c>
      <c r="C127" s="27" t="e">
        <f>IF(COUNTIF(Visualisations!D$42:D$44,C27)&gt;0,NA(),IF(ISNUMBER(C27),C27,NA()))</f>
        <v>#N/A</v>
      </c>
      <c r="D127" s="27" t="e">
        <f>IF(COUNTIF(Visualisations!E$42:E$44,D27)&gt;0,NA(),IF(ISNUMBER(D27),D27,NA()))</f>
        <v>#N/A</v>
      </c>
      <c r="E127" s="27" t="e">
        <f>IF(COUNTIF(Visualisations!F$42:F$44,E27)&gt;0,NA(),IF(ISNUMBER(E27),E27,NA()))</f>
        <v>#N/A</v>
      </c>
      <c r="F127" s="27" t="e">
        <f>IF(COUNTIF(Visualisations!G$42:G$44,F27)&gt;0,NA(),IF(ISNUMBER(F27),F27,NA()))</f>
        <v>#N/A</v>
      </c>
      <c r="G127" s="27" t="e">
        <f>IF(COUNTIF(Visualisations!H$42:H$44,G27)&gt;0,NA(),IF(ISNUMBER(G27),G27,NA()))</f>
        <v>#N/A</v>
      </c>
      <c r="H127" s="27" t="e">
        <f>IF(COUNTIF(Visualisations!I$42:I$44,H27)&gt;0,NA(),IF(ISNUMBER(H27),H27,NA()))</f>
        <v>#N/A</v>
      </c>
      <c r="I127" s="27" t="e">
        <f>IF(COUNTIF(Visualisations!J$42:J$44,I27)&gt;0,NA(),IF(ISNUMBER(I27),I27,NA()))</f>
        <v>#N/A</v>
      </c>
      <c r="J127" s="27" t="e">
        <f>IF(COUNTIF(Visualisations!K$42:K$44,J27)&gt;0,NA(),IF(ISNUMBER(J27),J27,NA()))</f>
        <v>#N/A</v>
      </c>
      <c r="K127" s="27" t="e">
        <f>IF(COUNTIF(Visualisations!L$42:L$44,K27)&gt;0,NA(),IF(ISNUMBER(K27),K27,NA()))</f>
        <v>#N/A</v>
      </c>
      <c r="L127" s="27" t="e">
        <f>IF(COUNTIF(Visualisations!M$42:M$44,L27)&gt;0,NA(),IF(ISNUMBER(L27),L27,NA()))</f>
        <v>#N/A</v>
      </c>
      <c r="M127" s="27" t="e">
        <f>IF(COUNTIF(Visualisations!N$42:N$44,M27)&gt;0,NA(),IF(ISNUMBER(M27),M27,NA()))</f>
        <v>#N/A</v>
      </c>
      <c r="N127" s="27" t="e">
        <f>IF(COUNTIF(Visualisations!O$42:O$44,N27)&gt;0,NA(),IF(ISNUMBER(N27),N27,NA()))</f>
        <v>#N/A</v>
      </c>
      <c r="O127" s="27" t="e">
        <f>IF(COUNTIF(Visualisations!P$42:P$44,O27)&gt;0,NA(),IF(ISNUMBER(O27),O27,NA()))</f>
        <v>#N/A</v>
      </c>
      <c r="P127" s="27" t="e">
        <f>IF(COUNTIF(Visualisations!Q$42:Q$44,P27)&gt;0,NA(),IF(ISNUMBER(P27),P27,NA()))</f>
        <v>#N/A</v>
      </c>
      <c r="Q127" s="27" t="e">
        <f>IF(COUNTIF(Visualisations!R$42:R$44,Q27)&gt;0,NA(),IF(ISNUMBER(Q27),Q27,NA()))</f>
        <v>#N/A</v>
      </c>
      <c r="R127" s="27" t="e">
        <f>IF(COUNTIF(Visualisations!S$42:S$44,R27)&gt;0,NA(),IF(ISNUMBER(R27),R27,NA()))</f>
        <v>#N/A</v>
      </c>
      <c r="S127" s="27" t="e">
        <f>IF(COUNTIF(Visualisations!T$42:T$44,S27)&gt;0,NA(),IF(ISNUMBER(S27),S27,NA()))</f>
        <v>#N/A</v>
      </c>
      <c r="T127" s="27" t="e">
        <f>IF(COUNTIF(Visualisations!U$42:U$44,T27)&gt;0,NA(),IF(ISNUMBER(T27),T27,NA()))</f>
        <v>#N/A</v>
      </c>
      <c r="U127" s="27" t="e">
        <f>IF(COUNTIF(Visualisations!V$42:V$44,U27)&gt;0,NA(),IF(ISNUMBER(U27),U27,NA()))</f>
        <v>#N/A</v>
      </c>
      <c r="V127" s="27" t="e">
        <f>IF(COUNTIF(Visualisations!W$42:W$44,V27)&gt;0,NA(),IF(ISNUMBER(V27),V27,NA()))</f>
        <v>#N/A</v>
      </c>
      <c r="W127" s="27" t="e">
        <f>IF(COUNTIF(Visualisations!X$42:X$44,W27)&gt;0,NA(),IF(ISNUMBER(W27),W27,NA()))</f>
        <v>#N/A</v>
      </c>
      <c r="X127" s="27" t="e">
        <f>IF(COUNTIF(Visualisations!Y$42:Y$44,X27)&gt;0,NA(),IF(ISNUMBER(X27),X27,NA()))</f>
        <v>#N/A</v>
      </c>
      <c r="Y127" s="27" t="e">
        <f>IF(COUNTIF(Visualisations!Z$42:Z$44,Y27)&gt;0,NA(),IF(ISNUMBER(Y27),Y27,NA()))</f>
        <v>#N/A</v>
      </c>
      <c r="Z127" s="27" t="e">
        <f>IF(COUNTIF(Visualisations!AA$42:AA$44,Z27)&gt;0,NA(),IF(ISNUMBER(Z27),Z27,NA()))</f>
        <v>#N/A</v>
      </c>
      <c r="AA127" s="27" t="e">
        <f>IF(COUNTIF(Visualisations!AB$42:AB$44,AA27)&gt;0,NA(),IF(ISNUMBER(AA27),AA27,NA()))</f>
        <v>#N/A</v>
      </c>
      <c r="AB127" s="27" t="e">
        <f>IF(COUNTIF(Visualisations!AC$42:AC$44,AB27)&gt;0,NA(),IF(ISNUMBER(AB27),AB27,NA()))</f>
        <v>#N/A</v>
      </c>
      <c r="AC127" s="27" t="e">
        <f>IF(COUNTIF(Visualisations!AD$42:AD$44,AC27)&gt;0,NA(),IF(ISNUMBER(AC27),AC27,NA()))</f>
        <v>#N/A</v>
      </c>
      <c r="AD127" s="27" t="e">
        <f>IF(COUNTIF(Visualisations!AE$42:AE$44,AD27)&gt;0,NA(),IF(ISNUMBER(AD27),AD27,NA()))</f>
        <v>#N/A</v>
      </c>
    </row>
    <row r="128" spans="1:30" x14ac:dyDescent="0.25">
      <c r="A128" s="27" t="e">
        <f>IF(COUNTIF(Visualisations!B$42:B$44,A28)&gt;0,NA(),IF(ISNUMBER(A28),A28,NA()))</f>
        <v>#N/A</v>
      </c>
      <c r="B128" s="27" t="e">
        <f>IF(COUNTIF(Visualisations!C$42:C$44,B28)&gt;0,NA(),IF(ISNUMBER(B28),B28,NA()))</f>
        <v>#N/A</v>
      </c>
      <c r="C128" s="27" t="e">
        <f>IF(COUNTIF(Visualisations!D$42:D$44,C28)&gt;0,NA(),IF(ISNUMBER(C28),C28,NA()))</f>
        <v>#N/A</v>
      </c>
      <c r="D128" s="27" t="e">
        <f>IF(COUNTIF(Visualisations!E$42:E$44,D28)&gt;0,NA(),IF(ISNUMBER(D28),D28,NA()))</f>
        <v>#N/A</v>
      </c>
      <c r="E128" s="27" t="e">
        <f>IF(COUNTIF(Visualisations!F$42:F$44,E28)&gt;0,NA(),IF(ISNUMBER(E28),E28,NA()))</f>
        <v>#N/A</v>
      </c>
      <c r="F128" s="27" t="e">
        <f>IF(COUNTIF(Visualisations!G$42:G$44,F28)&gt;0,NA(),IF(ISNUMBER(F28),F28,NA()))</f>
        <v>#N/A</v>
      </c>
      <c r="G128" s="27" t="e">
        <f>IF(COUNTIF(Visualisations!H$42:H$44,G28)&gt;0,NA(),IF(ISNUMBER(G28),G28,NA()))</f>
        <v>#N/A</v>
      </c>
      <c r="H128" s="27" t="e">
        <f>IF(COUNTIF(Visualisations!I$42:I$44,H28)&gt;0,NA(),IF(ISNUMBER(H28),H28,NA()))</f>
        <v>#N/A</v>
      </c>
      <c r="I128" s="27" t="e">
        <f>IF(COUNTIF(Visualisations!J$42:J$44,I28)&gt;0,NA(),IF(ISNUMBER(I28),I28,NA()))</f>
        <v>#N/A</v>
      </c>
      <c r="J128" s="27" t="e">
        <f>IF(COUNTIF(Visualisations!K$42:K$44,J28)&gt;0,NA(),IF(ISNUMBER(J28),J28,NA()))</f>
        <v>#N/A</v>
      </c>
      <c r="K128" s="27" t="e">
        <f>IF(COUNTIF(Visualisations!L$42:L$44,K28)&gt;0,NA(),IF(ISNUMBER(K28),K28,NA()))</f>
        <v>#N/A</v>
      </c>
      <c r="L128" s="27" t="e">
        <f>IF(COUNTIF(Visualisations!M$42:M$44,L28)&gt;0,NA(),IF(ISNUMBER(L28),L28,NA()))</f>
        <v>#N/A</v>
      </c>
      <c r="M128" s="27" t="e">
        <f>IF(COUNTIF(Visualisations!N$42:N$44,M28)&gt;0,NA(),IF(ISNUMBER(M28),M28,NA()))</f>
        <v>#N/A</v>
      </c>
      <c r="N128" s="27" t="e">
        <f>IF(COUNTIF(Visualisations!O$42:O$44,N28)&gt;0,NA(),IF(ISNUMBER(N28),N28,NA()))</f>
        <v>#N/A</v>
      </c>
      <c r="O128" s="27" t="e">
        <f>IF(COUNTIF(Visualisations!P$42:P$44,O28)&gt;0,NA(),IF(ISNUMBER(O28),O28,NA()))</f>
        <v>#N/A</v>
      </c>
      <c r="P128" s="27" t="e">
        <f>IF(COUNTIF(Visualisations!Q$42:Q$44,P28)&gt;0,NA(),IF(ISNUMBER(P28),P28,NA()))</f>
        <v>#N/A</v>
      </c>
      <c r="Q128" s="27" t="e">
        <f>IF(COUNTIF(Visualisations!R$42:R$44,Q28)&gt;0,NA(),IF(ISNUMBER(Q28),Q28,NA()))</f>
        <v>#N/A</v>
      </c>
      <c r="R128" s="27" t="e">
        <f>IF(COUNTIF(Visualisations!S$42:S$44,R28)&gt;0,NA(),IF(ISNUMBER(R28),R28,NA()))</f>
        <v>#N/A</v>
      </c>
      <c r="S128" s="27" t="e">
        <f>IF(COUNTIF(Visualisations!T$42:T$44,S28)&gt;0,NA(),IF(ISNUMBER(S28),S28,NA()))</f>
        <v>#N/A</v>
      </c>
      <c r="T128" s="27" t="e">
        <f>IF(COUNTIF(Visualisations!U$42:U$44,T28)&gt;0,NA(),IF(ISNUMBER(T28),T28,NA()))</f>
        <v>#N/A</v>
      </c>
      <c r="U128" s="27" t="e">
        <f>IF(COUNTIF(Visualisations!V$42:V$44,U28)&gt;0,NA(),IF(ISNUMBER(U28),U28,NA()))</f>
        <v>#N/A</v>
      </c>
      <c r="V128" s="27" t="e">
        <f>IF(COUNTIF(Visualisations!W$42:W$44,V28)&gt;0,NA(),IF(ISNUMBER(V28),V28,NA()))</f>
        <v>#N/A</v>
      </c>
      <c r="W128" s="27" t="e">
        <f>IF(COUNTIF(Visualisations!X$42:X$44,W28)&gt;0,NA(),IF(ISNUMBER(W28),W28,NA()))</f>
        <v>#N/A</v>
      </c>
      <c r="X128" s="27" t="e">
        <f>IF(COUNTIF(Visualisations!Y$42:Y$44,X28)&gt;0,NA(),IF(ISNUMBER(X28),X28,NA()))</f>
        <v>#N/A</v>
      </c>
      <c r="Y128" s="27" t="e">
        <f>IF(COUNTIF(Visualisations!Z$42:Z$44,Y28)&gt;0,NA(),IF(ISNUMBER(Y28),Y28,NA()))</f>
        <v>#N/A</v>
      </c>
      <c r="Z128" s="27" t="e">
        <f>IF(COUNTIF(Visualisations!AA$42:AA$44,Z28)&gt;0,NA(),IF(ISNUMBER(Z28),Z28,NA()))</f>
        <v>#N/A</v>
      </c>
      <c r="AA128" s="27" t="e">
        <f>IF(COUNTIF(Visualisations!AB$42:AB$44,AA28)&gt;0,NA(),IF(ISNUMBER(AA28),AA28,NA()))</f>
        <v>#N/A</v>
      </c>
      <c r="AB128" s="27" t="e">
        <f>IF(COUNTIF(Visualisations!AC$42:AC$44,AB28)&gt;0,NA(),IF(ISNUMBER(AB28),AB28,NA()))</f>
        <v>#N/A</v>
      </c>
      <c r="AC128" s="27" t="e">
        <f>IF(COUNTIF(Visualisations!AD$42:AD$44,AC28)&gt;0,NA(),IF(ISNUMBER(AC28),AC28,NA()))</f>
        <v>#N/A</v>
      </c>
      <c r="AD128" s="27" t="e">
        <f>IF(COUNTIF(Visualisations!AE$42:AE$44,AD28)&gt;0,NA(),IF(ISNUMBER(AD28),AD28,NA()))</f>
        <v>#N/A</v>
      </c>
    </row>
    <row r="129" spans="1:30" x14ac:dyDescent="0.25">
      <c r="A129" s="27" t="e">
        <f>IF(COUNTIF(Visualisations!B$42:B$44,A29)&gt;0,NA(),IF(ISNUMBER(A29),A29,NA()))</f>
        <v>#N/A</v>
      </c>
      <c r="B129" s="27" t="e">
        <f>IF(COUNTIF(Visualisations!C$42:C$44,B29)&gt;0,NA(),IF(ISNUMBER(B29),B29,NA()))</f>
        <v>#N/A</v>
      </c>
      <c r="C129" s="27" t="e">
        <f>IF(COUNTIF(Visualisations!D$42:D$44,C29)&gt;0,NA(),IF(ISNUMBER(C29),C29,NA()))</f>
        <v>#N/A</v>
      </c>
      <c r="D129" s="27" t="e">
        <f>IF(COUNTIF(Visualisations!E$42:E$44,D29)&gt;0,NA(),IF(ISNUMBER(D29),D29,NA()))</f>
        <v>#N/A</v>
      </c>
      <c r="E129" s="27" t="e">
        <f>IF(COUNTIF(Visualisations!F$42:F$44,E29)&gt;0,NA(),IF(ISNUMBER(E29),E29,NA()))</f>
        <v>#N/A</v>
      </c>
      <c r="F129" s="27" t="e">
        <f>IF(COUNTIF(Visualisations!G$42:G$44,F29)&gt;0,NA(),IF(ISNUMBER(F29),F29,NA()))</f>
        <v>#N/A</v>
      </c>
      <c r="G129" s="27" t="e">
        <f>IF(COUNTIF(Visualisations!H$42:H$44,G29)&gt;0,NA(),IF(ISNUMBER(G29),G29,NA()))</f>
        <v>#N/A</v>
      </c>
      <c r="H129" s="27" t="e">
        <f>IF(COUNTIF(Visualisations!I$42:I$44,H29)&gt;0,NA(),IF(ISNUMBER(H29),H29,NA()))</f>
        <v>#N/A</v>
      </c>
      <c r="I129" s="27" t="e">
        <f>IF(COUNTIF(Visualisations!J$42:J$44,I29)&gt;0,NA(),IF(ISNUMBER(I29),I29,NA()))</f>
        <v>#N/A</v>
      </c>
      <c r="J129" s="27" t="e">
        <f>IF(COUNTIF(Visualisations!K$42:K$44,J29)&gt;0,NA(),IF(ISNUMBER(J29),J29,NA()))</f>
        <v>#N/A</v>
      </c>
      <c r="K129" s="27" t="e">
        <f>IF(COUNTIF(Visualisations!L$42:L$44,K29)&gt;0,NA(),IF(ISNUMBER(K29),K29,NA()))</f>
        <v>#N/A</v>
      </c>
      <c r="L129" s="27" t="e">
        <f>IF(COUNTIF(Visualisations!M$42:M$44,L29)&gt;0,NA(),IF(ISNUMBER(L29),L29,NA()))</f>
        <v>#N/A</v>
      </c>
      <c r="M129" s="27" t="e">
        <f>IF(COUNTIF(Visualisations!N$42:N$44,M29)&gt;0,NA(),IF(ISNUMBER(M29),M29,NA()))</f>
        <v>#N/A</v>
      </c>
      <c r="N129" s="27" t="e">
        <f>IF(COUNTIF(Visualisations!O$42:O$44,N29)&gt;0,NA(),IF(ISNUMBER(N29),N29,NA()))</f>
        <v>#N/A</v>
      </c>
      <c r="O129" s="27" t="e">
        <f>IF(COUNTIF(Visualisations!P$42:P$44,O29)&gt;0,NA(),IF(ISNUMBER(O29),O29,NA()))</f>
        <v>#N/A</v>
      </c>
      <c r="P129" s="27" t="e">
        <f>IF(COUNTIF(Visualisations!Q$42:Q$44,P29)&gt;0,NA(),IF(ISNUMBER(P29),P29,NA()))</f>
        <v>#N/A</v>
      </c>
      <c r="Q129" s="27" t="e">
        <f>IF(COUNTIF(Visualisations!R$42:R$44,Q29)&gt;0,NA(),IF(ISNUMBER(Q29),Q29,NA()))</f>
        <v>#N/A</v>
      </c>
      <c r="R129" s="27" t="e">
        <f>IF(COUNTIF(Visualisations!S$42:S$44,R29)&gt;0,NA(),IF(ISNUMBER(R29),R29,NA()))</f>
        <v>#N/A</v>
      </c>
      <c r="S129" s="27" t="e">
        <f>IF(COUNTIF(Visualisations!T$42:T$44,S29)&gt;0,NA(),IF(ISNUMBER(S29),S29,NA()))</f>
        <v>#N/A</v>
      </c>
      <c r="T129" s="27" t="e">
        <f>IF(COUNTIF(Visualisations!U$42:U$44,T29)&gt;0,NA(),IF(ISNUMBER(T29),T29,NA()))</f>
        <v>#N/A</v>
      </c>
      <c r="U129" s="27" t="e">
        <f>IF(COUNTIF(Visualisations!V$42:V$44,U29)&gt;0,NA(),IF(ISNUMBER(U29),U29,NA()))</f>
        <v>#N/A</v>
      </c>
      <c r="V129" s="27" t="e">
        <f>IF(COUNTIF(Visualisations!W$42:W$44,V29)&gt;0,NA(),IF(ISNUMBER(V29),V29,NA()))</f>
        <v>#N/A</v>
      </c>
      <c r="W129" s="27" t="e">
        <f>IF(COUNTIF(Visualisations!X$42:X$44,W29)&gt;0,NA(),IF(ISNUMBER(W29),W29,NA()))</f>
        <v>#N/A</v>
      </c>
      <c r="X129" s="27" t="e">
        <f>IF(COUNTIF(Visualisations!Y$42:Y$44,X29)&gt;0,NA(),IF(ISNUMBER(X29),X29,NA()))</f>
        <v>#N/A</v>
      </c>
      <c r="Y129" s="27" t="e">
        <f>IF(COUNTIF(Visualisations!Z$42:Z$44,Y29)&gt;0,NA(),IF(ISNUMBER(Y29),Y29,NA()))</f>
        <v>#N/A</v>
      </c>
      <c r="Z129" s="27" t="e">
        <f>IF(COUNTIF(Visualisations!AA$42:AA$44,Z29)&gt;0,NA(),IF(ISNUMBER(Z29),Z29,NA()))</f>
        <v>#N/A</v>
      </c>
      <c r="AA129" s="27" t="e">
        <f>IF(COUNTIF(Visualisations!AB$42:AB$44,AA29)&gt;0,NA(),IF(ISNUMBER(AA29),AA29,NA()))</f>
        <v>#N/A</v>
      </c>
      <c r="AB129" s="27" t="e">
        <f>IF(COUNTIF(Visualisations!AC$42:AC$44,AB29)&gt;0,NA(),IF(ISNUMBER(AB29),AB29,NA()))</f>
        <v>#N/A</v>
      </c>
      <c r="AC129" s="27" t="e">
        <f>IF(COUNTIF(Visualisations!AD$42:AD$44,AC29)&gt;0,NA(),IF(ISNUMBER(AC29),AC29,NA()))</f>
        <v>#N/A</v>
      </c>
      <c r="AD129" s="27" t="e">
        <f>IF(COUNTIF(Visualisations!AE$42:AE$44,AD29)&gt;0,NA(),IF(ISNUMBER(AD29),AD29,NA()))</f>
        <v>#N/A</v>
      </c>
    </row>
    <row r="130" spans="1:30" x14ac:dyDescent="0.25">
      <c r="A130" s="27" t="e">
        <f>IF(COUNTIF(Visualisations!B$42:B$44,A30)&gt;0,NA(),IF(ISNUMBER(A30),A30,NA()))</f>
        <v>#N/A</v>
      </c>
      <c r="B130" s="27" t="e">
        <f>IF(COUNTIF(Visualisations!C$42:C$44,B30)&gt;0,NA(),IF(ISNUMBER(B30),B30,NA()))</f>
        <v>#N/A</v>
      </c>
      <c r="C130" s="27" t="e">
        <f>IF(COUNTIF(Visualisations!D$42:D$44,C30)&gt;0,NA(),IF(ISNUMBER(C30),C30,NA()))</f>
        <v>#N/A</v>
      </c>
      <c r="D130" s="27" t="e">
        <f>IF(COUNTIF(Visualisations!E$42:E$44,D30)&gt;0,NA(),IF(ISNUMBER(D30),D30,NA()))</f>
        <v>#N/A</v>
      </c>
      <c r="E130" s="27" t="e">
        <f>IF(COUNTIF(Visualisations!F$42:F$44,E30)&gt;0,NA(),IF(ISNUMBER(E30),E30,NA()))</f>
        <v>#N/A</v>
      </c>
      <c r="F130" s="27" t="e">
        <f>IF(COUNTIF(Visualisations!G$42:G$44,F30)&gt;0,NA(),IF(ISNUMBER(F30),F30,NA()))</f>
        <v>#N/A</v>
      </c>
      <c r="G130" s="27" t="e">
        <f>IF(COUNTIF(Visualisations!H$42:H$44,G30)&gt;0,NA(),IF(ISNUMBER(G30),G30,NA()))</f>
        <v>#N/A</v>
      </c>
      <c r="H130" s="27" t="e">
        <f>IF(COUNTIF(Visualisations!I$42:I$44,H30)&gt;0,NA(),IF(ISNUMBER(H30),H30,NA()))</f>
        <v>#N/A</v>
      </c>
      <c r="I130" s="27" t="e">
        <f>IF(COUNTIF(Visualisations!J$42:J$44,I30)&gt;0,NA(),IF(ISNUMBER(I30),I30,NA()))</f>
        <v>#N/A</v>
      </c>
      <c r="J130" s="27" t="e">
        <f>IF(COUNTIF(Visualisations!K$42:K$44,J30)&gt;0,NA(),IF(ISNUMBER(J30),J30,NA()))</f>
        <v>#N/A</v>
      </c>
      <c r="K130" s="27" t="e">
        <f>IF(COUNTIF(Visualisations!L$42:L$44,K30)&gt;0,NA(),IF(ISNUMBER(K30),K30,NA()))</f>
        <v>#N/A</v>
      </c>
      <c r="L130" s="27" t="e">
        <f>IF(COUNTIF(Visualisations!M$42:M$44,L30)&gt;0,NA(),IF(ISNUMBER(L30),L30,NA()))</f>
        <v>#N/A</v>
      </c>
      <c r="M130" s="27" t="e">
        <f>IF(COUNTIF(Visualisations!N$42:N$44,M30)&gt;0,NA(),IF(ISNUMBER(M30),M30,NA()))</f>
        <v>#N/A</v>
      </c>
      <c r="N130" s="27" t="e">
        <f>IF(COUNTIF(Visualisations!O$42:O$44,N30)&gt;0,NA(),IF(ISNUMBER(N30),N30,NA()))</f>
        <v>#N/A</v>
      </c>
      <c r="O130" s="27" t="e">
        <f>IF(COUNTIF(Visualisations!P$42:P$44,O30)&gt;0,NA(),IF(ISNUMBER(O30),O30,NA()))</f>
        <v>#N/A</v>
      </c>
      <c r="P130" s="27" t="e">
        <f>IF(COUNTIF(Visualisations!Q$42:Q$44,P30)&gt;0,NA(),IF(ISNUMBER(P30),P30,NA()))</f>
        <v>#N/A</v>
      </c>
      <c r="Q130" s="27" t="e">
        <f>IF(COUNTIF(Visualisations!R$42:R$44,Q30)&gt;0,NA(),IF(ISNUMBER(Q30),Q30,NA()))</f>
        <v>#N/A</v>
      </c>
      <c r="R130" s="27" t="e">
        <f>IF(COUNTIF(Visualisations!S$42:S$44,R30)&gt;0,NA(),IF(ISNUMBER(R30),R30,NA()))</f>
        <v>#N/A</v>
      </c>
      <c r="S130" s="27" t="e">
        <f>IF(COUNTIF(Visualisations!T$42:T$44,S30)&gt;0,NA(),IF(ISNUMBER(S30),S30,NA()))</f>
        <v>#N/A</v>
      </c>
      <c r="T130" s="27" t="e">
        <f>IF(COUNTIF(Visualisations!U$42:U$44,T30)&gt;0,NA(),IF(ISNUMBER(T30),T30,NA()))</f>
        <v>#N/A</v>
      </c>
      <c r="U130" s="27" t="e">
        <f>IF(COUNTIF(Visualisations!V$42:V$44,U30)&gt;0,NA(),IF(ISNUMBER(U30),U30,NA()))</f>
        <v>#N/A</v>
      </c>
      <c r="V130" s="27" t="e">
        <f>IF(COUNTIF(Visualisations!W$42:W$44,V30)&gt;0,NA(),IF(ISNUMBER(V30),V30,NA()))</f>
        <v>#N/A</v>
      </c>
      <c r="W130" s="27" t="e">
        <f>IF(COUNTIF(Visualisations!X$42:X$44,W30)&gt;0,NA(),IF(ISNUMBER(W30),W30,NA()))</f>
        <v>#N/A</v>
      </c>
      <c r="X130" s="27" t="e">
        <f>IF(COUNTIF(Visualisations!Y$42:Y$44,X30)&gt;0,NA(),IF(ISNUMBER(X30),X30,NA()))</f>
        <v>#N/A</v>
      </c>
      <c r="Y130" s="27" t="e">
        <f>IF(COUNTIF(Visualisations!Z$42:Z$44,Y30)&gt;0,NA(),IF(ISNUMBER(Y30),Y30,NA()))</f>
        <v>#N/A</v>
      </c>
      <c r="Z130" s="27" t="e">
        <f>IF(COUNTIF(Visualisations!AA$42:AA$44,Z30)&gt;0,NA(),IF(ISNUMBER(Z30),Z30,NA()))</f>
        <v>#N/A</v>
      </c>
      <c r="AA130" s="27" t="e">
        <f>IF(COUNTIF(Visualisations!AB$42:AB$44,AA30)&gt;0,NA(),IF(ISNUMBER(AA30),AA30,NA()))</f>
        <v>#N/A</v>
      </c>
      <c r="AB130" s="27" t="e">
        <f>IF(COUNTIF(Visualisations!AC$42:AC$44,AB30)&gt;0,NA(),IF(ISNUMBER(AB30),AB30,NA()))</f>
        <v>#N/A</v>
      </c>
      <c r="AC130" s="27" t="e">
        <f>IF(COUNTIF(Visualisations!AD$42:AD$44,AC30)&gt;0,NA(),IF(ISNUMBER(AC30),AC30,NA()))</f>
        <v>#N/A</v>
      </c>
      <c r="AD130" s="27" t="e">
        <f>IF(COUNTIF(Visualisations!AE$42:AE$44,AD30)&gt;0,NA(),IF(ISNUMBER(AD30),AD30,NA()))</f>
        <v>#N/A</v>
      </c>
    </row>
    <row r="131" spans="1:30" x14ac:dyDescent="0.25">
      <c r="A131" s="27" t="e">
        <f>IF(COUNTIF(Visualisations!B$42:B$44,A31)&gt;0,NA(),IF(ISNUMBER(A31),A31,NA()))</f>
        <v>#N/A</v>
      </c>
      <c r="B131" s="27" t="e">
        <f>IF(COUNTIF(Visualisations!C$42:C$44,B31)&gt;0,NA(),IF(ISNUMBER(B31),B31,NA()))</f>
        <v>#N/A</v>
      </c>
      <c r="C131" s="27" t="e">
        <f>IF(COUNTIF(Visualisations!D$42:D$44,C31)&gt;0,NA(),IF(ISNUMBER(C31),C31,NA()))</f>
        <v>#N/A</v>
      </c>
      <c r="D131" s="27" t="e">
        <f>IF(COUNTIF(Visualisations!E$42:E$44,D31)&gt;0,NA(),IF(ISNUMBER(D31),D31,NA()))</f>
        <v>#N/A</v>
      </c>
      <c r="E131" s="27" t="e">
        <f>IF(COUNTIF(Visualisations!F$42:F$44,E31)&gt;0,NA(),IF(ISNUMBER(E31),E31,NA()))</f>
        <v>#N/A</v>
      </c>
      <c r="F131" s="27" t="e">
        <f>IF(COUNTIF(Visualisations!G$42:G$44,F31)&gt;0,NA(),IF(ISNUMBER(F31),F31,NA()))</f>
        <v>#N/A</v>
      </c>
      <c r="G131" s="27" t="e">
        <f>IF(COUNTIF(Visualisations!H$42:H$44,G31)&gt;0,NA(),IF(ISNUMBER(G31),G31,NA()))</f>
        <v>#N/A</v>
      </c>
      <c r="H131" s="27" t="e">
        <f>IF(COUNTIF(Visualisations!I$42:I$44,H31)&gt;0,NA(),IF(ISNUMBER(H31),H31,NA()))</f>
        <v>#N/A</v>
      </c>
      <c r="I131" s="27" t="e">
        <f>IF(COUNTIF(Visualisations!J$42:J$44,I31)&gt;0,NA(),IF(ISNUMBER(I31),I31,NA()))</f>
        <v>#N/A</v>
      </c>
      <c r="J131" s="27" t="e">
        <f>IF(COUNTIF(Visualisations!K$42:K$44,J31)&gt;0,NA(),IF(ISNUMBER(J31),J31,NA()))</f>
        <v>#N/A</v>
      </c>
      <c r="K131" s="27" t="e">
        <f>IF(COUNTIF(Visualisations!L$42:L$44,K31)&gt;0,NA(),IF(ISNUMBER(K31),K31,NA()))</f>
        <v>#N/A</v>
      </c>
      <c r="L131" s="27" t="e">
        <f>IF(COUNTIF(Visualisations!M$42:M$44,L31)&gt;0,NA(),IF(ISNUMBER(L31),L31,NA()))</f>
        <v>#N/A</v>
      </c>
      <c r="M131" s="27" t="e">
        <f>IF(COUNTIF(Visualisations!N$42:N$44,M31)&gt;0,NA(),IF(ISNUMBER(M31),M31,NA()))</f>
        <v>#N/A</v>
      </c>
      <c r="N131" s="27" t="e">
        <f>IF(COUNTIF(Visualisations!O$42:O$44,N31)&gt;0,NA(),IF(ISNUMBER(N31),N31,NA()))</f>
        <v>#N/A</v>
      </c>
      <c r="O131" s="27" t="e">
        <f>IF(COUNTIF(Visualisations!P$42:P$44,O31)&gt;0,NA(),IF(ISNUMBER(O31),O31,NA()))</f>
        <v>#N/A</v>
      </c>
      <c r="P131" s="27" t="e">
        <f>IF(COUNTIF(Visualisations!Q$42:Q$44,P31)&gt;0,NA(),IF(ISNUMBER(P31),P31,NA()))</f>
        <v>#N/A</v>
      </c>
      <c r="Q131" s="27" t="e">
        <f>IF(COUNTIF(Visualisations!R$42:R$44,Q31)&gt;0,NA(),IF(ISNUMBER(Q31),Q31,NA()))</f>
        <v>#N/A</v>
      </c>
      <c r="R131" s="27" t="e">
        <f>IF(COUNTIF(Visualisations!S$42:S$44,R31)&gt;0,NA(),IF(ISNUMBER(R31),R31,NA()))</f>
        <v>#N/A</v>
      </c>
      <c r="S131" s="27" t="e">
        <f>IF(COUNTIF(Visualisations!T$42:T$44,S31)&gt;0,NA(),IF(ISNUMBER(S31),S31,NA()))</f>
        <v>#N/A</v>
      </c>
      <c r="T131" s="27" t="e">
        <f>IF(COUNTIF(Visualisations!U$42:U$44,T31)&gt;0,NA(),IF(ISNUMBER(T31),T31,NA()))</f>
        <v>#N/A</v>
      </c>
      <c r="U131" s="27" t="e">
        <f>IF(COUNTIF(Visualisations!V$42:V$44,U31)&gt;0,NA(),IF(ISNUMBER(U31),U31,NA()))</f>
        <v>#N/A</v>
      </c>
      <c r="V131" s="27" t="e">
        <f>IF(COUNTIF(Visualisations!W$42:W$44,V31)&gt;0,NA(),IF(ISNUMBER(V31),V31,NA()))</f>
        <v>#N/A</v>
      </c>
      <c r="W131" s="27" t="e">
        <f>IF(COUNTIF(Visualisations!X$42:X$44,W31)&gt;0,NA(),IF(ISNUMBER(W31),W31,NA()))</f>
        <v>#N/A</v>
      </c>
      <c r="X131" s="27" t="e">
        <f>IF(COUNTIF(Visualisations!Y$42:Y$44,X31)&gt;0,NA(),IF(ISNUMBER(X31),X31,NA()))</f>
        <v>#N/A</v>
      </c>
      <c r="Y131" s="27" t="e">
        <f>IF(COUNTIF(Visualisations!Z$42:Z$44,Y31)&gt;0,NA(),IF(ISNUMBER(Y31),Y31,NA()))</f>
        <v>#N/A</v>
      </c>
      <c r="Z131" s="27" t="e">
        <f>IF(COUNTIF(Visualisations!AA$42:AA$44,Z31)&gt;0,NA(),IF(ISNUMBER(Z31),Z31,NA()))</f>
        <v>#N/A</v>
      </c>
      <c r="AA131" s="27" t="e">
        <f>IF(COUNTIF(Visualisations!AB$42:AB$44,AA31)&gt;0,NA(),IF(ISNUMBER(AA31),AA31,NA()))</f>
        <v>#N/A</v>
      </c>
      <c r="AB131" s="27" t="e">
        <f>IF(COUNTIF(Visualisations!AC$42:AC$44,AB31)&gt;0,NA(),IF(ISNUMBER(AB31),AB31,NA()))</f>
        <v>#N/A</v>
      </c>
      <c r="AC131" s="27" t="e">
        <f>IF(COUNTIF(Visualisations!AD$42:AD$44,AC31)&gt;0,NA(),IF(ISNUMBER(AC31),AC31,NA()))</f>
        <v>#N/A</v>
      </c>
      <c r="AD131" s="27" t="e">
        <f>IF(COUNTIF(Visualisations!AE$42:AE$44,AD31)&gt;0,NA(),IF(ISNUMBER(AD31),AD31,NA()))</f>
        <v>#N/A</v>
      </c>
    </row>
    <row r="132" spans="1:30" x14ac:dyDescent="0.25">
      <c r="A132" s="27" t="e">
        <f>IF(COUNTIF(Visualisations!B$42:B$44,A32)&gt;0,NA(),IF(ISNUMBER(A32),A32,NA()))</f>
        <v>#N/A</v>
      </c>
      <c r="B132" s="27" t="e">
        <f>IF(COUNTIF(Visualisations!C$42:C$44,B32)&gt;0,NA(),IF(ISNUMBER(B32),B32,NA()))</f>
        <v>#N/A</v>
      </c>
      <c r="C132" s="27" t="e">
        <f>IF(COUNTIF(Visualisations!D$42:D$44,C32)&gt;0,NA(),IF(ISNUMBER(C32),C32,NA()))</f>
        <v>#N/A</v>
      </c>
      <c r="D132" s="27" t="e">
        <f>IF(COUNTIF(Visualisations!E$42:E$44,D32)&gt;0,NA(),IF(ISNUMBER(D32),D32,NA()))</f>
        <v>#N/A</v>
      </c>
      <c r="E132" s="27" t="e">
        <f>IF(COUNTIF(Visualisations!F$42:F$44,E32)&gt;0,NA(),IF(ISNUMBER(E32),E32,NA()))</f>
        <v>#N/A</v>
      </c>
      <c r="F132" s="27" t="e">
        <f>IF(COUNTIF(Visualisations!G$42:G$44,F32)&gt;0,NA(),IF(ISNUMBER(F32),F32,NA()))</f>
        <v>#N/A</v>
      </c>
      <c r="G132" s="27" t="e">
        <f>IF(COUNTIF(Visualisations!H$42:H$44,G32)&gt;0,NA(),IF(ISNUMBER(G32),G32,NA()))</f>
        <v>#N/A</v>
      </c>
      <c r="H132" s="27" t="e">
        <f>IF(COUNTIF(Visualisations!I$42:I$44,H32)&gt;0,NA(),IF(ISNUMBER(H32),H32,NA()))</f>
        <v>#N/A</v>
      </c>
      <c r="I132" s="27" t="e">
        <f>IF(COUNTIF(Visualisations!J$42:J$44,I32)&gt;0,NA(),IF(ISNUMBER(I32),I32,NA()))</f>
        <v>#N/A</v>
      </c>
      <c r="J132" s="27" t="e">
        <f>IF(COUNTIF(Visualisations!K$42:K$44,J32)&gt;0,NA(),IF(ISNUMBER(J32),J32,NA()))</f>
        <v>#N/A</v>
      </c>
      <c r="K132" s="27" t="e">
        <f>IF(COUNTIF(Visualisations!L$42:L$44,K32)&gt;0,NA(),IF(ISNUMBER(K32),K32,NA()))</f>
        <v>#N/A</v>
      </c>
      <c r="L132" s="27" t="e">
        <f>IF(COUNTIF(Visualisations!M$42:M$44,L32)&gt;0,NA(),IF(ISNUMBER(L32),L32,NA()))</f>
        <v>#N/A</v>
      </c>
      <c r="M132" s="27" t="e">
        <f>IF(COUNTIF(Visualisations!N$42:N$44,M32)&gt;0,NA(),IF(ISNUMBER(M32),M32,NA()))</f>
        <v>#N/A</v>
      </c>
      <c r="N132" s="27" t="e">
        <f>IF(COUNTIF(Visualisations!O$42:O$44,N32)&gt;0,NA(),IF(ISNUMBER(N32),N32,NA()))</f>
        <v>#N/A</v>
      </c>
      <c r="O132" s="27" t="e">
        <f>IF(COUNTIF(Visualisations!P$42:P$44,O32)&gt;0,NA(),IF(ISNUMBER(O32),O32,NA()))</f>
        <v>#N/A</v>
      </c>
      <c r="P132" s="27" t="e">
        <f>IF(COUNTIF(Visualisations!Q$42:Q$44,P32)&gt;0,NA(),IF(ISNUMBER(P32),P32,NA()))</f>
        <v>#N/A</v>
      </c>
      <c r="Q132" s="27" t="e">
        <f>IF(COUNTIF(Visualisations!R$42:R$44,Q32)&gt;0,NA(),IF(ISNUMBER(Q32),Q32,NA()))</f>
        <v>#N/A</v>
      </c>
      <c r="R132" s="27" t="e">
        <f>IF(COUNTIF(Visualisations!S$42:S$44,R32)&gt;0,NA(),IF(ISNUMBER(R32),R32,NA()))</f>
        <v>#N/A</v>
      </c>
      <c r="S132" s="27" t="e">
        <f>IF(COUNTIF(Visualisations!T$42:T$44,S32)&gt;0,NA(),IF(ISNUMBER(S32),S32,NA()))</f>
        <v>#N/A</v>
      </c>
      <c r="T132" s="27" t="e">
        <f>IF(COUNTIF(Visualisations!U$42:U$44,T32)&gt;0,NA(),IF(ISNUMBER(T32),T32,NA()))</f>
        <v>#N/A</v>
      </c>
      <c r="U132" s="27" t="e">
        <f>IF(COUNTIF(Visualisations!V$42:V$44,U32)&gt;0,NA(),IF(ISNUMBER(U32),U32,NA()))</f>
        <v>#N/A</v>
      </c>
      <c r="V132" s="27" t="e">
        <f>IF(COUNTIF(Visualisations!W$42:W$44,V32)&gt;0,NA(),IF(ISNUMBER(V32),V32,NA()))</f>
        <v>#N/A</v>
      </c>
      <c r="W132" s="27" t="e">
        <f>IF(COUNTIF(Visualisations!X$42:X$44,W32)&gt;0,NA(),IF(ISNUMBER(W32),W32,NA()))</f>
        <v>#N/A</v>
      </c>
      <c r="X132" s="27" t="e">
        <f>IF(COUNTIF(Visualisations!Y$42:Y$44,X32)&gt;0,NA(),IF(ISNUMBER(X32),X32,NA()))</f>
        <v>#N/A</v>
      </c>
      <c r="Y132" s="27" t="e">
        <f>IF(COUNTIF(Visualisations!Z$42:Z$44,Y32)&gt;0,NA(),IF(ISNUMBER(Y32),Y32,NA()))</f>
        <v>#N/A</v>
      </c>
      <c r="Z132" s="27" t="e">
        <f>IF(COUNTIF(Visualisations!AA$42:AA$44,Z32)&gt;0,NA(),IF(ISNUMBER(Z32),Z32,NA()))</f>
        <v>#N/A</v>
      </c>
      <c r="AA132" s="27" t="e">
        <f>IF(COUNTIF(Visualisations!AB$42:AB$44,AA32)&gt;0,NA(),IF(ISNUMBER(AA32),AA32,NA()))</f>
        <v>#N/A</v>
      </c>
      <c r="AB132" s="27" t="e">
        <f>IF(COUNTIF(Visualisations!AC$42:AC$44,AB32)&gt;0,NA(),IF(ISNUMBER(AB32),AB32,NA()))</f>
        <v>#N/A</v>
      </c>
      <c r="AC132" s="27" t="e">
        <f>IF(COUNTIF(Visualisations!AD$42:AD$44,AC32)&gt;0,NA(),IF(ISNUMBER(AC32),AC32,NA()))</f>
        <v>#N/A</v>
      </c>
      <c r="AD132" s="27" t="e">
        <f>IF(COUNTIF(Visualisations!AE$42:AE$44,AD32)&gt;0,NA(),IF(ISNUMBER(AD32),AD32,NA()))</f>
        <v>#N/A</v>
      </c>
    </row>
    <row r="133" spans="1:30" x14ac:dyDescent="0.25">
      <c r="A133" s="27" t="e">
        <f>IF(COUNTIF(Visualisations!B$42:B$44,A33)&gt;0,NA(),IF(ISNUMBER(A33),A33,NA()))</f>
        <v>#N/A</v>
      </c>
      <c r="B133" s="27" t="e">
        <f>IF(COUNTIF(Visualisations!C$42:C$44,B33)&gt;0,NA(),IF(ISNUMBER(B33),B33,NA()))</f>
        <v>#N/A</v>
      </c>
      <c r="C133" s="27" t="e">
        <f>IF(COUNTIF(Visualisations!D$42:D$44,C33)&gt;0,NA(),IF(ISNUMBER(C33),C33,NA()))</f>
        <v>#N/A</v>
      </c>
      <c r="D133" s="27" t="e">
        <f>IF(COUNTIF(Visualisations!E$42:E$44,D33)&gt;0,NA(),IF(ISNUMBER(D33),D33,NA()))</f>
        <v>#N/A</v>
      </c>
      <c r="E133" s="27" t="e">
        <f>IF(COUNTIF(Visualisations!F$42:F$44,E33)&gt;0,NA(),IF(ISNUMBER(E33),E33,NA()))</f>
        <v>#N/A</v>
      </c>
      <c r="F133" s="27" t="e">
        <f>IF(COUNTIF(Visualisations!G$42:G$44,F33)&gt;0,NA(),IF(ISNUMBER(F33),F33,NA()))</f>
        <v>#N/A</v>
      </c>
      <c r="G133" s="27" t="e">
        <f>IF(COUNTIF(Visualisations!H$42:H$44,G33)&gt;0,NA(),IF(ISNUMBER(G33),G33,NA()))</f>
        <v>#N/A</v>
      </c>
      <c r="H133" s="27" t="e">
        <f>IF(COUNTIF(Visualisations!I$42:I$44,H33)&gt;0,NA(),IF(ISNUMBER(H33),H33,NA()))</f>
        <v>#N/A</v>
      </c>
      <c r="I133" s="27" t="e">
        <f>IF(COUNTIF(Visualisations!J$42:J$44,I33)&gt;0,NA(),IF(ISNUMBER(I33),I33,NA()))</f>
        <v>#N/A</v>
      </c>
      <c r="J133" s="27" t="e">
        <f>IF(COUNTIF(Visualisations!K$42:K$44,J33)&gt;0,NA(),IF(ISNUMBER(J33),J33,NA()))</f>
        <v>#N/A</v>
      </c>
      <c r="K133" s="27" t="e">
        <f>IF(COUNTIF(Visualisations!L$42:L$44,K33)&gt;0,NA(),IF(ISNUMBER(K33),K33,NA()))</f>
        <v>#N/A</v>
      </c>
      <c r="L133" s="27" t="e">
        <f>IF(COUNTIF(Visualisations!M$42:M$44,L33)&gt;0,NA(),IF(ISNUMBER(L33),L33,NA()))</f>
        <v>#N/A</v>
      </c>
      <c r="M133" s="27" t="e">
        <f>IF(COUNTIF(Visualisations!N$42:N$44,M33)&gt;0,NA(),IF(ISNUMBER(M33),M33,NA()))</f>
        <v>#N/A</v>
      </c>
      <c r="N133" s="27" t="e">
        <f>IF(COUNTIF(Visualisations!O$42:O$44,N33)&gt;0,NA(),IF(ISNUMBER(N33),N33,NA()))</f>
        <v>#N/A</v>
      </c>
      <c r="O133" s="27" t="e">
        <f>IF(COUNTIF(Visualisations!P$42:P$44,O33)&gt;0,NA(),IF(ISNUMBER(O33),O33,NA()))</f>
        <v>#N/A</v>
      </c>
      <c r="P133" s="27" t="e">
        <f>IF(COUNTIF(Visualisations!Q$42:Q$44,P33)&gt;0,NA(),IF(ISNUMBER(P33),P33,NA()))</f>
        <v>#N/A</v>
      </c>
      <c r="Q133" s="27" t="e">
        <f>IF(COUNTIF(Visualisations!R$42:R$44,Q33)&gt;0,NA(),IF(ISNUMBER(Q33),Q33,NA()))</f>
        <v>#N/A</v>
      </c>
      <c r="R133" s="27" t="e">
        <f>IF(COUNTIF(Visualisations!S$42:S$44,R33)&gt;0,NA(),IF(ISNUMBER(R33),R33,NA()))</f>
        <v>#N/A</v>
      </c>
      <c r="S133" s="27" t="e">
        <f>IF(COUNTIF(Visualisations!T$42:T$44,S33)&gt;0,NA(),IF(ISNUMBER(S33),S33,NA()))</f>
        <v>#N/A</v>
      </c>
      <c r="T133" s="27" t="e">
        <f>IF(COUNTIF(Visualisations!U$42:U$44,T33)&gt;0,NA(),IF(ISNUMBER(T33),T33,NA()))</f>
        <v>#N/A</v>
      </c>
      <c r="U133" s="27" t="e">
        <f>IF(COUNTIF(Visualisations!V$42:V$44,U33)&gt;0,NA(),IF(ISNUMBER(U33),U33,NA()))</f>
        <v>#N/A</v>
      </c>
      <c r="V133" s="27" t="e">
        <f>IF(COUNTIF(Visualisations!W$42:W$44,V33)&gt;0,NA(),IF(ISNUMBER(V33),V33,NA()))</f>
        <v>#N/A</v>
      </c>
      <c r="W133" s="27" t="e">
        <f>IF(COUNTIF(Visualisations!X$42:X$44,W33)&gt;0,NA(),IF(ISNUMBER(W33),W33,NA()))</f>
        <v>#N/A</v>
      </c>
      <c r="X133" s="27" t="e">
        <f>IF(COUNTIF(Visualisations!Y$42:Y$44,X33)&gt;0,NA(),IF(ISNUMBER(X33),X33,NA()))</f>
        <v>#N/A</v>
      </c>
      <c r="Y133" s="27" t="e">
        <f>IF(COUNTIF(Visualisations!Z$42:Z$44,Y33)&gt;0,NA(),IF(ISNUMBER(Y33),Y33,NA()))</f>
        <v>#N/A</v>
      </c>
      <c r="Z133" s="27" t="e">
        <f>IF(COUNTIF(Visualisations!AA$42:AA$44,Z33)&gt;0,NA(),IF(ISNUMBER(Z33),Z33,NA()))</f>
        <v>#N/A</v>
      </c>
      <c r="AA133" s="27" t="e">
        <f>IF(COUNTIF(Visualisations!AB$42:AB$44,AA33)&gt;0,NA(),IF(ISNUMBER(AA33),AA33,NA()))</f>
        <v>#N/A</v>
      </c>
      <c r="AB133" s="27" t="e">
        <f>IF(COUNTIF(Visualisations!AC$42:AC$44,AB33)&gt;0,NA(),IF(ISNUMBER(AB33),AB33,NA()))</f>
        <v>#N/A</v>
      </c>
      <c r="AC133" s="27" t="e">
        <f>IF(COUNTIF(Visualisations!AD$42:AD$44,AC33)&gt;0,NA(),IF(ISNUMBER(AC33),AC33,NA()))</f>
        <v>#N/A</v>
      </c>
      <c r="AD133" s="27" t="e">
        <f>IF(COUNTIF(Visualisations!AE$42:AE$44,AD33)&gt;0,NA(),IF(ISNUMBER(AD33),AD33,NA()))</f>
        <v>#N/A</v>
      </c>
    </row>
    <row r="134" spans="1:30" x14ac:dyDescent="0.25">
      <c r="A134" s="27" t="e">
        <f>IF(COUNTIF(Visualisations!B$42:B$44,A34)&gt;0,NA(),IF(ISNUMBER(A34),A34,NA()))</f>
        <v>#N/A</v>
      </c>
      <c r="B134" s="27" t="e">
        <f>IF(COUNTIF(Visualisations!C$42:C$44,B34)&gt;0,NA(),IF(ISNUMBER(B34),B34,NA()))</f>
        <v>#N/A</v>
      </c>
      <c r="C134" s="27" t="e">
        <f>IF(COUNTIF(Visualisations!D$42:D$44,C34)&gt;0,NA(),IF(ISNUMBER(C34),C34,NA()))</f>
        <v>#N/A</v>
      </c>
      <c r="D134" s="27" t="e">
        <f>IF(COUNTIF(Visualisations!E$42:E$44,D34)&gt;0,NA(),IF(ISNUMBER(D34),D34,NA()))</f>
        <v>#N/A</v>
      </c>
      <c r="E134" s="27" t="e">
        <f>IF(COUNTIF(Visualisations!F$42:F$44,E34)&gt;0,NA(),IF(ISNUMBER(E34),E34,NA()))</f>
        <v>#N/A</v>
      </c>
      <c r="F134" s="27" t="e">
        <f>IF(COUNTIF(Visualisations!G$42:G$44,F34)&gt;0,NA(),IF(ISNUMBER(F34),F34,NA()))</f>
        <v>#N/A</v>
      </c>
      <c r="G134" s="27" t="e">
        <f>IF(COUNTIF(Visualisations!H$42:H$44,G34)&gt;0,NA(),IF(ISNUMBER(G34),G34,NA()))</f>
        <v>#N/A</v>
      </c>
      <c r="H134" s="27" t="e">
        <f>IF(COUNTIF(Visualisations!I$42:I$44,H34)&gt;0,NA(),IF(ISNUMBER(H34),H34,NA()))</f>
        <v>#N/A</v>
      </c>
      <c r="I134" s="27" t="e">
        <f>IF(COUNTIF(Visualisations!J$42:J$44,I34)&gt;0,NA(),IF(ISNUMBER(I34),I34,NA()))</f>
        <v>#N/A</v>
      </c>
      <c r="J134" s="27" t="e">
        <f>IF(COUNTIF(Visualisations!K$42:K$44,J34)&gt;0,NA(),IF(ISNUMBER(J34),J34,NA()))</f>
        <v>#N/A</v>
      </c>
      <c r="K134" s="27" t="e">
        <f>IF(COUNTIF(Visualisations!L$42:L$44,K34)&gt;0,NA(),IF(ISNUMBER(K34),K34,NA()))</f>
        <v>#N/A</v>
      </c>
      <c r="L134" s="27" t="e">
        <f>IF(COUNTIF(Visualisations!M$42:M$44,L34)&gt;0,NA(),IF(ISNUMBER(L34),L34,NA()))</f>
        <v>#N/A</v>
      </c>
      <c r="M134" s="27" t="e">
        <f>IF(COUNTIF(Visualisations!N$42:N$44,M34)&gt;0,NA(),IF(ISNUMBER(M34),M34,NA()))</f>
        <v>#N/A</v>
      </c>
      <c r="N134" s="27" t="e">
        <f>IF(COUNTIF(Visualisations!O$42:O$44,N34)&gt;0,NA(),IF(ISNUMBER(N34),N34,NA()))</f>
        <v>#N/A</v>
      </c>
      <c r="O134" s="27" t="e">
        <f>IF(COUNTIF(Visualisations!P$42:P$44,O34)&gt;0,NA(),IF(ISNUMBER(O34),O34,NA()))</f>
        <v>#N/A</v>
      </c>
      <c r="P134" s="27" t="e">
        <f>IF(COUNTIF(Visualisations!Q$42:Q$44,P34)&gt;0,NA(),IF(ISNUMBER(P34),P34,NA()))</f>
        <v>#N/A</v>
      </c>
      <c r="Q134" s="27" t="e">
        <f>IF(COUNTIF(Visualisations!R$42:R$44,Q34)&gt;0,NA(),IF(ISNUMBER(Q34),Q34,NA()))</f>
        <v>#N/A</v>
      </c>
      <c r="R134" s="27" t="e">
        <f>IF(COUNTIF(Visualisations!S$42:S$44,R34)&gt;0,NA(),IF(ISNUMBER(R34),R34,NA()))</f>
        <v>#N/A</v>
      </c>
      <c r="S134" s="27" t="e">
        <f>IF(COUNTIF(Visualisations!T$42:T$44,S34)&gt;0,NA(),IF(ISNUMBER(S34),S34,NA()))</f>
        <v>#N/A</v>
      </c>
      <c r="T134" s="27" t="e">
        <f>IF(COUNTIF(Visualisations!U$42:U$44,T34)&gt;0,NA(),IF(ISNUMBER(T34),T34,NA()))</f>
        <v>#N/A</v>
      </c>
      <c r="U134" s="27" t="e">
        <f>IF(COUNTIF(Visualisations!V$42:V$44,U34)&gt;0,NA(),IF(ISNUMBER(U34),U34,NA()))</f>
        <v>#N/A</v>
      </c>
      <c r="V134" s="27" t="e">
        <f>IF(COUNTIF(Visualisations!W$42:W$44,V34)&gt;0,NA(),IF(ISNUMBER(V34),V34,NA()))</f>
        <v>#N/A</v>
      </c>
      <c r="W134" s="27" t="e">
        <f>IF(COUNTIF(Visualisations!X$42:X$44,W34)&gt;0,NA(),IF(ISNUMBER(W34),W34,NA()))</f>
        <v>#N/A</v>
      </c>
      <c r="X134" s="27" t="e">
        <f>IF(COUNTIF(Visualisations!Y$42:Y$44,X34)&gt;0,NA(),IF(ISNUMBER(X34),X34,NA()))</f>
        <v>#N/A</v>
      </c>
      <c r="Y134" s="27" t="e">
        <f>IF(COUNTIF(Visualisations!Z$42:Z$44,Y34)&gt;0,NA(),IF(ISNUMBER(Y34),Y34,NA()))</f>
        <v>#N/A</v>
      </c>
      <c r="Z134" s="27" t="e">
        <f>IF(COUNTIF(Visualisations!AA$42:AA$44,Z34)&gt;0,NA(),IF(ISNUMBER(Z34),Z34,NA()))</f>
        <v>#N/A</v>
      </c>
      <c r="AA134" s="27" t="e">
        <f>IF(COUNTIF(Visualisations!AB$42:AB$44,AA34)&gt;0,NA(),IF(ISNUMBER(AA34),AA34,NA()))</f>
        <v>#N/A</v>
      </c>
      <c r="AB134" s="27" t="e">
        <f>IF(COUNTIF(Visualisations!AC$42:AC$44,AB34)&gt;0,NA(),IF(ISNUMBER(AB34),AB34,NA()))</f>
        <v>#N/A</v>
      </c>
      <c r="AC134" s="27" t="e">
        <f>IF(COUNTIF(Visualisations!AD$42:AD$44,AC34)&gt;0,NA(),IF(ISNUMBER(AC34),AC34,NA()))</f>
        <v>#N/A</v>
      </c>
      <c r="AD134" s="27" t="e">
        <f>IF(COUNTIF(Visualisations!AE$42:AE$44,AD34)&gt;0,NA(),IF(ISNUMBER(AD34),AD34,NA()))</f>
        <v>#N/A</v>
      </c>
    </row>
    <row r="135" spans="1:30" x14ac:dyDescent="0.25">
      <c r="A135" s="27" t="e">
        <f>IF(COUNTIF(Visualisations!B$42:B$44,A35)&gt;0,NA(),IF(ISNUMBER(A35),A35,NA()))</f>
        <v>#N/A</v>
      </c>
      <c r="B135" s="27" t="e">
        <f>IF(COUNTIF(Visualisations!C$42:C$44,B35)&gt;0,NA(),IF(ISNUMBER(B35),B35,NA()))</f>
        <v>#N/A</v>
      </c>
      <c r="C135" s="27" t="e">
        <f>IF(COUNTIF(Visualisations!D$42:D$44,C35)&gt;0,NA(),IF(ISNUMBER(C35),C35,NA()))</f>
        <v>#N/A</v>
      </c>
      <c r="D135" s="27" t="e">
        <f>IF(COUNTIF(Visualisations!E$42:E$44,D35)&gt;0,NA(),IF(ISNUMBER(D35),D35,NA()))</f>
        <v>#N/A</v>
      </c>
      <c r="E135" s="27" t="e">
        <f>IF(COUNTIF(Visualisations!F$42:F$44,E35)&gt;0,NA(),IF(ISNUMBER(E35),E35,NA()))</f>
        <v>#N/A</v>
      </c>
      <c r="F135" s="27" t="e">
        <f>IF(COUNTIF(Visualisations!G$42:G$44,F35)&gt;0,NA(),IF(ISNUMBER(F35),F35,NA()))</f>
        <v>#N/A</v>
      </c>
      <c r="G135" s="27" t="e">
        <f>IF(COUNTIF(Visualisations!H$42:H$44,G35)&gt;0,NA(),IF(ISNUMBER(G35),G35,NA()))</f>
        <v>#N/A</v>
      </c>
      <c r="H135" s="27" t="e">
        <f>IF(COUNTIF(Visualisations!I$42:I$44,H35)&gt;0,NA(),IF(ISNUMBER(H35),H35,NA()))</f>
        <v>#N/A</v>
      </c>
      <c r="I135" s="27" t="e">
        <f>IF(COUNTIF(Visualisations!J$42:J$44,I35)&gt;0,NA(),IF(ISNUMBER(I35),I35,NA()))</f>
        <v>#N/A</v>
      </c>
      <c r="J135" s="27" t="e">
        <f>IF(COUNTIF(Visualisations!K$42:K$44,J35)&gt;0,NA(),IF(ISNUMBER(J35),J35,NA()))</f>
        <v>#N/A</v>
      </c>
      <c r="K135" s="27" t="e">
        <f>IF(COUNTIF(Visualisations!L$42:L$44,K35)&gt;0,NA(),IF(ISNUMBER(K35),K35,NA()))</f>
        <v>#N/A</v>
      </c>
      <c r="L135" s="27" t="e">
        <f>IF(COUNTIF(Visualisations!M$42:M$44,L35)&gt;0,NA(),IF(ISNUMBER(L35),L35,NA()))</f>
        <v>#N/A</v>
      </c>
      <c r="M135" s="27" t="e">
        <f>IF(COUNTIF(Visualisations!N$42:N$44,M35)&gt;0,NA(),IF(ISNUMBER(M35),M35,NA()))</f>
        <v>#N/A</v>
      </c>
      <c r="N135" s="27" t="e">
        <f>IF(COUNTIF(Visualisations!O$42:O$44,N35)&gt;0,NA(),IF(ISNUMBER(N35),N35,NA()))</f>
        <v>#N/A</v>
      </c>
      <c r="O135" s="27" t="e">
        <f>IF(COUNTIF(Visualisations!P$42:P$44,O35)&gt;0,NA(),IF(ISNUMBER(O35),O35,NA()))</f>
        <v>#N/A</v>
      </c>
      <c r="P135" s="27" t="e">
        <f>IF(COUNTIF(Visualisations!Q$42:Q$44,P35)&gt;0,NA(),IF(ISNUMBER(P35),P35,NA()))</f>
        <v>#N/A</v>
      </c>
      <c r="Q135" s="27" t="e">
        <f>IF(COUNTIF(Visualisations!R$42:R$44,Q35)&gt;0,NA(),IF(ISNUMBER(Q35),Q35,NA()))</f>
        <v>#N/A</v>
      </c>
      <c r="R135" s="27" t="e">
        <f>IF(COUNTIF(Visualisations!S$42:S$44,R35)&gt;0,NA(),IF(ISNUMBER(R35),R35,NA()))</f>
        <v>#N/A</v>
      </c>
      <c r="S135" s="27" t="e">
        <f>IF(COUNTIF(Visualisations!T$42:T$44,S35)&gt;0,NA(),IF(ISNUMBER(S35),S35,NA()))</f>
        <v>#N/A</v>
      </c>
      <c r="T135" s="27" t="e">
        <f>IF(COUNTIF(Visualisations!U$42:U$44,T35)&gt;0,NA(),IF(ISNUMBER(T35),T35,NA()))</f>
        <v>#N/A</v>
      </c>
      <c r="U135" s="27" t="e">
        <f>IF(COUNTIF(Visualisations!V$42:V$44,U35)&gt;0,NA(),IF(ISNUMBER(U35),U35,NA()))</f>
        <v>#N/A</v>
      </c>
      <c r="V135" s="27" t="e">
        <f>IF(COUNTIF(Visualisations!W$42:W$44,V35)&gt;0,NA(),IF(ISNUMBER(V35),V35,NA()))</f>
        <v>#N/A</v>
      </c>
      <c r="W135" s="27" t="e">
        <f>IF(COUNTIF(Visualisations!X$42:X$44,W35)&gt;0,NA(),IF(ISNUMBER(W35),W35,NA()))</f>
        <v>#N/A</v>
      </c>
      <c r="X135" s="27" t="e">
        <f>IF(COUNTIF(Visualisations!Y$42:Y$44,X35)&gt;0,NA(),IF(ISNUMBER(X35),X35,NA()))</f>
        <v>#N/A</v>
      </c>
      <c r="Y135" s="27" t="e">
        <f>IF(COUNTIF(Visualisations!Z$42:Z$44,Y35)&gt;0,NA(),IF(ISNUMBER(Y35),Y35,NA()))</f>
        <v>#N/A</v>
      </c>
      <c r="Z135" s="27" t="e">
        <f>IF(COUNTIF(Visualisations!AA$42:AA$44,Z35)&gt;0,NA(),IF(ISNUMBER(Z35),Z35,NA()))</f>
        <v>#N/A</v>
      </c>
      <c r="AA135" s="27" t="e">
        <f>IF(COUNTIF(Visualisations!AB$42:AB$44,AA35)&gt;0,NA(),IF(ISNUMBER(AA35),AA35,NA()))</f>
        <v>#N/A</v>
      </c>
      <c r="AB135" s="27" t="e">
        <f>IF(COUNTIF(Visualisations!AC$42:AC$44,AB35)&gt;0,NA(),IF(ISNUMBER(AB35),AB35,NA()))</f>
        <v>#N/A</v>
      </c>
      <c r="AC135" s="27" t="e">
        <f>IF(COUNTIF(Visualisations!AD$42:AD$44,AC35)&gt;0,NA(),IF(ISNUMBER(AC35),AC35,NA()))</f>
        <v>#N/A</v>
      </c>
      <c r="AD135" s="27" t="e">
        <f>IF(COUNTIF(Visualisations!AE$42:AE$44,AD35)&gt;0,NA(),IF(ISNUMBER(AD35),AD35,NA()))</f>
        <v>#N/A</v>
      </c>
    </row>
    <row r="136" spans="1:30" x14ac:dyDescent="0.25">
      <c r="A136" s="27" t="e">
        <f>IF(COUNTIF(Visualisations!B$42:B$44,A36)&gt;0,NA(),IF(ISNUMBER(A36),A36,NA()))</f>
        <v>#N/A</v>
      </c>
      <c r="B136" s="27" t="e">
        <f>IF(COUNTIF(Visualisations!C$42:C$44,B36)&gt;0,NA(),IF(ISNUMBER(B36),B36,NA()))</f>
        <v>#N/A</v>
      </c>
      <c r="C136" s="27" t="e">
        <f>IF(COUNTIF(Visualisations!D$42:D$44,C36)&gt;0,NA(),IF(ISNUMBER(C36),C36,NA()))</f>
        <v>#N/A</v>
      </c>
      <c r="D136" s="27" t="e">
        <f>IF(COUNTIF(Visualisations!E$42:E$44,D36)&gt;0,NA(),IF(ISNUMBER(D36),D36,NA()))</f>
        <v>#N/A</v>
      </c>
      <c r="E136" s="27" t="e">
        <f>IF(COUNTIF(Visualisations!F$42:F$44,E36)&gt;0,NA(),IF(ISNUMBER(E36),E36,NA()))</f>
        <v>#N/A</v>
      </c>
      <c r="F136" s="27" t="e">
        <f>IF(COUNTIF(Visualisations!G$42:G$44,F36)&gt;0,NA(),IF(ISNUMBER(F36),F36,NA()))</f>
        <v>#N/A</v>
      </c>
      <c r="G136" s="27" t="e">
        <f>IF(COUNTIF(Visualisations!H$42:H$44,G36)&gt;0,NA(),IF(ISNUMBER(G36),G36,NA()))</f>
        <v>#N/A</v>
      </c>
      <c r="H136" s="27" t="e">
        <f>IF(COUNTIF(Visualisations!I$42:I$44,H36)&gt;0,NA(),IF(ISNUMBER(H36),H36,NA()))</f>
        <v>#N/A</v>
      </c>
      <c r="I136" s="27" t="e">
        <f>IF(COUNTIF(Visualisations!J$42:J$44,I36)&gt;0,NA(),IF(ISNUMBER(I36),I36,NA()))</f>
        <v>#N/A</v>
      </c>
      <c r="J136" s="27" t="e">
        <f>IF(COUNTIF(Visualisations!K$42:K$44,J36)&gt;0,NA(),IF(ISNUMBER(J36),J36,NA()))</f>
        <v>#N/A</v>
      </c>
      <c r="K136" s="27" t="e">
        <f>IF(COUNTIF(Visualisations!L$42:L$44,K36)&gt;0,NA(),IF(ISNUMBER(K36),K36,NA()))</f>
        <v>#N/A</v>
      </c>
      <c r="L136" s="27" t="e">
        <f>IF(COUNTIF(Visualisations!M$42:M$44,L36)&gt;0,NA(),IF(ISNUMBER(L36),L36,NA()))</f>
        <v>#N/A</v>
      </c>
      <c r="M136" s="27" t="e">
        <f>IF(COUNTIF(Visualisations!N$42:N$44,M36)&gt;0,NA(),IF(ISNUMBER(M36),M36,NA()))</f>
        <v>#N/A</v>
      </c>
      <c r="N136" s="27" t="e">
        <f>IF(COUNTIF(Visualisations!O$42:O$44,N36)&gt;0,NA(),IF(ISNUMBER(N36),N36,NA()))</f>
        <v>#N/A</v>
      </c>
      <c r="O136" s="27" t="e">
        <f>IF(COUNTIF(Visualisations!P$42:P$44,O36)&gt;0,NA(),IF(ISNUMBER(O36),O36,NA()))</f>
        <v>#N/A</v>
      </c>
      <c r="P136" s="27" t="e">
        <f>IF(COUNTIF(Visualisations!Q$42:Q$44,P36)&gt;0,NA(),IF(ISNUMBER(P36),P36,NA()))</f>
        <v>#N/A</v>
      </c>
      <c r="Q136" s="27" t="e">
        <f>IF(COUNTIF(Visualisations!R$42:R$44,Q36)&gt;0,NA(),IF(ISNUMBER(Q36),Q36,NA()))</f>
        <v>#N/A</v>
      </c>
      <c r="R136" s="27" t="e">
        <f>IF(COUNTIF(Visualisations!S$42:S$44,R36)&gt;0,NA(),IF(ISNUMBER(R36),R36,NA()))</f>
        <v>#N/A</v>
      </c>
      <c r="S136" s="27" t="e">
        <f>IF(COUNTIF(Visualisations!T$42:T$44,S36)&gt;0,NA(),IF(ISNUMBER(S36),S36,NA()))</f>
        <v>#N/A</v>
      </c>
      <c r="T136" s="27" t="e">
        <f>IF(COUNTIF(Visualisations!U$42:U$44,T36)&gt;0,NA(),IF(ISNUMBER(T36),T36,NA()))</f>
        <v>#N/A</v>
      </c>
      <c r="U136" s="27" t="e">
        <f>IF(COUNTIF(Visualisations!V$42:V$44,U36)&gt;0,NA(),IF(ISNUMBER(U36),U36,NA()))</f>
        <v>#N/A</v>
      </c>
      <c r="V136" s="27" t="e">
        <f>IF(COUNTIF(Visualisations!W$42:W$44,V36)&gt;0,NA(),IF(ISNUMBER(V36),V36,NA()))</f>
        <v>#N/A</v>
      </c>
      <c r="W136" s="27" t="e">
        <f>IF(COUNTIF(Visualisations!X$42:X$44,W36)&gt;0,NA(),IF(ISNUMBER(W36),W36,NA()))</f>
        <v>#N/A</v>
      </c>
      <c r="X136" s="27" t="e">
        <f>IF(COUNTIF(Visualisations!Y$42:Y$44,X36)&gt;0,NA(),IF(ISNUMBER(X36),X36,NA()))</f>
        <v>#N/A</v>
      </c>
      <c r="Y136" s="27" t="e">
        <f>IF(COUNTIF(Visualisations!Z$42:Z$44,Y36)&gt;0,NA(),IF(ISNUMBER(Y36),Y36,NA()))</f>
        <v>#N/A</v>
      </c>
      <c r="Z136" s="27" t="e">
        <f>IF(COUNTIF(Visualisations!AA$42:AA$44,Z36)&gt;0,NA(),IF(ISNUMBER(Z36),Z36,NA()))</f>
        <v>#N/A</v>
      </c>
      <c r="AA136" s="27" t="e">
        <f>IF(COUNTIF(Visualisations!AB$42:AB$44,AA36)&gt;0,NA(),IF(ISNUMBER(AA36),AA36,NA()))</f>
        <v>#N/A</v>
      </c>
      <c r="AB136" s="27" t="e">
        <f>IF(COUNTIF(Visualisations!AC$42:AC$44,AB36)&gt;0,NA(),IF(ISNUMBER(AB36),AB36,NA()))</f>
        <v>#N/A</v>
      </c>
      <c r="AC136" s="27" t="e">
        <f>IF(COUNTIF(Visualisations!AD$42:AD$44,AC36)&gt;0,NA(),IF(ISNUMBER(AC36),AC36,NA()))</f>
        <v>#N/A</v>
      </c>
      <c r="AD136" s="27" t="e">
        <f>IF(COUNTIF(Visualisations!AE$42:AE$44,AD36)&gt;0,NA(),IF(ISNUMBER(AD36),AD36,NA()))</f>
        <v>#N/A</v>
      </c>
    </row>
    <row r="137" spans="1:30" x14ac:dyDescent="0.25">
      <c r="A137" s="27" t="e">
        <f>IF(COUNTIF(Visualisations!B$42:B$44,A37)&gt;0,NA(),IF(ISNUMBER(A37),A37,NA()))</f>
        <v>#N/A</v>
      </c>
      <c r="B137" s="27" t="e">
        <f>IF(COUNTIF(Visualisations!C$42:C$44,B37)&gt;0,NA(),IF(ISNUMBER(B37),B37,NA()))</f>
        <v>#N/A</v>
      </c>
      <c r="C137" s="27" t="e">
        <f>IF(COUNTIF(Visualisations!D$42:D$44,C37)&gt;0,NA(),IF(ISNUMBER(C37),C37,NA()))</f>
        <v>#N/A</v>
      </c>
      <c r="D137" s="27" t="e">
        <f>IF(COUNTIF(Visualisations!E$42:E$44,D37)&gt;0,NA(),IF(ISNUMBER(D37),D37,NA()))</f>
        <v>#N/A</v>
      </c>
      <c r="E137" s="27" t="e">
        <f>IF(COUNTIF(Visualisations!F$42:F$44,E37)&gt;0,NA(),IF(ISNUMBER(E37),E37,NA()))</f>
        <v>#N/A</v>
      </c>
      <c r="F137" s="27" t="e">
        <f>IF(COUNTIF(Visualisations!G$42:G$44,F37)&gt;0,NA(),IF(ISNUMBER(F37),F37,NA()))</f>
        <v>#N/A</v>
      </c>
      <c r="G137" s="27" t="e">
        <f>IF(COUNTIF(Visualisations!H$42:H$44,G37)&gt;0,NA(),IF(ISNUMBER(G37),G37,NA()))</f>
        <v>#N/A</v>
      </c>
      <c r="H137" s="27" t="e">
        <f>IF(COUNTIF(Visualisations!I$42:I$44,H37)&gt;0,NA(),IF(ISNUMBER(H37),H37,NA()))</f>
        <v>#N/A</v>
      </c>
      <c r="I137" s="27" t="e">
        <f>IF(COUNTIF(Visualisations!J$42:J$44,I37)&gt;0,NA(),IF(ISNUMBER(I37),I37,NA()))</f>
        <v>#N/A</v>
      </c>
      <c r="J137" s="27" t="e">
        <f>IF(COUNTIF(Visualisations!K$42:K$44,J37)&gt;0,NA(),IF(ISNUMBER(J37),J37,NA()))</f>
        <v>#N/A</v>
      </c>
      <c r="K137" s="27" t="e">
        <f>IF(COUNTIF(Visualisations!L$42:L$44,K37)&gt;0,NA(),IF(ISNUMBER(K37),K37,NA()))</f>
        <v>#N/A</v>
      </c>
      <c r="L137" s="27" t="e">
        <f>IF(COUNTIF(Visualisations!M$42:M$44,L37)&gt;0,NA(),IF(ISNUMBER(L37),L37,NA()))</f>
        <v>#N/A</v>
      </c>
      <c r="M137" s="27" t="e">
        <f>IF(COUNTIF(Visualisations!N$42:N$44,M37)&gt;0,NA(),IF(ISNUMBER(M37),M37,NA()))</f>
        <v>#N/A</v>
      </c>
      <c r="N137" s="27" t="e">
        <f>IF(COUNTIF(Visualisations!O$42:O$44,N37)&gt;0,NA(),IF(ISNUMBER(N37),N37,NA()))</f>
        <v>#N/A</v>
      </c>
      <c r="O137" s="27" t="e">
        <f>IF(COUNTIF(Visualisations!P$42:P$44,O37)&gt;0,NA(),IF(ISNUMBER(O37),O37,NA()))</f>
        <v>#N/A</v>
      </c>
      <c r="P137" s="27" t="e">
        <f>IF(COUNTIF(Visualisations!Q$42:Q$44,P37)&gt;0,NA(),IF(ISNUMBER(P37),P37,NA()))</f>
        <v>#N/A</v>
      </c>
      <c r="Q137" s="27" t="e">
        <f>IF(COUNTIF(Visualisations!R$42:R$44,Q37)&gt;0,NA(),IF(ISNUMBER(Q37),Q37,NA()))</f>
        <v>#N/A</v>
      </c>
      <c r="R137" s="27" t="e">
        <f>IF(COUNTIF(Visualisations!S$42:S$44,R37)&gt;0,NA(),IF(ISNUMBER(R37),R37,NA()))</f>
        <v>#N/A</v>
      </c>
      <c r="S137" s="27" t="e">
        <f>IF(COUNTIF(Visualisations!T$42:T$44,S37)&gt;0,NA(),IF(ISNUMBER(S37),S37,NA()))</f>
        <v>#N/A</v>
      </c>
      <c r="T137" s="27" t="e">
        <f>IF(COUNTIF(Visualisations!U$42:U$44,T37)&gt;0,NA(),IF(ISNUMBER(T37),T37,NA()))</f>
        <v>#N/A</v>
      </c>
      <c r="U137" s="27" t="e">
        <f>IF(COUNTIF(Visualisations!V$42:V$44,U37)&gt;0,NA(),IF(ISNUMBER(U37),U37,NA()))</f>
        <v>#N/A</v>
      </c>
      <c r="V137" s="27" t="e">
        <f>IF(COUNTIF(Visualisations!W$42:W$44,V37)&gt;0,NA(),IF(ISNUMBER(V37),V37,NA()))</f>
        <v>#N/A</v>
      </c>
      <c r="W137" s="27" t="e">
        <f>IF(COUNTIF(Visualisations!X$42:X$44,W37)&gt;0,NA(),IF(ISNUMBER(W37),W37,NA()))</f>
        <v>#N/A</v>
      </c>
      <c r="X137" s="27" t="e">
        <f>IF(COUNTIF(Visualisations!Y$42:Y$44,X37)&gt;0,NA(),IF(ISNUMBER(X37),X37,NA()))</f>
        <v>#N/A</v>
      </c>
      <c r="Y137" s="27" t="e">
        <f>IF(COUNTIF(Visualisations!Z$42:Z$44,Y37)&gt;0,NA(),IF(ISNUMBER(Y37),Y37,NA()))</f>
        <v>#N/A</v>
      </c>
      <c r="Z137" s="27" t="e">
        <f>IF(COUNTIF(Visualisations!AA$42:AA$44,Z37)&gt;0,NA(),IF(ISNUMBER(Z37),Z37,NA()))</f>
        <v>#N/A</v>
      </c>
      <c r="AA137" s="27" t="e">
        <f>IF(COUNTIF(Visualisations!AB$42:AB$44,AA37)&gt;0,NA(),IF(ISNUMBER(AA37),AA37,NA()))</f>
        <v>#N/A</v>
      </c>
      <c r="AB137" s="27" t="e">
        <f>IF(COUNTIF(Visualisations!AC$42:AC$44,AB37)&gt;0,NA(),IF(ISNUMBER(AB37),AB37,NA()))</f>
        <v>#N/A</v>
      </c>
      <c r="AC137" s="27" t="e">
        <f>IF(COUNTIF(Visualisations!AD$42:AD$44,AC37)&gt;0,NA(),IF(ISNUMBER(AC37),AC37,NA()))</f>
        <v>#N/A</v>
      </c>
      <c r="AD137" s="27" t="e">
        <f>IF(COUNTIF(Visualisations!AE$42:AE$44,AD37)&gt;0,NA(),IF(ISNUMBER(AD37),AD37,NA()))</f>
        <v>#N/A</v>
      </c>
    </row>
    <row r="138" spans="1:30" x14ac:dyDescent="0.25">
      <c r="A138" s="27" t="e">
        <f>IF(COUNTIF(Visualisations!B$42:B$44,A38)&gt;0,NA(),IF(ISNUMBER(A38),A38,NA()))</f>
        <v>#N/A</v>
      </c>
      <c r="B138" s="27" t="e">
        <f>IF(COUNTIF(Visualisations!C$42:C$44,B38)&gt;0,NA(),IF(ISNUMBER(B38),B38,NA()))</f>
        <v>#N/A</v>
      </c>
      <c r="C138" s="27" t="e">
        <f>IF(COUNTIF(Visualisations!D$42:D$44,C38)&gt;0,NA(),IF(ISNUMBER(C38),C38,NA()))</f>
        <v>#N/A</v>
      </c>
      <c r="D138" s="27" t="e">
        <f>IF(COUNTIF(Visualisations!E$42:E$44,D38)&gt;0,NA(),IF(ISNUMBER(D38),D38,NA()))</f>
        <v>#N/A</v>
      </c>
      <c r="E138" s="27" t="e">
        <f>IF(COUNTIF(Visualisations!F$42:F$44,E38)&gt;0,NA(),IF(ISNUMBER(E38),E38,NA()))</f>
        <v>#N/A</v>
      </c>
      <c r="F138" s="27" t="e">
        <f>IF(COUNTIF(Visualisations!G$42:G$44,F38)&gt;0,NA(),IF(ISNUMBER(F38),F38,NA()))</f>
        <v>#N/A</v>
      </c>
      <c r="G138" s="27" t="e">
        <f>IF(COUNTIF(Visualisations!H$42:H$44,G38)&gt;0,NA(),IF(ISNUMBER(G38),G38,NA()))</f>
        <v>#N/A</v>
      </c>
      <c r="H138" s="27" t="e">
        <f>IF(COUNTIF(Visualisations!I$42:I$44,H38)&gt;0,NA(),IF(ISNUMBER(H38),H38,NA()))</f>
        <v>#N/A</v>
      </c>
      <c r="I138" s="27" t="e">
        <f>IF(COUNTIF(Visualisations!J$42:J$44,I38)&gt;0,NA(),IF(ISNUMBER(I38),I38,NA()))</f>
        <v>#N/A</v>
      </c>
      <c r="J138" s="27" t="e">
        <f>IF(COUNTIF(Visualisations!K$42:K$44,J38)&gt;0,NA(),IF(ISNUMBER(J38),J38,NA()))</f>
        <v>#N/A</v>
      </c>
      <c r="K138" s="27" t="e">
        <f>IF(COUNTIF(Visualisations!L$42:L$44,K38)&gt;0,NA(),IF(ISNUMBER(K38),K38,NA()))</f>
        <v>#N/A</v>
      </c>
      <c r="L138" s="27" t="e">
        <f>IF(COUNTIF(Visualisations!M$42:M$44,L38)&gt;0,NA(),IF(ISNUMBER(L38),L38,NA()))</f>
        <v>#N/A</v>
      </c>
      <c r="M138" s="27" t="e">
        <f>IF(COUNTIF(Visualisations!N$42:N$44,M38)&gt;0,NA(),IF(ISNUMBER(M38),M38,NA()))</f>
        <v>#N/A</v>
      </c>
      <c r="N138" s="27" t="e">
        <f>IF(COUNTIF(Visualisations!O$42:O$44,N38)&gt;0,NA(),IF(ISNUMBER(N38),N38,NA()))</f>
        <v>#N/A</v>
      </c>
      <c r="O138" s="27" t="e">
        <f>IF(COUNTIF(Visualisations!P$42:P$44,O38)&gt;0,NA(),IF(ISNUMBER(O38),O38,NA()))</f>
        <v>#N/A</v>
      </c>
      <c r="P138" s="27" t="e">
        <f>IF(COUNTIF(Visualisations!Q$42:Q$44,P38)&gt;0,NA(),IF(ISNUMBER(P38),P38,NA()))</f>
        <v>#N/A</v>
      </c>
      <c r="Q138" s="27" t="e">
        <f>IF(COUNTIF(Visualisations!R$42:R$44,Q38)&gt;0,NA(),IF(ISNUMBER(Q38),Q38,NA()))</f>
        <v>#N/A</v>
      </c>
      <c r="R138" s="27" t="e">
        <f>IF(COUNTIF(Visualisations!S$42:S$44,R38)&gt;0,NA(),IF(ISNUMBER(R38),R38,NA()))</f>
        <v>#N/A</v>
      </c>
      <c r="S138" s="27" t="e">
        <f>IF(COUNTIF(Visualisations!T$42:T$44,S38)&gt;0,NA(),IF(ISNUMBER(S38),S38,NA()))</f>
        <v>#N/A</v>
      </c>
      <c r="T138" s="27" t="e">
        <f>IF(COUNTIF(Visualisations!U$42:U$44,T38)&gt;0,NA(),IF(ISNUMBER(T38),T38,NA()))</f>
        <v>#N/A</v>
      </c>
      <c r="U138" s="27" t="e">
        <f>IF(COUNTIF(Visualisations!V$42:V$44,U38)&gt;0,NA(),IF(ISNUMBER(U38),U38,NA()))</f>
        <v>#N/A</v>
      </c>
      <c r="V138" s="27" t="e">
        <f>IF(COUNTIF(Visualisations!W$42:W$44,V38)&gt;0,NA(),IF(ISNUMBER(V38),V38,NA()))</f>
        <v>#N/A</v>
      </c>
      <c r="W138" s="27" t="e">
        <f>IF(COUNTIF(Visualisations!X$42:X$44,W38)&gt;0,NA(),IF(ISNUMBER(W38),W38,NA()))</f>
        <v>#N/A</v>
      </c>
      <c r="X138" s="27" t="e">
        <f>IF(COUNTIF(Visualisations!Y$42:Y$44,X38)&gt;0,NA(),IF(ISNUMBER(X38),X38,NA()))</f>
        <v>#N/A</v>
      </c>
      <c r="Y138" s="27" t="e">
        <f>IF(COUNTIF(Visualisations!Z$42:Z$44,Y38)&gt;0,NA(),IF(ISNUMBER(Y38),Y38,NA()))</f>
        <v>#N/A</v>
      </c>
      <c r="Z138" s="27" t="e">
        <f>IF(COUNTIF(Visualisations!AA$42:AA$44,Z38)&gt;0,NA(),IF(ISNUMBER(Z38),Z38,NA()))</f>
        <v>#N/A</v>
      </c>
      <c r="AA138" s="27" t="e">
        <f>IF(COUNTIF(Visualisations!AB$42:AB$44,AA38)&gt;0,NA(),IF(ISNUMBER(AA38),AA38,NA()))</f>
        <v>#N/A</v>
      </c>
      <c r="AB138" s="27" t="e">
        <f>IF(COUNTIF(Visualisations!AC$42:AC$44,AB38)&gt;0,NA(),IF(ISNUMBER(AB38),AB38,NA()))</f>
        <v>#N/A</v>
      </c>
      <c r="AC138" s="27" t="e">
        <f>IF(COUNTIF(Visualisations!AD$42:AD$44,AC38)&gt;0,NA(),IF(ISNUMBER(AC38),AC38,NA()))</f>
        <v>#N/A</v>
      </c>
      <c r="AD138" s="27" t="e">
        <f>IF(COUNTIF(Visualisations!AE$42:AE$44,AD38)&gt;0,NA(),IF(ISNUMBER(AD38),AD38,NA()))</f>
        <v>#N/A</v>
      </c>
    </row>
    <row r="139" spans="1:30" x14ac:dyDescent="0.25">
      <c r="A139" s="27" t="e">
        <f>IF(COUNTIF(Visualisations!B$42:B$44,A39)&gt;0,NA(),IF(ISNUMBER(A39),A39,NA()))</f>
        <v>#N/A</v>
      </c>
      <c r="B139" s="27" t="e">
        <f>IF(COUNTIF(Visualisations!C$42:C$44,B39)&gt;0,NA(),IF(ISNUMBER(B39),B39,NA()))</f>
        <v>#N/A</v>
      </c>
      <c r="C139" s="27" t="e">
        <f>IF(COUNTIF(Visualisations!D$42:D$44,C39)&gt;0,NA(),IF(ISNUMBER(C39),C39,NA()))</f>
        <v>#N/A</v>
      </c>
      <c r="D139" s="27" t="e">
        <f>IF(COUNTIF(Visualisations!E$42:E$44,D39)&gt;0,NA(),IF(ISNUMBER(D39),D39,NA()))</f>
        <v>#N/A</v>
      </c>
      <c r="E139" s="27" t="e">
        <f>IF(COUNTIF(Visualisations!F$42:F$44,E39)&gt;0,NA(),IF(ISNUMBER(E39),E39,NA()))</f>
        <v>#N/A</v>
      </c>
      <c r="F139" s="27" t="e">
        <f>IF(COUNTIF(Visualisations!G$42:G$44,F39)&gt;0,NA(),IF(ISNUMBER(F39),F39,NA()))</f>
        <v>#N/A</v>
      </c>
      <c r="G139" s="27" t="e">
        <f>IF(COUNTIF(Visualisations!H$42:H$44,G39)&gt;0,NA(),IF(ISNUMBER(G39),G39,NA()))</f>
        <v>#N/A</v>
      </c>
      <c r="H139" s="27" t="e">
        <f>IF(COUNTIF(Visualisations!I$42:I$44,H39)&gt;0,NA(),IF(ISNUMBER(H39),H39,NA()))</f>
        <v>#N/A</v>
      </c>
      <c r="I139" s="27" t="e">
        <f>IF(COUNTIF(Visualisations!J$42:J$44,I39)&gt;0,NA(),IF(ISNUMBER(I39),I39,NA()))</f>
        <v>#N/A</v>
      </c>
      <c r="J139" s="27" t="e">
        <f>IF(COUNTIF(Visualisations!K$42:K$44,J39)&gt;0,NA(),IF(ISNUMBER(J39),J39,NA()))</f>
        <v>#N/A</v>
      </c>
      <c r="K139" s="27" t="e">
        <f>IF(COUNTIF(Visualisations!L$42:L$44,K39)&gt;0,NA(),IF(ISNUMBER(K39),K39,NA()))</f>
        <v>#N/A</v>
      </c>
      <c r="L139" s="27" t="e">
        <f>IF(COUNTIF(Visualisations!M$42:M$44,L39)&gt;0,NA(),IF(ISNUMBER(L39),L39,NA()))</f>
        <v>#N/A</v>
      </c>
      <c r="M139" s="27" t="e">
        <f>IF(COUNTIF(Visualisations!N$42:N$44,M39)&gt;0,NA(),IF(ISNUMBER(M39),M39,NA()))</f>
        <v>#N/A</v>
      </c>
      <c r="N139" s="27" t="e">
        <f>IF(COUNTIF(Visualisations!O$42:O$44,N39)&gt;0,NA(),IF(ISNUMBER(N39),N39,NA()))</f>
        <v>#N/A</v>
      </c>
      <c r="O139" s="27" t="e">
        <f>IF(COUNTIF(Visualisations!P$42:P$44,O39)&gt;0,NA(),IF(ISNUMBER(O39),O39,NA()))</f>
        <v>#N/A</v>
      </c>
      <c r="P139" s="27" t="e">
        <f>IF(COUNTIF(Visualisations!Q$42:Q$44,P39)&gt;0,NA(),IF(ISNUMBER(P39),P39,NA()))</f>
        <v>#N/A</v>
      </c>
      <c r="Q139" s="27" t="e">
        <f>IF(COUNTIF(Visualisations!R$42:R$44,Q39)&gt;0,NA(),IF(ISNUMBER(Q39),Q39,NA()))</f>
        <v>#N/A</v>
      </c>
      <c r="R139" s="27" t="e">
        <f>IF(COUNTIF(Visualisations!S$42:S$44,R39)&gt;0,NA(),IF(ISNUMBER(R39),R39,NA()))</f>
        <v>#N/A</v>
      </c>
      <c r="S139" s="27" t="e">
        <f>IF(COUNTIF(Visualisations!T$42:T$44,S39)&gt;0,NA(),IF(ISNUMBER(S39),S39,NA()))</f>
        <v>#N/A</v>
      </c>
      <c r="T139" s="27" t="e">
        <f>IF(COUNTIF(Visualisations!U$42:U$44,T39)&gt;0,NA(),IF(ISNUMBER(T39),T39,NA()))</f>
        <v>#N/A</v>
      </c>
      <c r="U139" s="27" t="e">
        <f>IF(COUNTIF(Visualisations!V$42:V$44,U39)&gt;0,NA(),IF(ISNUMBER(U39),U39,NA()))</f>
        <v>#N/A</v>
      </c>
      <c r="V139" s="27" t="e">
        <f>IF(COUNTIF(Visualisations!W$42:W$44,V39)&gt;0,NA(),IF(ISNUMBER(V39),V39,NA()))</f>
        <v>#N/A</v>
      </c>
      <c r="W139" s="27" t="e">
        <f>IF(COUNTIF(Visualisations!X$42:X$44,W39)&gt;0,NA(),IF(ISNUMBER(W39),W39,NA()))</f>
        <v>#N/A</v>
      </c>
      <c r="X139" s="27" t="e">
        <f>IF(COUNTIF(Visualisations!Y$42:Y$44,X39)&gt;0,NA(),IF(ISNUMBER(X39),X39,NA()))</f>
        <v>#N/A</v>
      </c>
      <c r="Y139" s="27" t="e">
        <f>IF(COUNTIF(Visualisations!Z$42:Z$44,Y39)&gt;0,NA(),IF(ISNUMBER(Y39),Y39,NA()))</f>
        <v>#N/A</v>
      </c>
      <c r="Z139" s="27" t="e">
        <f>IF(COUNTIF(Visualisations!AA$42:AA$44,Z39)&gt;0,NA(),IF(ISNUMBER(Z39),Z39,NA()))</f>
        <v>#N/A</v>
      </c>
      <c r="AA139" s="27" t="e">
        <f>IF(COUNTIF(Visualisations!AB$42:AB$44,AA39)&gt;0,NA(),IF(ISNUMBER(AA39),AA39,NA()))</f>
        <v>#N/A</v>
      </c>
      <c r="AB139" s="27" t="e">
        <f>IF(COUNTIF(Visualisations!AC$42:AC$44,AB39)&gt;0,NA(),IF(ISNUMBER(AB39),AB39,NA()))</f>
        <v>#N/A</v>
      </c>
      <c r="AC139" s="27" t="e">
        <f>IF(COUNTIF(Visualisations!AD$42:AD$44,AC39)&gt;0,NA(),IF(ISNUMBER(AC39),AC39,NA()))</f>
        <v>#N/A</v>
      </c>
      <c r="AD139" s="27" t="e">
        <f>IF(COUNTIF(Visualisations!AE$42:AE$44,AD39)&gt;0,NA(),IF(ISNUMBER(AD39),AD39,NA()))</f>
        <v>#N/A</v>
      </c>
    </row>
    <row r="140" spans="1:30" x14ac:dyDescent="0.25">
      <c r="A140" s="27" t="e">
        <f>IF(COUNTIF(Visualisations!B$42:B$44,A40)&gt;0,NA(),IF(ISNUMBER(A40),A40,NA()))</f>
        <v>#N/A</v>
      </c>
      <c r="B140" s="27" t="e">
        <f>IF(COUNTIF(Visualisations!C$42:C$44,B40)&gt;0,NA(),IF(ISNUMBER(B40),B40,NA()))</f>
        <v>#N/A</v>
      </c>
      <c r="C140" s="27" t="e">
        <f>IF(COUNTIF(Visualisations!D$42:D$44,C40)&gt;0,NA(),IF(ISNUMBER(C40),C40,NA()))</f>
        <v>#N/A</v>
      </c>
      <c r="D140" s="27" t="e">
        <f>IF(COUNTIF(Visualisations!E$42:E$44,D40)&gt;0,NA(),IF(ISNUMBER(D40),D40,NA()))</f>
        <v>#N/A</v>
      </c>
      <c r="E140" s="27" t="e">
        <f>IF(COUNTIF(Visualisations!F$42:F$44,E40)&gt;0,NA(),IF(ISNUMBER(E40),E40,NA()))</f>
        <v>#N/A</v>
      </c>
      <c r="F140" s="27" t="e">
        <f>IF(COUNTIF(Visualisations!G$42:G$44,F40)&gt;0,NA(),IF(ISNUMBER(F40),F40,NA()))</f>
        <v>#N/A</v>
      </c>
      <c r="G140" s="27" t="e">
        <f>IF(COUNTIF(Visualisations!H$42:H$44,G40)&gt;0,NA(),IF(ISNUMBER(G40),G40,NA()))</f>
        <v>#N/A</v>
      </c>
      <c r="H140" s="27" t="e">
        <f>IF(COUNTIF(Visualisations!I$42:I$44,H40)&gt;0,NA(),IF(ISNUMBER(H40),H40,NA()))</f>
        <v>#N/A</v>
      </c>
      <c r="I140" s="27" t="e">
        <f>IF(COUNTIF(Visualisations!J$42:J$44,I40)&gt;0,NA(),IF(ISNUMBER(I40),I40,NA()))</f>
        <v>#N/A</v>
      </c>
      <c r="J140" s="27" t="e">
        <f>IF(COUNTIF(Visualisations!K$42:K$44,J40)&gt;0,NA(),IF(ISNUMBER(J40),J40,NA()))</f>
        <v>#N/A</v>
      </c>
      <c r="K140" s="27" t="e">
        <f>IF(COUNTIF(Visualisations!L$42:L$44,K40)&gt;0,NA(),IF(ISNUMBER(K40),K40,NA()))</f>
        <v>#N/A</v>
      </c>
      <c r="L140" s="27" t="e">
        <f>IF(COUNTIF(Visualisations!M$42:M$44,L40)&gt;0,NA(),IF(ISNUMBER(L40),L40,NA()))</f>
        <v>#N/A</v>
      </c>
      <c r="M140" s="27" t="e">
        <f>IF(COUNTIF(Visualisations!N$42:N$44,M40)&gt;0,NA(),IF(ISNUMBER(M40),M40,NA()))</f>
        <v>#N/A</v>
      </c>
      <c r="N140" s="27" t="e">
        <f>IF(COUNTIF(Visualisations!O$42:O$44,N40)&gt;0,NA(),IF(ISNUMBER(N40),N40,NA()))</f>
        <v>#N/A</v>
      </c>
      <c r="O140" s="27" t="e">
        <f>IF(COUNTIF(Visualisations!P$42:P$44,O40)&gt;0,NA(),IF(ISNUMBER(O40),O40,NA()))</f>
        <v>#N/A</v>
      </c>
      <c r="P140" s="27" t="e">
        <f>IF(COUNTIF(Visualisations!Q$42:Q$44,P40)&gt;0,NA(),IF(ISNUMBER(P40),P40,NA()))</f>
        <v>#N/A</v>
      </c>
      <c r="Q140" s="27" t="e">
        <f>IF(COUNTIF(Visualisations!R$42:R$44,Q40)&gt;0,NA(),IF(ISNUMBER(Q40),Q40,NA()))</f>
        <v>#N/A</v>
      </c>
      <c r="R140" s="27" t="e">
        <f>IF(COUNTIF(Visualisations!S$42:S$44,R40)&gt;0,NA(),IF(ISNUMBER(R40),R40,NA()))</f>
        <v>#N/A</v>
      </c>
      <c r="S140" s="27" t="e">
        <f>IF(COUNTIF(Visualisations!T$42:T$44,S40)&gt;0,NA(),IF(ISNUMBER(S40),S40,NA()))</f>
        <v>#N/A</v>
      </c>
      <c r="T140" s="27" t="e">
        <f>IF(COUNTIF(Visualisations!U$42:U$44,T40)&gt;0,NA(),IF(ISNUMBER(T40),T40,NA()))</f>
        <v>#N/A</v>
      </c>
      <c r="U140" s="27" t="e">
        <f>IF(COUNTIF(Visualisations!V$42:V$44,U40)&gt;0,NA(),IF(ISNUMBER(U40),U40,NA()))</f>
        <v>#N/A</v>
      </c>
      <c r="V140" s="27" t="e">
        <f>IF(COUNTIF(Visualisations!W$42:W$44,V40)&gt;0,NA(),IF(ISNUMBER(V40),V40,NA()))</f>
        <v>#N/A</v>
      </c>
      <c r="W140" s="27" t="e">
        <f>IF(COUNTIF(Visualisations!X$42:X$44,W40)&gt;0,NA(),IF(ISNUMBER(W40),W40,NA()))</f>
        <v>#N/A</v>
      </c>
      <c r="X140" s="27" t="e">
        <f>IF(COUNTIF(Visualisations!Y$42:Y$44,X40)&gt;0,NA(),IF(ISNUMBER(X40),X40,NA()))</f>
        <v>#N/A</v>
      </c>
      <c r="Y140" s="27" t="e">
        <f>IF(COUNTIF(Visualisations!Z$42:Z$44,Y40)&gt;0,NA(),IF(ISNUMBER(Y40),Y40,NA()))</f>
        <v>#N/A</v>
      </c>
      <c r="Z140" s="27" t="e">
        <f>IF(COUNTIF(Visualisations!AA$42:AA$44,Z40)&gt;0,NA(),IF(ISNUMBER(Z40),Z40,NA()))</f>
        <v>#N/A</v>
      </c>
      <c r="AA140" s="27" t="e">
        <f>IF(COUNTIF(Visualisations!AB$42:AB$44,AA40)&gt;0,NA(),IF(ISNUMBER(AA40),AA40,NA()))</f>
        <v>#N/A</v>
      </c>
      <c r="AB140" s="27" t="e">
        <f>IF(COUNTIF(Visualisations!AC$42:AC$44,AB40)&gt;0,NA(),IF(ISNUMBER(AB40),AB40,NA()))</f>
        <v>#N/A</v>
      </c>
      <c r="AC140" s="27" t="e">
        <f>IF(COUNTIF(Visualisations!AD$42:AD$44,AC40)&gt;0,NA(),IF(ISNUMBER(AC40),AC40,NA()))</f>
        <v>#N/A</v>
      </c>
      <c r="AD140" s="27" t="e">
        <f>IF(COUNTIF(Visualisations!AE$42:AE$44,AD40)&gt;0,NA(),IF(ISNUMBER(AD40),AD40,NA()))</f>
        <v>#N/A</v>
      </c>
    </row>
    <row r="141" spans="1:30" x14ac:dyDescent="0.25">
      <c r="A141" s="27" t="e">
        <f>IF(COUNTIF(Visualisations!B$42:B$44,A41)&gt;0,NA(),IF(ISNUMBER(A41),A41,NA()))</f>
        <v>#N/A</v>
      </c>
      <c r="B141" s="27" t="e">
        <f>IF(COUNTIF(Visualisations!C$42:C$44,B41)&gt;0,NA(),IF(ISNUMBER(B41),B41,NA()))</f>
        <v>#N/A</v>
      </c>
      <c r="C141" s="27" t="e">
        <f>IF(COUNTIF(Visualisations!D$42:D$44,C41)&gt;0,NA(),IF(ISNUMBER(C41),C41,NA()))</f>
        <v>#N/A</v>
      </c>
      <c r="D141" s="27" t="e">
        <f>IF(COUNTIF(Visualisations!E$42:E$44,D41)&gt;0,NA(),IF(ISNUMBER(D41),D41,NA()))</f>
        <v>#N/A</v>
      </c>
      <c r="E141" s="27" t="e">
        <f>IF(COUNTIF(Visualisations!F$42:F$44,E41)&gt;0,NA(),IF(ISNUMBER(E41),E41,NA()))</f>
        <v>#N/A</v>
      </c>
      <c r="F141" s="27" t="e">
        <f>IF(COUNTIF(Visualisations!G$42:G$44,F41)&gt;0,NA(),IF(ISNUMBER(F41),F41,NA()))</f>
        <v>#N/A</v>
      </c>
      <c r="G141" s="27" t="e">
        <f>IF(COUNTIF(Visualisations!H$42:H$44,G41)&gt;0,NA(),IF(ISNUMBER(G41),G41,NA()))</f>
        <v>#N/A</v>
      </c>
      <c r="H141" s="27" t="e">
        <f>IF(COUNTIF(Visualisations!I$42:I$44,H41)&gt;0,NA(),IF(ISNUMBER(H41),H41,NA()))</f>
        <v>#N/A</v>
      </c>
      <c r="I141" s="27" t="e">
        <f>IF(COUNTIF(Visualisations!J$42:J$44,I41)&gt;0,NA(),IF(ISNUMBER(I41),I41,NA()))</f>
        <v>#N/A</v>
      </c>
      <c r="J141" s="27" t="e">
        <f>IF(COUNTIF(Visualisations!K$42:K$44,J41)&gt;0,NA(),IF(ISNUMBER(J41),J41,NA()))</f>
        <v>#N/A</v>
      </c>
      <c r="K141" s="27" t="e">
        <f>IF(COUNTIF(Visualisations!L$42:L$44,K41)&gt;0,NA(),IF(ISNUMBER(K41),K41,NA()))</f>
        <v>#N/A</v>
      </c>
      <c r="L141" s="27" t="e">
        <f>IF(COUNTIF(Visualisations!M$42:M$44,L41)&gt;0,NA(),IF(ISNUMBER(L41),L41,NA()))</f>
        <v>#N/A</v>
      </c>
      <c r="M141" s="27" t="e">
        <f>IF(COUNTIF(Visualisations!N$42:N$44,M41)&gt;0,NA(),IF(ISNUMBER(M41),M41,NA()))</f>
        <v>#N/A</v>
      </c>
      <c r="N141" s="27" t="e">
        <f>IF(COUNTIF(Visualisations!O$42:O$44,N41)&gt;0,NA(),IF(ISNUMBER(N41),N41,NA()))</f>
        <v>#N/A</v>
      </c>
      <c r="O141" s="27" t="e">
        <f>IF(COUNTIF(Visualisations!P$42:P$44,O41)&gt;0,NA(),IF(ISNUMBER(O41),O41,NA()))</f>
        <v>#N/A</v>
      </c>
      <c r="P141" s="27" t="e">
        <f>IF(COUNTIF(Visualisations!Q$42:Q$44,P41)&gt;0,NA(),IF(ISNUMBER(P41),P41,NA()))</f>
        <v>#N/A</v>
      </c>
      <c r="Q141" s="27" t="e">
        <f>IF(COUNTIF(Visualisations!R$42:R$44,Q41)&gt;0,NA(),IF(ISNUMBER(Q41),Q41,NA()))</f>
        <v>#N/A</v>
      </c>
      <c r="R141" s="27" t="e">
        <f>IF(COUNTIF(Visualisations!S$42:S$44,R41)&gt;0,NA(),IF(ISNUMBER(R41),R41,NA()))</f>
        <v>#N/A</v>
      </c>
      <c r="S141" s="27" t="e">
        <f>IF(COUNTIF(Visualisations!T$42:T$44,S41)&gt;0,NA(),IF(ISNUMBER(S41),S41,NA()))</f>
        <v>#N/A</v>
      </c>
      <c r="T141" s="27" t="e">
        <f>IF(COUNTIF(Visualisations!U$42:U$44,T41)&gt;0,NA(),IF(ISNUMBER(T41),T41,NA()))</f>
        <v>#N/A</v>
      </c>
      <c r="U141" s="27" t="e">
        <f>IF(COUNTIF(Visualisations!V$42:V$44,U41)&gt;0,NA(),IF(ISNUMBER(U41),U41,NA()))</f>
        <v>#N/A</v>
      </c>
      <c r="V141" s="27" t="e">
        <f>IF(COUNTIF(Visualisations!W$42:W$44,V41)&gt;0,NA(),IF(ISNUMBER(V41),V41,NA()))</f>
        <v>#N/A</v>
      </c>
      <c r="W141" s="27" t="e">
        <f>IF(COUNTIF(Visualisations!X$42:X$44,W41)&gt;0,NA(),IF(ISNUMBER(W41),W41,NA()))</f>
        <v>#N/A</v>
      </c>
      <c r="X141" s="27" t="e">
        <f>IF(COUNTIF(Visualisations!Y$42:Y$44,X41)&gt;0,NA(),IF(ISNUMBER(X41),X41,NA()))</f>
        <v>#N/A</v>
      </c>
      <c r="Y141" s="27" t="e">
        <f>IF(COUNTIF(Visualisations!Z$42:Z$44,Y41)&gt;0,NA(),IF(ISNUMBER(Y41),Y41,NA()))</f>
        <v>#N/A</v>
      </c>
      <c r="Z141" s="27" t="e">
        <f>IF(COUNTIF(Visualisations!AA$42:AA$44,Z41)&gt;0,NA(),IF(ISNUMBER(Z41),Z41,NA()))</f>
        <v>#N/A</v>
      </c>
      <c r="AA141" s="27" t="e">
        <f>IF(COUNTIF(Visualisations!AB$42:AB$44,AA41)&gt;0,NA(),IF(ISNUMBER(AA41),AA41,NA()))</f>
        <v>#N/A</v>
      </c>
      <c r="AB141" s="27" t="e">
        <f>IF(COUNTIF(Visualisations!AC$42:AC$44,AB41)&gt;0,NA(),IF(ISNUMBER(AB41),AB41,NA()))</f>
        <v>#N/A</v>
      </c>
      <c r="AC141" s="27" t="e">
        <f>IF(COUNTIF(Visualisations!AD$42:AD$44,AC41)&gt;0,NA(),IF(ISNUMBER(AC41),AC41,NA()))</f>
        <v>#N/A</v>
      </c>
      <c r="AD141" s="27" t="e">
        <f>IF(COUNTIF(Visualisations!AE$42:AE$44,AD41)&gt;0,NA(),IF(ISNUMBER(AD41),AD41,NA()))</f>
        <v>#N/A</v>
      </c>
    </row>
    <row r="142" spans="1:30" x14ac:dyDescent="0.25">
      <c r="A142" s="27" t="e">
        <f>IF(COUNTIF(Visualisations!B$42:B$44,A42)&gt;0,NA(),IF(ISNUMBER(A42),A42,NA()))</f>
        <v>#N/A</v>
      </c>
      <c r="B142" s="27" t="e">
        <f>IF(COUNTIF(Visualisations!C$42:C$44,B42)&gt;0,NA(),IF(ISNUMBER(B42),B42,NA()))</f>
        <v>#N/A</v>
      </c>
      <c r="C142" s="27" t="e">
        <f>IF(COUNTIF(Visualisations!D$42:D$44,C42)&gt;0,NA(),IF(ISNUMBER(C42),C42,NA()))</f>
        <v>#N/A</v>
      </c>
      <c r="D142" s="27" t="e">
        <f>IF(COUNTIF(Visualisations!E$42:E$44,D42)&gt;0,NA(),IF(ISNUMBER(D42),D42,NA()))</f>
        <v>#N/A</v>
      </c>
      <c r="E142" s="27" t="e">
        <f>IF(COUNTIF(Visualisations!F$42:F$44,E42)&gt;0,NA(),IF(ISNUMBER(E42),E42,NA()))</f>
        <v>#N/A</v>
      </c>
      <c r="F142" s="27" t="e">
        <f>IF(COUNTIF(Visualisations!G$42:G$44,F42)&gt;0,NA(),IF(ISNUMBER(F42),F42,NA()))</f>
        <v>#N/A</v>
      </c>
      <c r="G142" s="27" t="e">
        <f>IF(COUNTIF(Visualisations!H$42:H$44,G42)&gt;0,NA(),IF(ISNUMBER(G42),G42,NA()))</f>
        <v>#N/A</v>
      </c>
      <c r="H142" s="27" t="e">
        <f>IF(COUNTIF(Visualisations!I$42:I$44,H42)&gt;0,NA(),IF(ISNUMBER(H42),H42,NA()))</f>
        <v>#N/A</v>
      </c>
      <c r="I142" s="27" t="e">
        <f>IF(COUNTIF(Visualisations!J$42:J$44,I42)&gt;0,NA(),IF(ISNUMBER(I42),I42,NA()))</f>
        <v>#N/A</v>
      </c>
      <c r="J142" s="27" t="e">
        <f>IF(COUNTIF(Visualisations!K$42:K$44,J42)&gt;0,NA(),IF(ISNUMBER(J42),J42,NA()))</f>
        <v>#N/A</v>
      </c>
      <c r="K142" s="27" t="e">
        <f>IF(COUNTIF(Visualisations!L$42:L$44,K42)&gt;0,NA(),IF(ISNUMBER(K42),K42,NA()))</f>
        <v>#N/A</v>
      </c>
      <c r="L142" s="27" t="e">
        <f>IF(COUNTIF(Visualisations!M$42:M$44,L42)&gt;0,NA(),IF(ISNUMBER(L42),L42,NA()))</f>
        <v>#N/A</v>
      </c>
      <c r="M142" s="27" t="e">
        <f>IF(COUNTIF(Visualisations!N$42:N$44,M42)&gt;0,NA(),IF(ISNUMBER(M42),M42,NA()))</f>
        <v>#N/A</v>
      </c>
      <c r="N142" s="27" t="e">
        <f>IF(COUNTIF(Visualisations!O$42:O$44,N42)&gt;0,NA(),IF(ISNUMBER(N42),N42,NA()))</f>
        <v>#N/A</v>
      </c>
      <c r="O142" s="27" t="e">
        <f>IF(COUNTIF(Visualisations!P$42:P$44,O42)&gt;0,NA(),IF(ISNUMBER(O42),O42,NA()))</f>
        <v>#N/A</v>
      </c>
      <c r="P142" s="27" t="e">
        <f>IF(COUNTIF(Visualisations!Q$42:Q$44,P42)&gt;0,NA(),IF(ISNUMBER(P42),P42,NA()))</f>
        <v>#N/A</v>
      </c>
      <c r="Q142" s="27" t="e">
        <f>IF(COUNTIF(Visualisations!R$42:R$44,Q42)&gt;0,NA(),IF(ISNUMBER(Q42),Q42,NA()))</f>
        <v>#N/A</v>
      </c>
      <c r="R142" s="27" t="e">
        <f>IF(COUNTIF(Visualisations!S$42:S$44,R42)&gt;0,NA(),IF(ISNUMBER(R42),R42,NA()))</f>
        <v>#N/A</v>
      </c>
      <c r="S142" s="27" t="e">
        <f>IF(COUNTIF(Visualisations!T$42:T$44,S42)&gt;0,NA(),IF(ISNUMBER(S42),S42,NA()))</f>
        <v>#N/A</v>
      </c>
      <c r="T142" s="27" t="e">
        <f>IF(COUNTIF(Visualisations!U$42:U$44,T42)&gt;0,NA(),IF(ISNUMBER(T42),T42,NA()))</f>
        <v>#N/A</v>
      </c>
      <c r="U142" s="27" t="e">
        <f>IF(COUNTIF(Visualisations!V$42:V$44,U42)&gt;0,NA(),IF(ISNUMBER(U42),U42,NA()))</f>
        <v>#N/A</v>
      </c>
      <c r="V142" s="27" t="e">
        <f>IF(COUNTIF(Visualisations!W$42:W$44,V42)&gt;0,NA(),IF(ISNUMBER(V42),V42,NA()))</f>
        <v>#N/A</v>
      </c>
      <c r="W142" s="27" t="e">
        <f>IF(COUNTIF(Visualisations!X$42:X$44,W42)&gt;0,NA(),IF(ISNUMBER(W42),W42,NA()))</f>
        <v>#N/A</v>
      </c>
      <c r="X142" s="27" t="e">
        <f>IF(COUNTIF(Visualisations!Y$42:Y$44,X42)&gt;0,NA(),IF(ISNUMBER(X42),X42,NA()))</f>
        <v>#N/A</v>
      </c>
      <c r="Y142" s="27" t="e">
        <f>IF(COUNTIF(Visualisations!Z$42:Z$44,Y42)&gt;0,NA(),IF(ISNUMBER(Y42),Y42,NA()))</f>
        <v>#N/A</v>
      </c>
      <c r="Z142" s="27" t="e">
        <f>IF(COUNTIF(Visualisations!AA$42:AA$44,Z42)&gt;0,NA(),IF(ISNUMBER(Z42),Z42,NA()))</f>
        <v>#N/A</v>
      </c>
      <c r="AA142" s="27" t="e">
        <f>IF(COUNTIF(Visualisations!AB$42:AB$44,AA42)&gt;0,NA(),IF(ISNUMBER(AA42),AA42,NA()))</f>
        <v>#N/A</v>
      </c>
      <c r="AB142" s="27" t="e">
        <f>IF(COUNTIF(Visualisations!AC$42:AC$44,AB42)&gt;0,NA(),IF(ISNUMBER(AB42),AB42,NA()))</f>
        <v>#N/A</v>
      </c>
      <c r="AC142" s="27" t="e">
        <f>IF(COUNTIF(Visualisations!AD$42:AD$44,AC42)&gt;0,NA(),IF(ISNUMBER(AC42),AC42,NA()))</f>
        <v>#N/A</v>
      </c>
      <c r="AD142" s="27" t="e">
        <f>IF(COUNTIF(Visualisations!AE$42:AE$44,AD42)&gt;0,NA(),IF(ISNUMBER(AD42),AD42,NA()))</f>
        <v>#N/A</v>
      </c>
    </row>
    <row r="143" spans="1:30" x14ac:dyDescent="0.25">
      <c r="A143" s="27" t="e">
        <f>IF(COUNTIF(Visualisations!B$42:B$44,A43)&gt;0,NA(),IF(ISNUMBER(A43),A43,NA()))</f>
        <v>#N/A</v>
      </c>
      <c r="B143" s="27" t="e">
        <f>IF(COUNTIF(Visualisations!C$42:C$44,B43)&gt;0,NA(),IF(ISNUMBER(B43),B43,NA()))</f>
        <v>#N/A</v>
      </c>
      <c r="C143" s="27" t="e">
        <f>IF(COUNTIF(Visualisations!D$42:D$44,C43)&gt;0,NA(),IF(ISNUMBER(C43),C43,NA()))</f>
        <v>#N/A</v>
      </c>
      <c r="D143" s="27" t="e">
        <f>IF(COUNTIF(Visualisations!E$42:E$44,D43)&gt;0,NA(),IF(ISNUMBER(D43),D43,NA()))</f>
        <v>#N/A</v>
      </c>
      <c r="E143" s="27" t="e">
        <f>IF(COUNTIF(Visualisations!F$42:F$44,E43)&gt;0,NA(),IF(ISNUMBER(E43),E43,NA()))</f>
        <v>#N/A</v>
      </c>
      <c r="F143" s="27" t="e">
        <f>IF(COUNTIF(Visualisations!G$42:G$44,F43)&gt;0,NA(),IF(ISNUMBER(F43),F43,NA()))</f>
        <v>#N/A</v>
      </c>
      <c r="G143" s="27" t="e">
        <f>IF(COUNTIF(Visualisations!H$42:H$44,G43)&gt;0,NA(),IF(ISNUMBER(G43),G43,NA()))</f>
        <v>#N/A</v>
      </c>
      <c r="H143" s="27" t="e">
        <f>IF(COUNTIF(Visualisations!I$42:I$44,H43)&gt;0,NA(),IF(ISNUMBER(H43),H43,NA()))</f>
        <v>#N/A</v>
      </c>
      <c r="I143" s="27" t="e">
        <f>IF(COUNTIF(Visualisations!J$42:J$44,I43)&gt;0,NA(),IF(ISNUMBER(I43),I43,NA()))</f>
        <v>#N/A</v>
      </c>
      <c r="J143" s="27" t="e">
        <f>IF(COUNTIF(Visualisations!K$42:K$44,J43)&gt;0,NA(),IF(ISNUMBER(J43),J43,NA()))</f>
        <v>#N/A</v>
      </c>
      <c r="K143" s="27" t="e">
        <f>IF(COUNTIF(Visualisations!L$42:L$44,K43)&gt;0,NA(),IF(ISNUMBER(K43),K43,NA()))</f>
        <v>#N/A</v>
      </c>
      <c r="L143" s="27" t="e">
        <f>IF(COUNTIF(Visualisations!M$42:M$44,L43)&gt;0,NA(),IF(ISNUMBER(L43),L43,NA()))</f>
        <v>#N/A</v>
      </c>
      <c r="M143" s="27" t="e">
        <f>IF(COUNTIF(Visualisations!N$42:N$44,M43)&gt;0,NA(),IF(ISNUMBER(M43),M43,NA()))</f>
        <v>#N/A</v>
      </c>
      <c r="N143" s="27" t="e">
        <f>IF(COUNTIF(Visualisations!O$42:O$44,N43)&gt;0,NA(),IF(ISNUMBER(N43),N43,NA()))</f>
        <v>#N/A</v>
      </c>
      <c r="O143" s="27" t="e">
        <f>IF(COUNTIF(Visualisations!P$42:P$44,O43)&gt;0,NA(),IF(ISNUMBER(O43),O43,NA()))</f>
        <v>#N/A</v>
      </c>
      <c r="P143" s="27" t="e">
        <f>IF(COUNTIF(Visualisations!Q$42:Q$44,P43)&gt;0,NA(),IF(ISNUMBER(P43),P43,NA()))</f>
        <v>#N/A</v>
      </c>
      <c r="Q143" s="27" t="e">
        <f>IF(COUNTIF(Visualisations!R$42:R$44,Q43)&gt;0,NA(),IF(ISNUMBER(Q43),Q43,NA()))</f>
        <v>#N/A</v>
      </c>
      <c r="R143" s="27" t="e">
        <f>IF(COUNTIF(Visualisations!S$42:S$44,R43)&gt;0,NA(),IF(ISNUMBER(R43),R43,NA()))</f>
        <v>#N/A</v>
      </c>
      <c r="S143" s="27" t="e">
        <f>IF(COUNTIF(Visualisations!T$42:T$44,S43)&gt;0,NA(),IF(ISNUMBER(S43),S43,NA()))</f>
        <v>#N/A</v>
      </c>
      <c r="T143" s="27" t="e">
        <f>IF(COUNTIF(Visualisations!U$42:U$44,T43)&gt;0,NA(),IF(ISNUMBER(T43),T43,NA()))</f>
        <v>#N/A</v>
      </c>
      <c r="U143" s="27" t="e">
        <f>IF(COUNTIF(Visualisations!V$42:V$44,U43)&gt;0,NA(),IF(ISNUMBER(U43),U43,NA()))</f>
        <v>#N/A</v>
      </c>
      <c r="V143" s="27" t="e">
        <f>IF(COUNTIF(Visualisations!W$42:W$44,V43)&gt;0,NA(),IF(ISNUMBER(V43),V43,NA()))</f>
        <v>#N/A</v>
      </c>
      <c r="W143" s="27" t="e">
        <f>IF(COUNTIF(Visualisations!X$42:X$44,W43)&gt;0,NA(),IF(ISNUMBER(W43),W43,NA()))</f>
        <v>#N/A</v>
      </c>
      <c r="X143" s="27" t="e">
        <f>IF(COUNTIF(Visualisations!Y$42:Y$44,X43)&gt;0,NA(),IF(ISNUMBER(X43),X43,NA()))</f>
        <v>#N/A</v>
      </c>
      <c r="Y143" s="27" t="e">
        <f>IF(COUNTIF(Visualisations!Z$42:Z$44,Y43)&gt;0,NA(),IF(ISNUMBER(Y43),Y43,NA()))</f>
        <v>#N/A</v>
      </c>
      <c r="Z143" s="27" t="e">
        <f>IF(COUNTIF(Visualisations!AA$42:AA$44,Z43)&gt;0,NA(),IF(ISNUMBER(Z43),Z43,NA()))</f>
        <v>#N/A</v>
      </c>
      <c r="AA143" s="27" t="e">
        <f>IF(COUNTIF(Visualisations!AB$42:AB$44,AA43)&gt;0,NA(),IF(ISNUMBER(AA43),AA43,NA()))</f>
        <v>#N/A</v>
      </c>
      <c r="AB143" s="27" t="e">
        <f>IF(COUNTIF(Visualisations!AC$42:AC$44,AB43)&gt;0,NA(),IF(ISNUMBER(AB43),AB43,NA()))</f>
        <v>#N/A</v>
      </c>
      <c r="AC143" s="27" t="e">
        <f>IF(COUNTIF(Visualisations!AD$42:AD$44,AC43)&gt;0,NA(),IF(ISNUMBER(AC43),AC43,NA()))</f>
        <v>#N/A</v>
      </c>
      <c r="AD143" s="27" t="e">
        <f>IF(COUNTIF(Visualisations!AE$42:AE$44,AD43)&gt;0,NA(),IF(ISNUMBER(AD43),AD43,NA()))</f>
        <v>#N/A</v>
      </c>
    </row>
    <row r="144" spans="1:30" x14ac:dyDescent="0.25">
      <c r="A144" s="27" t="e">
        <f>IF(COUNTIF(Visualisations!B$42:B$44,A44)&gt;0,NA(),IF(ISNUMBER(A44),A44,NA()))</f>
        <v>#N/A</v>
      </c>
      <c r="B144" s="27" t="e">
        <f>IF(COUNTIF(Visualisations!C$42:C$44,B44)&gt;0,NA(),IF(ISNUMBER(B44),B44,NA()))</f>
        <v>#N/A</v>
      </c>
      <c r="C144" s="27" t="e">
        <f>IF(COUNTIF(Visualisations!D$42:D$44,C44)&gt;0,NA(),IF(ISNUMBER(C44),C44,NA()))</f>
        <v>#N/A</v>
      </c>
      <c r="D144" s="27" t="e">
        <f>IF(COUNTIF(Visualisations!E$42:E$44,D44)&gt;0,NA(),IF(ISNUMBER(D44),D44,NA()))</f>
        <v>#N/A</v>
      </c>
      <c r="E144" s="27" t="e">
        <f>IF(COUNTIF(Visualisations!F$42:F$44,E44)&gt;0,NA(),IF(ISNUMBER(E44),E44,NA()))</f>
        <v>#N/A</v>
      </c>
      <c r="F144" s="27" t="e">
        <f>IF(COUNTIF(Visualisations!G$42:G$44,F44)&gt;0,NA(),IF(ISNUMBER(F44),F44,NA()))</f>
        <v>#N/A</v>
      </c>
      <c r="G144" s="27" t="e">
        <f>IF(COUNTIF(Visualisations!H$42:H$44,G44)&gt;0,NA(),IF(ISNUMBER(G44),G44,NA()))</f>
        <v>#N/A</v>
      </c>
      <c r="H144" s="27" t="e">
        <f>IF(COUNTIF(Visualisations!I$42:I$44,H44)&gt;0,NA(),IF(ISNUMBER(H44),H44,NA()))</f>
        <v>#N/A</v>
      </c>
      <c r="I144" s="27" t="e">
        <f>IF(COUNTIF(Visualisations!J$42:J$44,I44)&gt;0,NA(),IF(ISNUMBER(I44),I44,NA()))</f>
        <v>#N/A</v>
      </c>
      <c r="J144" s="27" t="e">
        <f>IF(COUNTIF(Visualisations!K$42:K$44,J44)&gt;0,NA(),IF(ISNUMBER(J44),J44,NA()))</f>
        <v>#N/A</v>
      </c>
      <c r="K144" s="27" t="e">
        <f>IF(COUNTIF(Visualisations!L$42:L$44,K44)&gt;0,NA(),IF(ISNUMBER(K44),K44,NA()))</f>
        <v>#N/A</v>
      </c>
      <c r="L144" s="27" t="e">
        <f>IF(COUNTIF(Visualisations!M$42:M$44,L44)&gt;0,NA(),IF(ISNUMBER(L44),L44,NA()))</f>
        <v>#N/A</v>
      </c>
      <c r="M144" s="27" t="e">
        <f>IF(COUNTIF(Visualisations!N$42:N$44,M44)&gt;0,NA(),IF(ISNUMBER(M44),M44,NA()))</f>
        <v>#N/A</v>
      </c>
      <c r="N144" s="27" t="e">
        <f>IF(COUNTIF(Visualisations!O$42:O$44,N44)&gt;0,NA(),IF(ISNUMBER(N44),N44,NA()))</f>
        <v>#N/A</v>
      </c>
      <c r="O144" s="27" t="e">
        <f>IF(COUNTIF(Visualisations!P$42:P$44,O44)&gt;0,NA(),IF(ISNUMBER(O44),O44,NA()))</f>
        <v>#N/A</v>
      </c>
      <c r="P144" s="27" t="e">
        <f>IF(COUNTIF(Visualisations!Q$42:Q$44,P44)&gt;0,NA(),IF(ISNUMBER(P44),P44,NA()))</f>
        <v>#N/A</v>
      </c>
      <c r="Q144" s="27" t="e">
        <f>IF(COUNTIF(Visualisations!R$42:R$44,Q44)&gt;0,NA(),IF(ISNUMBER(Q44),Q44,NA()))</f>
        <v>#N/A</v>
      </c>
      <c r="R144" s="27" t="e">
        <f>IF(COUNTIF(Visualisations!S$42:S$44,R44)&gt;0,NA(),IF(ISNUMBER(R44),R44,NA()))</f>
        <v>#N/A</v>
      </c>
      <c r="S144" s="27" t="e">
        <f>IF(COUNTIF(Visualisations!T$42:T$44,S44)&gt;0,NA(),IF(ISNUMBER(S44),S44,NA()))</f>
        <v>#N/A</v>
      </c>
      <c r="T144" s="27" t="e">
        <f>IF(COUNTIF(Visualisations!U$42:U$44,T44)&gt;0,NA(),IF(ISNUMBER(T44),T44,NA()))</f>
        <v>#N/A</v>
      </c>
      <c r="U144" s="27" t="e">
        <f>IF(COUNTIF(Visualisations!V$42:V$44,U44)&gt;0,NA(),IF(ISNUMBER(U44),U44,NA()))</f>
        <v>#N/A</v>
      </c>
      <c r="V144" s="27" t="e">
        <f>IF(COUNTIF(Visualisations!W$42:W$44,V44)&gt;0,NA(),IF(ISNUMBER(V44),V44,NA()))</f>
        <v>#N/A</v>
      </c>
      <c r="W144" s="27" t="e">
        <f>IF(COUNTIF(Visualisations!X$42:X$44,W44)&gt;0,NA(),IF(ISNUMBER(W44),W44,NA()))</f>
        <v>#N/A</v>
      </c>
      <c r="X144" s="27" t="e">
        <f>IF(COUNTIF(Visualisations!Y$42:Y$44,X44)&gt;0,NA(),IF(ISNUMBER(X44),X44,NA()))</f>
        <v>#N/A</v>
      </c>
      <c r="Y144" s="27" t="e">
        <f>IF(COUNTIF(Visualisations!Z$42:Z$44,Y44)&gt;0,NA(),IF(ISNUMBER(Y44),Y44,NA()))</f>
        <v>#N/A</v>
      </c>
      <c r="Z144" s="27" t="e">
        <f>IF(COUNTIF(Visualisations!AA$42:AA$44,Z44)&gt;0,NA(),IF(ISNUMBER(Z44),Z44,NA()))</f>
        <v>#N/A</v>
      </c>
      <c r="AA144" s="27" t="e">
        <f>IF(COUNTIF(Visualisations!AB$42:AB$44,AA44)&gt;0,NA(),IF(ISNUMBER(AA44),AA44,NA()))</f>
        <v>#N/A</v>
      </c>
      <c r="AB144" s="27" t="e">
        <f>IF(COUNTIF(Visualisations!AC$42:AC$44,AB44)&gt;0,NA(),IF(ISNUMBER(AB44),AB44,NA()))</f>
        <v>#N/A</v>
      </c>
      <c r="AC144" s="27" t="e">
        <f>IF(COUNTIF(Visualisations!AD$42:AD$44,AC44)&gt;0,NA(),IF(ISNUMBER(AC44),AC44,NA()))</f>
        <v>#N/A</v>
      </c>
      <c r="AD144" s="27" t="e">
        <f>IF(COUNTIF(Visualisations!AE$42:AE$44,AD44)&gt;0,NA(),IF(ISNUMBER(AD44),AD44,NA()))</f>
        <v>#N/A</v>
      </c>
    </row>
    <row r="145" spans="1:30" x14ac:dyDescent="0.25">
      <c r="A145" s="27" t="e">
        <f>IF(COUNTIF(Visualisations!B$42:B$44,A45)&gt;0,NA(),IF(ISNUMBER(A45),A45,NA()))</f>
        <v>#N/A</v>
      </c>
      <c r="B145" s="27" t="e">
        <f>IF(COUNTIF(Visualisations!C$42:C$44,B45)&gt;0,NA(),IF(ISNUMBER(B45),B45,NA()))</f>
        <v>#N/A</v>
      </c>
      <c r="C145" s="27" t="e">
        <f>IF(COUNTIF(Visualisations!D$42:D$44,C45)&gt;0,NA(),IF(ISNUMBER(C45),C45,NA()))</f>
        <v>#N/A</v>
      </c>
      <c r="D145" s="27" t="e">
        <f>IF(COUNTIF(Visualisations!E$42:E$44,D45)&gt;0,NA(),IF(ISNUMBER(D45),D45,NA()))</f>
        <v>#N/A</v>
      </c>
      <c r="E145" s="27" t="e">
        <f>IF(COUNTIF(Visualisations!F$42:F$44,E45)&gt;0,NA(),IF(ISNUMBER(E45),E45,NA()))</f>
        <v>#N/A</v>
      </c>
      <c r="F145" s="27" t="e">
        <f>IF(COUNTIF(Visualisations!G$42:G$44,F45)&gt;0,NA(),IF(ISNUMBER(F45),F45,NA()))</f>
        <v>#N/A</v>
      </c>
      <c r="G145" s="27" t="e">
        <f>IF(COUNTIF(Visualisations!H$42:H$44,G45)&gt;0,NA(),IF(ISNUMBER(G45),G45,NA()))</f>
        <v>#N/A</v>
      </c>
      <c r="H145" s="27" t="e">
        <f>IF(COUNTIF(Visualisations!I$42:I$44,H45)&gt;0,NA(),IF(ISNUMBER(H45),H45,NA()))</f>
        <v>#N/A</v>
      </c>
      <c r="I145" s="27" t="e">
        <f>IF(COUNTIF(Visualisations!J$42:J$44,I45)&gt;0,NA(),IF(ISNUMBER(I45),I45,NA()))</f>
        <v>#N/A</v>
      </c>
      <c r="J145" s="27" t="e">
        <f>IF(COUNTIF(Visualisations!K$42:K$44,J45)&gt;0,NA(),IF(ISNUMBER(J45),J45,NA()))</f>
        <v>#N/A</v>
      </c>
      <c r="K145" s="27" t="e">
        <f>IF(COUNTIF(Visualisations!L$42:L$44,K45)&gt;0,NA(),IF(ISNUMBER(K45),K45,NA()))</f>
        <v>#N/A</v>
      </c>
      <c r="L145" s="27" t="e">
        <f>IF(COUNTIF(Visualisations!M$42:M$44,L45)&gt;0,NA(),IF(ISNUMBER(L45),L45,NA()))</f>
        <v>#N/A</v>
      </c>
      <c r="M145" s="27" t="e">
        <f>IF(COUNTIF(Visualisations!N$42:N$44,M45)&gt;0,NA(),IF(ISNUMBER(M45),M45,NA()))</f>
        <v>#N/A</v>
      </c>
      <c r="N145" s="27" t="e">
        <f>IF(COUNTIF(Visualisations!O$42:O$44,N45)&gt;0,NA(),IF(ISNUMBER(N45),N45,NA()))</f>
        <v>#N/A</v>
      </c>
      <c r="O145" s="27" t="e">
        <f>IF(COUNTIF(Visualisations!P$42:P$44,O45)&gt;0,NA(),IF(ISNUMBER(O45),O45,NA()))</f>
        <v>#N/A</v>
      </c>
      <c r="P145" s="27" t="e">
        <f>IF(COUNTIF(Visualisations!Q$42:Q$44,P45)&gt;0,NA(),IF(ISNUMBER(P45),P45,NA()))</f>
        <v>#N/A</v>
      </c>
      <c r="Q145" s="27" t="e">
        <f>IF(COUNTIF(Visualisations!R$42:R$44,Q45)&gt;0,NA(),IF(ISNUMBER(Q45),Q45,NA()))</f>
        <v>#N/A</v>
      </c>
      <c r="R145" s="27" t="e">
        <f>IF(COUNTIF(Visualisations!S$42:S$44,R45)&gt;0,NA(),IF(ISNUMBER(R45),R45,NA()))</f>
        <v>#N/A</v>
      </c>
      <c r="S145" s="27" t="e">
        <f>IF(COUNTIF(Visualisations!T$42:T$44,S45)&gt;0,NA(),IF(ISNUMBER(S45),S45,NA()))</f>
        <v>#N/A</v>
      </c>
      <c r="T145" s="27" t="e">
        <f>IF(COUNTIF(Visualisations!U$42:U$44,T45)&gt;0,NA(),IF(ISNUMBER(T45),T45,NA()))</f>
        <v>#N/A</v>
      </c>
      <c r="U145" s="27" t="e">
        <f>IF(COUNTIF(Visualisations!V$42:V$44,U45)&gt;0,NA(),IF(ISNUMBER(U45),U45,NA()))</f>
        <v>#N/A</v>
      </c>
      <c r="V145" s="27" t="e">
        <f>IF(COUNTIF(Visualisations!W$42:W$44,V45)&gt;0,NA(),IF(ISNUMBER(V45),V45,NA()))</f>
        <v>#N/A</v>
      </c>
      <c r="W145" s="27" t="e">
        <f>IF(COUNTIF(Visualisations!X$42:X$44,W45)&gt;0,NA(),IF(ISNUMBER(W45),W45,NA()))</f>
        <v>#N/A</v>
      </c>
      <c r="X145" s="27" t="e">
        <f>IF(COUNTIF(Visualisations!Y$42:Y$44,X45)&gt;0,NA(),IF(ISNUMBER(X45),X45,NA()))</f>
        <v>#N/A</v>
      </c>
      <c r="Y145" s="27" t="e">
        <f>IF(COUNTIF(Visualisations!Z$42:Z$44,Y45)&gt;0,NA(),IF(ISNUMBER(Y45),Y45,NA()))</f>
        <v>#N/A</v>
      </c>
      <c r="Z145" s="27" t="e">
        <f>IF(COUNTIF(Visualisations!AA$42:AA$44,Z45)&gt;0,NA(),IF(ISNUMBER(Z45),Z45,NA()))</f>
        <v>#N/A</v>
      </c>
      <c r="AA145" s="27" t="e">
        <f>IF(COUNTIF(Visualisations!AB$42:AB$44,AA45)&gt;0,NA(),IF(ISNUMBER(AA45),AA45,NA()))</f>
        <v>#N/A</v>
      </c>
      <c r="AB145" s="27" t="e">
        <f>IF(COUNTIF(Visualisations!AC$42:AC$44,AB45)&gt;0,NA(),IF(ISNUMBER(AB45),AB45,NA()))</f>
        <v>#N/A</v>
      </c>
      <c r="AC145" s="27" t="e">
        <f>IF(COUNTIF(Visualisations!AD$42:AD$44,AC45)&gt;0,NA(),IF(ISNUMBER(AC45),AC45,NA()))</f>
        <v>#N/A</v>
      </c>
      <c r="AD145" s="27" t="e">
        <f>IF(COUNTIF(Visualisations!AE$42:AE$44,AD45)&gt;0,NA(),IF(ISNUMBER(AD45),AD45,NA()))</f>
        <v>#N/A</v>
      </c>
    </row>
    <row r="146" spans="1:30" x14ac:dyDescent="0.25">
      <c r="A146" s="27" t="e">
        <f>IF(COUNTIF(Visualisations!B$42:B$44,A46)&gt;0,NA(),IF(ISNUMBER(A46),A46,NA()))</f>
        <v>#N/A</v>
      </c>
      <c r="B146" s="27" t="e">
        <f>IF(COUNTIF(Visualisations!C$42:C$44,B46)&gt;0,NA(),IF(ISNUMBER(B46),B46,NA()))</f>
        <v>#N/A</v>
      </c>
      <c r="C146" s="27" t="e">
        <f>IF(COUNTIF(Visualisations!D$42:D$44,C46)&gt;0,NA(),IF(ISNUMBER(C46),C46,NA()))</f>
        <v>#N/A</v>
      </c>
      <c r="D146" s="27" t="e">
        <f>IF(COUNTIF(Visualisations!E$42:E$44,D46)&gt;0,NA(),IF(ISNUMBER(D46),D46,NA()))</f>
        <v>#N/A</v>
      </c>
      <c r="E146" s="27" t="e">
        <f>IF(COUNTIF(Visualisations!F$42:F$44,E46)&gt;0,NA(),IF(ISNUMBER(E46),E46,NA()))</f>
        <v>#N/A</v>
      </c>
      <c r="F146" s="27" t="e">
        <f>IF(COUNTIF(Visualisations!G$42:G$44,F46)&gt;0,NA(),IF(ISNUMBER(F46),F46,NA()))</f>
        <v>#N/A</v>
      </c>
      <c r="G146" s="27" t="e">
        <f>IF(COUNTIF(Visualisations!H$42:H$44,G46)&gt;0,NA(),IF(ISNUMBER(G46),G46,NA()))</f>
        <v>#N/A</v>
      </c>
      <c r="H146" s="27" t="e">
        <f>IF(COUNTIF(Visualisations!I$42:I$44,H46)&gt;0,NA(),IF(ISNUMBER(H46),H46,NA()))</f>
        <v>#N/A</v>
      </c>
      <c r="I146" s="27" t="e">
        <f>IF(COUNTIF(Visualisations!J$42:J$44,I46)&gt;0,NA(),IF(ISNUMBER(I46),I46,NA()))</f>
        <v>#N/A</v>
      </c>
      <c r="J146" s="27" t="e">
        <f>IF(COUNTIF(Visualisations!K$42:K$44,J46)&gt;0,NA(),IF(ISNUMBER(J46),J46,NA()))</f>
        <v>#N/A</v>
      </c>
      <c r="K146" s="27" t="e">
        <f>IF(COUNTIF(Visualisations!L$42:L$44,K46)&gt;0,NA(),IF(ISNUMBER(K46),K46,NA()))</f>
        <v>#N/A</v>
      </c>
      <c r="L146" s="27" t="e">
        <f>IF(COUNTIF(Visualisations!M$42:M$44,L46)&gt;0,NA(),IF(ISNUMBER(L46),L46,NA()))</f>
        <v>#N/A</v>
      </c>
      <c r="M146" s="27" t="e">
        <f>IF(COUNTIF(Visualisations!N$42:N$44,M46)&gt;0,NA(),IF(ISNUMBER(M46),M46,NA()))</f>
        <v>#N/A</v>
      </c>
      <c r="N146" s="27" t="e">
        <f>IF(COUNTIF(Visualisations!O$42:O$44,N46)&gt;0,NA(),IF(ISNUMBER(N46),N46,NA()))</f>
        <v>#N/A</v>
      </c>
      <c r="O146" s="27" t="e">
        <f>IF(COUNTIF(Visualisations!P$42:P$44,O46)&gt;0,NA(),IF(ISNUMBER(O46),O46,NA()))</f>
        <v>#N/A</v>
      </c>
      <c r="P146" s="27" t="e">
        <f>IF(COUNTIF(Visualisations!Q$42:Q$44,P46)&gt;0,NA(),IF(ISNUMBER(P46),P46,NA()))</f>
        <v>#N/A</v>
      </c>
      <c r="Q146" s="27" t="e">
        <f>IF(COUNTIF(Visualisations!R$42:R$44,Q46)&gt;0,NA(),IF(ISNUMBER(Q46),Q46,NA()))</f>
        <v>#N/A</v>
      </c>
      <c r="R146" s="27" t="e">
        <f>IF(COUNTIF(Visualisations!S$42:S$44,R46)&gt;0,NA(),IF(ISNUMBER(R46),R46,NA()))</f>
        <v>#N/A</v>
      </c>
      <c r="S146" s="27" t="e">
        <f>IF(COUNTIF(Visualisations!T$42:T$44,S46)&gt;0,NA(),IF(ISNUMBER(S46),S46,NA()))</f>
        <v>#N/A</v>
      </c>
      <c r="T146" s="27" t="e">
        <f>IF(COUNTIF(Visualisations!U$42:U$44,T46)&gt;0,NA(),IF(ISNUMBER(T46),T46,NA()))</f>
        <v>#N/A</v>
      </c>
      <c r="U146" s="27" t="e">
        <f>IF(COUNTIF(Visualisations!V$42:V$44,U46)&gt;0,NA(),IF(ISNUMBER(U46),U46,NA()))</f>
        <v>#N/A</v>
      </c>
      <c r="V146" s="27" t="e">
        <f>IF(COUNTIF(Visualisations!W$42:W$44,V46)&gt;0,NA(),IF(ISNUMBER(V46),V46,NA()))</f>
        <v>#N/A</v>
      </c>
      <c r="W146" s="27" t="e">
        <f>IF(COUNTIF(Visualisations!X$42:X$44,W46)&gt;0,NA(),IF(ISNUMBER(W46),W46,NA()))</f>
        <v>#N/A</v>
      </c>
      <c r="X146" s="27" t="e">
        <f>IF(COUNTIF(Visualisations!Y$42:Y$44,X46)&gt;0,NA(),IF(ISNUMBER(X46),X46,NA()))</f>
        <v>#N/A</v>
      </c>
      <c r="Y146" s="27" t="e">
        <f>IF(COUNTIF(Visualisations!Z$42:Z$44,Y46)&gt;0,NA(),IF(ISNUMBER(Y46),Y46,NA()))</f>
        <v>#N/A</v>
      </c>
      <c r="Z146" s="27" t="e">
        <f>IF(COUNTIF(Visualisations!AA$42:AA$44,Z46)&gt;0,NA(),IF(ISNUMBER(Z46),Z46,NA()))</f>
        <v>#N/A</v>
      </c>
      <c r="AA146" s="27" t="e">
        <f>IF(COUNTIF(Visualisations!AB$42:AB$44,AA46)&gt;0,NA(),IF(ISNUMBER(AA46),AA46,NA()))</f>
        <v>#N/A</v>
      </c>
      <c r="AB146" s="27" t="e">
        <f>IF(COUNTIF(Visualisations!AC$42:AC$44,AB46)&gt;0,NA(),IF(ISNUMBER(AB46),AB46,NA()))</f>
        <v>#N/A</v>
      </c>
      <c r="AC146" s="27" t="e">
        <f>IF(COUNTIF(Visualisations!AD$42:AD$44,AC46)&gt;0,NA(),IF(ISNUMBER(AC46),AC46,NA()))</f>
        <v>#N/A</v>
      </c>
      <c r="AD146" s="27" t="e">
        <f>IF(COUNTIF(Visualisations!AE$42:AE$44,AD46)&gt;0,NA(),IF(ISNUMBER(AD46),AD46,NA()))</f>
        <v>#N/A</v>
      </c>
    </row>
    <row r="147" spans="1:30" x14ac:dyDescent="0.25">
      <c r="A147" s="27" t="e">
        <f>IF(COUNTIF(Visualisations!B$42:B$44,A47)&gt;0,NA(),IF(ISNUMBER(A47),A47,NA()))</f>
        <v>#N/A</v>
      </c>
      <c r="B147" s="27" t="e">
        <f>IF(COUNTIF(Visualisations!C$42:C$44,B47)&gt;0,NA(),IF(ISNUMBER(B47),B47,NA()))</f>
        <v>#N/A</v>
      </c>
      <c r="C147" s="27" t="e">
        <f>IF(COUNTIF(Visualisations!D$42:D$44,C47)&gt;0,NA(),IF(ISNUMBER(C47),C47,NA()))</f>
        <v>#N/A</v>
      </c>
      <c r="D147" s="27" t="e">
        <f>IF(COUNTIF(Visualisations!E$42:E$44,D47)&gt;0,NA(),IF(ISNUMBER(D47),D47,NA()))</f>
        <v>#N/A</v>
      </c>
      <c r="E147" s="27" t="e">
        <f>IF(COUNTIF(Visualisations!F$42:F$44,E47)&gt;0,NA(),IF(ISNUMBER(E47),E47,NA()))</f>
        <v>#N/A</v>
      </c>
      <c r="F147" s="27" t="e">
        <f>IF(COUNTIF(Visualisations!G$42:G$44,F47)&gt;0,NA(),IF(ISNUMBER(F47),F47,NA()))</f>
        <v>#N/A</v>
      </c>
      <c r="G147" s="27" t="e">
        <f>IF(COUNTIF(Visualisations!H$42:H$44,G47)&gt;0,NA(),IF(ISNUMBER(G47),G47,NA()))</f>
        <v>#N/A</v>
      </c>
      <c r="H147" s="27" t="e">
        <f>IF(COUNTIF(Visualisations!I$42:I$44,H47)&gt;0,NA(),IF(ISNUMBER(H47),H47,NA()))</f>
        <v>#N/A</v>
      </c>
      <c r="I147" s="27" t="e">
        <f>IF(COUNTIF(Visualisations!J$42:J$44,I47)&gt;0,NA(),IF(ISNUMBER(I47),I47,NA()))</f>
        <v>#N/A</v>
      </c>
      <c r="J147" s="27" t="e">
        <f>IF(COUNTIF(Visualisations!K$42:K$44,J47)&gt;0,NA(),IF(ISNUMBER(J47),J47,NA()))</f>
        <v>#N/A</v>
      </c>
      <c r="K147" s="27" t="e">
        <f>IF(COUNTIF(Visualisations!L$42:L$44,K47)&gt;0,NA(),IF(ISNUMBER(K47),K47,NA()))</f>
        <v>#N/A</v>
      </c>
      <c r="L147" s="27" t="e">
        <f>IF(COUNTIF(Visualisations!M$42:M$44,L47)&gt;0,NA(),IF(ISNUMBER(L47),L47,NA()))</f>
        <v>#N/A</v>
      </c>
      <c r="M147" s="27" t="e">
        <f>IF(COUNTIF(Visualisations!N$42:N$44,M47)&gt;0,NA(),IF(ISNUMBER(M47),M47,NA()))</f>
        <v>#N/A</v>
      </c>
      <c r="N147" s="27" t="e">
        <f>IF(COUNTIF(Visualisations!O$42:O$44,N47)&gt;0,NA(),IF(ISNUMBER(N47),N47,NA()))</f>
        <v>#N/A</v>
      </c>
      <c r="O147" s="27" t="e">
        <f>IF(COUNTIF(Visualisations!P$42:P$44,O47)&gt;0,NA(),IF(ISNUMBER(O47),O47,NA()))</f>
        <v>#N/A</v>
      </c>
      <c r="P147" s="27" t="e">
        <f>IF(COUNTIF(Visualisations!Q$42:Q$44,P47)&gt;0,NA(),IF(ISNUMBER(P47),P47,NA()))</f>
        <v>#N/A</v>
      </c>
      <c r="Q147" s="27" t="e">
        <f>IF(COUNTIF(Visualisations!R$42:R$44,Q47)&gt;0,NA(),IF(ISNUMBER(Q47),Q47,NA()))</f>
        <v>#N/A</v>
      </c>
      <c r="R147" s="27" t="e">
        <f>IF(COUNTIF(Visualisations!S$42:S$44,R47)&gt;0,NA(),IF(ISNUMBER(R47),R47,NA()))</f>
        <v>#N/A</v>
      </c>
      <c r="S147" s="27" t="e">
        <f>IF(COUNTIF(Visualisations!T$42:T$44,S47)&gt;0,NA(),IF(ISNUMBER(S47),S47,NA()))</f>
        <v>#N/A</v>
      </c>
      <c r="T147" s="27" t="e">
        <f>IF(COUNTIF(Visualisations!U$42:U$44,T47)&gt;0,NA(),IF(ISNUMBER(T47),T47,NA()))</f>
        <v>#N/A</v>
      </c>
      <c r="U147" s="27" t="e">
        <f>IF(COUNTIF(Visualisations!V$42:V$44,U47)&gt;0,NA(),IF(ISNUMBER(U47),U47,NA()))</f>
        <v>#N/A</v>
      </c>
      <c r="V147" s="27" t="e">
        <f>IF(COUNTIF(Visualisations!W$42:W$44,V47)&gt;0,NA(),IF(ISNUMBER(V47),V47,NA()))</f>
        <v>#N/A</v>
      </c>
      <c r="W147" s="27" t="e">
        <f>IF(COUNTIF(Visualisations!X$42:X$44,W47)&gt;0,NA(),IF(ISNUMBER(W47),W47,NA()))</f>
        <v>#N/A</v>
      </c>
      <c r="X147" s="27" t="e">
        <f>IF(COUNTIF(Visualisations!Y$42:Y$44,X47)&gt;0,NA(),IF(ISNUMBER(X47),X47,NA()))</f>
        <v>#N/A</v>
      </c>
      <c r="Y147" s="27" t="e">
        <f>IF(COUNTIF(Visualisations!Z$42:Z$44,Y47)&gt;0,NA(),IF(ISNUMBER(Y47),Y47,NA()))</f>
        <v>#N/A</v>
      </c>
      <c r="Z147" s="27" t="e">
        <f>IF(COUNTIF(Visualisations!AA$42:AA$44,Z47)&gt;0,NA(),IF(ISNUMBER(Z47),Z47,NA()))</f>
        <v>#N/A</v>
      </c>
      <c r="AA147" s="27" t="e">
        <f>IF(COUNTIF(Visualisations!AB$42:AB$44,AA47)&gt;0,NA(),IF(ISNUMBER(AA47),AA47,NA()))</f>
        <v>#N/A</v>
      </c>
      <c r="AB147" s="27" t="e">
        <f>IF(COUNTIF(Visualisations!AC$42:AC$44,AB47)&gt;0,NA(),IF(ISNUMBER(AB47),AB47,NA()))</f>
        <v>#N/A</v>
      </c>
      <c r="AC147" s="27" t="e">
        <f>IF(COUNTIF(Visualisations!AD$42:AD$44,AC47)&gt;0,NA(),IF(ISNUMBER(AC47),AC47,NA()))</f>
        <v>#N/A</v>
      </c>
      <c r="AD147" s="27" t="e">
        <f>IF(COUNTIF(Visualisations!AE$42:AE$44,AD47)&gt;0,NA(),IF(ISNUMBER(AD47),AD47,NA()))</f>
        <v>#N/A</v>
      </c>
    </row>
    <row r="148" spans="1:30" x14ac:dyDescent="0.25">
      <c r="A148" s="27" t="e">
        <f>IF(COUNTIF(Visualisations!B$42:B$44,A48)&gt;0,NA(),IF(ISNUMBER(A48),A48,NA()))</f>
        <v>#N/A</v>
      </c>
      <c r="B148" s="27" t="e">
        <f>IF(COUNTIF(Visualisations!C$42:C$44,B48)&gt;0,NA(),IF(ISNUMBER(B48),B48,NA()))</f>
        <v>#N/A</v>
      </c>
      <c r="C148" s="27" t="e">
        <f>IF(COUNTIF(Visualisations!D$42:D$44,C48)&gt;0,NA(),IF(ISNUMBER(C48),C48,NA()))</f>
        <v>#N/A</v>
      </c>
      <c r="D148" s="27" t="e">
        <f>IF(COUNTIF(Visualisations!E$42:E$44,D48)&gt;0,NA(),IF(ISNUMBER(D48),D48,NA()))</f>
        <v>#N/A</v>
      </c>
      <c r="E148" s="27" t="e">
        <f>IF(COUNTIF(Visualisations!F$42:F$44,E48)&gt;0,NA(),IF(ISNUMBER(E48),E48,NA()))</f>
        <v>#N/A</v>
      </c>
      <c r="F148" s="27" t="e">
        <f>IF(COUNTIF(Visualisations!G$42:G$44,F48)&gt;0,NA(),IF(ISNUMBER(F48),F48,NA()))</f>
        <v>#N/A</v>
      </c>
      <c r="G148" s="27" t="e">
        <f>IF(COUNTIF(Visualisations!H$42:H$44,G48)&gt;0,NA(),IF(ISNUMBER(G48),G48,NA()))</f>
        <v>#N/A</v>
      </c>
      <c r="H148" s="27" t="e">
        <f>IF(COUNTIF(Visualisations!I$42:I$44,H48)&gt;0,NA(),IF(ISNUMBER(H48),H48,NA()))</f>
        <v>#N/A</v>
      </c>
      <c r="I148" s="27" t="e">
        <f>IF(COUNTIF(Visualisations!J$42:J$44,I48)&gt;0,NA(),IF(ISNUMBER(I48),I48,NA()))</f>
        <v>#N/A</v>
      </c>
      <c r="J148" s="27" t="e">
        <f>IF(COUNTIF(Visualisations!K$42:K$44,J48)&gt;0,NA(),IF(ISNUMBER(J48),J48,NA()))</f>
        <v>#N/A</v>
      </c>
      <c r="K148" s="27" t="e">
        <f>IF(COUNTIF(Visualisations!L$42:L$44,K48)&gt;0,NA(),IF(ISNUMBER(K48),K48,NA()))</f>
        <v>#N/A</v>
      </c>
      <c r="L148" s="27" t="e">
        <f>IF(COUNTIF(Visualisations!M$42:M$44,L48)&gt;0,NA(),IF(ISNUMBER(L48),L48,NA()))</f>
        <v>#N/A</v>
      </c>
      <c r="M148" s="27" t="e">
        <f>IF(COUNTIF(Visualisations!N$42:N$44,M48)&gt;0,NA(),IF(ISNUMBER(M48),M48,NA()))</f>
        <v>#N/A</v>
      </c>
      <c r="N148" s="27" t="e">
        <f>IF(COUNTIF(Visualisations!O$42:O$44,N48)&gt;0,NA(),IF(ISNUMBER(N48),N48,NA()))</f>
        <v>#N/A</v>
      </c>
      <c r="O148" s="27" t="e">
        <f>IF(COUNTIF(Visualisations!P$42:P$44,O48)&gt;0,NA(),IF(ISNUMBER(O48),O48,NA()))</f>
        <v>#N/A</v>
      </c>
      <c r="P148" s="27" t="e">
        <f>IF(COUNTIF(Visualisations!Q$42:Q$44,P48)&gt;0,NA(),IF(ISNUMBER(P48),P48,NA()))</f>
        <v>#N/A</v>
      </c>
      <c r="Q148" s="27" t="e">
        <f>IF(COUNTIF(Visualisations!R$42:R$44,Q48)&gt;0,NA(),IF(ISNUMBER(Q48),Q48,NA()))</f>
        <v>#N/A</v>
      </c>
      <c r="R148" s="27" t="e">
        <f>IF(COUNTIF(Visualisations!S$42:S$44,R48)&gt;0,NA(),IF(ISNUMBER(R48),R48,NA()))</f>
        <v>#N/A</v>
      </c>
      <c r="S148" s="27" t="e">
        <f>IF(COUNTIF(Visualisations!T$42:T$44,S48)&gt;0,NA(),IF(ISNUMBER(S48),S48,NA()))</f>
        <v>#N/A</v>
      </c>
      <c r="T148" s="27" t="e">
        <f>IF(COUNTIF(Visualisations!U$42:U$44,T48)&gt;0,NA(),IF(ISNUMBER(T48),T48,NA()))</f>
        <v>#N/A</v>
      </c>
      <c r="U148" s="27" t="e">
        <f>IF(COUNTIF(Visualisations!V$42:V$44,U48)&gt;0,NA(),IF(ISNUMBER(U48),U48,NA()))</f>
        <v>#N/A</v>
      </c>
      <c r="V148" s="27" t="e">
        <f>IF(COUNTIF(Visualisations!W$42:W$44,V48)&gt;0,NA(),IF(ISNUMBER(V48),V48,NA()))</f>
        <v>#N/A</v>
      </c>
      <c r="W148" s="27" t="e">
        <f>IF(COUNTIF(Visualisations!X$42:X$44,W48)&gt;0,NA(),IF(ISNUMBER(W48),W48,NA()))</f>
        <v>#N/A</v>
      </c>
      <c r="X148" s="27" t="e">
        <f>IF(COUNTIF(Visualisations!Y$42:Y$44,X48)&gt;0,NA(),IF(ISNUMBER(X48),X48,NA()))</f>
        <v>#N/A</v>
      </c>
      <c r="Y148" s="27" t="e">
        <f>IF(COUNTIF(Visualisations!Z$42:Z$44,Y48)&gt;0,NA(),IF(ISNUMBER(Y48),Y48,NA()))</f>
        <v>#N/A</v>
      </c>
      <c r="Z148" s="27" t="e">
        <f>IF(COUNTIF(Visualisations!AA$42:AA$44,Z48)&gt;0,NA(),IF(ISNUMBER(Z48),Z48,NA()))</f>
        <v>#N/A</v>
      </c>
      <c r="AA148" s="27" t="e">
        <f>IF(COUNTIF(Visualisations!AB$42:AB$44,AA48)&gt;0,NA(),IF(ISNUMBER(AA48),AA48,NA()))</f>
        <v>#N/A</v>
      </c>
      <c r="AB148" s="27" t="e">
        <f>IF(COUNTIF(Visualisations!AC$42:AC$44,AB48)&gt;0,NA(),IF(ISNUMBER(AB48),AB48,NA()))</f>
        <v>#N/A</v>
      </c>
      <c r="AC148" s="27" t="e">
        <f>IF(COUNTIF(Visualisations!AD$42:AD$44,AC48)&gt;0,NA(),IF(ISNUMBER(AC48),AC48,NA()))</f>
        <v>#N/A</v>
      </c>
      <c r="AD148" s="27" t="e">
        <f>IF(COUNTIF(Visualisations!AE$42:AE$44,AD48)&gt;0,NA(),IF(ISNUMBER(AD48),AD48,NA()))</f>
        <v>#N/A</v>
      </c>
    </row>
    <row r="149" spans="1:30" x14ac:dyDescent="0.25">
      <c r="A149" s="27" t="e">
        <f>IF(COUNTIF(Visualisations!B$42:B$44,A49)&gt;0,NA(),IF(ISNUMBER(A49),A49,NA()))</f>
        <v>#N/A</v>
      </c>
      <c r="B149" s="27" t="e">
        <f>IF(COUNTIF(Visualisations!C$42:C$44,B49)&gt;0,NA(),IF(ISNUMBER(B49),B49,NA()))</f>
        <v>#N/A</v>
      </c>
      <c r="C149" s="27" t="e">
        <f>IF(COUNTIF(Visualisations!D$42:D$44,C49)&gt;0,NA(),IF(ISNUMBER(C49),C49,NA()))</f>
        <v>#N/A</v>
      </c>
      <c r="D149" s="27" t="e">
        <f>IF(COUNTIF(Visualisations!E$42:E$44,D49)&gt;0,NA(),IF(ISNUMBER(D49),D49,NA()))</f>
        <v>#N/A</v>
      </c>
      <c r="E149" s="27" t="e">
        <f>IF(COUNTIF(Visualisations!F$42:F$44,E49)&gt;0,NA(),IF(ISNUMBER(E49),E49,NA()))</f>
        <v>#N/A</v>
      </c>
      <c r="F149" s="27" t="e">
        <f>IF(COUNTIF(Visualisations!G$42:G$44,F49)&gt;0,NA(),IF(ISNUMBER(F49),F49,NA()))</f>
        <v>#N/A</v>
      </c>
      <c r="G149" s="27" t="e">
        <f>IF(COUNTIF(Visualisations!H$42:H$44,G49)&gt;0,NA(),IF(ISNUMBER(G49),G49,NA()))</f>
        <v>#N/A</v>
      </c>
      <c r="H149" s="27" t="e">
        <f>IF(COUNTIF(Visualisations!I$42:I$44,H49)&gt;0,NA(),IF(ISNUMBER(H49),H49,NA()))</f>
        <v>#N/A</v>
      </c>
      <c r="I149" s="27" t="e">
        <f>IF(COUNTIF(Visualisations!J$42:J$44,I49)&gt;0,NA(),IF(ISNUMBER(I49),I49,NA()))</f>
        <v>#N/A</v>
      </c>
      <c r="J149" s="27" t="e">
        <f>IF(COUNTIF(Visualisations!K$42:K$44,J49)&gt;0,NA(),IF(ISNUMBER(J49),J49,NA()))</f>
        <v>#N/A</v>
      </c>
      <c r="K149" s="27" t="e">
        <f>IF(COUNTIF(Visualisations!L$42:L$44,K49)&gt;0,NA(),IF(ISNUMBER(K49),K49,NA()))</f>
        <v>#N/A</v>
      </c>
      <c r="L149" s="27" t="e">
        <f>IF(COUNTIF(Visualisations!M$42:M$44,L49)&gt;0,NA(),IF(ISNUMBER(L49),L49,NA()))</f>
        <v>#N/A</v>
      </c>
      <c r="M149" s="27" t="e">
        <f>IF(COUNTIF(Visualisations!N$42:N$44,M49)&gt;0,NA(),IF(ISNUMBER(M49),M49,NA()))</f>
        <v>#N/A</v>
      </c>
      <c r="N149" s="27" t="e">
        <f>IF(COUNTIF(Visualisations!O$42:O$44,N49)&gt;0,NA(),IF(ISNUMBER(N49),N49,NA()))</f>
        <v>#N/A</v>
      </c>
      <c r="O149" s="27" t="e">
        <f>IF(COUNTIF(Visualisations!P$42:P$44,O49)&gt;0,NA(),IF(ISNUMBER(O49),O49,NA()))</f>
        <v>#N/A</v>
      </c>
      <c r="P149" s="27" t="e">
        <f>IF(COUNTIF(Visualisations!Q$42:Q$44,P49)&gt;0,NA(),IF(ISNUMBER(P49),P49,NA()))</f>
        <v>#N/A</v>
      </c>
      <c r="Q149" s="27" t="e">
        <f>IF(COUNTIF(Visualisations!R$42:R$44,Q49)&gt;0,NA(),IF(ISNUMBER(Q49),Q49,NA()))</f>
        <v>#N/A</v>
      </c>
      <c r="R149" s="27" t="e">
        <f>IF(COUNTIF(Visualisations!S$42:S$44,R49)&gt;0,NA(),IF(ISNUMBER(R49),R49,NA()))</f>
        <v>#N/A</v>
      </c>
      <c r="S149" s="27" t="e">
        <f>IF(COUNTIF(Visualisations!T$42:T$44,S49)&gt;0,NA(),IF(ISNUMBER(S49),S49,NA()))</f>
        <v>#N/A</v>
      </c>
      <c r="T149" s="27" t="e">
        <f>IF(COUNTIF(Visualisations!U$42:U$44,T49)&gt;0,NA(),IF(ISNUMBER(T49),T49,NA()))</f>
        <v>#N/A</v>
      </c>
      <c r="U149" s="27" t="e">
        <f>IF(COUNTIF(Visualisations!V$42:V$44,U49)&gt;0,NA(),IF(ISNUMBER(U49),U49,NA()))</f>
        <v>#N/A</v>
      </c>
      <c r="V149" s="27" t="e">
        <f>IF(COUNTIF(Visualisations!W$42:W$44,V49)&gt;0,NA(),IF(ISNUMBER(V49),V49,NA()))</f>
        <v>#N/A</v>
      </c>
      <c r="W149" s="27" t="e">
        <f>IF(COUNTIF(Visualisations!X$42:X$44,W49)&gt;0,NA(),IF(ISNUMBER(W49),W49,NA()))</f>
        <v>#N/A</v>
      </c>
      <c r="X149" s="27" t="e">
        <f>IF(COUNTIF(Visualisations!Y$42:Y$44,X49)&gt;0,NA(),IF(ISNUMBER(X49),X49,NA()))</f>
        <v>#N/A</v>
      </c>
      <c r="Y149" s="27" t="e">
        <f>IF(COUNTIF(Visualisations!Z$42:Z$44,Y49)&gt;0,NA(),IF(ISNUMBER(Y49),Y49,NA()))</f>
        <v>#N/A</v>
      </c>
      <c r="Z149" s="27" t="e">
        <f>IF(COUNTIF(Visualisations!AA$42:AA$44,Z49)&gt;0,NA(),IF(ISNUMBER(Z49),Z49,NA()))</f>
        <v>#N/A</v>
      </c>
      <c r="AA149" s="27" t="e">
        <f>IF(COUNTIF(Visualisations!AB$42:AB$44,AA49)&gt;0,NA(),IF(ISNUMBER(AA49),AA49,NA()))</f>
        <v>#N/A</v>
      </c>
      <c r="AB149" s="27" t="e">
        <f>IF(COUNTIF(Visualisations!AC$42:AC$44,AB49)&gt;0,NA(),IF(ISNUMBER(AB49),AB49,NA()))</f>
        <v>#N/A</v>
      </c>
      <c r="AC149" s="27" t="e">
        <f>IF(COUNTIF(Visualisations!AD$42:AD$44,AC49)&gt;0,NA(),IF(ISNUMBER(AC49),AC49,NA()))</f>
        <v>#N/A</v>
      </c>
      <c r="AD149" s="27" t="e">
        <f>IF(COUNTIF(Visualisations!AE$42:AE$44,AD49)&gt;0,NA(),IF(ISNUMBER(AD49),AD49,NA()))</f>
        <v>#N/A</v>
      </c>
    </row>
    <row r="150" spans="1:30" x14ac:dyDescent="0.25">
      <c r="A150" s="27" t="e">
        <f>IF(COUNTIF(Visualisations!B$42:B$44,A50)&gt;0,NA(),IF(ISNUMBER(A50),A50,NA()))</f>
        <v>#N/A</v>
      </c>
      <c r="B150" s="27" t="e">
        <f>IF(COUNTIF(Visualisations!C$42:C$44,B50)&gt;0,NA(),IF(ISNUMBER(B50),B50,NA()))</f>
        <v>#N/A</v>
      </c>
      <c r="C150" s="27" t="e">
        <f>IF(COUNTIF(Visualisations!D$42:D$44,C50)&gt;0,NA(),IF(ISNUMBER(C50),C50,NA()))</f>
        <v>#N/A</v>
      </c>
      <c r="D150" s="27" t="e">
        <f>IF(COUNTIF(Visualisations!E$42:E$44,D50)&gt;0,NA(),IF(ISNUMBER(D50),D50,NA()))</f>
        <v>#N/A</v>
      </c>
      <c r="E150" s="27" t="e">
        <f>IF(COUNTIF(Visualisations!F$42:F$44,E50)&gt;0,NA(),IF(ISNUMBER(E50),E50,NA()))</f>
        <v>#N/A</v>
      </c>
      <c r="F150" s="27" t="e">
        <f>IF(COUNTIF(Visualisations!G$42:G$44,F50)&gt;0,NA(),IF(ISNUMBER(F50),F50,NA()))</f>
        <v>#N/A</v>
      </c>
      <c r="G150" s="27" t="e">
        <f>IF(COUNTIF(Visualisations!H$42:H$44,G50)&gt;0,NA(),IF(ISNUMBER(G50),G50,NA()))</f>
        <v>#N/A</v>
      </c>
      <c r="H150" s="27" t="e">
        <f>IF(COUNTIF(Visualisations!I$42:I$44,H50)&gt;0,NA(),IF(ISNUMBER(H50),H50,NA()))</f>
        <v>#N/A</v>
      </c>
      <c r="I150" s="27" t="e">
        <f>IF(COUNTIF(Visualisations!J$42:J$44,I50)&gt;0,NA(),IF(ISNUMBER(I50),I50,NA()))</f>
        <v>#N/A</v>
      </c>
      <c r="J150" s="27" t="e">
        <f>IF(COUNTIF(Visualisations!K$42:K$44,J50)&gt;0,NA(),IF(ISNUMBER(J50),J50,NA()))</f>
        <v>#N/A</v>
      </c>
      <c r="K150" s="27" t="e">
        <f>IF(COUNTIF(Visualisations!L$42:L$44,K50)&gt;0,NA(),IF(ISNUMBER(K50),K50,NA()))</f>
        <v>#N/A</v>
      </c>
      <c r="L150" s="27" t="e">
        <f>IF(COUNTIF(Visualisations!M$42:M$44,L50)&gt;0,NA(),IF(ISNUMBER(L50),L50,NA()))</f>
        <v>#N/A</v>
      </c>
      <c r="M150" s="27" t="e">
        <f>IF(COUNTIF(Visualisations!N$42:N$44,M50)&gt;0,NA(),IF(ISNUMBER(M50),M50,NA()))</f>
        <v>#N/A</v>
      </c>
      <c r="N150" s="27" t="e">
        <f>IF(COUNTIF(Visualisations!O$42:O$44,N50)&gt;0,NA(),IF(ISNUMBER(N50),N50,NA()))</f>
        <v>#N/A</v>
      </c>
      <c r="O150" s="27" t="e">
        <f>IF(COUNTIF(Visualisations!P$42:P$44,O50)&gt;0,NA(),IF(ISNUMBER(O50),O50,NA()))</f>
        <v>#N/A</v>
      </c>
      <c r="P150" s="27" t="e">
        <f>IF(COUNTIF(Visualisations!Q$42:Q$44,P50)&gt;0,NA(),IF(ISNUMBER(P50),P50,NA()))</f>
        <v>#N/A</v>
      </c>
      <c r="Q150" s="27" t="e">
        <f>IF(COUNTIF(Visualisations!R$42:R$44,Q50)&gt;0,NA(),IF(ISNUMBER(Q50),Q50,NA()))</f>
        <v>#N/A</v>
      </c>
      <c r="R150" s="27" t="e">
        <f>IF(COUNTIF(Visualisations!S$42:S$44,R50)&gt;0,NA(),IF(ISNUMBER(R50),R50,NA()))</f>
        <v>#N/A</v>
      </c>
      <c r="S150" s="27" t="e">
        <f>IF(COUNTIF(Visualisations!T$42:T$44,S50)&gt;0,NA(),IF(ISNUMBER(S50),S50,NA()))</f>
        <v>#N/A</v>
      </c>
      <c r="T150" s="27" t="e">
        <f>IF(COUNTIF(Visualisations!U$42:U$44,T50)&gt;0,NA(),IF(ISNUMBER(T50),T50,NA()))</f>
        <v>#N/A</v>
      </c>
      <c r="U150" s="27" t="e">
        <f>IF(COUNTIF(Visualisations!V$42:V$44,U50)&gt;0,NA(),IF(ISNUMBER(U50),U50,NA()))</f>
        <v>#N/A</v>
      </c>
      <c r="V150" s="27" t="e">
        <f>IF(COUNTIF(Visualisations!W$42:W$44,V50)&gt;0,NA(),IF(ISNUMBER(V50),V50,NA()))</f>
        <v>#N/A</v>
      </c>
      <c r="W150" s="27" t="e">
        <f>IF(COUNTIF(Visualisations!X$42:X$44,W50)&gt;0,NA(),IF(ISNUMBER(W50),W50,NA()))</f>
        <v>#N/A</v>
      </c>
      <c r="X150" s="27" t="e">
        <f>IF(COUNTIF(Visualisations!Y$42:Y$44,X50)&gt;0,NA(),IF(ISNUMBER(X50),X50,NA()))</f>
        <v>#N/A</v>
      </c>
      <c r="Y150" s="27" t="e">
        <f>IF(COUNTIF(Visualisations!Z$42:Z$44,Y50)&gt;0,NA(),IF(ISNUMBER(Y50),Y50,NA()))</f>
        <v>#N/A</v>
      </c>
      <c r="Z150" s="27" t="e">
        <f>IF(COUNTIF(Visualisations!AA$42:AA$44,Z50)&gt;0,NA(),IF(ISNUMBER(Z50),Z50,NA()))</f>
        <v>#N/A</v>
      </c>
      <c r="AA150" s="27" t="e">
        <f>IF(COUNTIF(Visualisations!AB$42:AB$44,AA50)&gt;0,NA(),IF(ISNUMBER(AA50),AA50,NA()))</f>
        <v>#N/A</v>
      </c>
      <c r="AB150" s="27" t="e">
        <f>IF(COUNTIF(Visualisations!AC$42:AC$44,AB50)&gt;0,NA(),IF(ISNUMBER(AB50),AB50,NA()))</f>
        <v>#N/A</v>
      </c>
      <c r="AC150" s="27" t="e">
        <f>IF(COUNTIF(Visualisations!AD$42:AD$44,AC50)&gt;0,NA(),IF(ISNUMBER(AC50),AC50,NA()))</f>
        <v>#N/A</v>
      </c>
      <c r="AD150" s="27" t="e">
        <f>IF(COUNTIF(Visualisations!AE$42:AE$44,AD50)&gt;0,NA(),IF(ISNUMBER(AD50),AD50,NA()))</f>
        <v>#N/A</v>
      </c>
    </row>
    <row r="151" spans="1:30" x14ac:dyDescent="0.25">
      <c r="A151" s="27" t="e">
        <f>IF(COUNTIF(Visualisations!B$42:B$44,A51)&gt;0,NA(),IF(ISNUMBER(A51),A51,NA()))</f>
        <v>#N/A</v>
      </c>
      <c r="B151" s="27" t="e">
        <f>IF(COUNTIF(Visualisations!C$42:C$44,B51)&gt;0,NA(),IF(ISNUMBER(B51),B51,NA()))</f>
        <v>#N/A</v>
      </c>
      <c r="C151" s="27" t="e">
        <f>IF(COUNTIF(Visualisations!D$42:D$44,C51)&gt;0,NA(),IF(ISNUMBER(C51),C51,NA()))</f>
        <v>#N/A</v>
      </c>
      <c r="D151" s="27" t="e">
        <f>IF(COUNTIF(Visualisations!E$42:E$44,D51)&gt;0,NA(),IF(ISNUMBER(D51),D51,NA()))</f>
        <v>#N/A</v>
      </c>
      <c r="E151" s="27" t="e">
        <f>IF(COUNTIF(Visualisations!F$42:F$44,E51)&gt;0,NA(),IF(ISNUMBER(E51),E51,NA()))</f>
        <v>#N/A</v>
      </c>
      <c r="F151" s="27" t="e">
        <f>IF(COUNTIF(Visualisations!G$42:G$44,F51)&gt;0,NA(),IF(ISNUMBER(F51),F51,NA()))</f>
        <v>#N/A</v>
      </c>
      <c r="G151" s="27" t="e">
        <f>IF(COUNTIF(Visualisations!H$42:H$44,G51)&gt;0,NA(),IF(ISNUMBER(G51),G51,NA()))</f>
        <v>#N/A</v>
      </c>
      <c r="H151" s="27" t="e">
        <f>IF(COUNTIF(Visualisations!I$42:I$44,H51)&gt;0,NA(),IF(ISNUMBER(H51),H51,NA()))</f>
        <v>#N/A</v>
      </c>
      <c r="I151" s="27" t="e">
        <f>IF(COUNTIF(Visualisations!J$42:J$44,I51)&gt;0,NA(),IF(ISNUMBER(I51),I51,NA()))</f>
        <v>#N/A</v>
      </c>
      <c r="J151" s="27" t="e">
        <f>IF(COUNTIF(Visualisations!K$42:K$44,J51)&gt;0,NA(),IF(ISNUMBER(J51),J51,NA()))</f>
        <v>#N/A</v>
      </c>
      <c r="K151" s="27" t="e">
        <f>IF(COUNTIF(Visualisations!L$42:L$44,K51)&gt;0,NA(),IF(ISNUMBER(K51),K51,NA()))</f>
        <v>#N/A</v>
      </c>
      <c r="L151" s="27" t="e">
        <f>IF(COUNTIF(Visualisations!M$42:M$44,L51)&gt;0,NA(),IF(ISNUMBER(L51),L51,NA()))</f>
        <v>#N/A</v>
      </c>
      <c r="M151" s="27" t="e">
        <f>IF(COUNTIF(Visualisations!N$42:N$44,M51)&gt;0,NA(),IF(ISNUMBER(M51),M51,NA()))</f>
        <v>#N/A</v>
      </c>
      <c r="N151" s="27" t="e">
        <f>IF(COUNTIF(Visualisations!O$42:O$44,N51)&gt;0,NA(),IF(ISNUMBER(N51),N51,NA()))</f>
        <v>#N/A</v>
      </c>
      <c r="O151" s="27" t="e">
        <f>IF(COUNTIF(Visualisations!P$42:P$44,O51)&gt;0,NA(),IF(ISNUMBER(O51),O51,NA()))</f>
        <v>#N/A</v>
      </c>
      <c r="P151" s="27" t="e">
        <f>IF(COUNTIF(Visualisations!Q$42:Q$44,P51)&gt;0,NA(),IF(ISNUMBER(P51),P51,NA()))</f>
        <v>#N/A</v>
      </c>
      <c r="Q151" s="27" t="e">
        <f>IF(COUNTIF(Visualisations!R$42:R$44,Q51)&gt;0,NA(),IF(ISNUMBER(Q51),Q51,NA()))</f>
        <v>#N/A</v>
      </c>
      <c r="R151" s="27" t="e">
        <f>IF(COUNTIF(Visualisations!S$42:S$44,R51)&gt;0,NA(),IF(ISNUMBER(R51),R51,NA()))</f>
        <v>#N/A</v>
      </c>
      <c r="S151" s="27" t="e">
        <f>IF(COUNTIF(Visualisations!T$42:T$44,S51)&gt;0,NA(),IF(ISNUMBER(S51),S51,NA()))</f>
        <v>#N/A</v>
      </c>
      <c r="T151" s="27" t="e">
        <f>IF(COUNTIF(Visualisations!U$42:U$44,T51)&gt;0,NA(),IF(ISNUMBER(T51),T51,NA()))</f>
        <v>#N/A</v>
      </c>
      <c r="U151" s="27" t="e">
        <f>IF(COUNTIF(Visualisations!V$42:V$44,U51)&gt;0,NA(),IF(ISNUMBER(U51),U51,NA()))</f>
        <v>#N/A</v>
      </c>
      <c r="V151" s="27" t="e">
        <f>IF(COUNTIF(Visualisations!W$42:W$44,V51)&gt;0,NA(),IF(ISNUMBER(V51),V51,NA()))</f>
        <v>#N/A</v>
      </c>
      <c r="W151" s="27" t="e">
        <f>IF(COUNTIF(Visualisations!X$42:X$44,W51)&gt;0,NA(),IF(ISNUMBER(W51),W51,NA()))</f>
        <v>#N/A</v>
      </c>
      <c r="X151" s="27" t="e">
        <f>IF(COUNTIF(Visualisations!Y$42:Y$44,X51)&gt;0,NA(),IF(ISNUMBER(X51),X51,NA()))</f>
        <v>#N/A</v>
      </c>
      <c r="Y151" s="27" t="e">
        <f>IF(COUNTIF(Visualisations!Z$42:Z$44,Y51)&gt;0,NA(),IF(ISNUMBER(Y51),Y51,NA()))</f>
        <v>#N/A</v>
      </c>
      <c r="Z151" s="27" t="e">
        <f>IF(COUNTIF(Visualisations!AA$42:AA$44,Z51)&gt;0,NA(),IF(ISNUMBER(Z51),Z51,NA()))</f>
        <v>#N/A</v>
      </c>
      <c r="AA151" s="27" t="e">
        <f>IF(COUNTIF(Visualisations!AB$42:AB$44,AA51)&gt;0,NA(),IF(ISNUMBER(AA51),AA51,NA()))</f>
        <v>#N/A</v>
      </c>
      <c r="AB151" s="27" t="e">
        <f>IF(COUNTIF(Visualisations!AC$42:AC$44,AB51)&gt;0,NA(),IF(ISNUMBER(AB51),AB51,NA()))</f>
        <v>#N/A</v>
      </c>
      <c r="AC151" s="27" t="e">
        <f>IF(COUNTIF(Visualisations!AD$42:AD$44,AC51)&gt;0,NA(),IF(ISNUMBER(AC51),AC51,NA()))</f>
        <v>#N/A</v>
      </c>
      <c r="AD151" s="27" t="e">
        <f>IF(COUNTIF(Visualisations!AE$42:AE$44,AD51)&gt;0,NA(),IF(ISNUMBER(AD51),AD51,NA()))</f>
        <v>#N/A</v>
      </c>
    </row>
    <row r="152" spans="1:30" x14ac:dyDescent="0.25">
      <c r="A152" s="28">
        <f>IF(COUNTIF(Visualisations!B$42:B$44,A2)&gt;0,NA(),IF(ISNUMBER(A52),A52,NA()))</f>
        <v>50</v>
      </c>
      <c r="B152" s="28">
        <f>IF(COUNTIF(Visualisations!C$42:C$44,B2)&gt;0,NA(),IF(ISNUMBER(B52),B52,NA()))</f>
        <v>0.94047868364682696</v>
      </c>
      <c r="C152" s="28">
        <f>IF(COUNTIF(Visualisations!D$42:D$44,C2)&gt;0,NA(),IF(ISNUMBER(C52),C52,NA()))</f>
        <v>0</v>
      </c>
      <c r="D152" s="28">
        <f>IF(COUNTIF(Visualisations!E$42:E$44,D2)&gt;0,NA(),IF(ISNUMBER(D52),D52,NA()))</f>
        <v>1</v>
      </c>
      <c r="E152" s="28" t="e">
        <f>IF(COUNTIF(Visualisations!F$42:F$44,E2)&gt;0,NA(),IF(ISNUMBER(E52),E52,NA()))</f>
        <v>#N/A</v>
      </c>
      <c r="F152" s="28" t="e">
        <f>IF(COUNTIF(Visualisations!G$42:G$44,F2)&gt;0,NA(),IF(ISNUMBER(F52),F52,NA()))</f>
        <v>#N/A</v>
      </c>
      <c r="G152" s="28" t="e">
        <f>IF(COUNTIF(Visualisations!H$42:H$44,G2)&gt;0,NA(),IF(ISNUMBER(G52),G52,NA()))</f>
        <v>#N/A</v>
      </c>
      <c r="H152" s="28" t="e">
        <f>IF(COUNTIF(Visualisations!I$42:I$44,H2)&gt;0,NA(),IF(ISNUMBER(H52),H52,NA()))</f>
        <v>#N/A</v>
      </c>
      <c r="I152" s="28" t="e">
        <f>IF(COUNTIF(Visualisations!J$42:J$44,I2)&gt;0,NA(),IF(ISNUMBER(I52),I52,NA()))</f>
        <v>#N/A</v>
      </c>
      <c r="J152" s="28" t="e">
        <f>IF(COUNTIF(Visualisations!K$42:K$44,J2)&gt;0,NA(),IF(ISNUMBER(J52),J52,NA()))</f>
        <v>#N/A</v>
      </c>
      <c r="K152" s="28" t="e">
        <f>IF(COUNTIF(Visualisations!L$42:L$44,K2)&gt;0,NA(),IF(ISNUMBER(K52),K52,NA()))</f>
        <v>#N/A</v>
      </c>
      <c r="L152" s="28" t="e">
        <f>IF(COUNTIF(Visualisations!M$42:M$44,L2)&gt;0,NA(),IF(ISNUMBER(L52),L52,NA()))</f>
        <v>#N/A</v>
      </c>
      <c r="M152" s="28" t="e">
        <f>IF(COUNTIF(Visualisations!N$42:N$44,M2)&gt;0,NA(),IF(ISNUMBER(M52),M52,NA()))</f>
        <v>#N/A</v>
      </c>
      <c r="N152" s="28" t="e">
        <f>IF(COUNTIF(Visualisations!O$42:O$44,N2)&gt;0,NA(),IF(ISNUMBER(N52),N52,NA()))</f>
        <v>#N/A</v>
      </c>
      <c r="O152" s="28" t="e">
        <f>IF(COUNTIF(Visualisations!P$42:P$44,O2)&gt;0,NA(),IF(ISNUMBER(O52),O52,NA()))</f>
        <v>#N/A</v>
      </c>
      <c r="P152" s="28" t="e">
        <f>IF(COUNTIF(Visualisations!Q$42:Q$44,P2)&gt;0,NA(),IF(ISNUMBER(P52),P52,NA()))</f>
        <v>#N/A</v>
      </c>
      <c r="Q152" s="28" t="e">
        <f>IF(COUNTIF(Visualisations!R$42:R$44,Q2)&gt;0,NA(),IF(ISNUMBER(Q52),Q52,NA()))</f>
        <v>#N/A</v>
      </c>
      <c r="R152" s="28" t="e">
        <f>IF(COUNTIF(Visualisations!S$42:S$44,R2)&gt;0,NA(),IF(ISNUMBER(R52),R52,NA()))</f>
        <v>#N/A</v>
      </c>
      <c r="S152" s="28" t="e">
        <f>IF(COUNTIF(Visualisations!T$42:T$44,S2)&gt;0,NA(),IF(ISNUMBER(S52),S52,NA()))</f>
        <v>#N/A</v>
      </c>
      <c r="T152" s="28" t="e">
        <f>IF(COUNTIF(Visualisations!U$42:U$44,T2)&gt;0,NA(),IF(ISNUMBER(T52),T52,NA()))</f>
        <v>#N/A</v>
      </c>
      <c r="U152" s="28" t="e">
        <f>IF(COUNTIF(Visualisations!V$42:V$44,U2)&gt;0,NA(),IF(ISNUMBER(U52),U52,NA()))</f>
        <v>#N/A</v>
      </c>
      <c r="V152" s="28" t="e">
        <f>IF(COUNTIF(Visualisations!W$42:W$44,V2)&gt;0,NA(),IF(ISNUMBER(V52),V52,NA()))</f>
        <v>#N/A</v>
      </c>
      <c r="W152" s="28" t="e">
        <f>IF(COUNTIF(Visualisations!X$42:X$44,W2)&gt;0,NA(),IF(ISNUMBER(W52),W52,NA()))</f>
        <v>#N/A</v>
      </c>
      <c r="X152" s="28" t="e">
        <f>IF(COUNTIF(Visualisations!Y$42:Y$44,X2)&gt;0,NA(),IF(ISNUMBER(X52),X52,NA()))</f>
        <v>#N/A</v>
      </c>
      <c r="Y152" s="28" t="e">
        <f>IF(COUNTIF(Visualisations!Z$42:Z$44,Y2)&gt;0,NA(),IF(ISNUMBER(Y52),Y52,NA()))</f>
        <v>#N/A</v>
      </c>
      <c r="Z152" s="28" t="e">
        <f>IF(COUNTIF(Visualisations!AA$42:AA$44,Z2)&gt;0,NA(),IF(ISNUMBER(Z52),Z52,NA()))</f>
        <v>#N/A</v>
      </c>
      <c r="AA152" s="28" t="e">
        <f>IF(COUNTIF(Visualisations!AB$42:AB$44,AA2)&gt;0,NA(),IF(ISNUMBER(AA52),AA52,NA()))</f>
        <v>#N/A</v>
      </c>
      <c r="AB152" s="28" t="e">
        <f>IF(COUNTIF(Visualisations!AC$42:AC$44,AB2)&gt;0,NA(),IF(ISNUMBER(AB52),AB52,NA()))</f>
        <v>#N/A</v>
      </c>
      <c r="AC152" s="28" t="e">
        <f>IF(COUNTIF(Visualisations!AD$42:AD$44,AC2)&gt;0,NA(),IF(ISNUMBER(AC52),AC52,NA()))</f>
        <v>#N/A</v>
      </c>
      <c r="AD152" s="28" t="e">
        <f>IF(COUNTIF(Visualisations!AE$42:AE$44,AD2)&gt;0,NA(),IF(ISNUMBER(AD52),AD52,NA()))</f>
        <v>#N/A</v>
      </c>
    </row>
    <row r="153" spans="1:30" x14ac:dyDescent="0.25">
      <c r="A153" s="28">
        <f>IF(COUNTIF(Visualisations!B$42:B$44,A3)&gt;0,NA(),IF(ISNUMBER(A53),A53,NA()))</f>
        <v>47.882089028361499</v>
      </c>
      <c r="B153" s="28">
        <f>IF(COUNTIF(Visualisations!C$42:C$44,B3)&gt;0,NA(),IF(ISNUMBER(B53),B53,NA()))</f>
        <v>2.3085653330103701</v>
      </c>
      <c r="C153" s="28">
        <f>IF(COUNTIF(Visualisations!D$42:D$44,C3)&gt;0,NA(),IF(ISNUMBER(C53),C53,NA()))</f>
        <v>5.1738083584120999E-2</v>
      </c>
      <c r="D153" s="28">
        <f>IF(COUNTIF(Visualisations!E$42:E$44,D3)&gt;0,NA(),IF(ISNUMBER(D53),D53,NA()))</f>
        <v>0.97710366517147496</v>
      </c>
      <c r="E153" s="28" t="e">
        <f>IF(COUNTIF(Visualisations!F$42:F$44,E3)&gt;0,NA(),IF(ISNUMBER(E53),E53,NA()))</f>
        <v>#N/A</v>
      </c>
      <c r="F153" s="28" t="e">
        <f>IF(COUNTIF(Visualisations!G$42:G$44,F3)&gt;0,NA(),IF(ISNUMBER(F53),F53,NA()))</f>
        <v>#N/A</v>
      </c>
      <c r="G153" s="28" t="e">
        <f>IF(COUNTIF(Visualisations!H$42:H$44,G3)&gt;0,NA(),IF(ISNUMBER(G53),G53,NA()))</f>
        <v>#N/A</v>
      </c>
      <c r="H153" s="28" t="e">
        <f>IF(COUNTIF(Visualisations!I$42:I$44,H3)&gt;0,NA(),IF(ISNUMBER(H53),H53,NA()))</f>
        <v>#N/A</v>
      </c>
      <c r="I153" s="28" t="e">
        <f>IF(COUNTIF(Visualisations!J$42:J$44,I3)&gt;0,NA(),IF(ISNUMBER(I53),I53,NA()))</f>
        <v>#N/A</v>
      </c>
      <c r="J153" s="28" t="e">
        <f>IF(COUNTIF(Visualisations!K$42:K$44,J3)&gt;0,NA(),IF(ISNUMBER(J53),J53,NA()))</f>
        <v>#N/A</v>
      </c>
      <c r="K153" s="28" t="e">
        <f>IF(COUNTIF(Visualisations!L$42:L$44,K3)&gt;0,NA(),IF(ISNUMBER(K53),K53,NA()))</f>
        <v>#N/A</v>
      </c>
      <c r="L153" s="28" t="e">
        <f>IF(COUNTIF(Visualisations!M$42:M$44,L3)&gt;0,NA(),IF(ISNUMBER(L53),L53,NA()))</f>
        <v>#N/A</v>
      </c>
      <c r="M153" s="28" t="e">
        <f>IF(COUNTIF(Visualisations!N$42:N$44,M3)&gt;0,NA(),IF(ISNUMBER(M53),M53,NA()))</f>
        <v>#N/A</v>
      </c>
      <c r="N153" s="28" t="e">
        <f>IF(COUNTIF(Visualisations!O$42:O$44,N3)&gt;0,NA(),IF(ISNUMBER(N53),N53,NA()))</f>
        <v>#N/A</v>
      </c>
      <c r="O153" s="28" t="e">
        <f>IF(COUNTIF(Visualisations!P$42:P$44,O3)&gt;0,NA(),IF(ISNUMBER(O53),O53,NA()))</f>
        <v>#N/A</v>
      </c>
      <c r="P153" s="28" t="e">
        <f>IF(COUNTIF(Visualisations!Q$42:Q$44,P3)&gt;0,NA(),IF(ISNUMBER(P53),P53,NA()))</f>
        <v>#N/A</v>
      </c>
      <c r="Q153" s="28" t="e">
        <f>IF(COUNTIF(Visualisations!R$42:R$44,Q3)&gt;0,NA(),IF(ISNUMBER(Q53),Q53,NA()))</f>
        <v>#N/A</v>
      </c>
      <c r="R153" s="28" t="e">
        <f>IF(COUNTIF(Visualisations!S$42:S$44,R3)&gt;0,NA(),IF(ISNUMBER(R53),R53,NA()))</f>
        <v>#N/A</v>
      </c>
      <c r="S153" s="28" t="e">
        <f>IF(COUNTIF(Visualisations!T$42:T$44,S3)&gt;0,NA(),IF(ISNUMBER(S53),S53,NA()))</f>
        <v>#N/A</v>
      </c>
      <c r="T153" s="28" t="e">
        <f>IF(COUNTIF(Visualisations!U$42:U$44,T3)&gt;0,NA(),IF(ISNUMBER(T53),T53,NA()))</f>
        <v>#N/A</v>
      </c>
      <c r="U153" s="28" t="e">
        <f>IF(COUNTIF(Visualisations!V$42:V$44,U3)&gt;0,NA(),IF(ISNUMBER(U53),U53,NA()))</f>
        <v>#N/A</v>
      </c>
      <c r="V153" s="28" t="e">
        <f>IF(COUNTIF(Visualisations!W$42:W$44,V3)&gt;0,NA(),IF(ISNUMBER(V53),V53,NA()))</f>
        <v>#N/A</v>
      </c>
      <c r="W153" s="28" t="e">
        <f>IF(COUNTIF(Visualisations!X$42:X$44,W3)&gt;0,NA(),IF(ISNUMBER(W53),W53,NA()))</f>
        <v>#N/A</v>
      </c>
      <c r="X153" s="28" t="e">
        <f>IF(COUNTIF(Visualisations!Y$42:Y$44,X3)&gt;0,NA(),IF(ISNUMBER(X53),X53,NA()))</f>
        <v>#N/A</v>
      </c>
      <c r="Y153" s="28" t="e">
        <f>IF(COUNTIF(Visualisations!Z$42:Z$44,Y3)&gt;0,NA(),IF(ISNUMBER(Y53),Y53,NA()))</f>
        <v>#N/A</v>
      </c>
      <c r="Z153" s="28" t="e">
        <f>IF(COUNTIF(Visualisations!AA$42:AA$44,Z3)&gt;0,NA(),IF(ISNUMBER(Z53),Z53,NA()))</f>
        <v>#N/A</v>
      </c>
      <c r="AA153" s="28" t="e">
        <f>IF(COUNTIF(Visualisations!AB$42:AB$44,AA3)&gt;0,NA(),IF(ISNUMBER(AA53),AA53,NA()))</f>
        <v>#N/A</v>
      </c>
      <c r="AB153" s="28" t="e">
        <f>IF(COUNTIF(Visualisations!AC$42:AC$44,AB3)&gt;0,NA(),IF(ISNUMBER(AB53),AB53,NA()))</f>
        <v>#N/A</v>
      </c>
      <c r="AC153" s="28" t="e">
        <f>IF(COUNTIF(Visualisations!AD$42:AD$44,AC3)&gt;0,NA(),IF(ISNUMBER(AC53),AC53,NA()))</f>
        <v>#N/A</v>
      </c>
      <c r="AD153" s="28" t="e">
        <f>IF(COUNTIF(Visualisations!AE$42:AE$44,AD3)&gt;0,NA(),IF(ISNUMBER(AD53),AD53,NA()))</f>
        <v>#N/A</v>
      </c>
    </row>
    <row r="154" spans="1:30" x14ac:dyDescent="0.25">
      <c r="A154" s="28">
        <f>IF(COUNTIF(Visualisations!B$42:B$44,A4)&gt;0,NA(),IF(ISNUMBER(A54),A54,NA()))</f>
        <v>44.801226298327201</v>
      </c>
      <c r="B154" s="28">
        <f>IF(COUNTIF(Visualisations!C$42:C$44,B4)&gt;0,NA(),IF(ISNUMBER(B54),B54,NA()))</f>
        <v>4.9304084107181003</v>
      </c>
      <c r="C154" s="28">
        <f>IF(COUNTIF(Visualisations!D$42:D$44,C4)&gt;0,NA(),IF(ISNUMBER(C54),C54,NA()))</f>
        <v>0.126999950382233</v>
      </c>
      <c r="D154" s="28">
        <f>IF(COUNTIF(Visualisations!E$42:E$44,D4)&gt;0,NA(),IF(ISNUMBER(D54),D54,NA()))</f>
        <v>0.93173403285100398</v>
      </c>
      <c r="E154" s="28" t="e">
        <f>IF(COUNTIF(Visualisations!F$42:F$44,E4)&gt;0,NA(),IF(ISNUMBER(E54),E54,NA()))</f>
        <v>#N/A</v>
      </c>
      <c r="F154" s="28" t="e">
        <f>IF(COUNTIF(Visualisations!G$42:G$44,F4)&gt;0,NA(),IF(ISNUMBER(F54),F54,NA()))</f>
        <v>#N/A</v>
      </c>
      <c r="G154" s="28" t="e">
        <f>IF(COUNTIF(Visualisations!H$42:H$44,G4)&gt;0,NA(),IF(ISNUMBER(G54),G54,NA()))</f>
        <v>#N/A</v>
      </c>
      <c r="H154" s="28" t="e">
        <f>IF(COUNTIF(Visualisations!I$42:I$44,H4)&gt;0,NA(),IF(ISNUMBER(H54),H54,NA()))</f>
        <v>#N/A</v>
      </c>
      <c r="I154" s="28" t="e">
        <f>IF(COUNTIF(Visualisations!J$42:J$44,I4)&gt;0,NA(),IF(ISNUMBER(I54),I54,NA()))</f>
        <v>#N/A</v>
      </c>
      <c r="J154" s="28" t="e">
        <f>IF(COUNTIF(Visualisations!K$42:K$44,J4)&gt;0,NA(),IF(ISNUMBER(J54),J54,NA()))</f>
        <v>#N/A</v>
      </c>
      <c r="K154" s="28" t="e">
        <f>IF(COUNTIF(Visualisations!L$42:L$44,K4)&gt;0,NA(),IF(ISNUMBER(K54),K54,NA()))</f>
        <v>#N/A</v>
      </c>
      <c r="L154" s="28" t="e">
        <f>IF(COUNTIF(Visualisations!M$42:M$44,L4)&gt;0,NA(),IF(ISNUMBER(L54),L54,NA()))</f>
        <v>#N/A</v>
      </c>
      <c r="M154" s="28" t="e">
        <f>IF(COUNTIF(Visualisations!N$42:N$44,M4)&gt;0,NA(),IF(ISNUMBER(M54),M54,NA()))</f>
        <v>#N/A</v>
      </c>
      <c r="N154" s="28" t="e">
        <f>IF(COUNTIF(Visualisations!O$42:O$44,N4)&gt;0,NA(),IF(ISNUMBER(N54),N54,NA()))</f>
        <v>#N/A</v>
      </c>
      <c r="O154" s="28" t="e">
        <f>IF(COUNTIF(Visualisations!P$42:P$44,O4)&gt;0,NA(),IF(ISNUMBER(O54),O54,NA()))</f>
        <v>#N/A</v>
      </c>
      <c r="P154" s="28" t="e">
        <f>IF(COUNTIF(Visualisations!Q$42:Q$44,P4)&gt;0,NA(),IF(ISNUMBER(P54),P54,NA()))</f>
        <v>#N/A</v>
      </c>
      <c r="Q154" s="28" t="e">
        <f>IF(COUNTIF(Visualisations!R$42:R$44,Q4)&gt;0,NA(),IF(ISNUMBER(Q54),Q54,NA()))</f>
        <v>#N/A</v>
      </c>
      <c r="R154" s="28" t="e">
        <f>IF(COUNTIF(Visualisations!S$42:S$44,R4)&gt;0,NA(),IF(ISNUMBER(R54),R54,NA()))</f>
        <v>#N/A</v>
      </c>
      <c r="S154" s="28" t="e">
        <f>IF(COUNTIF(Visualisations!T$42:T$44,S4)&gt;0,NA(),IF(ISNUMBER(S54),S54,NA()))</f>
        <v>#N/A</v>
      </c>
      <c r="T154" s="28" t="e">
        <f>IF(COUNTIF(Visualisations!U$42:U$44,T4)&gt;0,NA(),IF(ISNUMBER(T54),T54,NA()))</f>
        <v>#N/A</v>
      </c>
      <c r="U154" s="28" t="e">
        <f>IF(COUNTIF(Visualisations!V$42:V$44,U4)&gt;0,NA(),IF(ISNUMBER(U54),U54,NA()))</f>
        <v>#N/A</v>
      </c>
      <c r="V154" s="28" t="e">
        <f>IF(COUNTIF(Visualisations!W$42:W$44,V4)&gt;0,NA(),IF(ISNUMBER(V54),V54,NA()))</f>
        <v>#N/A</v>
      </c>
      <c r="W154" s="28" t="e">
        <f>IF(COUNTIF(Visualisations!X$42:X$44,W4)&gt;0,NA(),IF(ISNUMBER(W54),W54,NA()))</f>
        <v>#N/A</v>
      </c>
      <c r="X154" s="28" t="e">
        <f>IF(COUNTIF(Visualisations!Y$42:Y$44,X4)&gt;0,NA(),IF(ISNUMBER(X54),X54,NA()))</f>
        <v>#N/A</v>
      </c>
      <c r="Y154" s="28" t="e">
        <f>IF(COUNTIF(Visualisations!Z$42:Z$44,Y4)&gt;0,NA(),IF(ISNUMBER(Y54),Y54,NA()))</f>
        <v>#N/A</v>
      </c>
      <c r="Z154" s="28" t="e">
        <f>IF(COUNTIF(Visualisations!AA$42:AA$44,Z4)&gt;0,NA(),IF(ISNUMBER(Z54),Z54,NA()))</f>
        <v>#N/A</v>
      </c>
      <c r="AA154" s="28" t="e">
        <f>IF(COUNTIF(Visualisations!AB$42:AB$44,AA4)&gt;0,NA(),IF(ISNUMBER(AA54),AA54,NA()))</f>
        <v>#N/A</v>
      </c>
      <c r="AB154" s="28" t="e">
        <f>IF(COUNTIF(Visualisations!AC$42:AC$44,AB4)&gt;0,NA(),IF(ISNUMBER(AB54),AB54,NA()))</f>
        <v>#N/A</v>
      </c>
      <c r="AC154" s="28" t="e">
        <f>IF(COUNTIF(Visualisations!AD$42:AD$44,AC4)&gt;0,NA(),IF(ISNUMBER(AC54),AC54,NA()))</f>
        <v>#N/A</v>
      </c>
      <c r="AD154" s="28" t="e">
        <f>IF(COUNTIF(Visualisations!AE$42:AE$44,AD4)&gt;0,NA(),IF(ISNUMBER(AD54),AD54,NA()))</f>
        <v>#N/A</v>
      </c>
    </row>
    <row r="155" spans="1:30" x14ac:dyDescent="0.25">
      <c r="A155" s="28">
        <f>IF(COUNTIF(Visualisations!B$42:B$44,A5)&gt;0,NA(),IF(ISNUMBER(A55),A55,NA()))</f>
        <v>38.8969667794833</v>
      </c>
      <c r="B155" s="28">
        <f>IF(COUNTIF(Visualisations!C$42:C$44,B5)&gt;0,NA(),IF(ISNUMBER(B55),B55,NA()))</f>
        <v>9.8700931853053397</v>
      </c>
      <c r="C155" s="28">
        <f>IF(COUNTIF(Visualisations!D$42:D$44,C5)&gt;0,NA(),IF(ISNUMBER(C55),C55,NA()))</f>
        <v>0.271234092694629</v>
      </c>
      <c r="D155" s="28">
        <f>IF(COUNTIF(Visualisations!E$42:E$44,D5)&gt;0,NA(),IF(ISNUMBER(D55),D55,NA()))</f>
        <v>0.85334585595155599</v>
      </c>
      <c r="E155" s="28" t="e">
        <f>IF(COUNTIF(Visualisations!F$42:F$44,E5)&gt;0,NA(),IF(ISNUMBER(E55),E55,NA()))</f>
        <v>#N/A</v>
      </c>
      <c r="F155" s="28" t="e">
        <f>IF(COUNTIF(Visualisations!G$42:G$44,F5)&gt;0,NA(),IF(ISNUMBER(F55),F55,NA()))</f>
        <v>#N/A</v>
      </c>
      <c r="G155" s="28" t="e">
        <f>IF(COUNTIF(Visualisations!H$42:H$44,G5)&gt;0,NA(),IF(ISNUMBER(G55),G55,NA()))</f>
        <v>#N/A</v>
      </c>
      <c r="H155" s="28" t="e">
        <f>IF(COUNTIF(Visualisations!I$42:I$44,H5)&gt;0,NA(),IF(ISNUMBER(H55),H55,NA()))</f>
        <v>#N/A</v>
      </c>
      <c r="I155" s="28" t="e">
        <f>IF(COUNTIF(Visualisations!J$42:J$44,I5)&gt;0,NA(),IF(ISNUMBER(I55),I55,NA()))</f>
        <v>#N/A</v>
      </c>
      <c r="J155" s="28" t="e">
        <f>IF(COUNTIF(Visualisations!K$42:K$44,J5)&gt;0,NA(),IF(ISNUMBER(J55),J55,NA()))</f>
        <v>#N/A</v>
      </c>
      <c r="K155" s="28" t="e">
        <f>IF(COUNTIF(Visualisations!L$42:L$44,K5)&gt;0,NA(),IF(ISNUMBER(K55),K55,NA()))</f>
        <v>#N/A</v>
      </c>
      <c r="L155" s="28" t="e">
        <f>IF(COUNTIF(Visualisations!M$42:M$44,L5)&gt;0,NA(),IF(ISNUMBER(L55),L55,NA()))</f>
        <v>#N/A</v>
      </c>
      <c r="M155" s="28" t="e">
        <f>IF(COUNTIF(Visualisations!N$42:N$44,M5)&gt;0,NA(),IF(ISNUMBER(M55),M55,NA()))</f>
        <v>#N/A</v>
      </c>
      <c r="N155" s="28" t="e">
        <f>IF(COUNTIF(Visualisations!O$42:O$44,N5)&gt;0,NA(),IF(ISNUMBER(N55),N55,NA()))</f>
        <v>#N/A</v>
      </c>
      <c r="O155" s="28" t="e">
        <f>IF(COUNTIF(Visualisations!P$42:P$44,O5)&gt;0,NA(),IF(ISNUMBER(O55),O55,NA()))</f>
        <v>#N/A</v>
      </c>
      <c r="P155" s="28" t="e">
        <f>IF(COUNTIF(Visualisations!Q$42:Q$44,P5)&gt;0,NA(),IF(ISNUMBER(P55),P55,NA()))</f>
        <v>#N/A</v>
      </c>
      <c r="Q155" s="28" t="e">
        <f>IF(COUNTIF(Visualisations!R$42:R$44,Q5)&gt;0,NA(),IF(ISNUMBER(Q55),Q55,NA()))</f>
        <v>#N/A</v>
      </c>
      <c r="R155" s="28" t="e">
        <f>IF(COUNTIF(Visualisations!S$42:S$44,R5)&gt;0,NA(),IF(ISNUMBER(R55),R55,NA()))</f>
        <v>#N/A</v>
      </c>
      <c r="S155" s="28" t="e">
        <f>IF(COUNTIF(Visualisations!T$42:T$44,S5)&gt;0,NA(),IF(ISNUMBER(S55),S55,NA()))</f>
        <v>#N/A</v>
      </c>
      <c r="T155" s="28" t="e">
        <f>IF(COUNTIF(Visualisations!U$42:U$44,T5)&gt;0,NA(),IF(ISNUMBER(T55),T55,NA()))</f>
        <v>#N/A</v>
      </c>
      <c r="U155" s="28" t="e">
        <f>IF(COUNTIF(Visualisations!V$42:V$44,U5)&gt;0,NA(),IF(ISNUMBER(U55),U55,NA()))</f>
        <v>#N/A</v>
      </c>
      <c r="V155" s="28" t="e">
        <f>IF(COUNTIF(Visualisations!W$42:W$44,V5)&gt;0,NA(),IF(ISNUMBER(V55),V55,NA()))</f>
        <v>#N/A</v>
      </c>
      <c r="W155" s="28" t="e">
        <f>IF(COUNTIF(Visualisations!X$42:X$44,W5)&gt;0,NA(),IF(ISNUMBER(W55),W55,NA()))</f>
        <v>#N/A</v>
      </c>
      <c r="X155" s="28" t="e">
        <f>IF(COUNTIF(Visualisations!Y$42:Y$44,X5)&gt;0,NA(),IF(ISNUMBER(X55),X55,NA()))</f>
        <v>#N/A</v>
      </c>
      <c r="Y155" s="28" t="e">
        <f>IF(COUNTIF(Visualisations!Z$42:Z$44,Y5)&gt;0,NA(),IF(ISNUMBER(Y55),Y55,NA()))</f>
        <v>#N/A</v>
      </c>
      <c r="Z155" s="28" t="e">
        <f>IF(COUNTIF(Visualisations!AA$42:AA$44,Z5)&gt;0,NA(),IF(ISNUMBER(Z55),Z55,NA()))</f>
        <v>#N/A</v>
      </c>
      <c r="AA155" s="28" t="e">
        <f>IF(COUNTIF(Visualisations!AB$42:AB$44,AA5)&gt;0,NA(),IF(ISNUMBER(AA55),AA55,NA()))</f>
        <v>#N/A</v>
      </c>
      <c r="AB155" s="28" t="e">
        <f>IF(COUNTIF(Visualisations!AC$42:AC$44,AB5)&gt;0,NA(),IF(ISNUMBER(AB55),AB55,NA()))</f>
        <v>#N/A</v>
      </c>
      <c r="AC155" s="28" t="e">
        <f>IF(COUNTIF(Visualisations!AD$42:AD$44,AC5)&gt;0,NA(),IF(ISNUMBER(AC55),AC55,NA()))</f>
        <v>#N/A</v>
      </c>
      <c r="AD155" s="28" t="e">
        <f>IF(COUNTIF(Visualisations!AE$42:AE$44,AD5)&gt;0,NA(),IF(ISNUMBER(AD55),AD55,NA()))</f>
        <v>#N/A</v>
      </c>
    </row>
    <row r="156" spans="1:30" x14ac:dyDescent="0.25">
      <c r="A156" s="28">
        <f>IF(COUNTIF(Visualisations!B$42:B$44,A6)&gt;0,NA(),IF(ISNUMBER(A56),A56,NA()))</f>
        <v>27.77304365135155</v>
      </c>
      <c r="B156" s="28">
        <f>IF(COUNTIF(Visualisations!C$42:C$44,B6)&gt;0,NA(),IF(ISNUMBER(B56),B56,NA()))</f>
        <v>18.215125069294878</v>
      </c>
      <c r="C156" s="28">
        <f>IF(COUNTIF(Visualisations!D$42:D$44,C6)&gt;0,NA(),IF(ISNUMBER(C56),C56,NA()))</f>
        <v>0.54297850135660974</v>
      </c>
      <c r="D156" s="28">
        <f>IF(COUNTIF(Visualisations!E$42:E$44,D6)&gt;0,NA(),IF(ISNUMBER(D56),D56,NA()))</f>
        <v>0.71567200598928893</v>
      </c>
      <c r="E156" s="28" t="e">
        <f>IF(COUNTIF(Visualisations!F$42:F$44,E6)&gt;0,NA(),IF(ISNUMBER(E56),E56,NA()))</f>
        <v>#N/A</v>
      </c>
      <c r="F156" s="28" t="e">
        <f>IF(COUNTIF(Visualisations!G$42:G$44,F6)&gt;0,NA(),IF(ISNUMBER(F56),F56,NA()))</f>
        <v>#N/A</v>
      </c>
      <c r="G156" s="28" t="e">
        <f>IF(COUNTIF(Visualisations!H$42:H$44,G6)&gt;0,NA(),IF(ISNUMBER(G56),G56,NA()))</f>
        <v>#N/A</v>
      </c>
      <c r="H156" s="28" t="e">
        <f>IF(COUNTIF(Visualisations!I$42:I$44,H6)&gt;0,NA(),IF(ISNUMBER(H56),H56,NA()))</f>
        <v>#N/A</v>
      </c>
      <c r="I156" s="28" t="e">
        <f>IF(COUNTIF(Visualisations!J$42:J$44,I6)&gt;0,NA(),IF(ISNUMBER(I56),I56,NA()))</f>
        <v>#N/A</v>
      </c>
      <c r="J156" s="28" t="e">
        <f>IF(COUNTIF(Visualisations!K$42:K$44,J6)&gt;0,NA(),IF(ISNUMBER(J56),J56,NA()))</f>
        <v>#N/A</v>
      </c>
      <c r="K156" s="28" t="e">
        <f>IF(COUNTIF(Visualisations!L$42:L$44,K6)&gt;0,NA(),IF(ISNUMBER(K56),K56,NA()))</f>
        <v>#N/A</v>
      </c>
      <c r="L156" s="28" t="e">
        <f>IF(COUNTIF(Visualisations!M$42:M$44,L6)&gt;0,NA(),IF(ISNUMBER(L56),L56,NA()))</f>
        <v>#N/A</v>
      </c>
      <c r="M156" s="28" t="e">
        <f>IF(COUNTIF(Visualisations!N$42:N$44,M6)&gt;0,NA(),IF(ISNUMBER(M56),M56,NA()))</f>
        <v>#N/A</v>
      </c>
      <c r="N156" s="28" t="e">
        <f>IF(COUNTIF(Visualisations!O$42:O$44,N6)&gt;0,NA(),IF(ISNUMBER(N56),N56,NA()))</f>
        <v>#N/A</v>
      </c>
      <c r="O156" s="28" t="e">
        <f>IF(COUNTIF(Visualisations!P$42:P$44,O6)&gt;0,NA(),IF(ISNUMBER(O56),O56,NA()))</f>
        <v>#N/A</v>
      </c>
      <c r="P156" s="28" t="e">
        <f>IF(COUNTIF(Visualisations!Q$42:Q$44,P6)&gt;0,NA(),IF(ISNUMBER(P56),P56,NA()))</f>
        <v>#N/A</v>
      </c>
      <c r="Q156" s="28" t="e">
        <f>IF(COUNTIF(Visualisations!R$42:R$44,Q6)&gt;0,NA(),IF(ISNUMBER(Q56),Q56,NA()))</f>
        <v>#N/A</v>
      </c>
      <c r="R156" s="28" t="e">
        <f>IF(COUNTIF(Visualisations!S$42:S$44,R6)&gt;0,NA(),IF(ISNUMBER(R56),R56,NA()))</f>
        <v>#N/A</v>
      </c>
      <c r="S156" s="28" t="e">
        <f>IF(COUNTIF(Visualisations!T$42:T$44,S6)&gt;0,NA(),IF(ISNUMBER(S56),S56,NA()))</f>
        <v>#N/A</v>
      </c>
      <c r="T156" s="28" t="e">
        <f>IF(COUNTIF(Visualisations!U$42:U$44,T6)&gt;0,NA(),IF(ISNUMBER(T56),T56,NA()))</f>
        <v>#N/A</v>
      </c>
      <c r="U156" s="28" t="e">
        <f>IF(COUNTIF(Visualisations!V$42:V$44,U6)&gt;0,NA(),IF(ISNUMBER(U56),U56,NA()))</f>
        <v>#N/A</v>
      </c>
      <c r="V156" s="28" t="e">
        <f>IF(COUNTIF(Visualisations!W$42:W$44,V6)&gt;0,NA(),IF(ISNUMBER(V56),V56,NA()))</f>
        <v>#N/A</v>
      </c>
      <c r="W156" s="28" t="e">
        <f>IF(COUNTIF(Visualisations!X$42:X$44,W6)&gt;0,NA(),IF(ISNUMBER(W56),W56,NA()))</f>
        <v>#N/A</v>
      </c>
      <c r="X156" s="28" t="e">
        <f>IF(COUNTIF(Visualisations!Y$42:Y$44,X6)&gt;0,NA(),IF(ISNUMBER(X56),X56,NA()))</f>
        <v>#N/A</v>
      </c>
      <c r="Y156" s="28" t="e">
        <f>IF(COUNTIF(Visualisations!Z$42:Z$44,Y6)&gt;0,NA(),IF(ISNUMBER(Y56),Y56,NA()))</f>
        <v>#N/A</v>
      </c>
      <c r="Z156" s="28" t="e">
        <f>IF(COUNTIF(Visualisations!AA$42:AA$44,Z6)&gt;0,NA(),IF(ISNUMBER(Z56),Z56,NA()))</f>
        <v>#N/A</v>
      </c>
      <c r="AA156" s="28" t="e">
        <f>IF(COUNTIF(Visualisations!AB$42:AB$44,AA6)&gt;0,NA(),IF(ISNUMBER(AA56),AA56,NA()))</f>
        <v>#N/A</v>
      </c>
      <c r="AB156" s="28" t="e">
        <f>IF(COUNTIF(Visualisations!AC$42:AC$44,AB6)&gt;0,NA(),IF(ISNUMBER(AB56),AB56,NA()))</f>
        <v>#N/A</v>
      </c>
      <c r="AC156" s="28" t="e">
        <f>IF(COUNTIF(Visualisations!AD$42:AD$44,AC6)&gt;0,NA(),IF(ISNUMBER(AC56),AC56,NA()))</f>
        <v>#N/A</v>
      </c>
      <c r="AD156" s="28" t="e">
        <f>IF(COUNTIF(Visualisations!AE$42:AE$44,AD6)&gt;0,NA(),IF(ISNUMBER(AD56),AD56,NA()))</f>
        <v>#N/A</v>
      </c>
    </row>
    <row r="157" spans="1:30" x14ac:dyDescent="0.25">
      <c r="A157" s="28">
        <f>IF(COUNTIF(Visualisations!B$42:B$44,A7)&gt;0,NA(),IF(ISNUMBER(A57),A57,NA()))</f>
        <v>8.9804491002010778</v>
      </c>
      <c r="B157" s="28">
        <f>IF(COUNTIF(Visualisations!C$42:C$44,B7)&gt;0,NA(),IF(ISNUMBER(B57),B57,NA()))</f>
        <v>28.546221448779889</v>
      </c>
      <c r="C157" s="28">
        <f>IF(COUNTIF(Visualisations!D$42:D$44,C7)&gt;0,NA(),IF(ISNUMBER(C57),C57,NA()))</f>
        <v>1.0020595678745883</v>
      </c>
      <c r="D157" s="28">
        <f>IF(COUNTIF(Visualisations!E$42:E$44,D7)&gt;0,NA(),IF(ISNUMBER(D57),D57,NA()))</f>
        <v>0.49379833988048355</v>
      </c>
      <c r="E157" s="28" t="e">
        <f>IF(COUNTIF(Visualisations!F$42:F$44,E7)&gt;0,NA(),IF(ISNUMBER(E57),E57,NA()))</f>
        <v>#N/A</v>
      </c>
      <c r="F157" s="28" t="e">
        <f>IF(COUNTIF(Visualisations!G$42:G$44,F7)&gt;0,NA(),IF(ISNUMBER(F57),F57,NA()))</f>
        <v>#N/A</v>
      </c>
      <c r="G157" s="28" t="e">
        <f>IF(COUNTIF(Visualisations!H$42:H$44,G7)&gt;0,NA(),IF(ISNUMBER(G57),G57,NA()))</f>
        <v>#N/A</v>
      </c>
      <c r="H157" s="28" t="e">
        <f>IF(COUNTIF(Visualisations!I$42:I$44,H7)&gt;0,NA(),IF(ISNUMBER(H57),H57,NA()))</f>
        <v>#N/A</v>
      </c>
      <c r="I157" s="28" t="e">
        <f>IF(COUNTIF(Visualisations!J$42:J$44,I7)&gt;0,NA(),IF(ISNUMBER(I57),I57,NA()))</f>
        <v>#N/A</v>
      </c>
      <c r="J157" s="28" t="e">
        <f>IF(COUNTIF(Visualisations!K$42:K$44,J7)&gt;0,NA(),IF(ISNUMBER(J57),J57,NA()))</f>
        <v>#N/A</v>
      </c>
      <c r="K157" s="28" t="e">
        <f>IF(COUNTIF(Visualisations!L$42:L$44,K7)&gt;0,NA(),IF(ISNUMBER(K57),K57,NA()))</f>
        <v>#N/A</v>
      </c>
      <c r="L157" s="28" t="e">
        <f>IF(COUNTIF(Visualisations!M$42:M$44,L7)&gt;0,NA(),IF(ISNUMBER(L57),L57,NA()))</f>
        <v>#N/A</v>
      </c>
      <c r="M157" s="28" t="e">
        <f>IF(COUNTIF(Visualisations!N$42:N$44,M7)&gt;0,NA(),IF(ISNUMBER(M57),M57,NA()))</f>
        <v>#N/A</v>
      </c>
      <c r="N157" s="28" t="e">
        <f>IF(COUNTIF(Visualisations!O$42:O$44,N7)&gt;0,NA(),IF(ISNUMBER(N57),N57,NA()))</f>
        <v>#N/A</v>
      </c>
      <c r="O157" s="28" t="e">
        <f>IF(COUNTIF(Visualisations!P$42:P$44,O7)&gt;0,NA(),IF(ISNUMBER(O57),O57,NA()))</f>
        <v>#N/A</v>
      </c>
      <c r="P157" s="28" t="e">
        <f>IF(COUNTIF(Visualisations!Q$42:Q$44,P7)&gt;0,NA(),IF(ISNUMBER(P57),P57,NA()))</f>
        <v>#N/A</v>
      </c>
      <c r="Q157" s="28" t="e">
        <f>IF(COUNTIF(Visualisations!R$42:R$44,Q7)&gt;0,NA(),IF(ISNUMBER(Q57),Q57,NA()))</f>
        <v>#N/A</v>
      </c>
      <c r="R157" s="28" t="e">
        <f>IF(COUNTIF(Visualisations!S$42:S$44,R7)&gt;0,NA(),IF(ISNUMBER(R57),R57,NA()))</f>
        <v>#N/A</v>
      </c>
      <c r="S157" s="28" t="e">
        <f>IF(COUNTIF(Visualisations!T$42:T$44,S7)&gt;0,NA(),IF(ISNUMBER(S57),S57,NA()))</f>
        <v>#N/A</v>
      </c>
      <c r="T157" s="28" t="e">
        <f>IF(COUNTIF(Visualisations!U$42:U$44,T7)&gt;0,NA(),IF(ISNUMBER(T57),T57,NA()))</f>
        <v>#N/A</v>
      </c>
      <c r="U157" s="28" t="e">
        <f>IF(COUNTIF(Visualisations!V$42:V$44,U7)&gt;0,NA(),IF(ISNUMBER(U57),U57,NA()))</f>
        <v>#N/A</v>
      </c>
      <c r="V157" s="28" t="e">
        <f>IF(COUNTIF(Visualisations!W$42:W$44,V7)&gt;0,NA(),IF(ISNUMBER(V57),V57,NA()))</f>
        <v>#N/A</v>
      </c>
      <c r="W157" s="28" t="e">
        <f>IF(COUNTIF(Visualisations!X$42:X$44,W7)&gt;0,NA(),IF(ISNUMBER(W57),W57,NA()))</f>
        <v>#N/A</v>
      </c>
      <c r="X157" s="28" t="e">
        <f>IF(COUNTIF(Visualisations!Y$42:Y$44,X7)&gt;0,NA(),IF(ISNUMBER(X57),X57,NA()))</f>
        <v>#N/A</v>
      </c>
      <c r="Y157" s="28" t="e">
        <f>IF(COUNTIF(Visualisations!Z$42:Z$44,Y7)&gt;0,NA(),IF(ISNUMBER(Y57),Y57,NA()))</f>
        <v>#N/A</v>
      </c>
      <c r="Z157" s="28" t="e">
        <f>IF(COUNTIF(Visualisations!AA$42:AA$44,Z7)&gt;0,NA(),IF(ISNUMBER(Z57),Z57,NA()))</f>
        <v>#N/A</v>
      </c>
      <c r="AA157" s="28" t="e">
        <f>IF(COUNTIF(Visualisations!AB$42:AB$44,AA7)&gt;0,NA(),IF(ISNUMBER(AA57),AA57,NA()))</f>
        <v>#N/A</v>
      </c>
      <c r="AB157" s="28" t="e">
        <f>IF(COUNTIF(Visualisations!AC$42:AC$44,AB7)&gt;0,NA(),IF(ISNUMBER(AB57),AB57,NA()))</f>
        <v>#N/A</v>
      </c>
      <c r="AC157" s="28" t="e">
        <f>IF(COUNTIF(Visualisations!AD$42:AD$44,AC7)&gt;0,NA(),IF(ISNUMBER(AC57),AC57,NA()))</f>
        <v>#N/A</v>
      </c>
      <c r="AD157" s="28" t="e">
        <f>IF(COUNTIF(Visualisations!AE$42:AE$44,AD7)&gt;0,NA(),IF(ISNUMBER(AD57),AD57,NA()))</f>
        <v>#N/A</v>
      </c>
    </row>
    <row r="158" spans="1:30" x14ac:dyDescent="0.25">
      <c r="A158" s="28">
        <f>IF(COUNTIF(Visualisations!B$42:B$44,A8)&gt;0,NA(),IF(ISNUMBER(A58),A58,NA()))</f>
        <v>-14.284663391580121</v>
      </c>
      <c r="B158" s="28">
        <f>IF(COUNTIF(Visualisations!C$42:C$44,B8)&gt;0,NA(),IF(ISNUMBER(B58),B58,NA()))</f>
        <v>28.546688108401252</v>
      </c>
      <c r="C158" s="28">
        <f>IF(COUNTIF(Visualisations!D$42:D$44,C8)&gt;0,NA(),IF(ISNUMBER(C58),C58,NA()))</f>
        <v>1.570399007451003</v>
      </c>
      <c r="D158" s="28">
        <f>IF(COUNTIF(Visualisations!E$42:E$44,D8)&gt;0,NA(),IF(ISNUMBER(D58),D58,NA()))</f>
        <v>0.22293837277860684</v>
      </c>
      <c r="E158" s="28" t="e">
        <f>IF(COUNTIF(Visualisations!F$42:F$44,E8)&gt;0,NA(),IF(ISNUMBER(E58),E58,NA()))</f>
        <v>#N/A</v>
      </c>
      <c r="F158" s="28" t="e">
        <f>IF(COUNTIF(Visualisations!G$42:G$44,F8)&gt;0,NA(),IF(ISNUMBER(F58),F58,NA()))</f>
        <v>#N/A</v>
      </c>
      <c r="G158" s="28" t="e">
        <f>IF(COUNTIF(Visualisations!H$42:H$44,G8)&gt;0,NA(),IF(ISNUMBER(G58),G58,NA()))</f>
        <v>#N/A</v>
      </c>
      <c r="H158" s="28" t="e">
        <f>IF(COUNTIF(Visualisations!I$42:I$44,H8)&gt;0,NA(),IF(ISNUMBER(H58),H58,NA()))</f>
        <v>#N/A</v>
      </c>
      <c r="I158" s="28" t="e">
        <f>IF(COUNTIF(Visualisations!J$42:J$44,I8)&gt;0,NA(),IF(ISNUMBER(I58),I58,NA()))</f>
        <v>#N/A</v>
      </c>
      <c r="J158" s="28" t="e">
        <f>IF(COUNTIF(Visualisations!K$42:K$44,J8)&gt;0,NA(),IF(ISNUMBER(J58),J58,NA()))</f>
        <v>#N/A</v>
      </c>
      <c r="K158" s="28" t="e">
        <f>IF(COUNTIF(Visualisations!L$42:L$44,K8)&gt;0,NA(),IF(ISNUMBER(K58),K58,NA()))</f>
        <v>#N/A</v>
      </c>
      <c r="L158" s="28" t="e">
        <f>IF(COUNTIF(Visualisations!M$42:M$44,L8)&gt;0,NA(),IF(ISNUMBER(L58),L58,NA()))</f>
        <v>#N/A</v>
      </c>
      <c r="M158" s="28" t="e">
        <f>IF(COUNTIF(Visualisations!N$42:N$44,M8)&gt;0,NA(),IF(ISNUMBER(M58),M58,NA()))</f>
        <v>#N/A</v>
      </c>
      <c r="N158" s="28" t="e">
        <f>IF(COUNTIF(Visualisations!O$42:O$44,N8)&gt;0,NA(),IF(ISNUMBER(N58),N58,NA()))</f>
        <v>#N/A</v>
      </c>
      <c r="O158" s="28" t="e">
        <f>IF(COUNTIF(Visualisations!P$42:P$44,O8)&gt;0,NA(),IF(ISNUMBER(O58),O58,NA()))</f>
        <v>#N/A</v>
      </c>
      <c r="P158" s="28" t="e">
        <f>IF(COUNTIF(Visualisations!Q$42:Q$44,P8)&gt;0,NA(),IF(ISNUMBER(P58),P58,NA()))</f>
        <v>#N/A</v>
      </c>
      <c r="Q158" s="28" t="e">
        <f>IF(COUNTIF(Visualisations!R$42:R$44,Q8)&gt;0,NA(),IF(ISNUMBER(Q58),Q58,NA()))</f>
        <v>#N/A</v>
      </c>
      <c r="R158" s="28" t="e">
        <f>IF(COUNTIF(Visualisations!S$42:S$44,R8)&gt;0,NA(),IF(ISNUMBER(R58),R58,NA()))</f>
        <v>#N/A</v>
      </c>
      <c r="S158" s="28" t="e">
        <f>IF(COUNTIF(Visualisations!T$42:T$44,S8)&gt;0,NA(),IF(ISNUMBER(S58),S58,NA()))</f>
        <v>#N/A</v>
      </c>
      <c r="T158" s="28" t="e">
        <f>IF(COUNTIF(Visualisations!U$42:U$44,T8)&gt;0,NA(),IF(ISNUMBER(T58),T58,NA()))</f>
        <v>#N/A</v>
      </c>
      <c r="U158" s="28" t="e">
        <f>IF(COUNTIF(Visualisations!V$42:V$44,U8)&gt;0,NA(),IF(ISNUMBER(U58),U58,NA()))</f>
        <v>#N/A</v>
      </c>
      <c r="V158" s="28" t="e">
        <f>IF(COUNTIF(Visualisations!W$42:W$44,V8)&gt;0,NA(),IF(ISNUMBER(V58),V58,NA()))</f>
        <v>#N/A</v>
      </c>
      <c r="W158" s="28" t="e">
        <f>IF(COUNTIF(Visualisations!X$42:X$44,W8)&gt;0,NA(),IF(ISNUMBER(W58),W58,NA()))</f>
        <v>#N/A</v>
      </c>
      <c r="X158" s="28" t="e">
        <f>IF(COUNTIF(Visualisations!Y$42:Y$44,X8)&gt;0,NA(),IF(ISNUMBER(X58),X58,NA()))</f>
        <v>#N/A</v>
      </c>
      <c r="Y158" s="28" t="e">
        <f>IF(COUNTIF(Visualisations!Z$42:Z$44,Y8)&gt;0,NA(),IF(ISNUMBER(Y58),Y58,NA()))</f>
        <v>#N/A</v>
      </c>
      <c r="Z158" s="28" t="e">
        <f>IF(COUNTIF(Visualisations!AA$42:AA$44,Z8)&gt;0,NA(),IF(ISNUMBER(Z58),Z58,NA()))</f>
        <v>#N/A</v>
      </c>
      <c r="AA158" s="28" t="e">
        <f>IF(COUNTIF(Visualisations!AB$42:AB$44,AA8)&gt;0,NA(),IF(ISNUMBER(AA58),AA58,NA()))</f>
        <v>#N/A</v>
      </c>
      <c r="AB158" s="28" t="e">
        <f>IF(COUNTIF(Visualisations!AC$42:AC$44,AB8)&gt;0,NA(),IF(ISNUMBER(AB58),AB58,NA()))</f>
        <v>#N/A</v>
      </c>
      <c r="AC158" s="28" t="e">
        <f>IF(COUNTIF(Visualisations!AD$42:AD$44,AC8)&gt;0,NA(),IF(ISNUMBER(AC58),AC58,NA()))</f>
        <v>#N/A</v>
      </c>
      <c r="AD158" s="28" t="e">
        <f>IF(COUNTIF(Visualisations!AE$42:AE$44,AD8)&gt;0,NA(),IF(ISNUMBER(AD58),AD58,NA()))</f>
        <v>#N/A</v>
      </c>
    </row>
    <row r="159" spans="1:30" x14ac:dyDescent="0.25">
      <c r="A159" s="28">
        <f>IF(COUNTIF(Visualisations!B$42:B$44,A9)&gt;0,NA(),IF(ISNUMBER(A59),A59,NA()))</f>
        <v>-14.285714285714285</v>
      </c>
      <c r="B159" s="28" t="e">
        <f>IF(COUNTIF(Visualisations!C$42:C$44,B9)&gt;0,NA(),IF(ISNUMBER(B59),B59,NA()))</f>
        <v>#N/A</v>
      </c>
      <c r="C159" s="28" t="e">
        <f>IF(COUNTIF(Visualisations!D$42:D$44,C9)&gt;0,NA(),IF(ISNUMBER(C59),C59,NA()))</f>
        <v>#N/A</v>
      </c>
      <c r="D159" s="28">
        <f>IF(COUNTIF(Visualisations!E$42:E$44,D9)&gt;0,NA(),IF(ISNUMBER(D59),D59,NA()))</f>
        <v>0.20578264995075152</v>
      </c>
      <c r="E159" s="28" t="e">
        <f>IF(COUNTIF(Visualisations!F$42:F$44,E9)&gt;0,NA(),IF(ISNUMBER(E59),E59,NA()))</f>
        <v>#N/A</v>
      </c>
      <c r="F159" s="28" t="e">
        <f>IF(COUNTIF(Visualisations!G$42:G$44,F9)&gt;0,NA(),IF(ISNUMBER(F59),F59,NA()))</f>
        <v>#N/A</v>
      </c>
      <c r="G159" s="28" t="e">
        <f>IF(COUNTIF(Visualisations!H$42:H$44,G9)&gt;0,NA(),IF(ISNUMBER(G59),G59,NA()))</f>
        <v>#N/A</v>
      </c>
      <c r="H159" s="28" t="e">
        <f>IF(COUNTIF(Visualisations!I$42:I$44,H9)&gt;0,NA(),IF(ISNUMBER(H59),H59,NA()))</f>
        <v>#N/A</v>
      </c>
      <c r="I159" s="28" t="e">
        <f>IF(COUNTIF(Visualisations!J$42:J$44,I9)&gt;0,NA(),IF(ISNUMBER(I59),I59,NA()))</f>
        <v>#N/A</v>
      </c>
      <c r="J159" s="28" t="e">
        <f>IF(COUNTIF(Visualisations!K$42:K$44,J9)&gt;0,NA(),IF(ISNUMBER(J59),J59,NA()))</f>
        <v>#N/A</v>
      </c>
      <c r="K159" s="28" t="e">
        <f>IF(COUNTIF(Visualisations!L$42:L$44,K9)&gt;0,NA(),IF(ISNUMBER(K59),K59,NA()))</f>
        <v>#N/A</v>
      </c>
      <c r="L159" s="28" t="e">
        <f>IF(COUNTIF(Visualisations!M$42:M$44,L9)&gt;0,NA(),IF(ISNUMBER(L59),L59,NA()))</f>
        <v>#N/A</v>
      </c>
      <c r="M159" s="28" t="e">
        <f>IF(COUNTIF(Visualisations!N$42:N$44,M9)&gt;0,NA(),IF(ISNUMBER(M59),M59,NA()))</f>
        <v>#N/A</v>
      </c>
      <c r="N159" s="28" t="e">
        <f>IF(COUNTIF(Visualisations!O$42:O$44,N9)&gt;0,NA(),IF(ISNUMBER(N59),N59,NA()))</f>
        <v>#N/A</v>
      </c>
      <c r="O159" s="28" t="e">
        <f>IF(COUNTIF(Visualisations!P$42:P$44,O9)&gt;0,NA(),IF(ISNUMBER(O59),O59,NA()))</f>
        <v>#N/A</v>
      </c>
      <c r="P159" s="28" t="e">
        <f>IF(COUNTIF(Visualisations!Q$42:Q$44,P9)&gt;0,NA(),IF(ISNUMBER(P59),P59,NA()))</f>
        <v>#N/A</v>
      </c>
      <c r="Q159" s="28" t="e">
        <f>IF(COUNTIF(Visualisations!R$42:R$44,Q9)&gt;0,NA(),IF(ISNUMBER(Q59),Q59,NA()))</f>
        <v>#N/A</v>
      </c>
      <c r="R159" s="28" t="e">
        <f>IF(COUNTIF(Visualisations!S$42:S$44,R9)&gt;0,NA(),IF(ISNUMBER(R59),R59,NA()))</f>
        <v>#N/A</v>
      </c>
      <c r="S159" s="28" t="e">
        <f>IF(COUNTIF(Visualisations!T$42:T$44,S9)&gt;0,NA(),IF(ISNUMBER(S59),S59,NA()))</f>
        <v>#N/A</v>
      </c>
      <c r="T159" s="28" t="e">
        <f>IF(COUNTIF(Visualisations!U$42:U$44,T9)&gt;0,NA(),IF(ISNUMBER(T59),T59,NA()))</f>
        <v>#N/A</v>
      </c>
      <c r="U159" s="28" t="e">
        <f>IF(COUNTIF(Visualisations!V$42:V$44,U9)&gt;0,NA(),IF(ISNUMBER(U59),U59,NA()))</f>
        <v>#N/A</v>
      </c>
      <c r="V159" s="28" t="e">
        <f>IF(COUNTIF(Visualisations!W$42:W$44,V9)&gt;0,NA(),IF(ISNUMBER(V59),V59,NA()))</f>
        <v>#N/A</v>
      </c>
      <c r="W159" s="28" t="e">
        <f>IF(COUNTIF(Visualisations!X$42:X$44,W9)&gt;0,NA(),IF(ISNUMBER(W59),W59,NA()))</f>
        <v>#N/A</v>
      </c>
      <c r="X159" s="28" t="e">
        <f>IF(COUNTIF(Visualisations!Y$42:Y$44,X9)&gt;0,NA(),IF(ISNUMBER(X59),X59,NA()))</f>
        <v>#N/A</v>
      </c>
      <c r="Y159" s="28" t="e">
        <f>IF(COUNTIF(Visualisations!Z$42:Z$44,Y9)&gt;0,NA(),IF(ISNUMBER(Y59),Y59,NA()))</f>
        <v>#N/A</v>
      </c>
      <c r="Z159" s="28" t="e">
        <f>IF(COUNTIF(Visualisations!AA$42:AA$44,Z9)&gt;0,NA(),IF(ISNUMBER(Z59),Z59,NA()))</f>
        <v>#N/A</v>
      </c>
      <c r="AA159" s="28" t="e">
        <f>IF(COUNTIF(Visualisations!AB$42:AB$44,AA9)&gt;0,NA(),IF(ISNUMBER(AA59),AA59,NA()))</f>
        <v>#N/A</v>
      </c>
      <c r="AB159" s="28" t="e">
        <f>IF(COUNTIF(Visualisations!AC$42:AC$44,AB9)&gt;0,NA(),IF(ISNUMBER(AB59),AB59,NA()))</f>
        <v>#N/A</v>
      </c>
      <c r="AC159" s="28" t="e">
        <f>IF(COUNTIF(Visualisations!AD$42:AD$44,AC9)&gt;0,NA(),IF(ISNUMBER(AC59),AC59,NA()))</f>
        <v>#N/A</v>
      </c>
      <c r="AD159" s="28" t="e">
        <f>IF(COUNTIF(Visualisations!AE$42:AE$44,AD9)&gt;0,NA(),IF(ISNUMBER(AD59),AD59,NA()))</f>
        <v>#N/A</v>
      </c>
    </row>
    <row r="160" spans="1:30" x14ac:dyDescent="0.25">
      <c r="A160" s="28" t="e">
        <f>IF(COUNTIF(Visualisations!B$42:B$44,A10)&gt;0,NA(),IF(ISNUMBER(A60),A60,NA()))</f>
        <v>#N/A</v>
      </c>
      <c r="B160" s="28" t="e">
        <f>IF(COUNTIF(Visualisations!C$42:C$44,B10)&gt;0,NA(),IF(ISNUMBER(B60),B60,NA()))</f>
        <v>#N/A</v>
      </c>
      <c r="C160" s="28" t="e">
        <f>IF(COUNTIF(Visualisations!D$42:D$44,C10)&gt;0,NA(),IF(ISNUMBER(C60),C60,NA()))</f>
        <v>#N/A</v>
      </c>
      <c r="D160" s="28" t="e">
        <f>IF(COUNTIF(Visualisations!E$42:E$44,D10)&gt;0,NA(),IF(ISNUMBER(D60),D60,NA()))</f>
        <v>#N/A</v>
      </c>
      <c r="E160" s="28" t="e">
        <f>IF(COUNTIF(Visualisations!F$42:F$44,E10)&gt;0,NA(),IF(ISNUMBER(E60),E60,NA()))</f>
        <v>#N/A</v>
      </c>
      <c r="F160" s="28" t="e">
        <f>IF(COUNTIF(Visualisations!G$42:G$44,F10)&gt;0,NA(),IF(ISNUMBER(F60),F60,NA()))</f>
        <v>#N/A</v>
      </c>
      <c r="G160" s="28" t="e">
        <f>IF(COUNTIF(Visualisations!H$42:H$44,G10)&gt;0,NA(),IF(ISNUMBER(G60),G60,NA()))</f>
        <v>#N/A</v>
      </c>
      <c r="H160" s="28" t="e">
        <f>IF(COUNTIF(Visualisations!I$42:I$44,H10)&gt;0,NA(),IF(ISNUMBER(H60),H60,NA()))</f>
        <v>#N/A</v>
      </c>
      <c r="I160" s="28" t="e">
        <f>IF(COUNTIF(Visualisations!J$42:J$44,I10)&gt;0,NA(),IF(ISNUMBER(I60),I60,NA()))</f>
        <v>#N/A</v>
      </c>
      <c r="J160" s="28" t="e">
        <f>IF(COUNTIF(Visualisations!K$42:K$44,J10)&gt;0,NA(),IF(ISNUMBER(J60),J60,NA()))</f>
        <v>#N/A</v>
      </c>
      <c r="K160" s="28" t="e">
        <f>IF(COUNTIF(Visualisations!L$42:L$44,K10)&gt;0,NA(),IF(ISNUMBER(K60),K60,NA()))</f>
        <v>#N/A</v>
      </c>
      <c r="L160" s="28" t="e">
        <f>IF(COUNTIF(Visualisations!M$42:M$44,L10)&gt;0,NA(),IF(ISNUMBER(L60),L60,NA()))</f>
        <v>#N/A</v>
      </c>
      <c r="M160" s="28" t="e">
        <f>IF(COUNTIF(Visualisations!N$42:N$44,M10)&gt;0,NA(),IF(ISNUMBER(M60),M60,NA()))</f>
        <v>#N/A</v>
      </c>
      <c r="N160" s="28" t="e">
        <f>IF(COUNTIF(Visualisations!O$42:O$44,N10)&gt;0,NA(),IF(ISNUMBER(N60),N60,NA()))</f>
        <v>#N/A</v>
      </c>
      <c r="O160" s="28" t="e">
        <f>IF(COUNTIF(Visualisations!P$42:P$44,O10)&gt;0,NA(),IF(ISNUMBER(O60),O60,NA()))</f>
        <v>#N/A</v>
      </c>
      <c r="P160" s="28" t="e">
        <f>IF(COUNTIF(Visualisations!Q$42:Q$44,P10)&gt;0,NA(),IF(ISNUMBER(P60),P60,NA()))</f>
        <v>#N/A</v>
      </c>
      <c r="Q160" s="28" t="e">
        <f>IF(COUNTIF(Visualisations!R$42:R$44,Q10)&gt;0,NA(),IF(ISNUMBER(Q60),Q60,NA()))</f>
        <v>#N/A</v>
      </c>
      <c r="R160" s="28" t="e">
        <f>IF(COUNTIF(Visualisations!S$42:S$44,R10)&gt;0,NA(),IF(ISNUMBER(R60),R60,NA()))</f>
        <v>#N/A</v>
      </c>
      <c r="S160" s="28" t="e">
        <f>IF(COUNTIF(Visualisations!T$42:T$44,S10)&gt;0,NA(),IF(ISNUMBER(S60),S60,NA()))</f>
        <v>#N/A</v>
      </c>
      <c r="T160" s="28" t="e">
        <f>IF(COUNTIF(Visualisations!U$42:U$44,T10)&gt;0,NA(),IF(ISNUMBER(T60),T60,NA()))</f>
        <v>#N/A</v>
      </c>
      <c r="U160" s="28" t="e">
        <f>IF(COUNTIF(Visualisations!V$42:V$44,U10)&gt;0,NA(),IF(ISNUMBER(U60),U60,NA()))</f>
        <v>#N/A</v>
      </c>
      <c r="V160" s="28" t="e">
        <f>IF(COUNTIF(Visualisations!W$42:W$44,V10)&gt;0,NA(),IF(ISNUMBER(V60),V60,NA()))</f>
        <v>#N/A</v>
      </c>
      <c r="W160" s="28" t="e">
        <f>IF(COUNTIF(Visualisations!X$42:X$44,W10)&gt;0,NA(),IF(ISNUMBER(W60),W60,NA()))</f>
        <v>#N/A</v>
      </c>
      <c r="X160" s="28" t="e">
        <f>IF(COUNTIF(Visualisations!Y$42:Y$44,X10)&gt;0,NA(),IF(ISNUMBER(X60),X60,NA()))</f>
        <v>#N/A</v>
      </c>
      <c r="Y160" s="28" t="e">
        <f>IF(COUNTIF(Visualisations!Z$42:Z$44,Y10)&gt;0,NA(),IF(ISNUMBER(Y60),Y60,NA()))</f>
        <v>#N/A</v>
      </c>
      <c r="Z160" s="28" t="e">
        <f>IF(COUNTIF(Visualisations!AA$42:AA$44,Z10)&gt;0,NA(),IF(ISNUMBER(Z60),Z60,NA()))</f>
        <v>#N/A</v>
      </c>
      <c r="AA160" s="28" t="e">
        <f>IF(COUNTIF(Visualisations!AB$42:AB$44,AA10)&gt;0,NA(),IF(ISNUMBER(AA60),AA60,NA()))</f>
        <v>#N/A</v>
      </c>
      <c r="AB160" s="28" t="e">
        <f>IF(COUNTIF(Visualisations!AC$42:AC$44,AB10)&gt;0,NA(),IF(ISNUMBER(AB60),AB60,NA()))</f>
        <v>#N/A</v>
      </c>
      <c r="AC160" s="28" t="e">
        <f>IF(COUNTIF(Visualisations!AD$42:AD$44,AC10)&gt;0,NA(),IF(ISNUMBER(AC60),AC60,NA()))</f>
        <v>#N/A</v>
      </c>
      <c r="AD160" s="28" t="e">
        <f>IF(COUNTIF(Visualisations!AE$42:AE$44,AD10)&gt;0,NA(),IF(ISNUMBER(AD60),AD60,NA()))</f>
        <v>#N/A</v>
      </c>
    </row>
    <row r="161" spans="1:30" x14ac:dyDescent="0.25">
      <c r="A161" s="28" t="e">
        <f>IF(COUNTIF(Visualisations!B$42:B$44,A11)&gt;0,NA(),IF(ISNUMBER(A61),A61,NA()))</f>
        <v>#N/A</v>
      </c>
      <c r="B161" s="28" t="e">
        <f>IF(COUNTIF(Visualisations!C$42:C$44,B11)&gt;0,NA(),IF(ISNUMBER(B61),B61,NA()))</f>
        <v>#N/A</v>
      </c>
      <c r="C161" s="28" t="e">
        <f>IF(COUNTIF(Visualisations!D$42:D$44,C11)&gt;0,NA(),IF(ISNUMBER(C61),C61,NA()))</f>
        <v>#N/A</v>
      </c>
      <c r="D161" s="28" t="e">
        <f>IF(COUNTIF(Visualisations!E$42:E$44,D11)&gt;0,NA(),IF(ISNUMBER(D61),D61,NA()))</f>
        <v>#N/A</v>
      </c>
      <c r="E161" s="28" t="e">
        <f>IF(COUNTIF(Visualisations!F$42:F$44,E11)&gt;0,NA(),IF(ISNUMBER(E61),E61,NA()))</f>
        <v>#N/A</v>
      </c>
      <c r="F161" s="28" t="e">
        <f>IF(COUNTIF(Visualisations!G$42:G$44,F11)&gt;0,NA(),IF(ISNUMBER(F61),F61,NA()))</f>
        <v>#N/A</v>
      </c>
      <c r="G161" s="28" t="e">
        <f>IF(COUNTIF(Visualisations!H$42:H$44,G11)&gt;0,NA(),IF(ISNUMBER(G61),G61,NA()))</f>
        <v>#N/A</v>
      </c>
      <c r="H161" s="28" t="e">
        <f>IF(COUNTIF(Visualisations!I$42:I$44,H11)&gt;0,NA(),IF(ISNUMBER(H61),H61,NA()))</f>
        <v>#N/A</v>
      </c>
      <c r="I161" s="28" t="e">
        <f>IF(COUNTIF(Visualisations!J$42:J$44,I11)&gt;0,NA(),IF(ISNUMBER(I61),I61,NA()))</f>
        <v>#N/A</v>
      </c>
      <c r="J161" s="28" t="e">
        <f>IF(COUNTIF(Visualisations!K$42:K$44,J11)&gt;0,NA(),IF(ISNUMBER(J61),J61,NA()))</f>
        <v>#N/A</v>
      </c>
      <c r="K161" s="28" t="e">
        <f>IF(COUNTIF(Visualisations!L$42:L$44,K11)&gt;0,NA(),IF(ISNUMBER(K61),K61,NA()))</f>
        <v>#N/A</v>
      </c>
      <c r="L161" s="28" t="e">
        <f>IF(COUNTIF(Visualisations!M$42:M$44,L11)&gt;0,NA(),IF(ISNUMBER(L61),L61,NA()))</f>
        <v>#N/A</v>
      </c>
      <c r="M161" s="28" t="e">
        <f>IF(COUNTIF(Visualisations!N$42:N$44,M11)&gt;0,NA(),IF(ISNUMBER(M61),M61,NA()))</f>
        <v>#N/A</v>
      </c>
      <c r="N161" s="28" t="e">
        <f>IF(COUNTIF(Visualisations!O$42:O$44,N11)&gt;0,NA(),IF(ISNUMBER(N61),N61,NA()))</f>
        <v>#N/A</v>
      </c>
      <c r="O161" s="28" t="e">
        <f>IF(COUNTIF(Visualisations!P$42:P$44,O11)&gt;0,NA(),IF(ISNUMBER(O61),O61,NA()))</f>
        <v>#N/A</v>
      </c>
      <c r="P161" s="28" t="e">
        <f>IF(COUNTIF(Visualisations!Q$42:Q$44,P11)&gt;0,NA(),IF(ISNUMBER(P61),P61,NA()))</f>
        <v>#N/A</v>
      </c>
      <c r="Q161" s="28" t="e">
        <f>IF(COUNTIF(Visualisations!R$42:R$44,Q11)&gt;0,NA(),IF(ISNUMBER(Q61),Q61,NA()))</f>
        <v>#N/A</v>
      </c>
      <c r="R161" s="28" t="e">
        <f>IF(COUNTIF(Visualisations!S$42:S$44,R11)&gt;0,NA(),IF(ISNUMBER(R61),R61,NA()))</f>
        <v>#N/A</v>
      </c>
      <c r="S161" s="28" t="e">
        <f>IF(COUNTIF(Visualisations!T$42:T$44,S11)&gt;0,NA(),IF(ISNUMBER(S61),S61,NA()))</f>
        <v>#N/A</v>
      </c>
      <c r="T161" s="28" t="e">
        <f>IF(COUNTIF(Visualisations!U$42:U$44,T11)&gt;0,NA(),IF(ISNUMBER(T61),T61,NA()))</f>
        <v>#N/A</v>
      </c>
      <c r="U161" s="28" t="e">
        <f>IF(COUNTIF(Visualisations!V$42:V$44,U11)&gt;0,NA(),IF(ISNUMBER(U61),U61,NA()))</f>
        <v>#N/A</v>
      </c>
      <c r="V161" s="28" t="e">
        <f>IF(COUNTIF(Visualisations!W$42:W$44,V11)&gt;0,NA(),IF(ISNUMBER(V61),V61,NA()))</f>
        <v>#N/A</v>
      </c>
      <c r="W161" s="28" t="e">
        <f>IF(COUNTIF(Visualisations!X$42:X$44,W11)&gt;0,NA(),IF(ISNUMBER(W61),W61,NA()))</f>
        <v>#N/A</v>
      </c>
      <c r="X161" s="28" t="e">
        <f>IF(COUNTIF(Visualisations!Y$42:Y$44,X11)&gt;0,NA(),IF(ISNUMBER(X61),X61,NA()))</f>
        <v>#N/A</v>
      </c>
      <c r="Y161" s="28" t="e">
        <f>IF(COUNTIF(Visualisations!Z$42:Z$44,Y11)&gt;0,NA(),IF(ISNUMBER(Y61),Y61,NA()))</f>
        <v>#N/A</v>
      </c>
      <c r="Z161" s="28" t="e">
        <f>IF(COUNTIF(Visualisations!AA$42:AA$44,Z11)&gt;0,NA(),IF(ISNUMBER(Z61),Z61,NA()))</f>
        <v>#N/A</v>
      </c>
      <c r="AA161" s="28" t="e">
        <f>IF(COUNTIF(Visualisations!AB$42:AB$44,AA11)&gt;0,NA(),IF(ISNUMBER(AA61),AA61,NA()))</f>
        <v>#N/A</v>
      </c>
      <c r="AB161" s="28" t="e">
        <f>IF(COUNTIF(Visualisations!AC$42:AC$44,AB11)&gt;0,NA(),IF(ISNUMBER(AB61),AB61,NA()))</f>
        <v>#N/A</v>
      </c>
      <c r="AC161" s="28" t="e">
        <f>IF(COUNTIF(Visualisations!AD$42:AD$44,AC11)&gt;0,NA(),IF(ISNUMBER(AC61),AC61,NA()))</f>
        <v>#N/A</v>
      </c>
      <c r="AD161" s="28" t="e">
        <f>IF(COUNTIF(Visualisations!AE$42:AE$44,AD11)&gt;0,NA(),IF(ISNUMBER(AD61),AD61,NA()))</f>
        <v>#N/A</v>
      </c>
    </row>
    <row r="162" spans="1:30" x14ac:dyDescent="0.25">
      <c r="A162" s="28" t="e">
        <f>IF(COUNTIF(Visualisations!B$42:B$44,A12)&gt;0,NA(),IF(ISNUMBER(A62),A62,NA()))</f>
        <v>#N/A</v>
      </c>
      <c r="B162" s="28" t="e">
        <f>IF(COUNTIF(Visualisations!C$42:C$44,B12)&gt;0,NA(),IF(ISNUMBER(B62),B62,NA()))</f>
        <v>#N/A</v>
      </c>
      <c r="C162" s="28" t="e">
        <f>IF(COUNTIF(Visualisations!D$42:D$44,C12)&gt;0,NA(),IF(ISNUMBER(C62),C62,NA()))</f>
        <v>#N/A</v>
      </c>
      <c r="D162" s="28" t="e">
        <f>IF(COUNTIF(Visualisations!E$42:E$44,D12)&gt;0,NA(),IF(ISNUMBER(D62),D62,NA()))</f>
        <v>#N/A</v>
      </c>
      <c r="E162" s="28" t="e">
        <f>IF(COUNTIF(Visualisations!F$42:F$44,E12)&gt;0,NA(),IF(ISNUMBER(E62),E62,NA()))</f>
        <v>#N/A</v>
      </c>
      <c r="F162" s="28" t="e">
        <f>IF(COUNTIF(Visualisations!G$42:G$44,F12)&gt;0,NA(),IF(ISNUMBER(F62),F62,NA()))</f>
        <v>#N/A</v>
      </c>
      <c r="G162" s="28" t="e">
        <f>IF(COUNTIF(Visualisations!H$42:H$44,G12)&gt;0,NA(),IF(ISNUMBER(G62),G62,NA()))</f>
        <v>#N/A</v>
      </c>
      <c r="H162" s="28" t="e">
        <f>IF(COUNTIF(Visualisations!I$42:I$44,H12)&gt;0,NA(),IF(ISNUMBER(H62),H62,NA()))</f>
        <v>#N/A</v>
      </c>
      <c r="I162" s="28" t="e">
        <f>IF(COUNTIF(Visualisations!J$42:J$44,I12)&gt;0,NA(),IF(ISNUMBER(I62),I62,NA()))</f>
        <v>#N/A</v>
      </c>
      <c r="J162" s="28" t="e">
        <f>IF(COUNTIF(Visualisations!K$42:K$44,J12)&gt;0,NA(),IF(ISNUMBER(J62),J62,NA()))</f>
        <v>#N/A</v>
      </c>
      <c r="K162" s="28" t="e">
        <f>IF(COUNTIF(Visualisations!L$42:L$44,K12)&gt;0,NA(),IF(ISNUMBER(K62),K62,NA()))</f>
        <v>#N/A</v>
      </c>
      <c r="L162" s="28" t="e">
        <f>IF(COUNTIF(Visualisations!M$42:M$44,L12)&gt;0,NA(),IF(ISNUMBER(L62),L62,NA()))</f>
        <v>#N/A</v>
      </c>
      <c r="M162" s="28" t="e">
        <f>IF(COUNTIF(Visualisations!N$42:N$44,M12)&gt;0,NA(),IF(ISNUMBER(M62),M62,NA()))</f>
        <v>#N/A</v>
      </c>
      <c r="N162" s="28" t="e">
        <f>IF(COUNTIF(Visualisations!O$42:O$44,N12)&gt;0,NA(),IF(ISNUMBER(N62),N62,NA()))</f>
        <v>#N/A</v>
      </c>
      <c r="O162" s="28" t="e">
        <f>IF(COUNTIF(Visualisations!P$42:P$44,O12)&gt;0,NA(),IF(ISNUMBER(O62),O62,NA()))</f>
        <v>#N/A</v>
      </c>
      <c r="P162" s="28" t="e">
        <f>IF(COUNTIF(Visualisations!Q$42:Q$44,P12)&gt;0,NA(),IF(ISNUMBER(P62),P62,NA()))</f>
        <v>#N/A</v>
      </c>
      <c r="Q162" s="28" t="e">
        <f>IF(COUNTIF(Visualisations!R$42:R$44,Q12)&gt;0,NA(),IF(ISNUMBER(Q62),Q62,NA()))</f>
        <v>#N/A</v>
      </c>
      <c r="R162" s="28" t="e">
        <f>IF(COUNTIF(Visualisations!S$42:S$44,R12)&gt;0,NA(),IF(ISNUMBER(R62),R62,NA()))</f>
        <v>#N/A</v>
      </c>
      <c r="S162" s="28" t="e">
        <f>IF(COUNTIF(Visualisations!T$42:T$44,S12)&gt;0,NA(),IF(ISNUMBER(S62),S62,NA()))</f>
        <v>#N/A</v>
      </c>
      <c r="T162" s="28" t="e">
        <f>IF(COUNTIF(Visualisations!U$42:U$44,T12)&gt;0,NA(),IF(ISNUMBER(T62),T62,NA()))</f>
        <v>#N/A</v>
      </c>
      <c r="U162" s="28" t="e">
        <f>IF(COUNTIF(Visualisations!V$42:V$44,U12)&gt;0,NA(),IF(ISNUMBER(U62),U62,NA()))</f>
        <v>#N/A</v>
      </c>
      <c r="V162" s="28" t="e">
        <f>IF(COUNTIF(Visualisations!W$42:W$44,V12)&gt;0,NA(),IF(ISNUMBER(V62),V62,NA()))</f>
        <v>#N/A</v>
      </c>
      <c r="W162" s="28" t="e">
        <f>IF(COUNTIF(Visualisations!X$42:X$44,W12)&gt;0,NA(),IF(ISNUMBER(W62),W62,NA()))</f>
        <v>#N/A</v>
      </c>
      <c r="X162" s="28" t="e">
        <f>IF(COUNTIF(Visualisations!Y$42:Y$44,X12)&gt;0,NA(),IF(ISNUMBER(X62),X62,NA()))</f>
        <v>#N/A</v>
      </c>
      <c r="Y162" s="28" t="e">
        <f>IF(COUNTIF(Visualisations!Z$42:Z$44,Y12)&gt;0,NA(),IF(ISNUMBER(Y62),Y62,NA()))</f>
        <v>#N/A</v>
      </c>
      <c r="Z162" s="28" t="e">
        <f>IF(COUNTIF(Visualisations!AA$42:AA$44,Z12)&gt;0,NA(),IF(ISNUMBER(Z62),Z62,NA()))</f>
        <v>#N/A</v>
      </c>
      <c r="AA162" s="28" t="e">
        <f>IF(COUNTIF(Visualisations!AB$42:AB$44,AA12)&gt;0,NA(),IF(ISNUMBER(AA62),AA62,NA()))</f>
        <v>#N/A</v>
      </c>
      <c r="AB162" s="28" t="e">
        <f>IF(COUNTIF(Visualisations!AC$42:AC$44,AB12)&gt;0,NA(),IF(ISNUMBER(AB62),AB62,NA()))</f>
        <v>#N/A</v>
      </c>
      <c r="AC162" s="28" t="e">
        <f>IF(COUNTIF(Visualisations!AD$42:AD$44,AC12)&gt;0,NA(),IF(ISNUMBER(AC62),AC62,NA()))</f>
        <v>#N/A</v>
      </c>
      <c r="AD162" s="28" t="e">
        <f>IF(COUNTIF(Visualisations!AE$42:AE$44,AD12)&gt;0,NA(),IF(ISNUMBER(AD62),AD62,NA()))</f>
        <v>#N/A</v>
      </c>
    </row>
    <row r="163" spans="1:30" x14ac:dyDescent="0.25">
      <c r="A163" s="28" t="e">
        <f>IF(COUNTIF(Visualisations!B$42:B$44,A13)&gt;0,NA(),IF(ISNUMBER(A63),A63,NA()))</f>
        <v>#N/A</v>
      </c>
      <c r="B163" s="28" t="e">
        <f>IF(COUNTIF(Visualisations!C$42:C$44,B13)&gt;0,NA(),IF(ISNUMBER(B63),B63,NA()))</f>
        <v>#N/A</v>
      </c>
      <c r="C163" s="28" t="e">
        <f>IF(COUNTIF(Visualisations!D$42:D$44,C13)&gt;0,NA(),IF(ISNUMBER(C63),C63,NA()))</f>
        <v>#N/A</v>
      </c>
      <c r="D163" s="28" t="e">
        <f>IF(COUNTIF(Visualisations!E$42:E$44,D13)&gt;0,NA(),IF(ISNUMBER(D63),D63,NA()))</f>
        <v>#N/A</v>
      </c>
      <c r="E163" s="28" t="e">
        <f>IF(COUNTIF(Visualisations!F$42:F$44,E13)&gt;0,NA(),IF(ISNUMBER(E63),E63,NA()))</f>
        <v>#N/A</v>
      </c>
      <c r="F163" s="28" t="e">
        <f>IF(COUNTIF(Visualisations!G$42:G$44,F13)&gt;0,NA(),IF(ISNUMBER(F63),F63,NA()))</f>
        <v>#N/A</v>
      </c>
      <c r="G163" s="28" t="e">
        <f>IF(COUNTIF(Visualisations!H$42:H$44,G13)&gt;0,NA(),IF(ISNUMBER(G63),G63,NA()))</f>
        <v>#N/A</v>
      </c>
      <c r="H163" s="28" t="e">
        <f>IF(COUNTIF(Visualisations!I$42:I$44,H13)&gt;0,NA(),IF(ISNUMBER(H63),H63,NA()))</f>
        <v>#N/A</v>
      </c>
      <c r="I163" s="28" t="e">
        <f>IF(COUNTIF(Visualisations!J$42:J$44,I13)&gt;0,NA(),IF(ISNUMBER(I63),I63,NA()))</f>
        <v>#N/A</v>
      </c>
      <c r="J163" s="28" t="e">
        <f>IF(COUNTIF(Visualisations!K$42:K$44,J13)&gt;0,NA(),IF(ISNUMBER(J63),J63,NA()))</f>
        <v>#N/A</v>
      </c>
      <c r="K163" s="28" t="e">
        <f>IF(COUNTIF(Visualisations!L$42:L$44,K13)&gt;0,NA(),IF(ISNUMBER(K63),K63,NA()))</f>
        <v>#N/A</v>
      </c>
      <c r="L163" s="28" t="e">
        <f>IF(COUNTIF(Visualisations!M$42:M$44,L13)&gt;0,NA(),IF(ISNUMBER(L63),L63,NA()))</f>
        <v>#N/A</v>
      </c>
      <c r="M163" s="28" t="e">
        <f>IF(COUNTIF(Visualisations!N$42:N$44,M13)&gt;0,NA(),IF(ISNUMBER(M63),M63,NA()))</f>
        <v>#N/A</v>
      </c>
      <c r="N163" s="28" t="e">
        <f>IF(COUNTIF(Visualisations!O$42:O$44,N13)&gt;0,NA(),IF(ISNUMBER(N63),N63,NA()))</f>
        <v>#N/A</v>
      </c>
      <c r="O163" s="28" t="e">
        <f>IF(COUNTIF(Visualisations!P$42:P$44,O13)&gt;0,NA(),IF(ISNUMBER(O63),O63,NA()))</f>
        <v>#N/A</v>
      </c>
      <c r="P163" s="28" t="e">
        <f>IF(COUNTIF(Visualisations!Q$42:Q$44,P13)&gt;0,NA(),IF(ISNUMBER(P63),P63,NA()))</f>
        <v>#N/A</v>
      </c>
      <c r="Q163" s="28" t="e">
        <f>IF(COUNTIF(Visualisations!R$42:R$44,Q13)&gt;0,NA(),IF(ISNUMBER(Q63),Q63,NA()))</f>
        <v>#N/A</v>
      </c>
      <c r="R163" s="28" t="e">
        <f>IF(COUNTIF(Visualisations!S$42:S$44,R13)&gt;0,NA(),IF(ISNUMBER(R63),R63,NA()))</f>
        <v>#N/A</v>
      </c>
      <c r="S163" s="28" t="e">
        <f>IF(COUNTIF(Visualisations!T$42:T$44,S13)&gt;0,NA(),IF(ISNUMBER(S63),S63,NA()))</f>
        <v>#N/A</v>
      </c>
      <c r="T163" s="28" t="e">
        <f>IF(COUNTIF(Visualisations!U$42:U$44,T13)&gt;0,NA(),IF(ISNUMBER(T63),T63,NA()))</f>
        <v>#N/A</v>
      </c>
      <c r="U163" s="28" t="e">
        <f>IF(COUNTIF(Visualisations!V$42:V$44,U13)&gt;0,NA(),IF(ISNUMBER(U63),U63,NA()))</f>
        <v>#N/A</v>
      </c>
      <c r="V163" s="28" t="e">
        <f>IF(COUNTIF(Visualisations!W$42:W$44,V13)&gt;0,NA(),IF(ISNUMBER(V63),V63,NA()))</f>
        <v>#N/A</v>
      </c>
      <c r="W163" s="28" t="e">
        <f>IF(COUNTIF(Visualisations!X$42:X$44,W13)&gt;0,NA(),IF(ISNUMBER(W63),W63,NA()))</f>
        <v>#N/A</v>
      </c>
      <c r="X163" s="28" t="e">
        <f>IF(COUNTIF(Visualisations!Y$42:Y$44,X13)&gt;0,NA(),IF(ISNUMBER(X63),X63,NA()))</f>
        <v>#N/A</v>
      </c>
      <c r="Y163" s="28" t="e">
        <f>IF(COUNTIF(Visualisations!Z$42:Z$44,Y13)&gt;0,NA(),IF(ISNUMBER(Y63),Y63,NA()))</f>
        <v>#N/A</v>
      </c>
      <c r="Z163" s="28" t="e">
        <f>IF(COUNTIF(Visualisations!AA$42:AA$44,Z13)&gt;0,NA(),IF(ISNUMBER(Z63),Z63,NA()))</f>
        <v>#N/A</v>
      </c>
      <c r="AA163" s="28" t="e">
        <f>IF(COUNTIF(Visualisations!AB$42:AB$44,AA13)&gt;0,NA(),IF(ISNUMBER(AA63),AA63,NA()))</f>
        <v>#N/A</v>
      </c>
      <c r="AB163" s="28" t="e">
        <f>IF(COUNTIF(Visualisations!AC$42:AC$44,AB13)&gt;0,NA(),IF(ISNUMBER(AB63),AB63,NA()))</f>
        <v>#N/A</v>
      </c>
      <c r="AC163" s="28" t="e">
        <f>IF(COUNTIF(Visualisations!AD$42:AD$44,AC13)&gt;0,NA(),IF(ISNUMBER(AC63),AC63,NA()))</f>
        <v>#N/A</v>
      </c>
      <c r="AD163" s="28" t="e">
        <f>IF(COUNTIF(Visualisations!AE$42:AE$44,AD13)&gt;0,NA(),IF(ISNUMBER(AD63),AD63,NA()))</f>
        <v>#N/A</v>
      </c>
    </row>
    <row r="164" spans="1:30" x14ac:dyDescent="0.25">
      <c r="A164" s="28" t="e">
        <f>IF(COUNTIF(Visualisations!B$42:B$44,A14)&gt;0,NA(),IF(ISNUMBER(A64),A64,NA()))</f>
        <v>#N/A</v>
      </c>
      <c r="B164" s="28" t="e">
        <f>IF(COUNTIF(Visualisations!C$42:C$44,B14)&gt;0,NA(),IF(ISNUMBER(B64),B64,NA()))</f>
        <v>#N/A</v>
      </c>
      <c r="C164" s="28" t="e">
        <f>IF(COUNTIF(Visualisations!D$42:D$44,C14)&gt;0,NA(),IF(ISNUMBER(C64),C64,NA()))</f>
        <v>#N/A</v>
      </c>
      <c r="D164" s="28" t="e">
        <f>IF(COUNTIF(Visualisations!E$42:E$44,D14)&gt;0,NA(),IF(ISNUMBER(D64),D64,NA()))</f>
        <v>#N/A</v>
      </c>
      <c r="E164" s="28" t="e">
        <f>IF(COUNTIF(Visualisations!F$42:F$44,E14)&gt;0,NA(),IF(ISNUMBER(E64),E64,NA()))</f>
        <v>#N/A</v>
      </c>
      <c r="F164" s="28" t="e">
        <f>IF(COUNTIF(Visualisations!G$42:G$44,F14)&gt;0,NA(),IF(ISNUMBER(F64),F64,NA()))</f>
        <v>#N/A</v>
      </c>
      <c r="G164" s="28" t="e">
        <f>IF(COUNTIF(Visualisations!H$42:H$44,G14)&gt;0,NA(),IF(ISNUMBER(G64),G64,NA()))</f>
        <v>#N/A</v>
      </c>
      <c r="H164" s="28" t="e">
        <f>IF(COUNTIF(Visualisations!I$42:I$44,H14)&gt;0,NA(),IF(ISNUMBER(H64),H64,NA()))</f>
        <v>#N/A</v>
      </c>
      <c r="I164" s="28" t="e">
        <f>IF(COUNTIF(Visualisations!J$42:J$44,I14)&gt;0,NA(),IF(ISNUMBER(I64),I64,NA()))</f>
        <v>#N/A</v>
      </c>
      <c r="J164" s="28" t="e">
        <f>IF(COUNTIF(Visualisations!K$42:K$44,J14)&gt;0,NA(),IF(ISNUMBER(J64),J64,NA()))</f>
        <v>#N/A</v>
      </c>
      <c r="K164" s="28" t="e">
        <f>IF(COUNTIF(Visualisations!L$42:L$44,K14)&gt;0,NA(),IF(ISNUMBER(K64),K64,NA()))</f>
        <v>#N/A</v>
      </c>
      <c r="L164" s="28" t="e">
        <f>IF(COUNTIF(Visualisations!M$42:M$44,L14)&gt;0,NA(),IF(ISNUMBER(L64),L64,NA()))</f>
        <v>#N/A</v>
      </c>
      <c r="M164" s="28" t="e">
        <f>IF(COUNTIF(Visualisations!N$42:N$44,M14)&gt;0,NA(),IF(ISNUMBER(M64),M64,NA()))</f>
        <v>#N/A</v>
      </c>
      <c r="N164" s="28" t="e">
        <f>IF(COUNTIF(Visualisations!O$42:O$44,N14)&gt;0,NA(),IF(ISNUMBER(N64),N64,NA()))</f>
        <v>#N/A</v>
      </c>
      <c r="O164" s="28" t="e">
        <f>IF(COUNTIF(Visualisations!P$42:P$44,O14)&gt;0,NA(),IF(ISNUMBER(O64),O64,NA()))</f>
        <v>#N/A</v>
      </c>
      <c r="P164" s="28" t="e">
        <f>IF(COUNTIF(Visualisations!Q$42:Q$44,P14)&gt;0,NA(),IF(ISNUMBER(P64),P64,NA()))</f>
        <v>#N/A</v>
      </c>
      <c r="Q164" s="28" t="e">
        <f>IF(COUNTIF(Visualisations!R$42:R$44,Q14)&gt;0,NA(),IF(ISNUMBER(Q64),Q64,NA()))</f>
        <v>#N/A</v>
      </c>
      <c r="R164" s="28" t="e">
        <f>IF(COUNTIF(Visualisations!S$42:S$44,R14)&gt;0,NA(),IF(ISNUMBER(R64),R64,NA()))</f>
        <v>#N/A</v>
      </c>
      <c r="S164" s="28" t="e">
        <f>IF(COUNTIF(Visualisations!T$42:T$44,S14)&gt;0,NA(),IF(ISNUMBER(S64),S64,NA()))</f>
        <v>#N/A</v>
      </c>
      <c r="T164" s="28" t="e">
        <f>IF(COUNTIF(Visualisations!U$42:U$44,T14)&gt;0,NA(),IF(ISNUMBER(T64),T64,NA()))</f>
        <v>#N/A</v>
      </c>
      <c r="U164" s="28" t="e">
        <f>IF(COUNTIF(Visualisations!V$42:V$44,U14)&gt;0,NA(),IF(ISNUMBER(U64),U64,NA()))</f>
        <v>#N/A</v>
      </c>
      <c r="V164" s="28" t="e">
        <f>IF(COUNTIF(Visualisations!W$42:W$44,V14)&gt;0,NA(),IF(ISNUMBER(V64),V64,NA()))</f>
        <v>#N/A</v>
      </c>
      <c r="W164" s="28" t="e">
        <f>IF(COUNTIF(Visualisations!X$42:X$44,W14)&gt;0,NA(),IF(ISNUMBER(W64),W64,NA()))</f>
        <v>#N/A</v>
      </c>
      <c r="X164" s="28" t="e">
        <f>IF(COUNTIF(Visualisations!Y$42:Y$44,X14)&gt;0,NA(),IF(ISNUMBER(X64),X64,NA()))</f>
        <v>#N/A</v>
      </c>
      <c r="Y164" s="28" t="e">
        <f>IF(COUNTIF(Visualisations!Z$42:Z$44,Y14)&gt;0,NA(),IF(ISNUMBER(Y64),Y64,NA()))</f>
        <v>#N/A</v>
      </c>
      <c r="Z164" s="28" t="e">
        <f>IF(COUNTIF(Visualisations!AA$42:AA$44,Z14)&gt;0,NA(),IF(ISNUMBER(Z64),Z64,NA()))</f>
        <v>#N/A</v>
      </c>
      <c r="AA164" s="28" t="e">
        <f>IF(COUNTIF(Visualisations!AB$42:AB$44,AA14)&gt;0,NA(),IF(ISNUMBER(AA64),AA64,NA()))</f>
        <v>#N/A</v>
      </c>
      <c r="AB164" s="28" t="e">
        <f>IF(COUNTIF(Visualisations!AC$42:AC$44,AB14)&gt;0,NA(),IF(ISNUMBER(AB64),AB64,NA()))</f>
        <v>#N/A</v>
      </c>
      <c r="AC164" s="28" t="e">
        <f>IF(COUNTIF(Visualisations!AD$42:AD$44,AC14)&gt;0,NA(),IF(ISNUMBER(AC64),AC64,NA()))</f>
        <v>#N/A</v>
      </c>
      <c r="AD164" s="28" t="e">
        <f>IF(COUNTIF(Visualisations!AE$42:AE$44,AD14)&gt;0,NA(),IF(ISNUMBER(AD64),AD64,NA()))</f>
        <v>#N/A</v>
      </c>
    </row>
    <row r="165" spans="1:30" x14ac:dyDescent="0.25">
      <c r="A165" s="28" t="e">
        <f>IF(COUNTIF(Visualisations!B$42:B$44,A15)&gt;0,NA(),IF(ISNUMBER(A65),A65,NA()))</f>
        <v>#N/A</v>
      </c>
      <c r="B165" s="28" t="e">
        <f>IF(COUNTIF(Visualisations!C$42:C$44,B15)&gt;0,NA(),IF(ISNUMBER(B65),B65,NA()))</f>
        <v>#N/A</v>
      </c>
      <c r="C165" s="28" t="e">
        <f>IF(COUNTIF(Visualisations!D$42:D$44,C15)&gt;0,NA(),IF(ISNUMBER(C65),C65,NA()))</f>
        <v>#N/A</v>
      </c>
      <c r="D165" s="28" t="e">
        <f>IF(COUNTIF(Visualisations!E$42:E$44,D15)&gt;0,NA(),IF(ISNUMBER(D65),D65,NA()))</f>
        <v>#N/A</v>
      </c>
      <c r="E165" s="28" t="e">
        <f>IF(COUNTIF(Visualisations!F$42:F$44,E15)&gt;0,NA(),IF(ISNUMBER(E65),E65,NA()))</f>
        <v>#N/A</v>
      </c>
      <c r="F165" s="28" t="e">
        <f>IF(COUNTIF(Visualisations!G$42:G$44,F15)&gt;0,NA(),IF(ISNUMBER(F65),F65,NA()))</f>
        <v>#N/A</v>
      </c>
      <c r="G165" s="28" t="e">
        <f>IF(COUNTIF(Visualisations!H$42:H$44,G15)&gt;0,NA(),IF(ISNUMBER(G65),G65,NA()))</f>
        <v>#N/A</v>
      </c>
      <c r="H165" s="28" t="e">
        <f>IF(COUNTIF(Visualisations!I$42:I$44,H15)&gt;0,NA(),IF(ISNUMBER(H65),H65,NA()))</f>
        <v>#N/A</v>
      </c>
      <c r="I165" s="28" t="e">
        <f>IF(COUNTIF(Visualisations!J$42:J$44,I15)&gt;0,NA(),IF(ISNUMBER(I65),I65,NA()))</f>
        <v>#N/A</v>
      </c>
      <c r="J165" s="28" t="e">
        <f>IF(COUNTIF(Visualisations!K$42:K$44,J15)&gt;0,NA(),IF(ISNUMBER(J65),J65,NA()))</f>
        <v>#N/A</v>
      </c>
      <c r="K165" s="28" t="e">
        <f>IF(COUNTIF(Visualisations!L$42:L$44,K15)&gt;0,NA(),IF(ISNUMBER(K65),K65,NA()))</f>
        <v>#N/A</v>
      </c>
      <c r="L165" s="28" t="e">
        <f>IF(COUNTIF(Visualisations!M$42:M$44,L15)&gt;0,NA(),IF(ISNUMBER(L65),L65,NA()))</f>
        <v>#N/A</v>
      </c>
      <c r="M165" s="28" t="e">
        <f>IF(COUNTIF(Visualisations!N$42:N$44,M15)&gt;0,NA(),IF(ISNUMBER(M65),M65,NA()))</f>
        <v>#N/A</v>
      </c>
      <c r="N165" s="28" t="e">
        <f>IF(COUNTIF(Visualisations!O$42:O$44,N15)&gt;0,NA(),IF(ISNUMBER(N65),N65,NA()))</f>
        <v>#N/A</v>
      </c>
      <c r="O165" s="28" t="e">
        <f>IF(COUNTIF(Visualisations!P$42:P$44,O15)&gt;0,NA(),IF(ISNUMBER(O65),O65,NA()))</f>
        <v>#N/A</v>
      </c>
      <c r="P165" s="28" t="e">
        <f>IF(COUNTIF(Visualisations!Q$42:Q$44,P15)&gt;0,NA(),IF(ISNUMBER(P65),P65,NA()))</f>
        <v>#N/A</v>
      </c>
      <c r="Q165" s="28" t="e">
        <f>IF(COUNTIF(Visualisations!R$42:R$44,Q15)&gt;0,NA(),IF(ISNUMBER(Q65),Q65,NA()))</f>
        <v>#N/A</v>
      </c>
      <c r="R165" s="28" t="e">
        <f>IF(COUNTIF(Visualisations!S$42:S$44,R15)&gt;0,NA(),IF(ISNUMBER(R65),R65,NA()))</f>
        <v>#N/A</v>
      </c>
      <c r="S165" s="28" t="e">
        <f>IF(COUNTIF(Visualisations!T$42:T$44,S15)&gt;0,NA(),IF(ISNUMBER(S65),S65,NA()))</f>
        <v>#N/A</v>
      </c>
      <c r="T165" s="28" t="e">
        <f>IF(COUNTIF(Visualisations!U$42:U$44,T15)&gt;0,NA(),IF(ISNUMBER(T65),T65,NA()))</f>
        <v>#N/A</v>
      </c>
      <c r="U165" s="28" t="e">
        <f>IF(COUNTIF(Visualisations!V$42:V$44,U15)&gt;0,NA(),IF(ISNUMBER(U65),U65,NA()))</f>
        <v>#N/A</v>
      </c>
      <c r="V165" s="28" t="e">
        <f>IF(COUNTIF(Visualisations!W$42:W$44,V15)&gt;0,NA(),IF(ISNUMBER(V65),V65,NA()))</f>
        <v>#N/A</v>
      </c>
      <c r="W165" s="28" t="e">
        <f>IF(COUNTIF(Visualisations!X$42:X$44,W15)&gt;0,NA(),IF(ISNUMBER(W65),W65,NA()))</f>
        <v>#N/A</v>
      </c>
      <c r="X165" s="28" t="e">
        <f>IF(COUNTIF(Visualisations!Y$42:Y$44,X15)&gt;0,NA(),IF(ISNUMBER(X65),X65,NA()))</f>
        <v>#N/A</v>
      </c>
      <c r="Y165" s="28" t="e">
        <f>IF(COUNTIF(Visualisations!Z$42:Z$44,Y15)&gt;0,NA(),IF(ISNUMBER(Y65),Y65,NA()))</f>
        <v>#N/A</v>
      </c>
      <c r="Z165" s="28" t="e">
        <f>IF(COUNTIF(Visualisations!AA$42:AA$44,Z15)&gt;0,NA(),IF(ISNUMBER(Z65),Z65,NA()))</f>
        <v>#N/A</v>
      </c>
      <c r="AA165" s="28" t="e">
        <f>IF(COUNTIF(Visualisations!AB$42:AB$44,AA15)&gt;0,NA(),IF(ISNUMBER(AA65),AA65,NA()))</f>
        <v>#N/A</v>
      </c>
      <c r="AB165" s="28" t="e">
        <f>IF(COUNTIF(Visualisations!AC$42:AC$44,AB15)&gt;0,NA(),IF(ISNUMBER(AB65),AB65,NA()))</f>
        <v>#N/A</v>
      </c>
      <c r="AC165" s="28" t="e">
        <f>IF(COUNTIF(Visualisations!AD$42:AD$44,AC15)&gt;0,NA(),IF(ISNUMBER(AC65),AC65,NA()))</f>
        <v>#N/A</v>
      </c>
      <c r="AD165" s="28" t="e">
        <f>IF(COUNTIF(Visualisations!AE$42:AE$44,AD15)&gt;0,NA(),IF(ISNUMBER(AD65),AD65,NA()))</f>
        <v>#N/A</v>
      </c>
    </row>
    <row r="166" spans="1:30" x14ac:dyDescent="0.25">
      <c r="A166" s="28" t="e">
        <f>IF(COUNTIF(Visualisations!B$42:B$44,A16)&gt;0,NA(),IF(ISNUMBER(A66),A66,NA()))</f>
        <v>#N/A</v>
      </c>
      <c r="B166" s="28" t="e">
        <f>IF(COUNTIF(Visualisations!C$42:C$44,B16)&gt;0,NA(),IF(ISNUMBER(B66),B66,NA()))</f>
        <v>#N/A</v>
      </c>
      <c r="C166" s="28" t="e">
        <f>IF(COUNTIF(Visualisations!D$42:D$44,C16)&gt;0,NA(),IF(ISNUMBER(C66),C66,NA()))</f>
        <v>#N/A</v>
      </c>
      <c r="D166" s="28" t="e">
        <f>IF(COUNTIF(Visualisations!E$42:E$44,D16)&gt;0,NA(),IF(ISNUMBER(D66),D66,NA()))</f>
        <v>#N/A</v>
      </c>
      <c r="E166" s="28" t="e">
        <f>IF(COUNTIF(Visualisations!F$42:F$44,E16)&gt;0,NA(),IF(ISNUMBER(E66),E66,NA()))</f>
        <v>#N/A</v>
      </c>
      <c r="F166" s="28" t="e">
        <f>IF(COUNTIF(Visualisations!G$42:G$44,F16)&gt;0,NA(),IF(ISNUMBER(F66),F66,NA()))</f>
        <v>#N/A</v>
      </c>
      <c r="G166" s="28" t="e">
        <f>IF(COUNTIF(Visualisations!H$42:H$44,G16)&gt;0,NA(),IF(ISNUMBER(G66),G66,NA()))</f>
        <v>#N/A</v>
      </c>
      <c r="H166" s="28" t="e">
        <f>IF(COUNTIF(Visualisations!I$42:I$44,H16)&gt;0,NA(),IF(ISNUMBER(H66),H66,NA()))</f>
        <v>#N/A</v>
      </c>
      <c r="I166" s="28" t="e">
        <f>IF(COUNTIF(Visualisations!J$42:J$44,I16)&gt;0,NA(),IF(ISNUMBER(I66),I66,NA()))</f>
        <v>#N/A</v>
      </c>
      <c r="J166" s="28" t="e">
        <f>IF(COUNTIF(Visualisations!K$42:K$44,J16)&gt;0,NA(),IF(ISNUMBER(J66),J66,NA()))</f>
        <v>#N/A</v>
      </c>
      <c r="K166" s="28" t="e">
        <f>IF(COUNTIF(Visualisations!L$42:L$44,K16)&gt;0,NA(),IF(ISNUMBER(K66),K66,NA()))</f>
        <v>#N/A</v>
      </c>
      <c r="L166" s="28" t="e">
        <f>IF(COUNTIF(Visualisations!M$42:M$44,L16)&gt;0,NA(),IF(ISNUMBER(L66),L66,NA()))</f>
        <v>#N/A</v>
      </c>
      <c r="M166" s="28" t="e">
        <f>IF(COUNTIF(Visualisations!N$42:N$44,M16)&gt;0,NA(),IF(ISNUMBER(M66),M66,NA()))</f>
        <v>#N/A</v>
      </c>
      <c r="N166" s="28" t="e">
        <f>IF(COUNTIF(Visualisations!O$42:O$44,N16)&gt;0,NA(),IF(ISNUMBER(N66),N66,NA()))</f>
        <v>#N/A</v>
      </c>
      <c r="O166" s="28" t="e">
        <f>IF(COUNTIF(Visualisations!P$42:P$44,O16)&gt;0,NA(),IF(ISNUMBER(O66),O66,NA()))</f>
        <v>#N/A</v>
      </c>
      <c r="P166" s="28" t="e">
        <f>IF(COUNTIF(Visualisations!Q$42:Q$44,P16)&gt;0,NA(),IF(ISNUMBER(P66),P66,NA()))</f>
        <v>#N/A</v>
      </c>
      <c r="Q166" s="28" t="e">
        <f>IF(COUNTIF(Visualisations!R$42:R$44,Q16)&gt;0,NA(),IF(ISNUMBER(Q66),Q66,NA()))</f>
        <v>#N/A</v>
      </c>
      <c r="R166" s="28" t="e">
        <f>IF(COUNTIF(Visualisations!S$42:S$44,R16)&gt;0,NA(),IF(ISNUMBER(R66),R66,NA()))</f>
        <v>#N/A</v>
      </c>
      <c r="S166" s="28" t="e">
        <f>IF(COUNTIF(Visualisations!T$42:T$44,S16)&gt;0,NA(),IF(ISNUMBER(S66),S66,NA()))</f>
        <v>#N/A</v>
      </c>
      <c r="T166" s="28" t="e">
        <f>IF(COUNTIF(Visualisations!U$42:U$44,T16)&gt;0,NA(),IF(ISNUMBER(T66),T66,NA()))</f>
        <v>#N/A</v>
      </c>
      <c r="U166" s="28" t="e">
        <f>IF(COUNTIF(Visualisations!V$42:V$44,U16)&gt;0,NA(),IF(ISNUMBER(U66),U66,NA()))</f>
        <v>#N/A</v>
      </c>
      <c r="V166" s="28" t="e">
        <f>IF(COUNTIF(Visualisations!W$42:W$44,V16)&gt;0,NA(),IF(ISNUMBER(V66),V66,NA()))</f>
        <v>#N/A</v>
      </c>
      <c r="W166" s="28" t="e">
        <f>IF(COUNTIF(Visualisations!X$42:X$44,W16)&gt;0,NA(),IF(ISNUMBER(W66),W66,NA()))</f>
        <v>#N/A</v>
      </c>
      <c r="X166" s="28" t="e">
        <f>IF(COUNTIF(Visualisations!Y$42:Y$44,X16)&gt;0,NA(),IF(ISNUMBER(X66),X66,NA()))</f>
        <v>#N/A</v>
      </c>
      <c r="Y166" s="28" t="e">
        <f>IF(COUNTIF(Visualisations!Z$42:Z$44,Y16)&gt;0,NA(),IF(ISNUMBER(Y66),Y66,NA()))</f>
        <v>#N/A</v>
      </c>
      <c r="Z166" s="28" t="e">
        <f>IF(COUNTIF(Visualisations!AA$42:AA$44,Z16)&gt;0,NA(),IF(ISNUMBER(Z66),Z66,NA()))</f>
        <v>#N/A</v>
      </c>
      <c r="AA166" s="28" t="e">
        <f>IF(COUNTIF(Visualisations!AB$42:AB$44,AA16)&gt;0,NA(),IF(ISNUMBER(AA66),AA66,NA()))</f>
        <v>#N/A</v>
      </c>
      <c r="AB166" s="28" t="e">
        <f>IF(COUNTIF(Visualisations!AC$42:AC$44,AB16)&gt;0,NA(),IF(ISNUMBER(AB66),AB66,NA()))</f>
        <v>#N/A</v>
      </c>
      <c r="AC166" s="28" t="e">
        <f>IF(COUNTIF(Visualisations!AD$42:AD$44,AC16)&gt;0,NA(),IF(ISNUMBER(AC66),AC66,NA()))</f>
        <v>#N/A</v>
      </c>
      <c r="AD166" s="28" t="e">
        <f>IF(COUNTIF(Visualisations!AE$42:AE$44,AD16)&gt;0,NA(),IF(ISNUMBER(AD66),AD66,NA()))</f>
        <v>#N/A</v>
      </c>
    </row>
    <row r="167" spans="1:30" x14ac:dyDescent="0.25">
      <c r="A167" s="28" t="e">
        <f>IF(COUNTIF(Visualisations!B$42:B$44,A17)&gt;0,NA(),IF(ISNUMBER(A67),A67,NA()))</f>
        <v>#N/A</v>
      </c>
      <c r="B167" s="28" t="e">
        <f>IF(COUNTIF(Visualisations!C$42:C$44,B17)&gt;0,NA(),IF(ISNUMBER(B67),B67,NA()))</f>
        <v>#N/A</v>
      </c>
      <c r="C167" s="28" t="e">
        <f>IF(COUNTIF(Visualisations!D$42:D$44,C17)&gt;0,NA(),IF(ISNUMBER(C67),C67,NA()))</f>
        <v>#N/A</v>
      </c>
      <c r="D167" s="28" t="e">
        <f>IF(COUNTIF(Visualisations!E$42:E$44,D17)&gt;0,NA(),IF(ISNUMBER(D67),D67,NA()))</f>
        <v>#N/A</v>
      </c>
      <c r="E167" s="28" t="e">
        <f>IF(COUNTIF(Visualisations!F$42:F$44,E17)&gt;0,NA(),IF(ISNUMBER(E67),E67,NA()))</f>
        <v>#N/A</v>
      </c>
      <c r="F167" s="28" t="e">
        <f>IF(COUNTIF(Visualisations!G$42:G$44,F17)&gt;0,NA(),IF(ISNUMBER(F67),F67,NA()))</f>
        <v>#N/A</v>
      </c>
      <c r="G167" s="28" t="e">
        <f>IF(COUNTIF(Visualisations!H$42:H$44,G17)&gt;0,NA(),IF(ISNUMBER(G67),G67,NA()))</f>
        <v>#N/A</v>
      </c>
      <c r="H167" s="28" t="e">
        <f>IF(COUNTIF(Visualisations!I$42:I$44,H17)&gt;0,NA(),IF(ISNUMBER(H67),H67,NA()))</f>
        <v>#N/A</v>
      </c>
      <c r="I167" s="28" t="e">
        <f>IF(COUNTIF(Visualisations!J$42:J$44,I17)&gt;0,NA(),IF(ISNUMBER(I67),I67,NA()))</f>
        <v>#N/A</v>
      </c>
      <c r="J167" s="28" t="e">
        <f>IF(COUNTIF(Visualisations!K$42:K$44,J17)&gt;0,NA(),IF(ISNUMBER(J67),J67,NA()))</f>
        <v>#N/A</v>
      </c>
      <c r="K167" s="28" t="e">
        <f>IF(COUNTIF(Visualisations!L$42:L$44,K17)&gt;0,NA(),IF(ISNUMBER(K67),K67,NA()))</f>
        <v>#N/A</v>
      </c>
      <c r="L167" s="28" t="e">
        <f>IF(COUNTIF(Visualisations!M$42:M$44,L17)&gt;0,NA(),IF(ISNUMBER(L67),L67,NA()))</f>
        <v>#N/A</v>
      </c>
      <c r="M167" s="28" t="e">
        <f>IF(COUNTIF(Visualisations!N$42:N$44,M17)&gt;0,NA(),IF(ISNUMBER(M67),M67,NA()))</f>
        <v>#N/A</v>
      </c>
      <c r="N167" s="28" t="e">
        <f>IF(COUNTIF(Visualisations!O$42:O$44,N17)&gt;0,NA(),IF(ISNUMBER(N67),N67,NA()))</f>
        <v>#N/A</v>
      </c>
      <c r="O167" s="28" t="e">
        <f>IF(COUNTIF(Visualisations!P$42:P$44,O17)&gt;0,NA(),IF(ISNUMBER(O67),O67,NA()))</f>
        <v>#N/A</v>
      </c>
      <c r="P167" s="28" t="e">
        <f>IF(COUNTIF(Visualisations!Q$42:Q$44,P17)&gt;0,NA(),IF(ISNUMBER(P67),P67,NA()))</f>
        <v>#N/A</v>
      </c>
      <c r="Q167" s="28" t="e">
        <f>IF(COUNTIF(Visualisations!R$42:R$44,Q17)&gt;0,NA(),IF(ISNUMBER(Q67),Q67,NA()))</f>
        <v>#N/A</v>
      </c>
      <c r="R167" s="28" t="e">
        <f>IF(COUNTIF(Visualisations!S$42:S$44,R17)&gt;0,NA(),IF(ISNUMBER(R67),R67,NA()))</f>
        <v>#N/A</v>
      </c>
      <c r="S167" s="28" t="e">
        <f>IF(COUNTIF(Visualisations!T$42:T$44,S17)&gt;0,NA(),IF(ISNUMBER(S67),S67,NA()))</f>
        <v>#N/A</v>
      </c>
      <c r="T167" s="28" t="e">
        <f>IF(COUNTIF(Visualisations!U$42:U$44,T17)&gt;0,NA(),IF(ISNUMBER(T67),T67,NA()))</f>
        <v>#N/A</v>
      </c>
      <c r="U167" s="28" t="e">
        <f>IF(COUNTIF(Visualisations!V$42:V$44,U17)&gt;0,NA(),IF(ISNUMBER(U67),U67,NA()))</f>
        <v>#N/A</v>
      </c>
      <c r="V167" s="28" t="e">
        <f>IF(COUNTIF(Visualisations!W$42:W$44,V17)&gt;0,NA(),IF(ISNUMBER(V67),V67,NA()))</f>
        <v>#N/A</v>
      </c>
      <c r="W167" s="28" t="e">
        <f>IF(COUNTIF(Visualisations!X$42:X$44,W17)&gt;0,NA(),IF(ISNUMBER(W67),W67,NA()))</f>
        <v>#N/A</v>
      </c>
      <c r="X167" s="28" t="e">
        <f>IF(COUNTIF(Visualisations!Y$42:Y$44,X17)&gt;0,NA(),IF(ISNUMBER(X67),X67,NA()))</f>
        <v>#N/A</v>
      </c>
      <c r="Y167" s="28" t="e">
        <f>IF(COUNTIF(Visualisations!Z$42:Z$44,Y17)&gt;0,NA(),IF(ISNUMBER(Y67),Y67,NA()))</f>
        <v>#N/A</v>
      </c>
      <c r="Z167" s="28" t="e">
        <f>IF(COUNTIF(Visualisations!AA$42:AA$44,Z17)&gt;0,NA(),IF(ISNUMBER(Z67),Z67,NA()))</f>
        <v>#N/A</v>
      </c>
      <c r="AA167" s="28" t="e">
        <f>IF(COUNTIF(Visualisations!AB$42:AB$44,AA17)&gt;0,NA(),IF(ISNUMBER(AA67),AA67,NA()))</f>
        <v>#N/A</v>
      </c>
      <c r="AB167" s="28" t="e">
        <f>IF(COUNTIF(Visualisations!AC$42:AC$44,AB17)&gt;0,NA(),IF(ISNUMBER(AB67),AB67,NA()))</f>
        <v>#N/A</v>
      </c>
      <c r="AC167" s="28" t="e">
        <f>IF(COUNTIF(Visualisations!AD$42:AD$44,AC17)&gt;0,NA(),IF(ISNUMBER(AC67),AC67,NA()))</f>
        <v>#N/A</v>
      </c>
      <c r="AD167" s="28" t="e">
        <f>IF(COUNTIF(Visualisations!AE$42:AE$44,AD17)&gt;0,NA(),IF(ISNUMBER(AD67),AD67,NA()))</f>
        <v>#N/A</v>
      </c>
    </row>
    <row r="168" spans="1:30" x14ac:dyDescent="0.25">
      <c r="A168" s="28" t="e">
        <f>IF(COUNTIF(Visualisations!B$42:B$44,A18)&gt;0,NA(),IF(ISNUMBER(A68),A68,NA()))</f>
        <v>#N/A</v>
      </c>
      <c r="B168" s="28" t="e">
        <f>IF(COUNTIF(Visualisations!C$42:C$44,B18)&gt;0,NA(),IF(ISNUMBER(B68),B68,NA()))</f>
        <v>#N/A</v>
      </c>
      <c r="C168" s="28" t="e">
        <f>IF(COUNTIF(Visualisations!D$42:D$44,C18)&gt;0,NA(),IF(ISNUMBER(C68),C68,NA()))</f>
        <v>#N/A</v>
      </c>
      <c r="D168" s="28" t="e">
        <f>IF(COUNTIF(Visualisations!E$42:E$44,D18)&gt;0,NA(),IF(ISNUMBER(D68),D68,NA()))</f>
        <v>#N/A</v>
      </c>
      <c r="E168" s="28" t="e">
        <f>IF(COUNTIF(Visualisations!F$42:F$44,E18)&gt;0,NA(),IF(ISNUMBER(E68),E68,NA()))</f>
        <v>#N/A</v>
      </c>
      <c r="F168" s="28" t="e">
        <f>IF(COUNTIF(Visualisations!G$42:G$44,F18)&gt;0,NA(),IF(ISNUMBER(F68),F68,NA()))</f>
        <v>#N/A</v>
      </c>
      <c r="G168" s="28" t="e">
        <f>IF(COUNTIF(Visualisations!H$42:H$44,G18)&gt;0,NA(),IF(ISNUMBER(G68),G68,NA()))</f>
        <v>#N/A</v>
      </c>
      <c r="H168" s="28" t="e">
        <f>IF(COUNTIF(Visualisations!I$42:I$44,H18)&gt;0,NA(),IF(ISNUMBER(H68),H68,NA()))</f>
        <v>#N/A</v>
      </c>
      <c r="I168" s="28" t="e">
        <f>IF(COUNTIF(Visualisations!J$42:J$44,I18)&gt;0,NA(),IF(ISNUMBER(I68),I68,NA()))</f>
        <v>#N/A</v>
      </c>
      <c r="J168" s="28" t="e">
        <f>IF(COUNTIF(Visualisations!K$42:K$44,J18)&gt;0,NA(),IF(ISNUMBER(J68),J68,NA()))</f>
        <v>#N/A</v>
      </c>
      <c r="K168" s="28" t="e">
        <f>IF(COUNTIF(Visualisations!L$42:L$44,K18)&gt;0,NA(),IF(ISNUMBER(K68),K68,NA()))</f>
        <v>#N/A</v>
      </c>
      <c r="L168" s="28" t="e">
        <f>IF(COUNTIF(Visualisations!M$42:M$44,L18)&gt;0,NA(),IF(ISNUMBER(L68),L68,NA()))</f>
        <v>#N/A</v>
      </c>
      <c r="M168" s="28" t="e">
        <f>IF(COUNTIF(Visualisations!N$42:N$44,M18)&gt;0,NA(),IF(ISNUMBER(M68),M68,NA()))</f>
        <v>#N/A</v>
      </c>
      <c r="N168" s="28" t="e">
        <f>IF(COUNTIF(Visualisations!O$42:O$44,N18)&gt;0,NA(),IF(ISNUMBER(N68),N68,NA()))</f>
        <v>#N/A</v>
      </c>
      <c r="O168" s="28" t="e">
        <f>IF(COUNTIF(Visualisations!P$42:P$44,O18)&gt;0,NA(),IF(ISNUMBER(O68),O68,NA()))</f>
        <v>#N/A</v>
      </c>
      <c r="P168" s="28" t="e">
        <f>IF(COUNTIF(Visualisations!Q$42:Q$44,P18)&gt;0,NA(),IF(ISNUMBER(P68),P68,NA()))</f>
        <v>#N/A</v>
      </c>
      <c r="Q168" s="28" t="e">
        <f>IF(COUNTIF(Visualisations!R$42:R$44,Q18)&gt;0,NA(),IF(ISNUMBER(Q68),Q68,NA()))</f>
        <v>#N/A</v>
      </c>
      <c r="R168" s="28" t="e">
        <f>IF(COUNTIF(Visualisations!S$42:S$44,R18)&gt;0,NA(),IF(ISNUMBER(R68),R68,NA()))</f>
        <v>#N/A</v>
      </c>
      <c r="S168" s="28" t="e">
        <f>IF(COUNTIF(Visualisations!T$42:T$44,S18)&gt;0,NA(),IF(ISNUMBER(S68),S68,NA()))</f>
        <v>#N/A</v>
      </c>
      <c r="T168" s="28" t="e">
        <f>IF(COUNTIF(Visualisations!U$42:U$44,T18)&gt;0,NA(),IF(ISNUMBER(T68),T68,NA()))</f>
        <v>#N/A</v>
      </c>
      <c r="U168" s="28" t="e">
        <f>IF(COUNTIF(Visualisations!V$42:V$44,U18)&gt;0,NA(),IF(ISNUMBER(U68),U68,NA()))</f>
        <v>#N/A</v>
      </c>
      <c r="V168" s="28" t="e">
        <f>IF(COUNTIF(Visualisations!W$42:W$44,V18)&gt;0,NA(),IF(ISNUMBER(V68),V68,NA()))</f>
        <v>#N/A</v>
      </c>
      <c r="W168" s="28" t="e">
        <f>IF(COUNTIF(Visualisations!X$42:X$44,W18)&gt;0,NA(),IF(ISNUMBER(W68),W68,NA()))</f>
        <v>#N/A</v>
      </c>
      <c r="X168" s="28" t="e">
        <f>IF(COUNTIF(Visualisations!Y$42:Y$44,X18)&gt;0,NA(),IF(ISNUMBER(X68),X68,NA()))</f>
        <v>#N/A</v>
      </c>
      <c r="Y168" s="28" t="e">
        <f>IF(COUNTIF(Visualisations!Z$42:Z$44,Y18)&gt;0,NA(),IF(ISNUMBER(Y68),Y68,NA()))</f>
        <v>#N/A</v>
      </c>
      <c r="Z168" s="28" t="e">
        <f>IF(COUNTIF(Visualisations!AA$42:AA$44,Z18)&gt;0,NA(),IF(ISNUMBER(Z68),Z68,NA()))</f>
        <v>#N/A</v>
      </c>
      <c r="AA168" s="28" t="e">
        <f>IF(COUNTIF(Visualisations!AB$42:AB$44,AA18)&gt;0,NA(),IF(ISNUMBER(AA68),AA68,NA()))</f>
        <v>#N/A</v>
      </c>
      <c r="AB168" s="28" t="e">
        <f>IF(COUNTIF(Visualisations!AC$42:AC$44,AB18)&gt;0,NA(),IF(ISNUMBER(AB68),AB68,NA()))</f>
        <v>#N/A</v>
      </c>
      <c r="AC168" s="28" t="e">
        <f>IF(COUNTIF(Visualisations!AD$42:AD$44,AC18)&gt;0,NA(),IF(ISNUMBER(AC68),AC68,NA()))</f>
        <v>#N/A</v>
      </c>
      <c r="AD168" s="28" t="e">
        <f>IF(COUNTIF(Visualisations!AE$42:AE$44,AD18)&gt;0,NA(),IF(ISNUMBER(AD68),AD68,NA()))</f>
        <v>#N/A</v>
      </c>
    </row>
    <row r="169" spans="1:30" x14ac:dyDescent="0.25">
      <c r="A169" s="28" t="e">
        <f>IF(COUNTIF(Visualisations!B$42:B$44,A19)&gt;0,NA(),IF(ISNUMBER(A69),A69,NA()))</f>
        <v>#N/A</v>
      </c>
      <c r="B169" s="28" t="e">
        <f>IF(COUNTIF(Visualisations!C$42:C$44,B19)&gt;0,NA(),IF(ISNUMBER(B69),B69,NA()))</f>
        <v>#N/A</v>
      </c>
      <c r="C169" s="28" t="e">
        <f>IF(COUNTIF(Visualisations!D$42:D$44,C19)&gt;0,NA(),IF(ISNUMBER(C69),C69,NA()))</f>
        <v>#N/A</v>
      </c>
      <c r="D169" s="28" t="e">
        <f>IF(COUNTIF(Visualisations!E$42:E$44,D19)&gt;0,NA(),IF(ISNUMBER(D69),D69,NA()))</f>
        <v>#N/A</v>
      </c>
      <c r="E169" s="28" t="e">
        <f>IF(COUNTIF(Visualisations!F$42:F$44,E19)&gt;0,NA(),IF(ISNUMBER(E69),E69,NA()))</f>
        <v>#N/A</v>
      </c>
      <c r="F169" s="28" t="e">
        <f>IF(COUNTIF(Visualisations!G$42:G$44,F19)&gt;0,NA(),IF(ISNUMBER(F69),F69,NA()))</f>
        <v>#N/A</v>
      </c>
      <c r="G169" s="28" t="e">
        <f>IF(COUNTIF(Visualisations!H$42:H$44,G19)&gt;0,NA(),IF(ISNUMBER(G69),G69,NA()))</f>
        <v>#N/A</v>
      </c>
      <c r="H169" s="28" t="e">
        <f>IF(COUNTIF(Visualisations!I$42:I$44,H19)&gt;0,NA(),IF(ISNUMBER(H69),H69,NA()))</f>
        <v>#N/A</v>
      </c>
      <c r="I169" s="28" t="e">
        <f>IF(COUNTIF(Visualisations!J$42:J$44,I19)&gt;0,NA(),IF(ISNUMBER(I69),I69,NA()))</f>
        <v>#N/A</v>
      </c>
      <c r="J169" s="28" t="e">
        <f>IF(COUNTIF(Visualisations!K$42:K$44,J19)&gt;0,NA(),IF(ISNUMBER(J69),J69,NA()))</f>
        <v>#N/A</v>
      </c>
      <c r="K169" s="28" t="e">
        <f>IF(COUNTIF(Visualisations!L$42:L$44,K19)&gt;0,NA(),IF(ISNUMBER(K69),K69,NA()))</f>
        <v>#N/A</v>
      </c>
      <c r="L169" s="28" t="e">
        <f>IF(COUNTIF(Visualisations!M$42:M$44,L19)&gt;0,NA(),IF(ISNUMBER(L69),L69,NA()))</f>
        <v>#N/A</v>
      </c>
      <c r="M169" s="28" t="e">
        <f>IF(COUNTIF(Visualisations!N$42:N$44,M19)&gt;0,NA(),IF(ISNUMBER(M69),M69,NA()))</f>
        <v>#N/A</v>
      </c>
      <c r="N169" s="28" t="e">
        <f>IF(COUNTIF(Visualisations!O$42:O$44,N19)&gt;0,NA(),IF(ISNUMBER(N69),N69,NA()))</f>
        <v>#N/A</v>
      </c>
      <c r="O169" s="28" t="e">
        <f>IF(COUNTIF(Visualisations!P$42:P$44,O19)&gt;0,NA(),IF(ISNUMBER(O69),O69,NA()))</f>
        <v>#N/A</v>
      </c>
      <c r="P169" s="28" t="e">
        <f>IF(COUNTIF(Visualisations!Q$42:Q$44,P19)&gt;0,NA(),IF(ISNUMBER(P69),P69,NA()))</f>
        <v>#N/A</v>
      </c>
      <c r="Q169" s="28" t="e">
        <f>IF(COUNTIF(Visualisations!R$42:R$44,Q19)&gt;0,NA(),IF(ISNUMBER(Q69),Q69,NA()))</f>
        <v>#N/A</v>
      </c>
      <c r="R169" s="28" t="e">
        <f>IF(COUNTIF(Visualisations!S$42:S$44,R19)&gt;0,NA(),IF(ISNUMBER(R69),R69,NA()))</f>
        <v>#N/A</v>
      </c>
      <c r="S169" s="28" t="e">
        <f>IF(COUNTIF(Visualisations!T$42:T$44,S19)&gt;0,NA(),IF(ISNUMBER(S69),S69,NA()))</f>
        <v>#N/A</v>
      </c>
      <c r="T169" s="28" t="e">
        <f>IF(COUNTIF(Visualisations!U$42:U$44,T19)&gt;0,NA(),IF(ISNUMBER(T69),T69,NA()))</f>
        <v>#N/A</v>
      </c>
      <c r="U169" s="28" t="e">
        <f>IF(COUNTIF(Visualisations!V$42:V$44,U19)&gt;0,NA(),IF(ISNUMBER(U69),U69,NA()))</f>
        <v>#N/A</v>
      </c>
      <c r="V169" s="28" t="e">
        <f>IF(COUNTIF(Visualisations!W$42:W$44,V19)&gt;0,NA(),IF(ISNUMBER(V69),V69,NA()))</f>
        <v>#N/A</v>
      </c>
      <c r="W169" s="28" t="e">
        <f>IF(COUNTIF(Visualisations!X$42:X$44,W19)&gt;0,NA(),IF(ISNUMBER(W69),W69,NA()))</f>
        <v>#N/A</v>
      </c>
      <c r="X169" s="28" t="e">
        <f>IF(COUNTIF(Visualisations!Y$42:Y$44,X19)&gt;0,NA(),IF(ISNUMBER(X69),X69,NA()))</f>
        <v>#N/A</v>
      </c>
      <c r="Y169" s="28" t="e">
        <f>IF(COUNTIF(Visualisations!Z$42:Z$44,Y19)&gt;0,NA(),IF(ISNUMBER(Y69),Y69,NA()))</f>
        <v>#N/A</v>
      </c>
      <c r="Z169" s="28" t="e">
        <f>IF(COUNTIF(Visualisations!AA$42:AA$44,Z19)&gt;0,NA(),IF(ISNUMBER(Z69),Z69,NA()))</f>
        <v>#N/A</v>
      </c>
      <c r="AA169" s="28" t="e">
        <f>IF(COUNTIF(Visualisations!AB$42:AB$44,AA19)&gt;0,NA(),IF(ISNUMBER(AA69),AA69,NA()))</f>
        <v>#N/A</v>
      </c>
      <c r="AB169" s="28" t="e">
        <f>IF(COUNTIF(Visualisations!AC$42:AC$44,AB19)&gt;0,NA(),IF(ISNUMBER(AB69),AB69,NA()))</f>
        <v>#N/A</v>
      </c>
      <c r="AC169" s="28" t="e">
        <f>IF(COUNTIF(Visualisations!AD$42:AD$44,AC19)&gt;0,NA(),IF(ISNUMBER(AC69),AC69,NA()))</f>
        <v>#N/A</v>
      </c>
      <c r="AD169" s="28" t="e">
        <f>IF(COUNTIF(Visualisations!AE$42:AE$44,AD19)&gt;0,NA(),IF(ISNUMBER(AD69),AD69,NA()))</f>
        <v>#N/A</v>
      </c>
    </row>
    <row r="170" spans="1:30" x14ac:dyDescent="0.25">
      <c r="A170" s="28" t="e">
        <f>IF(COUNTIF(Visualisations!B$42:B$44,A20)&gt;0,NA(),IF(ISNUMBER(A70),A70,NA()))</f>
        <v>#N/A</v>
      </c>
      <c r="B170" s="28" t="e">
        <f>IF(COUNTIF(Visualisations!C$42:C$44,B20)&gt;0,NA(),IF(ISNUMBER(B70),B70,NA()))</f>
        <v>#N/A</v>
      </c>
      <c r="C170" s="28" t="e">
        <f>IF(COUNTIF(Visualisations!D$42:D$44,C20)&gt;0,NA(),IF(ISNUMBER(C70),C70,NA()))</f>
        <v>#N/A</v>
      </c>
      <c r="D170" s="28" t="e">
        <f>IF(COUNTIF(Visualisations!E$42:E$44,D20)&gt;0,NA(),IF(ISNUMBER(D70),D70,NA()))</f>
        <v>#N/A</v>
      </c>
      <c r="E170" s="28" t="e">
        <f>IF(COUNTIF(Visualisations!F$42:F$44,E20)&gt;0,NA(),IF(ISNUMBER(E70),E70,NA()))</f>
        <v>#N/A</v>
      </c>
      <c r="F170" s="28" t="e">
        <f>IF(COUNTIF(Visualisations!G$42:G$44,F20)&gt;0,NA(),IF(ISNUMBER(F70),F70,NA()))</f>
        <v>#N/A</v>
      </c>
      <c r="G170" s="28" t="e">
        <f>IF(COUNTIF(Visualisations!H$42:H$44,G20)&gt;0,NA(),IF(ISNUMBER(G70),G70,NA()))</f>
        <v>#N/A</v>
      </c>
      <c r="H170" s="28" t="e">
        <f>IF(COUNTIF(Visualisations!I$42:I$44,H20)&gt;0,NA(),IF(ISNUMBER(H70),H70,NA()))</f>
        <v>#N/A</v>
      </c>
      <c r="I170" s="28" t="e">
        <f>IF(COUNTIF(Visualisations!J$42:J$44,I20)&gt;0,NA(),IF(ISNUMBER(I70),I70,NA()))</f>
        <v>#N/A</v>
      </c>
      <c r="J170" s="28" t="e">
        <f>IF(COUNTIF(Visualisations!K$42:K$44,J20)&gt;0,NA(),IF(ISNUMBER(J70),J70,NA()))</f>
        <v>#N/A</v>
      </c>
      <c r="K170" s="28" t="e">
        <f>IF(COUNTIF(Visualisations!L$42:L$44,K20)&gt;0,NA(),IF(ISNUMBER(K70),K70,NA()))</f>
        <v>#N/A</v>
      </c>
      <c r="L170" s="28" t="e">
        <f>IF(COUNTIF(Visualisations!M$42:M$44,L20)&gt;0,NA(),IF(ISNUMBER(L70),L70,NA()))</f>
        <v>#N/A</v>
      </c>
      <c r="M170" s="28" t="e">
        <f>IF(COUNTIF(Visualisations!N$42:N$44,M20)&gt;0,NA(),IF(ISNUMBER(M70),M70,NA()))</f>
        <v>#N/A</v>
      </c>
      <c r="N170" s="28" t="e">
        <f>IF(COUNTIF(Visualisations!O$42:O$44,N20)&gt;0,NA(),IF(ISNUMBER(N70),N70,NA()))</f>
        <v>#N/A</v>
      </c>
      <c r="O170" s="28" t="e">
        <f>IF(COUNTIF(Visualisations!P$42:P$44,O20)&gt;0,NA(),IF(ISNUMBER(O70),O70,NA()))</f>
        <v>#N/A</v>
      </c>
      <c r="P170" s="28" t="e">
        <f>IF(COUNTIF(Visualisations!Q$42:Q$44,P20)&gt;0,NA(),IF(ISNUMBER(P70),P70,NA()))</f>
        <v>#N/A</v>
      </c>
      <c r="Q170" s="28" t="e">
        <f>IF(COUNTIF(Visualisations!R$42:R$44,Q20)&gt;0,NA(),IF(ISNUMBER(Q70),Q70,NA()))</f>
        <v>#N/A</v>
      </c>
      <c r="R170" s="28" t="e">
        <f>IF(COUNTIF(Visualisations!S$42:S$44,R20)&gt;0,NA(),IF(ISNUMBER(R70),R70,NA()))</f>
        <v>#N/A</v>
      </c>
      <c r="S170" s="28" t="e">
        <f>IF(COUNTIF(Visualisations!T$42:T$44,S20)&gt;0,NA(),IF(ISNUMBER(S70),S70,NA()))</f>
        <v>#N/A</v>
      </c>
      <c r="T170" s="28" t="e">
        <f>IF(COUNTIF(Visualisations!U$42:U$44,T20)&gt;0,NA(),IF(ISNUMBER(T70),T70,NA()))</f>
        <v>#N/A</v>
      </c>
      <c r="U170" s="28" t="e">
        <f>IF(COUNTIF(Visualisations!V$42:V$44,U20)&gt;0,NA(),IF(ISNUMBER(U70),U70,NA()))</f>
        <v>#N/A</v>
      </c>
      <c r="V170" s="28" t="e">
        <f>IF(COUNTIF(Visualisations!W$42:W$44,V20)&gt;0,NA(),IF(ISNUMBER(V70),V70,NA()))</f>
        <v>#N/A</v>
      </c>
      <c r="W170" s="28" t="e">
        <f>IF(COUNTIF(Visualisations!X$42:X$44,W20)&gt;0,NA(),IF(ISNUMBER(W70),W70,NA()))</f>
        <v>#N/A</v>
      </c>
      <c r="X170" s="28" t="e">
        <f>IF(COUNTIF(Visualisations!Y$42:Y$44,X20)&gt;0,NA(),IF(ISNUMBER(X70),X70,NA()))</f>
        <v>#N/A</v>
      </c>
      <c r="Y170" s="28" t="e">
        <f>IF(COUNTIF(Visualisations!Z$42:Z$44,Y20)&gt;0,NA(),IF(ISNUMBER(Y70),Y70,NA()))</f>
        <v>#N/A</v>
      </c>
      <c r="Z170" s="28" t="e">
        <f>IF(COUNTIF(Visualisations!AA$42:AA$44,Z20)&gt;0,NA(),IF(ISNUMBER(Z70),Z70,NA()))</f>
        <v>#N/A</v>
      </c>
      <c r="AA170" s="28" t="e">
        <f>IF(COUNTIF(Visualisations!AB$42:AB$44,AA20)&gt;0,NA(),IF(ISNUMBER(AA70),AA70,NA()))</f>
        <v>#N/A</v>
      </c>
      <c r="AB170" s="28" t="e">
        <f>IF(COUNTIF(Visualisations!AC$42:AC$44,AB20)&gt;0,NA(),IF(ISNUMBER(AB70),AB70,NA()))</f>
        <v>#N/A</v>
      </c>
      <c r="AC170" s="28" t="e">
        <f>IF(COUNTIF(Visualisations!AD$42:AD$44,AC20)&gt;0,NA(),IF(ISNUMBER(AC70),AC70,NA()))</f>
        <v>#N/A</v>
      </c>
      <c r="AD170" s="28" t="e">
        <f>IF(COUNTIF(Visualisations!AE$42:AE$44,AD20)&gt;0,NA(),IF(ISNUMBER(AD70),AD70,NA()))</f>
        <v>#N/A</v>
      </c>
    </row>
    <row r="171" spans="1:30" x14ac:dyDescent="0.25">
      <c r="A171" s="28" t="e">
        <f>IF(COUNTIF(Visualisations!B$42:B$44,A21)&gt;0,NA(),IF(ISNUMBER(A71),A71,NA()))</f>
        <v>#N/A</v>
      </c>
      <c r="B171" s="28" t="e">
        <f>IF(COUNTIF(Visualisations!C$42:C$44,B21)&gt;0,NA(),IF(ISNUMBER(B71),B71,NA()))</f>
        <v>#N/A</v>
      </c>
      <c r="C171" s="28" t="e">
        <f>IF(COUNTIF(Visualisations!D$42:D$44,C21)&gt;0,NA(),IF(ISNUMBER(C71),C71,NA()))</f>
        <v>#N/A</v>
      </c>
      <c r="D171" s="28" t="e">
        <f>IF(COUNTIF(Visualisations!E$42:E$44,D21)&gt;0,NA(),IF(ISNUMBER(D71),D71,NA()))</f>
        <v>#N/A</v>
      </c>
      <c r="E171" s="28" t="e">
        <f>IF(COUNTIF(Visualisations!F$42:F$44,E21)&gt;0,NA(),IF(ISNUMBER(E71),E71,NA()))</f>
        <v>#N/A</v>
      </c>
      <c r="F171" s="28" t="e">
        <f>IF(COUNTIF(Visualisations!G$42:G$44,F21)&gt;0,NA(),IF(ISNUMBER(F71),F71,NA()))</f>
        <v>#N/A</v>
      </c>
      <c r="G171" s="28" t="e">
        <f>IF(COUNTIF(Visualisations!H$42:H$44,G21)&gt;0,NA(),IF(ISNUMBER(G71),G71,NA()))</f>
        <v>#N/A</v>
      </c>
      <c r="H171" s="28" t="e">
        <f>IF(COUNTIF(Visualisations!I$42:I$44,H21)&gt;0,NA(),IF(ISNUMBER(H71),H71,NA()))</f>
        <v>#N/A</v>
      </c>
      <c r="I171" s="28" t="e">
        <f>IF(COUNTIF(Visualisations!J$42:J$44,I21)&gt;0,NA(),IF(ISNUMBER(I71),I71,NA()))</f>
        <v>#N/A</v>
      </c>
      <c r="J171" s="28" t="e">
        <f>IF(COUNTIF(Visualisations!K$42:K$44,J21)&gt;0,NA(),IF(ISNUMBER(J71),J71,NA()))</f>
        <v>#N/A</v>
      </c>
      <c r="K171" s="28" t="e">
        <f>IF(COUNTIF(Visualisations!L$42:L$44,K21)&gt;0,NA(),IF(ISNUMBER(K71),K71,NA()))</f>
        <v>#N/A</v>
      </c>
      <c r="L171" s="28" t="e">
        <f>IF(COUNTIF(Visualisations!M$42:M$44,L21)&gt;0,NA(),IF(ISNUMBER(L71),L71,NA()))</f>
        <v>#N/A</v>
      </c>
      <c r="M171" s="28" t="e">
        <f>IF(COUNTIF(Visualisations!N$42:N$44,M21)&gt;0,NA(),IF(ISNUMBER(M71),M71,NA()))</f>
        <v>#N/A</v>
      </c>
      <c r="N171" s="28" t="e">
        <f>IF(COUNTIF(Visualisations!O$42:O$44,N21)&gt;0,NA(),IF(ISNUMBER(N71),N71,NA()))</f>
        <v>#N/A</v>
      </c>
      <c r="O171" s="28" t="e">
        <f>IF(COUNTIF(Visualisations!P$42:P$44,O21)&gt;0,NA(),IF(ISNUMBER(O71),O71,NA()))</f>
        <v>#N/A</v>
      </c>
      <c r="P171" s="28" t="e">
        <f>IF(COUNTIF(Visualisations!Q$42:Q$44,P21)&gt;0,NA(),IF(ISNUMBER(P71),P71,NA()))</f>
        <v>#N/A</v>
      </c>
      <c r="Q171" s="28" t="e">
        <f>IF(COUNTIF(Visualisations!R$42:R$44,Q21)&gt;0,NA(),IF(ISNUMBER(Q71),Q71,NA()))</f>
        <v>#N/A</v>
      </c>
      <c r="R171" s="28" t="e">
        <f>IF(COUNTIF(Visualisations!S$42:S$44,R21)&gt;0,NA(),IF(ISNUMBER(R71),R71,NA()))</f>
        <v>#N/A</v>
      </c>
      <c r="S171" s="28" t="e">
        <f>IF(COUNTIF(Visualisations!T$42:T$44,S21)&gt;0,NA(),IF(ISNUMBER(S71),S71,NA()))</f>
        <v>#N/A</v>
      </c>
      <c r="T171" s="28" t="e">
        <f>IF(COUNTIF(Visualisations!U$42:U$44,T21)&gt;0,NA(),IF(ISNUMBER(T71),T71,NA()))</f>
        <v>#N/A</v>
      </c>
      <c r="U171" s="28" t="e">
        <f>IF(COUNTIF(Visualisations!V$42:V$44,U21)&gt;0,NA(),IF(ISNUMBER(U71),U71,NA()))</f>
        <v>#N/A</v>
      </c>
      <c r="V171" s="28" t="e">
        <f>IF(COUNTIF(Visualisations!W$42:W$44,V21)&gt;0,NA(),IF(ISNUMBER(V71),V71,NA()))</f>
        <v>#N/A</v>
      </c>
      <c r="W171" s="28" t="e">
        <f>IF(COUNTIF(Visualisations!X$42:X$44,W21)&gt;0,NA(),IF(ISNUMBER(W71),W71,NA()))</f>
        <v>#N/A</v>
      </c>
      <c r="X171" s="28" t="e">
        <f>IF(COUNTIF(Visualisations!Y$42:Y$44,X21)&gt;0,NA(),IF(ISNUMBER(X71),X71,NA()))</f>
        <v>#N/A</v>
      </c>
      <c r="Y171" s="28" t="e">
        <f>IF(COUNTIF(Visualisations!Z$42:Z$44,Y21)&gt;0,NA(),IF(ISNUMBER(Y71),Y71,NA()))</f>
        <v>#N/A</v>
      </c>
      <c r="Z171" s="28" t="e">
        <f>IF(COUNTIF(Visualisations!AA$42:AA$44,Z21)&gt;0,NA(),IF(ISNUMBER(Z71),Z71,NA()))</f>
        <v>#N/A</v>
      </c>
      <c r="AA171" s="28" t="e">
        <f>IF(COUNTIF(Visualisations!AB$42:AB$44,AA21)&gt;0,NA(),IF(ISNUMBER(AA71),AA71,NA()))</f>
        <v>#N/A</v>
      </c>
      <c r="AB171" s="28" t="e">
        <f>IF(COUNTIF(Visualisations!AC$42:AC$44,AB21)&gt;0,NA(),IF(ISNUMBER(AB71),AB71,NA()))</f>
        <v>#N/A</v>
      </c>
      <c r="AC171" s="28" t="e">
        <f>IF(COUNTIF(Visualisations!AD$42:AD$44,AC21)&gt;0,NA(),IF(ISNUMBER(AC71),AC71,NA()))</f>
        <v>#N/A</v>
      </c>
      <c r="AD171" s="28" t="e">
        <f>IF(COUNTIF(Visualisations!AE$42:AE$44,AD21)&gt;0,NA(),IF(ISNUMBER(AD71),AD71,NA()))</f>
        <v>#N/A</v>
      </c>
    </row>
    <row r="172" spans="1:30" x14ac:dyDescent="0.25">
      <c r="A172" s="28" t="e">
        <f>IF(COUNTIF(Visualisations!B$42:B$44,A22)&gt;0,NA(),IF(ISNUMBER(A72),A72,NA()))</f>
        <v>#N/A</v>
      </c>
      <c r="B172" s="28" t="e">
        <f>IF(COUNTIF(Visualisations!C$42:C$44,B22)&gt;0,NA(),IF(ISNUMBER(B72),B72,NA()))</f>
        <v>#N/A</v>
      </c>
      <c r="C172" s="28" t="e">
        <f>IF(COUNTIF(Visualisations!D$42:D$44,C22)&gt;0,NA(),IF(ISNUMBER(C72),C72,NA()))</f>
        <v>#N/A</v>
      </c>
      <c r="D172" s="28" t="e">
        <f>IF(COUNTIF(Visualisations!E$42:E$44,D22)&gt;0,NA(),IF(ISNUMBER(D72),D72,NA()))</f>
        <v>#N/A</v>
      </c>
      <c r="E172" s="28" t="e">
        <f>IF(COUNTIF(Visualisations!F$42:F$44,E22)&gt;0,NA(),IF(ISNUMBER(E72),E72,NA()))</f>
        <v>#N/A</v>
      </c>
      <c r="F172" s="28" t="e">
        <f>IF(COUNTIF(Visualisations!G$42:G$44,F22)&gt;0,NA(),IF(ISNUMBER(F72),F72,NA()))</f>
        <v>#N/A</v>
      </c>
      <c r="G172" s="28" t="e">
        <f>IF(COUNTIF(Visualisations!H$42:H$44,G22)&gt;0,NA(),IF(ISNUMBER(G72),G72,NA()))</f>
        <v>#N/A</v>
      </c>
      <c r="H172" s="28" t="e">
        <f>IF(COUNTIF(Visualisations!I$42:I$44,H22)&gt;0,NA(),IF(ISNUMBER(H72),H72,NA()))</f>
        <v>#N/A</v>
      </c>
      <c r="I172" s="28" t="e">
        <f>IF(COUNTIF(Visualisations!J$42:J$44,I22)&gt;0,NA(),IF(ISNUMBER(I72),I72,NA()))</f>
        <v>#N/A</v>
      </c>
      <c r="J172" s="28" t="e">
        <f>IF(COUNTIF(Visualisations!K$42:K$44,J22)&gt;0,NA(),IF(ISNUMBER(J72),J72,NA()))</f>
        <v>#N/A</v>
      </c>
      <c r="K172" s="28" t="e">
        <f>IF(COUNTIF(Visualisations!L$42:L$44,K22)&gt;0,NA(),IF(ISNUMBER(K72),K72,NA()))</f>
        <v>#N/A</v>
      </c>
      <c r="L172" s="28" t="e">
        <f>IF(COUNTIF(Visualisations!M$42:M$44,L22)&gt;0,NA(),IF(ISNUMBER(L72),L72,NA()))</f>
        <v>#N/A</v>
      </c>
      <c r="M172" s="28" t="e">
        <f>IF(COUNTIF(Visualisations!N$42:N$44,M22)&gt;0,NA(),IF(ISNUMBER(M72),M72,NA()))</f>
        <v>#N/A</v>
      </c>
      <c r="N172" s="28" t="e">
        <f>IF(COUNTIF(Visualisations!O$42:O$44,N22)&gt;0,NA(),IF(ISNUMBER(N72),N72,NA()))</f>
        <v>#N/A</v>
      </c>
      <c r="O172" s="28" t="e">
        <f>IF(COUNTIF(Visualisations!P$42:P$44,O22)&gt;0,NA(),IF(ISNUMBER(O72),O72,NA()))</f>
        <v>#N/A</v>
      </c>
      <c r="P172" s="28" t="e">
        <f>IF(COUNTIF(Visualisations!Q$42:Q$44,P22)&gt;0,NA(),IF(ISNUMBER(P72),P72,NA()))</f>
        <v>#N/A</v>
      </c>
      <c r="Q172" s="28" t="e">
        <f>IF(COUNTIF(Visualisations!R$42:R$44,Q22)&gt;0,NA(),IF(ISNUMBER(Q72),Q72,NA()))</f>
        <v>#N/A</v>
      </c>
      <c r="R172" s="28" t="e">
        <f>IF(COUNTIF(Visualisations!S$42:S$44,R22)&gt;0,NA(),IF(ISNUMBER(R72),R72,NA()))</f>
        <v>#N/A</v>
      </c>
      <c r="S172" s="28" t="e">
        <f>IF(COUNTIF(Visualisations!T$42:T$44,S22)&gt;0,NA(),IF(ISNUMBER(S72),S72,NA()))</f>
        <v>#N/A</v>
      </c>
      <c r="T172" s="28" t="e">
        <f>IF(COUNTIF(Visualisations!U$42:U$44,T22)&gt;0,NA(),IF(ISNUMBER(T72),T72,NA()))</f>
        <v>#N/A</v>
      </c>
      <c r="U172" s="28" t="e">
        <f>IF(COUNTIF(Visualisations!V$42:V$44,U22)&gt;0,NA(),IF(ISNUMBER(U72),U72,NA()))</f>
        <v>#N/A</v>
      </c>
      <c r="V172" s="28" t="e">
        <f>IF(COUNTIF(Visualisations!W$42:W$44,V22)&gt;0,NA(),IF(ISNUMBER(V72),V72,NA()))</f>
        <v>#N/A</v>
      </c>
      <c r="W172" s="28" t="e">
        <f>IF(COUNTIF(Visualisations!X$42:X$44,W22)&gt;0,NA(),IF(ISNUMBER(W72),W72,NA()))</f>
        <v>#N/A</v>
      </c>
      <c r="X172" s="28" t="e">
        <f>IF(COUNTIF(Visualisations!Y$42:Y$44,X22)&gt;0,NA(),IF(ISNUMBER(X72),X72,NA()))</f>
        <v>#N/A</v>
      </c>
      <c r="Y172" s="28" t="e">
        <f>IF(COUNTIF(Visualisations!Z$42:Z$44,Y22)&gt;0,NA(),IF(ISNUMBER(Y72),Y72,NA()))</f>
        <v>#N/A</v>
      </c>
      <c r="Z172" s="28" t="e">
        <f>IF(COUNTIF(Visualisations!AA$42:AA$44,Z22)&gt;0,NA(),IF(ISNUMBER(Z72),Z72,NA()))</f>
        <v>#N/A</v>
      </c>
      <c r="AA172" s="28" t="e">
        <f>IF(COUNTIF(Visualisations!AB$42:AB$44,AA22)&gt;0,NA(),IF(ISNUMBER(AA72),AA72,NA()))</f>
        <v>#N/A</v>
      </c>
      <c r="AB172" s="28" t="e">
        <f>IF(COUNTIF(Visualisations!AC$42:AC$44,AB22)&gt;0,NA(),IF(ISNUMBER(AB72),AB72,NA()))</f>
        <v>#N/A</v>
      </c>
      <c r="AC172" s="28" t="e">
        <f>IF(COUNTIF(Visualisations!AD$42:AD$44,AC22)&gt;0,NA(),IF(ISNUMBER(AC72),AC72,NA()))</f>
        <v>#N/A</v>
      </c>
      <c r="AD172" s="28" t="e">
        <f>IF(COUNTIF(Visualisations!AE$42:AE$44,AD22)&gt;0,NA(),IF(ISNUMBER(AD72),AD72,NA()))</f>
        <v>#N/A</v>
      </c>
    </row>
    <row r="173" spans="1:30" x14ac:dyDescent="0.25">
      <c r="A173" s="28" t="e">
        <f>IF(COUNTIF(Visualisations!B$42:B$44,A23)&gt;0,NA(),IF(ISNUMBER(A73),A73,NA()))</f>
        <v>#N/A</v>
      </c>
      <c r="B173" s="28" t="e">
        <f>IF(COUNTIF(Visualisations!C$42:C$44,B23)&gt;0,NA(),IF(ISNUMBER(B73),B73,NA()))</f>
        <v>#N/A</v>
      </c>
      <c r="C173" s="28" t="e">
        <f>IF(COUNTIF(Visualisations!D$42:D$44,C23)&gt;0,NA(),IF(ISNUMBER(C73),C73,NA()))</f>
        <v>#N/A</v>
      </c>
      <c r="D173" s="28" t="e">
        <f>IF(COUNTIF(Visualisations!E$42:E$44,D23)&gt;0,NA(),IF(ISNUMBER(D73),D73,NA()))</f>
        <v>#N/A</v>
      </c>
      <c r="E173" s="28" t="e">
        <f>IF(COUNTIF(Visualisations!F$42:F$44,E23)&gt;0,NA(),IF(ISNUMBER(E73),E73,NA()))</f>
        <v>#N/A</v>
      </c>
      <c r="F173" s="28" t="e">
        <f>IF(COUNTIF(Visualisations!G$42:G$44,F23)&gt;0,NA(),IF(ISNUMBER(F73),F73,NA()))</f>
        <v>#N/A</v>
      </c>
      <c r="G173" s="28" t="e">
        <f>IF(COUNTIF(Visualisations!H$42:H$44,G23)&gt;0,NA(),IF(ISNUMBER(G73),G73,NA()))</f>
        <v>#N/A</v>
      </c>
      <c r="H173" s="28" t="e">
        <f>IF(COUNTIF(Visualisations!I$42:I$44,H23)&gt;0,NA(),IF(ISNUMBER(H73),H73,NA()))</f>
        <v>#N/A</v>
      </c>
      <c r="I173" s="28" t="e">
        <f>IF(COUNTIF(Visualisations!J$42:J$44,I23)&gt;0,NA(),IF(ISNUMBER(I73),I73,NA()))</f>
        <v>#N/A</v>
      </c>
      <c r="J173" s="28" t="e">
        <f>IF(COUNTIF(Visualisations!K$42:K$44,J23)&gt;0,NA(),IF(ISNUMBER(J73),J73,NA()))</f>
        <v>#N/A</v>
      </c>
      <c r="K173" s="28" t="e">
        <f>IF(COUNTIF(Visualisations!L$42:L$44,K23)&gt;0,NA(),IF(ISNUMBER(K73),K73,NA()))</f>
        <v>#N/A</v>
      </c>
      <c r="L173" s="28" t="e">
        <f>IF(COUNTIF(Visualisations!M$42:M$44,L23)&gt;0,NA(),IF(ISNUMBER(L73),L73,NA()))</f>
        <v>#N/A</v>
      </c>
      <c r="M173" s="28" t="e">
        <f>IF(COUNTIF(Visualisations!N$42:N$44,M23)&gt;0,NA(),IF(ISNUMBER(M73),M73,NA()))</f>
        <v>#N/A</v>
      </c>
      <c r="N173" s="28" t="e">
        <f>IF(COUNTIF(Visualisations!O$42:O$44,N23)&gt;0,NA(),IF(ISNUMBER(N73),N73,NA()))</f>
        <v>#N/A</v>
      </c>
      <c r="O173" s="28" t="e">
        <f>IF(COUNTIF(Visualisations!P$42:P$44,O23)&gt;0,NA(),IF(ISNUMBER(O73),O73,NA()))</f>
        <v>#N/A</v>
      </c>
      <c r="P173" s="28" t="e">
        <f>IF(COUNTIF(Visualisations!Q$42:Q$44,P23)&gt;0,NA(),IF(ISNUMBER(P73),P73,NA()))</f>
        <v>#N/A</v>
      </c>
      <c r="Q173" s="28" t="e">
        <f>IF(COUNTIF(Visualisations!R$42:R$44,Q23)&gt;0,NA(),IF(ISNUMBER(Q73),Q73,NA()))</f>
        <v>#N/A</v>
      </c>
      <c r="R173" s="28" t="e">
        <f>IF(COUNTIF(Visualisations!S$42:S$44,R23)&gt;0,NA(),IF(ISNUMBER(R73),R73,NA()))</f>
        <v>#N/A</v>
      </c>
      <c r="S173" s="28" t="e">
        <f>IF(COUNTIF(Visualisations!T$42:T$44,S23)&gt;0,NA(),IF(ISNUMBER(S73),S73,NA()))</f>
        <v>#N/A</v>
      </c>
      <c r="T173" s="28" t="e">
        <f>IF(COUNTIF(Visualisations!U$42:U$44,T23)&gt;0,NA(),IF(ISNUMBER(T73),T73,NA()))</f>
        <v>#N/A</v>
      </c>
      <c r="U173" s="28" t="e">
        <f>IF(COUNTIF(Visualisations!V$42:V$44,U23)&gt;0,NA(),IF(ISNUMBER(U73),U73,NA()))</f>
        <v>#N/A</v>
      </c>
      <c r="V173" s="28" t="e">
        <f>IF(COUNTIF(Visualisations!W$42:W$44,V23)&gt;0,NA(),IF(ISNUMBER(V73),V73,NA()))</f>
        <v>#N/A</v>
      </c>
      <c r="W173" s="28" t="e">
        <f>IF(COUNTIF(Visualisations!X$42:X$44,W23)&gt;0,NA(),IF(ISNUMBER(W73),W73,NA()))</f>
        <v>#N/A</v>
      </c>
      <c r="X173" s="28" t="e">
        <f>IF(COUNTIF(Visualisations!Y$42:Y$44,X23)&gt;0,NA(),IF(ISNUMBER(X73),X73,NA()))</f>
        <v>#N/A</v>
      </c>
      <c r="Y173" s="28" t="e">
        <f>IF(COUNTIF(Visualisations!Z$42:Z$44,Y23)&gt;0,NA(),IF(ISNUMBER(Y73),Y73,NA()))</f>
        <v>#N/A</v>
      </c>
      <c r="Z173" s="28" t="e">
        <f>IF(COUNTIF(Visualisations!AA$42:AA$44,Z23)&gt;0,NA(),IF(ISNUMBER(Z73),Z73,NA()))</f>
        <v>#N/A</v>
      </c>
      <c r="AA173" s="28" t="e">
        <f>IF(COUNTIF(Visualisations!AB$42:AB$44,AA23)&gt;0,NA(),IF(ISNUMBER(AA73),AA73,NA()))</f>
        <v>#N/A</v>
      </c>
      <c r="AB173" s="28" t="e">
        <f>IF(COUNTIF(Visualisations!AC$42:AC$44,AB23)&gt;0,NA(),IF(ISNUMBER(AB73),AB73,NA()))</f>
        <v>#N/A</v>
      </c>
      <c r="AC173" s="28" t="e">
        <f>IF(COUNTIF(Visualisations!AD$42:AD$44,AC23)&gt;0,NA(),IF(ISNUMBER(AC73),AC73,NA()))</f>
        <v>#N/A</v>
      </c>
      <c r="AD173" s="28" t="e">
        <f>IF(COUNTIF(Visualisations!AE$42:AE$44,AD23)&gt;0,NA(),IF(ISNUMBER(AD73),AD73,NA()))</f>
        <v>#N/A</v>
      </c>
    </row>
    <row r="174" spans="1:30" x14ac:dyDescent="0.25">
      <c r="A174" s="28" t="e">
        <f>IF(COUNTIF(Visualisations!B$42:B$44,A24)&gt;0,NA(),IF(ISNUMBER(A74),A74,NA()))</f>
        <v>#N/A</v>
      </c>
      <c r="B174" s="28" t="e">
        <f>IF(COUNTIF(Visualisations!C$42:C$44,B24)&gt;0,NA(),IF(ISNUMBER(B74),B74,NA()))</f>
        <v>#N/A</v>
      </c>
      <c r="C174" s="28" t="e">
        <f>IF(COUNTIF(Visualisations!D$42:D$44,C24)&gt;0,NA(),IF(ISNUMBER(C74),C74,NA()))</f>
        <v>#N/A</v>
      </c>
      <c r="D174" s="28" t="e">
        <f>IF(COUNTIF(Visualisations!E$42:E$44,D24)&gt;0,NA(),IF(ISNUMBER(D74),D74,NA()))</f>
        <v>#N/A</v>
      </c>
      <c r="E174" s="28" t="e">
        <f>IF(COUNTIF(Visualisations!F$42:F$44,E24)&gt;0,NA(),IF(ISNUMBER(E74),E74,NA()))</f>
        <v>#N/A</v>
      </c>
      <c r="F174" s="28" t="e">
        <f>IF(COUNTIF(Visualisations!G$42:G$44,F24)&gt;0,NA(),IF(ISNUMBER(F74),F74,NA()))</f>
        <v>#N/A</v>
      </c>
      <c r="G174" s="28" t="e">
        <f>IF(COUNTIF(Visualisations!H$42:H$44,G24)&gt;0,NA(),IF(ISNUMBER(G74),G74,NA()))</f>
        <v>#N/A</v>
      </c>
      <c r="H174" s="28" t="e">
        <f>IF(COUNTIF(Visualisations!I$42:I$44,H24)&gt;0,NA(),IF(ISNUMBER(H74),H74,NA()))</f>
        <v>#N/A</v>
      </c>
      <c r="I174" s="28" t="e">
        <f>IF(COUNTIF(Visualisations!J$42:J$44,I24)&gt;0,NA(),IF(ISNUMBER(I74),I74,NA()))</f>
        <v>#N/A</v>
      </c>
      <c r="J174" s="28" t="e">
        <f>IF(COUNTIF(Visualisations!K$42:K$44,J24)&gt;0,NA(),IF(ISNUMBER(J74),J74,NA()))</f>
        <v>#N/A</v>
      </c>
      <c r="K174" s="28" t="e">
        <f>IF(COUNTIF(Visualisations!L$42:L$44,K24)&gt;0,NA(),IF(ISNUMBER(K74),K74,NA()))</f>
        <v>#N/A</v>
      </c>
      <c r="L174" s="28" t="e">
        <f>IF(COUNTIF(Visualisations!M$42:M$44,L24)&gt;0,NA(),IF(ISNUMBER(L74),L74,NA()))</f>
        <v>#N/A</v>
      </c>
      <c r="M174" s="28" t="e">
        <f>IF(COUNTIF(Visualisations!N$42:N$44,M24)&gt;0,NA(),IF(ISNUMBER(M74),M74,NA()))</f>
        <v>#N/A</v>
      </c>
      <c r="N174" s="28" t="e">
        <f>IF(COUNTIF(Visualisations!O$42:O$44,N24)&gt;0,NA(),IF(ISNUMBER(N74),N74,NA()))</f>
        <v>#N/A</v>
      </c>
      <c r="O174" s="28" t="e">
        <f>IF(COUNTIF(Visualisations!P$42:P$44,O24)&gt;0,NA(),IF(ISNUMBER(O74),O74,NA()))</f>
        <v>#N/A</v>
      </c>
      <c r="P174" s="28" t="e">
        <f>IF(COUNTIF(Visualisations!Q$42:Q$44,P24)&gt;0,NA(),IF(ISNUMBER(P74),P74,NA()))</f>
        <v>#N/A</v>
      </c>
      <c r="Q174" s="28" t="e">
        <f>IF(COUNTIF(Visualisations!R$42:R$44,Q24)&gt;0,NA(),IF(ISNUMBER(Q74),Q74,NA()))</f>
        <v>#N/A</v>
      </c>
      <c r="R174" s="28" t="e">
        <f>IF(COUNTIF(Visualisations!S$42:S$44,R24)&gt;0,NA(),IF(ISNUMBER(R74),R74,NA()))</f>
        <v>#N/A</v>
      </c>
      <c r="S174" s="28" t="e">
        <f>IF(COUNTIF(Visualisations!T$42:T$44,S24)&gt;0,NA(),IF(ISNUMBER(S74),S74,NA()))</f>
        <v>#N/A</v>
      </c>
      <c r="T174" s="28" t="e">
        <f>IF(COUNTIF(Visualisations!U$42:U$44,T24)&gt;0,NA(),IF(ISNUMBER(T74),T74,NA()))</f>
        <v>#N/A</v>
      </c>
      <c r="U174" s="28" t="e">
        <f>IF(COUNTIF(Visualisations!V$42:V$44,U24)&gt;0,NA(),IF(ISNUMBER(U74),U74,NA()))</f>
        <v>#N/A</v>
      </c>
      <c r="V174" s="28" t="e">
        <f>IF(COUNTIF(Visualisations!W$42:W$44,V24)&gt;0,NA(),IF(ISNUMBER(V74),V74,NA()))</f>
        <v>#N/A</v>
      </c>
      <c r="W174" s="28" t="e">
        <f>IF(COUNTIF(Visualisations!X$42:X$44,W24)&gt;0,NA(),IF(ISNUMBER(W74),W74,NA()))</f>
        <v>#N/A</v>
      </c>
      <c r="X174" s="28" t="e">
        <f>IF(COUNTIF(Visualisations!Y$42:Y$44,X24)&gt;0,NA(),IF(ISNUMBER(X74),X74,NA()))</f>
        <v>#N/A</v>
      </c>
      <c r="Y174" s="28" t="e">
        <f>IF(COUNTIF(Visualisations!Z$42:Z$44,Y24)&gt;0,NA(),IF(ISNUMBER(Y74),Y74,NA()))</f>
        <v>#N/A</v>
      </c>
      <c r="Z174" s="28" t="e">
        <f>IF(COUNTIF(Visualisations!AA$42:AA$44,Z24)&gt;0,NA(),IF(ISNUMBER(Z74),Z74,NA()))</f>
        <v>#N/A</v>
      </c>
      <c r="AA174" s="28" t="e">
        <f>IF(COUNTIF(Visualisations!AB$42:AB$44,AA24)&gt;0,NA(),IF(ISNUMBER(AA74),AA74,NA()))</f>
        <v>#N/A</v>
      </c>
      <c r="AB174" s="28" t="e">
        <f>IF(COUNTIF(Visualisations!AC$42:AC$44,AB24)&gt;0,NA(),IF(ISNUMBER(AB74),AB74,NA()))</f>
        <v>#N/A</v>
      </c>
      <c r="AC174" s="28" t="e">
        <f>IF(COUNTIF(Visualisations!AD$42:AD$44,AC24)&gt;0,NA(),IF(ISNUMBER(AC74),AC74,NA()))</f>
        <v>#N/A</v>
      </c>
      <c r="AD174" s="28" t="e">
        <f>IF(COUNTIF(Visualisations!AE$42:AE$44,AD24)&gt;0,NA(),IF(ISNUMBER(AD74),AD74,NA()))</f>
        <v>#N/A</v>
      </c>
    </row>
    <row r="175" spans="1:30" x14ac:dyDescent="0.25">
      <c r="A175" s="28" t="e">
        <f>IF(COUNTIF(Visualisations!B$42:B$44,A25)&gt;0,NA(),IF(ISNUMBER(A75),A75,NA()))</f>
        <v>#N/A</v>
      </c>
      <c r="B175" s="28" t="e">
        <f>IF(COUNTIF(Visualisations!C$42:C$44,B25)&gt;0,NA(),IF(ISNUMBER(B75),B75,NA()))</f>
        <v>#N/A</v>
      </c>
      <c r="C175" s="28" t="e">
        <f>IF(COUNTIF(Visualisations!D$42:D$44,C25)&gt;0,NA(),IF(ISNUMBER(C75),C75,NA()))</f>
        <v>#N/A</v>
      </c>
      <c r="D175" s="28" t="e">
        <f>IF(COUNTIF(Visualisations!E$42:E$44,D25)&gt;0,NA(),IF(ISNUMBER(D75),D75,NA()))</f>
        <v>#N/A</v>
      </c>
      <c r="E175" s="28" t="e">
        <f>IF(COUNTIF(Visualisations!F$42:F$44,E25)&gt;0,NA(),IF(ISNUMBER(E75),E75,NA()))</f>
        <v>#N/A</v>
      </c>
      <c r="F175" s="28" t="e">
        <f>IF(COUNTIF(Visualisations!G$42:G$44,F25)&gt;0,NA(),IF(ISNUMBER(F75),F75,NA()))</f>
        <v>#N/A</v>
      </c>
      <c r="G175" s="28" t="e">
        <f>IF(COUNTIF(Visualisations!H$42:H$44,G25)&gt;0,NA(),IF(ISNUMBER(G75),G75,NA()))</f>
        <v>#N/A</v>
      </c>
      <c r="H175" s="28" t="e">
        <f>IF(COUNTIF(Visualisations!I$42:I$44,H25)&gt;0,NA(),IF(ISNUMBER(H75),H75,NA()))</f>
        <v>#N/A</v>
      </c>
      <c r="I175" s="28" t="e">
        <f>IF(COUNTIF(Visualisations!J$42:J$44,I25)&gt;0,NA(),IF(ISNUMBER(I75),I75,NA()))</f>
        <v>#N/A</v>
      </c>
      <c r="J175" s="28" t="e">
        <f>IF(COUNTIF(Visualisations!K$42:K$44,J25)&gt;0,NA(),IF(ISNUMBER(J75),J75,NA()))</f>
        <v>#N/A</v>
      </c>
      <c r="K175" s="28" t="e">
        <f>IF(COUNTIF(Visualisations!L$42:L$44,K25)&gt;0,NA(),IF(ISNUMBER(K75),K75,NA()))</f>
        <v>#N/A</v>
      </c>
      <c r="L175" s="28" t="e">
        <f>IF(COUNTIF(Visualisations!M$42:M$44,L25)&gt;0,NA(),IF(ISNUMBER(L75),L75,NA()))</f>
        <v>#N/A</v>
      </c>
      <c r="M175" s="28" t="e">
        <f>IF(COUNTIF(Visualisations!N$42:N$44,M25)&gt;0,NA(),IF(ISNUMBER(M75),M75,NA()))</f>
        <v>#N/A</v>
      </c>
      <c r="N175" s="28" t="e">
        <f>IF(COUNTIF(Visualisations!O$42:O$44,N25)&gt;0,NA(),IF(ISNUMBER(N75),N75,NA()))</f>
        <v>#N/A</v>
      </c>
      <c r="O175" s="28" t="e">
        <f>IF(COUNTIF(Visualisations!P$42:P$44,O25)&gt;0,NA(),IF(ISNUMBER(O75),O75,NA()))</f>
        <v>#N/A</v>
      </c>
      <c r="P175" s="28" t="e">
        <f>IF(COUNTIF(Visualisations!Q$42:Q$44,P25)&gt;0,NA(),IF(ISNUMBER(P75),P75,NA()))</f>
        <v>#N/A</v>
      </c>
      <c r="Q175" s="28" t="e">
        <f>IF(COUNTIF(Visualisations!R$42:R$44,Q25)&gt;0,NA(),IF(ISNUMBER(Q75),Q75,NA()))</f>
        <v>#N/A</v>
      </c>
      <c r="R175" s="28" t="e">
        <f>IF(COUNTIF(Visualisations!S$42:S$44,R25)&gt;0,NA(),IF(ISNUMBER(R75),R75,NA()))</f>
        <v>#N/A</v>
      </c>
      <c r="S175" s="28" t="e">
        <f>IF(COUNTIF(Visualisations!T$42:T$44,S25)&gt;0,NA(),IF(ISNUMBER(S75),S75,NA()))</f>
        <v>#N/A</v>
      </c>
      <c r="T175" s="28" t="e">
        <f>IF(COUNTIF(Visualisations!U$42:U$44,T25)&gt;0,NA(),IF(ISNUMBER(T75),T75,NA()))</f>
        <v>#N/A</v>
      </c>
      <c r="U175" s="28" t="e">
        <f>IF(COUNTIF(Visualisations!V$42:V$44,U25)&gt;0,NA(),IF(ISNUMBER(U75),U75,NA()))</f>
        <v>#N/A</v>
      </c>
      <c r="V175" s="28" t="e">
        <f>IF(COUNTIF(Visualisations!W$42:W$44,V25)&gt;0,NA(),IF(ISNUMBER(V75),V75,NA()))</f>
        <v>#N/A</v>
      </c>
      <c r="W175" s="28" t="e">
        <f>IF(COUNTIF(Visualisations!X$42:X$44,W25)&gt;0,NA(),IF(ISNUMBER(W75),W75,NA()))</f>
        <v>#N/A</v>
      </c>
      <c r="X175" s="28" t="e">
        <f>IF(COUNTIF(Visualisations!Y$42:Y$44,X25)&gt;0,NA(),IF(ISNUMBER(X75),X75,NA()))</f>
        <v>#N/A</v>
      </c>
      <c r="Y175" s="28" t="e">
        <f>IF(COUNTIF(Visualisations!Z$42:Z$44,Y25)&gt;0,NA(),IF(ISNUMBER(Y75),Y75,NA()))</f>
        <v>#N/A</v>
      </c>
      <c r="Z175" s="28" t="e">
        <f>IF(COUNTIF(Visualisations!AA$42:AA$44,Z25)&gt;0,NA(),IF(ISNUMBER(Z75),Z75,NA()))</f>
        <v>#N/A</v>
      </c>
      <c r="AA175" s="28" t="e">
        <f>IF(COUNTIF(Visualisations!AB$42:AB$44,AA25)&gt;0,NA(),IF(ISNUMBER(AA75),AA75,NA()))</f>
        <v>#N/A</v>
      </c>
      <c r="AB175" s="28" t="e">
        <f>IF(COUNTIF(Visualisations!AC$42:AC$44,AB25)&gt;0,NA(),IF(ISNUMBER(AB75),AB75,NA()))</f>
        <v>#N/A</v>
      </c>
      <c r="AC175" s="28" t="e">
        <f>IF(COUNTIF(Visualisations!AD$42:AD$44,AC25)&gt;0,NA(),IF(ISNUMBER(AC75),AC75,NA()))</f>
        <v>#N/A</v>
      </c>
      <c r="AD175" s="28" t="e">
        <f>IF(COUNTIF(Visualisations!AE$42:AE$44,AD25)&gt;0,NA(),IF(ISNUMBER(AD75),AD75,NA()))</f>
        <v>#N/A</v>
      </c>
    </row>
    <row r="176" spans="1:30" x14ac:dyDescent="0.25">
      <c r="A176" s="28" t="e">
        <f>IF(COUNTIF(Visualisations!B$42:B$44,A26)&gt;0,NA(),IF(ISNUMBER(A76),A76,NA()))</f>
        <v>#N/A</v>
      </c>
      <c r="B176" s="28" t="e">
        <f>IF(COUNTIF(Visualisations!C$42:C$44,B26)&gt;0,NA(),IF(ISNUMBER(B76),B76,NA()))</f>
        <v>#N/A</v>
      </c>
      <c r="C176" s="28" t="e">
        <f>IF(COUNTIF(Visualisations!D$42:D$44,C26)&gt;0,NA(),IF(ISNUMBER(C76),C76,NA()))</f>
        <v>#N/A</v>
      </c>
      <c r="D176" s="28" t="e">
        <f>IF(COUNTIF(Visualisations!E$42:E$44,D26)&gt;0,NA(),IF(ISNUMBER(D76),D76,NA()))</f>
        <v>#N/A</v>
      </c>
      <c r="E176" s="28" t="e">
        <f>IF(COUNTIF(Visualisations!F$42:F$44,E26)&gt;0,NA(),IF(ISNUMBER(E76),E76,NA()))</f>
        <v>#N/A</v>
      </c>
      <c r="F176" s="28" t="e">
        <f>IF(COUNTIF(Visualisations!G$42:G$44,F26)&gt;0,NA(),IF(ISNUMBER(F76),F76,NA()))</f>
        <v>#N/A</v>
      </c>
      <c r="G176" s="28" t="e">
        <f>IF(COUNTIF(Visualisations!H$42:H$44,G26)&gt;0,NA(),IF(ISNUMBER(G76),G76,NA()))</f>
        <v>#N/A</v>
      </c>
      <c r="H176" s="28" t="e">
        <f>IF(COUNTIF(Visualisations!I$42:I$44,H26)&gt;0,NA(),IF(ISNUMBER(H76),H76,NA()))</f>
        <v>#N/A</v>
      </c>
      <c r="I176" s="28" t="e">
        <f>IF(COUNTIF(Visualisations!J$42:J$44,I26)&gt;0,NA(),IF(ISNUMBER(I76),I76,NA()))</f>
        <v>#N/A</v>
      </c>
      <c r="J176" s="28" t="e">
        <f>IF(COUNTIF(Visualisations!K$42:K$44,J26)&gt;0,NA(),IF(ISNUMBER(J76),J76,NA()))</f>
        <v>#N/A</v>
      </c>
      <c r="K176" s="28" t="e">
        <f>IF(COUNTIF(Visualisations!L$42:L$44,K26)&gt;0,NA(),IF(ISNUMBER(K76),K76,NA()))</f>
        <v>#N/A</v>
      </c>
      <c r="L176" s="28" t="e">
        <f>IF(COUNTIF(Visualisations!M$42:M$44,L26)&gt;0,NA(),IF(ISNUMBER(L76),L76,NA()))</f>
        <v>#N/A</v>
      </c>
      <c r="M176" s="28" t="e">
        <f>IF(COUNTIF(Visualisations!N$42:N$44,M26)&gt;0,NA(),IF(ISNUMBER(M76),M76,NA()))</f>
        <v>#N/A</v>
      </c>
      <c r="N176" s="28" t="e">
        <f>IF(COUNTIF(Visualisations!O$42:O$44,N26)&gt;0,NA(),IF(ISNUMBER(N76),N76,NA()))</f>
        <v>#N/A</v>
      </c>
      <c r="O176" s="28" t="e">
        <f>IF(COUNTIF(Visualisations!P$42:P$44,O26)&gt;0,NA(),IF(ISNUMBER(O76),O76,NA()))</f>
        <v>#N/A</v>
      </c>
      <c r="P176" s="28" t="e">
        <f>IF(COUNTIF(Visualisations!Q$42:Q$44,P26)&gt;0,NA(),IF(ISNUMBER(P76),P76,NA()))</f>
        <v>#N/A</v>
      </c>
      <c r="Q176" s="28" t="e">
        <f>IF(COUNTIF(Visualisations!R$42:R$44,Q26)&gt;0,NA(),IF(ISNUMBER(Q76),Q76,NA()))</f>
        <v>#N/A</v>
      </c>
      <c r="R176" s="28" t="e">
        <f>IF(COUNTIF(Visualisations!S$42:S$44,R26)&gt;0,NA(),IF(ISNUMBER(R76),R76,NA()))</f>
        <v>#N/A</v>
      </c>
      <c r="S176" s="28" t="e">
        <f>IF(COUNTIF(Visualisations!T$42:T$44,S26)&gt;0,NA(),IF(ISNUMBER(S76),S76,NA()))</f>
        <v>#N/A</v>
      </c>
      <c r="T176" s="28" t="e">
        <f>IF(COUNTIF(Visualisations!U$42:U$44,T26)&gt;0,NA(),IF(ISNUMBER(T76),T76,NA()))</f>
        <v>#N/A</v>
      </c>
      <c r="U176" s="28" t="e">
        <f>IF(COUNTIF(Visualisations!V$42:V$44,U26)&gt;0,NA(),IF(ISNUMBER(U76),U76,NA()))</f>
        <v>#N/A</v>
      </c>
      <c r="V176" s="28" t="e">
        <f>IF(COUNTIF(Visualisations!W$42:W$44,V26)&gt;0,NA(),IF(ISNUMBER(V76),V76,NA()))</f>
        <v>#N/A</v>
      </c>
      <c r="W176" s="28" t="e">
        <f>IF(COUNTIF(Visualisations!X$42:X$44,W26)&gt;0,NA(),IF(ISNUMBER(W76),W76,NA()))</f>
        <v>#N/A</v>
      </c>
      <c r="X176" s="28" t="e">
        <f>IF(COUNTIF(Visualisations!Y$42:Y$44,X26)&gt;0,NA(),IF(ISNUMBER(X76),X76,NA()))</f>
        <v>#N/A</v>
      </c>
      <c r="Y176" s="28" t="e">
        <f>IF(COUNTIF(Visualisations!Z$42:Z$44,Y26)&gt;0,NA(),IF(ISNUMBER(Y76),Y76,NA()))</f>
        <v>#N/A</v>
      </c>
      <c r="Z176" s="28" t="e">
        <f>IF(COUNTIF(Visualisations!AA$42:AA$44,Z26)&gt;0,NA(),IF(ISNUMBER(Z76),Z76,NA()))</f>
        <v>#N/A</v>
      </c>
      <c r="AA176" s="28" t="e">
        <f>IF(COUNTIF(Visualisations!AB$42:AB$44,AA26)&gt;0,NA(),IF(ISNUMBER(AA76),AA76,NA()))</f>
        <v>#N/A</v>
      </c>
      <c r="AB176" s="28" t="e">
        <f>IF(COUNTIF(Visualisations!AC$42:AC$44,AB26)&gt;0,NA(),IF(ISNUMBER(AB76),AB76,NA()))</f>
        <v>#N/A</v>
      </c>
      <c r="AC176" s="28" t="e">
        <f>IF(COUNTIF(Visualisations!AD$42:AD$44,AC26)&gt;0,NA(),IF(ISNUMBER(AC76),AC76,NA()))</f>
        <v>#N/A</v>
      </c>
      <c r="AD176" s="28" t="e">
        <f>IF(COUNTIF(Visualisations!AE$42:AE$44,AD26)&gt;0,NA(),IF(ISNUMBER(AD76),AD76,NA()))</f>
        <v>#N/A</v>
      </c>
    </row>
    <row r="177" spans="1:30" x14ac:dyDescent="0.25">
      <c r="A177" s="28" t="e">
        <f>IF(COUNTIF(Visualisations!B$42:B$44,A27)&gt;0,NA(),IF(ISNUMBER(A77),A77,NA()))</f>
        <v>#N/A</v>
      </c>
      <c r="B177" s="28" t="e">
        <f>IF(COUNTIF(Visualisations!C$42:C$44,B27)&gt;0,NA(),IF(ISNUMBER(B77),B77,NA()))</f>
        <v>#N/A</v>
      </c>
      <c r="C177" s="28" t="e">
        <f>IF(COUNTIF(Visualisations!D$42:D$44,C27)&gt;0,NA(),IF(ISNUMBER(C77),C77,NA()))</f>
        <v>#N/A</v>
      </c>
      <c r="D177" s="28" t="e">
        <f>IF(COUNTIF(Visualisations!E$42:E$44,D27)&gt;0,NA(),IF(ISNUMBER(D77),D77,NA()))</f>
        <v>#N/A</v>
      </c>
      <c r="E177" s="28" t="e">
        <f>IF(COUNTIF(Visualisations!F$42:F$44,E27)&gt;0,NA(),IF(ISNUMBER(E77),E77,NA()))</f>
        <v>#N/A</v>
      </c>
      <c r="F177" s="28" t="e">
        <f>IF(COUNTIF(Visualisations!G$42:G$44,F27)&gt;0,NA(),IF(ISNUMBER(F77),F77,NA()))</f>
        <v>#N/A</v>
      </c>
      <c r="G177" s="28" t="e">
        <f>IF(COUNTIF(Visualisations!H$42:H$44,G27)&gt;0,NA(),IF(ISNUMBER(G77),G77,NA()))</f>
        <v>#N/A</v>
      </c>
      <c r="H177" s="28" t="e">
        <f>IF(COUNTIF(Visualisations!I$42:I$44,H27)&gt;0,NA(),IF(ISNUMBER(H77),H77,NA()))</f>
        <v>#N/A</v>
      </c>
      <c r="I177" s="28" t="e">
        <f>IF(COUNTIF(Visualisations!J$42:J$44,I27)&gt;0,NA(),IF(ISNUMBER(I77),I77,NA()))</f>
        <v>#N/A</v>
      </c>
      <c r="J177" s="28" t="e">
        <f>IF(COUNTIF(Visualisations!K$42:K$44,J27)&gt;0,NA(),IF(ISNUMBER(J77),J77,NA()))</f>
        <v>#N/A</v>
      </c>
      <c r="K177" s="28" t="e">
        <f>IF(COUNTIF(Visualisations!L$42:L$44,K27)&gt;0,NA(),IF(ISNUMBER(K77),K77,NA()))</f>
        <v>#N/A</v>
      </c>
      <c r="L177" s="28" t="e">
        <f>IF(COUNTIF(Visualisations!M$42:M$44,L27)&gt;0,NA(),IF(ISNUMBER(L77),L77,NA()))</f>
        <v>#N/A</v>
      </c>
      <c r="M177" s="28" t="e">
        <f>IF(COUNTIF(Visualisations!N$42:N$44,M27)&gt;0,NA(),IF(ISNUMBER(M77),M77,NA()))</f>
        <v>#N/A</v>
      </c>
      <c r="N177" s="28" t="e">
        <f>IF(COUNTIF(Visualisations!O$42:O$44,N27)&gt;0,NA(),IF(ISNUMBER(N77),N77,NA()))</f>
        <v>#N/A</v>
      </c>
      <c r="O177" s="28" t="e">
        <f>IF(COUNTIF(Visualisations!P$42:P$44,O27)&gt;0,NA(),IF(ISNUMBER(O77),O77,NA()))</f>
        <v>#N/A</v>
      </c>
      <c r="P177" s="28" t="e">
        <f>IF(COUNTIF(Visualisations!Q$42:Q$44,P27)&gt;0,NA(),IF(ISNUMBER(P77),P77,NA()))</f>
        <v>#N/A</v>
      </c>
      <c r="Q177" s="28" t="e">
        <f>IF(COUNTIF(Visualisations!R$42:R$44,Q27)&gt;0,NA(),IF(ISNUMBER(Q77),Q77,NA()))</f>
        <v>#N/A</v>
      </c>
      <c r="R177" s="28" t="e">
        <f>IF(COUNTIF(Visualisations!S$42:S$44,R27)&gt;0,NA(),IF(ISNUMBER(R77),R77,NA()))</f>
        <v>#N/A</v>
      </c>
      <c r="S177" s="28" t="e">
        <f>IF(COUNTIF(Visualisations!T$42:T$44,S27)&gt;0,NA(),IF(ISNUMBER(S77),S77,NA()))</f>
        <v>#N/A</v>
      </c>
      <c r="T177" s="28" t="e">
        <f>IF(COUNTIF(Visualisations!U$42:U$44,T27)&gt;0,NA(),IF(ISNUMBER(T77),T77,NA()))</f>
        <v>#N/A</v>
      </c>
      <c r="U177" s="28" t="e">
        <f>IF(COUNTIF(Visualisations!V$42:V$44,U27)&gt;0,NA(),IF(ISNUMBER(U77),U77,NA()))</f>
        <v>#N/A</v>
      </c>
      <c r="V177" s="28" t="e">
        <f>IF(COUNTIF(Visualisations!W$42:W$44,V27)&gt;0,NA(),IF(ISNUMBER(V77),V77,NA()))</f>
        <v>#N/A</v>
      </c>
      <c r="W177" s="28" t="e">
        <f>IF(COUNTIF(Visualisations!X$42:X$44,W27)&gt;0,NA(),IF(ISNUMBER(W77),W77,NA()))</f>
        <v>#N/A</v>
      </c>
      <c r="X177" s="28" t="e">
        <f>IF(COUNTIF(Visualisations!Y$42:Y$44,X27)&gt;0,NA(),IF(ISNUMBER(X77),X77,NA()))</f>
        <v>#N/A</v>
      </c>
      <c r="Y177" s="28" t="e">
        <f>IF(COUNTIF(Visualisations!Z$42:Z$44,Y27)&gt;0,NA(),IF(ISNUMBER(Y77),Y77,NA()))</f>
        <v>#N/A</v>
      </c>
      <c r="Z177" s="28" t="e">
        <f>IF(COUNTIF(Visualisations!AA$42:AA$44,Z27)&gt;0,NA(),IF(ISNUMBER(Z77),Z77,NA()))</f>
        <v>#N/A</v>
      </c>
      <c r="AA177" s="28" t="e">
        <f>IF(COUNTIF(Visualisations!AB$42:AB$44,AA27)&gt;0,NA(),IF(ISNUMBER(AA77),AA77,NA()))</f>
        <v>#N/A</v>
      </c>
      <c r="AB177" s="28" t="e">
        <f>IF(COUNTIF(Visualisations!AC$42:AC$44,AB27)&gt;0,NA(),IF(ISNUMBER(AB77),AB77,NA()))</f>
        <v>#N/A</v>
      </c>
      <c r="AC177" s="28" t="e">
        <f>IF(COUNTIF(Visualisations!AD$42:AD$44,AC27)&gt;0,NA(),IF(ISNUMBER(AC77),AC77,NA()))</f>
        <v>#N/A</v>
      </c>
      <c r="AD177" s="28" t="e">
        <f>IF(COUNTIF(Visualisations!AE$42:AE$44,AD27)&gt;0,NA(),IF(ISNUMBER(AD77),AD77,NA()))</f>
        <v>#N/A</v>
      </c>
    </row>
    <row r="178" spans="1:30" x14ac:dyDescent="0.25">
      <c r="A178" s="28" t="e">
        <f>IF(COUNTIF(Visualisations!B$42:B$44,A28)&gt;0,NA(),IF(ISNUMBER(A78),A78,NA()))</f>
        <v>#N/A</v>
      </c>
      <c r="B178" s="28" t="e">
        <f>IF(COUNTIF(Visualisations!C$42:C$44,B28)&gt;0,NA(),IF(ISNUMBER(B78),B78,NA()))</f>
        <v>#N/A</v>
      </c>
      <c r="C178" s="28" t="e">
        <f>IF(COUNTIF(Visualisations!D$42:D$44,C28)&gt;0,NA(),IF(ISNUMBER(C78),C78,NA()))</f>
        <v>#N/A</v>
      </c>
      <c r="D178" s="28" t="e">
        <f>IF(COUNTIF(Visualisations!E$42:E$44,D28)&gt;0,NA(),IF(ISNUMBER(D78),D78,NA()))</f>
        <v>#N/A</v>
      </c>
      <c r="E178" s="28" t="e">
        <f>IF(COUNTIF(Visualisations!F$42:F$44,E28)&gt;0,NA(),IF(ISNUMBER(E78),E78,NA()))</f>
        <v>#N/A</v>
      </c>
      <c r="F178" s="28" t="e">
        <f>IF(COUNTIF(Visualisations!G$42:G$44,F28)&gt;0,NA(),IF(ISNUMBER(F78),F78,NA()))</f>
        <v>#N/A</v>
      </c>
      <c r="G178" s="28" t="e">
        <f>IF(COUNTIF(Visualisations!H$42:H$44,G28)&gt;0,NA(),IF(ISNUMBER(G78),G78,NA()))</f>
        <v>#N/A</v>
      </c>
      <c r="H178" s="28" t="e">
        <f>IF(COUNTIF(Visualisations!I$42:I$44,H28)&gt;0,NA(),IF(ISNUMBER(H78),H78,NA()))</f>
        <v>#N/A</v>
      </c>
      <c r="I178" s="28" t="e">
        <f>IF(COUNTIF(Visualisations!J$42:J$44,I28)&gt;0,NA(),IF(ISNUMBER(I78),I78,NA()))</f>
        <v>#N/A</v>
      </c>
      <c r="J178" s="28" t="e">
        <f>IF(COUNTIF(Visualisations!K$42:K$44,J28)&gt;0,NA(),IF(ISNUMBER(J78),J78,NA()))</f>
        <v>#N/A</v>
      </c>
      <c r="K178" s="28" t="e">
        <f>IF(COUNTIF(Visualisations!L$42:L$44,K28)&gt;0,NA(),IF(ISNUMBER(K78),K78,NA()))</f>
        <v>#N/A</v>
      </c>
      <c r="L178" s="28" t="e">
        <f>IF(COUNTIF(Visualisations!M$42:M$44,L28)&gt;0,NA(),IF(ISNUMBER(L78),L78,NA()))</f>
        <v>#N/A</v>
      </c>
      <c r="M178" s="28" t="e">
        <f>IF(COUNTIF(Visualisations!N$42:N$44,M28)&gt;0,NA(),IF(ISNUMBER(M78),M78,NA()))</f>
        <v>#N/A</v>
      </c>
      <c r="N178" s="28" t="e">
        <f>IF(COUNTIF(Visualisations!O$42:O$44,N28)&gt;0,NA(),IF(ISNUMBER(N78),N78,NA()))</f>
        <v>#N/A</v>
      </c>
      <c r="O178" s="28" t="e">
        <f>IF(COUNTIF(Visualisations!P$42:P$44,O28)&gt;0,NA(),IF(ISNUMBER(O78),O78,NA()))</f>
        <v>#N/A</v>
      </c>
      <c r="P178" s="28" t="e">
        <f>IF(COUNTIF(Visualisations!Q$42:Q$44,P28)&gt;0,NA(),IF(ISNUMBER(P78),P78,NA()))</f>
        <v>#N/A</v>
      </c>
      <c r="Q178" s="28" t="e">
        <f>IF(COUNTIF(Visualisations!R$42:R$44,Q28)&gt;0,NA(),IF(ISNUMBER(Q78),Q78,NA()))</f>
        <v>#N/A</v>
      </c>
      <c r="R178" s="28" t="e">
        <f>IF(COUNTIF(Visualisations!S$42:S$44,R28)&gt;0,NA(),IF(ISNUMBER(R78),R78,NA()))</f>
        <v>#N/A</v>
      </c>
      <c r="S178" s="28" t="e">
        <f>IF(COUNTIF(Visualisations!T$42:T$44,S28)&gt;0,NA(),IF(ISNUMBER(S78),S78,NA()))</f>
        <v>#N/A</v>
      </c>
      <c r="T178" s="28" t="e">
        <f>IF(COUNTIF(Visualisations!U$42:U$44,T28)&gt;0,NA(),IF(ISNUMBER(T78),T78,NA()))</f>
        <v>#N/A</v>
      </c>
      <c r="U178" s="28" t="e">
        <f>IF(COUNTIF(Visualisations!V$42:V$44,U28)&gt;0,NA(),IF(ISNUMBER(U78),U78,NA()))</f>
        <v>#N/A</v>
      </c>
      <c r="V178" s="28" t="e">
        <f>IF(COUNTIF(Visualisations!W$42:W$44,V28)&gt;0,NA(),IF(ISNUMBER(V78),V78,NA()))</f>
        <v>#N/A</v>
      </c>
      <c r="W178" s="28" t="e">
        <f>IF(COUNTIF(Visualisations!X$42:X$44,W28)&gt;0,NA(),IF(ISNUMBER(W78),W78,NA()))</f>
        <v>#N/A</v>
      </c>
      <c r="X178" s="28" t="e">
        <f>IF(COUNTIF(Visualisations!Y$42:Y$44,X28)&gt;0,NA(),IF(ISNUMBER(X78),X78,NA()))</f>
        <v>#N/A</v>
      </c>
      <c r="Y178" s="28" t="e">
        <f>IF(COUNTIF(Visualisations!Z$42:Z$44,Y28)&gt;0,NA(),IF(ISNUMBER(Y78),Y78,NA()))</f>
        <v>#N/A</v>
      </c>
      <c r="Z178" s="28" t="e">
        <f>IF(COUNTIF(Visualisations!AA$42:AA$44,Z28)&gt;0,NA(),IF(ISNUMBER(Z78),Z78,NA()))</f>
        <v>#N/A</v>
      </c>
      <c r="AA178" s="28" t="e">
        <f>IF(COUNTIF(Visualisations!AB$42:AB$44,AA28)&gt;0,NA(),IF(ISNUMBER(AA78),AA78,NA()))</f>
        <v>#N/A</v>
      </c>
      <c r="AB178" s="28" t="e">
        <f>IF(COUNTIF(Visualisations!AC$42:AC$44,AB28)&gt;0,NA(),IF(ISNUMBER(AB78),AB78,NA()))</f>
        <v>#N/A</v>
      </c>
      <c r="AC178" s="28" t="e">
        <f>IF(COUNTIF(Visualisations!AD$42:AD$44,AC28)&gt;0,NA(),IF(ISNUMBER(AC78),AC78,NA()))</f>
        <v>#N/A</v>
      </c>
      <c r="AD178" s="28" t="e">
        <f>IF(COUNTIF(Visualisations!AE$42:AE$44,AD28)&gt;0,NA(),IF(ISNUMBER(AD78),AD78,NA()))</f>
        <v>#N/A</v>
      </c>
    </row>
    <row r="179" spans="1:30" x14ac:dyDescent="0.25">
      <c r="A179" s="28" t="e">
        <f>IF(COUNTIF(Visualisations!B$42:B$44,A29)&gt;0,NA(),IF(ISNUMBER(A79),A79,NA()))</f>
        <v>#N/A</v>
      </c>
      <c r="B179" s="28" t="e">
        <f>IF(COUNTIF(Visualisations!C$42:C$44,B29)&gt;0,NA(),IF(ISNUMBER(B79),B79,NA()))</f>
        <v>#N/A</v>
      </c>
      <c r="C179" s="28" t="e">
        <f>IF(COUNTIF(Visualisations!D$42:D$44,C29)&gt;0,NA(),IF(ISNUMBER(C79),C79,NA()))</f>
        <v>#N/A</v>
      </c>
      <c r="D179" s="28" t="e">
        <f>IF(COUNTIF(Visualisations!E$42:E$44,D29)&gt;0,NA(),IF(ISNUMBER(D79),D79,NA()))</f>
        <v>#N/A</v>
      </c>
      <c r="E179" s="28" t="e">
        <f>IF(COUNTIF(Visualisations!F$42:F$44,E29)&gt;0,NA(),IF(ISNUMBER(E79),E79,NA()))</f>
        <v>#N/A</v>
      </c>
      <c r="F179" s="28" t="e">
        <f>IF(COUNTIF(Visualisations!G$42:G$44,F29)&gt;0,NA(),IF(ISNUMBER(F79),F79,NA()))</f>
        <v>#N/A</v>
      </c>
      <c r="G179" s="28" t="e">
        <f>IF(COUNTIF(Visualisations!H$42:H$44,G29)&gt;0,NA(),IF(ISNUMBER(G79),G79,NA()))</f>
        <v>#N/A</v>
      </c>
      <c r="H179" s="28" t="e">
        <f>IF(COUNTIF(Visualisations!I$42:I$44,H29)&gt;0,NA(),IF(ISNUMBER(H79),H79,NA()))</f>
        <v>#N/A</v>
      </c>
      <c r="I179" s="28" t="e">
        <f>IF(COUNTIF(Visualisations!J$42:J$44,I29)&gt;0,NA(),IF(ISNUMBER(I79),I79,NA()))</f>
        <v>#N/A</v>
      </c>
      <c r="J179" s="28" t="e">
        <f>IF(COUNTIF(Visualisations!K$42:K$44,J29)&gt;0,NA(),IF(ISNUMBER(J79),J79,NA()))</f>
        <v>#N/A</v>
      </c>
      <c r="K179" s="28" t="e">
        <f>IF(COUNTIF(Visualisations!L$42:L$44,K29)&gt;0,NA(),IF(ISNUMBER(K79),K79,NA()))</f>
        <v>#N/A</v>
      </c>
      <c r="L179" s="28" t="e">
        <f>IF(COUNTIF(Visualisations!M$42:M$44,L29)&gt;0,NA(),IF(ISNUMBER(L79),L79,NA()))</f>
        <v>#N/A</v>
      </c>
      <c r="M179" s="28" t="e">
        <f>IF(COUNTIF(Visualisations!N$42:N$44,M29)&gt;0,NA(),IF(ISNUMBER(M79),M79,NA()))</f>
        <v>#N/A</v>
      </c>
      <c r="N179" s="28" t="e">
        <f>IF(COUNTIF(Visualisations!O$42:O$44,N29)&gt;0,NA(),IF(ISNUMBER(N79),N79,NA()))</f>
        <v>#N/A</v>
      </c>
      <c r="O179" s="28" t="e">
        <f>IF(COUNTIF(Visualisations!P$42:P$44,O29)&gt;0,NA(),IF(ISNUMBER(O79),O79,NA()))</f>
        <v>#N/A</v>
      </c>
      <c r="P179" s="28" t="e">
        <f>IF(COUNTIF(Visualisations!Q$42:Q$44,P29)&gt;0,NA(),IF(ISNUMBER(P79),P79,NA()))</f>
        <v>#N/A</v>
      </c>
      <c r="Q179" s="28" t="e">
        <f>IF(COUNTIF(Visualisations!R$42:R$44,Q29)&gt;0,NA(),IF(ISNUMBER(Q79),Q79,NA()))</f>
        <v>#N/A</v>
      </c>
      <c r="R179" s="28" t="e">
        <f>IF(COUNTIF(Visualisations!S$42:S$44,R29)&gt;0,NA(),IF(ISNUMBER(R79),R79,NA()))</f>
        <v>#N/A</v>
      </c>
      <c r="S179" s="28" t="e">
        <f>IF(COUNTIF(Visualisations!T$42:T$44,S29)&gt;0,NA(),IF(ISNUMBER(S79),S79,NA()))</f>
        <v>#N/A</v>
      </c>
      <c r="T179" s="28" t="e">
        <f>IF(COUNTIF(Visualisations!U$42:U$44,T29)&gt;0,NA(),IF(ISNUMBER(T79),T79,NA()))</f>
        <v>#N/A</v>
      </c>
      <c r="U179" s="28" t="e">
        <f>IF(COUNTIF(Visualisations!V$42:V$44,U29)&gt;0,NA(),IF(ISNUMBER(U79),U79,NA()))</f>
        <v>#N/A</v>
      </c>
      <c r="V179" s="28" t="e">
        <f>IF(COUNTIF(Visualisations!W$42:W$44,V29)&gt;0,NA(),IF(ISNUMBER(V79),V79,NA()))</f>
        <v>#N/A</v>
      </c>
      <c r="W179" s="28" t="e">
        <f>IF(COUNTIF(Visualisations!X$42:X$44,W29)&gt;0,NA(),IF(ISNUMBER(W79),W79,NA()))</f>
        <v>#N/A</v>
      </c>
      <c r="X179" s="28" t="e">
        <f>IF(COUNTIF(Visualisations!Y$42:Y$44,X29)&gt;0,NA(),IF(ISNUMBER(X79),X79,NA()))</f>
        <v>#N/A</v>
      </c>
      <c r="Y179" s="28" t="e">
        <f>IF(COUNTIF(Visualisations!Z$42:Z$44,Y29)&gt;0,NA(),IF(ISNUMBER(Y79),Y79,NA()))</f>
        <v>#N/A</v>
      </c>
      <c r="Z179" s="28" t="e">
        <f>IF(COUNTIF(Visualisations!AA$42:AA$44,Z29)&gt;0,NA(),IF(ISNUMBER(Z79),Z79,NA()))</f>
        <v>#N/A</v>
      </c>
      <c r="AA179" s="28" t="e">
        <f>IF(COUNTIF(Visualisations!AB$42:AB$44,AA29)&gt;0,NA(),IF(ISNUMBER(AA79),AA79,NA()))</f>
        <v>#N/A</v>
      </c>
      <c r="AB179" s="28" t="e">
        <f>IF(COUNTIF(Visualisations!AC$42:AC$44,AB29)&gt;0,NA(),IF(ISNUMBER(AB79),AB79,NA()))</f>
        <v>#N/A</v>
      </c>
      <c r="AC179" s="28" t="e">
        <f>IF(COUNTIF(Visualisations!AD$42:AD$44,AC29)&gt;0,NA(),IF(ISNUMBER(AC79),AC79,NA()))</f>
        <v>#N/A</v>
      </c>
      <c r="AD179" s="28" t="e">
        <f>IF(COUNTIF(Visualisations!AE$42:AE$44,AD29)&gt;0,NA(),IF(ISNUMBER(AD79),AD79,NA()))</f>
        <v>#N/A</v>
      </c>
    </row>
    <row r="180" spans="1:30" x14ac:dyDescent="0.25">
      <c r="A180" s="28" t="e">
        <f>IF(COUNTIF(Visualisations!B$42:B$44,A30)&gt;0,NA(),IF(ISNUMBER(A80),A80,NA()))</f>
        <v>#N/A</v>
      </c>
      <c r="B180" s="28" t="e">
        <f>IF(COUNTIF(Visualisations!C$42:C$44,B30)&gt;0,NA(),IF(ISNUMBER(B80),B80,NA()))</f>
        <v>#N/A</v>
      </c>
      <c r="C180" s="28" t="e">
        <f>IF(COUNTIF(Visualisations!D$42:D$44,C30)&gt;0,NA(),IF(ISNUMBER(C80),C80,NA()))</f>
        <v>#N/A</v>
      </c>
      <c r="D180" s="28" t="e">
        <f>IF(COUNTIF(Visualisations!E$42:E$44,D30)&gt;0,NA(),IF(ISNUMBER(D80),D80,NA()))</f>
        <v>#N/A</v>
      </c>
      <c r="E180" s="28" t="e">
        <f>IF(COUNTIF(Visualisations!F$42:F$44,E30)&gt;0,NA(),IF(ISNUMBER(E80),E80,NA()))</f>
        <v>#N/A</v>
      </c>
      <c r="F180" s="28" t="e">
        <f>IF(COUNTIF(Visualisations!G$42:G$44,F30)&gt;0,NA(),IF(ISNUMBER(F80),F80,NA()))</f>
        <v>#N/A</v>
      </c>
      <c r="G180" s="28" t="e">
        <f>IF(COUNTIF(Visualisations!H$42:H$44,G30)&gt;0,NA(),IF(ISNUMBER(G80),G80,NA()))</f>
        <v>#N/A</v>
      </c>
      <c r="H180" s="28" t="e">
        <f>IF(COUNTIF(Visualisations!I$42:I$44,H30)&gt;0,NA(),IF(ISNUMBER(H80),H80,NA()))</f>
        <v>#N/A</v>
      </c>
      <c r="I180" s="28" t="e">
        <f>IF(COUNTIF(Visualisations!J$42:J$44,I30)&gt;0,NA(),IF(ISNUMBER(I80),I80,NA()))</f>
        <v>#N/A</v>
      </c>
      <c r="J180" s="28" t="e">
        <f>IF(COUNTIF(Visualisations!K$42:K$44,J30)&gt;0,NA(),IF(ISNUMBER(J80),J80,NA()))</f>
        <v>#N/A</v>
      </c>
      <c r="K180" s="28" t="e">
        <f>IF(COUNTIF(Visualisations!L$42:L$44,K30)&gt;0,NA(),IF(ISNUMBER(K80),K80,NA()))</f>
        <v>#N/A</v>
      </c>
      <c r="L180" s="28" t="e">
        <f>IF(COUNTIF(Visualisations!M$42:M$44,L30)&gt;0,NA(),IF(ISNUMBER(L80),L80,NA()))</f>
        <v>#N/A</v>
      </c>
      <c r="M180" s="28" t="e">
        <f>IF(COUNTIF(Visualisations!N$42:N$44,M30)&gt;0,NA(),IF(ISNUMBER(M80),M80,NA()))</f>
        <v>#N/A</v>
      </c>
      <c r="N180" s="28" t="e">
        <f>IF(COUNTIF(Visualisations!O$42:O$44,N30)&gt;0,NA(),IF(ISNUMBER(N80),N80,NA()))</f>
        <v>#N/A</v>
      </c>
      <c r="O180" s="28" t="e">
        <f>IF(COUNTIF(Visualisations!P$42:P$44,O30)&gt;0,NA(),IF(ISNUMBER(O80),O80,NA()))</f>
        <v>#N/A</v>
      </c>
      <c r="P180" s="28" t="e">
        <f>IF(COUNTIF(Visualisations!Q$42:Q$44,P30)&gt;0,NA(),IF(ISNUMBER(P80),P80,NA()))</f>
        <v>#N/A</v>
      </c>
      <c r="Q180" s="28" t="e">
        <f>IF(COUNTIF(Visualisations!R$42:R$44,Q30)&gt;0,NA(),IF(ISNUMBER(Q80),Q80,NA()))</f>
        <v>#N/A</v>
      </c>
      <c r="R180" s="28" t="e">
        <f>IF(COUNTIF(Visualisations!S$42:S$44,R30)&gt;0,NA(),IF(ISNUMBER(R80),R80,NA()))</f>
        <v>#N/A</v>
      </c>
      <c r="S180" s="28" t="e">
        <f>IF(COUNTIF(Visualisations!T$42:T$44,S30)&gt;0,NA(),IF(ISNUMBER(S80),S80,NA()))</f>
        <v>#N/A</v>
      </c>
      <c r="T180" s="28" t="e">
        <f>IF(COUNTIF(Visualisations!U$42:U$44,T30)&gt;0,NA(),IF(ISNUMBER(T80),T80,NA()))</f>
        <v>#N/A</v>
      </c>
      <c r="U180" s="28" t="e">
        <f>IF(COUNTIF(Visualisations!V$42:V$44,U30)&gt;0,NA(),IF(ISNUMBER(U80),U80,NA()))</f>
        <v>#N/A</v>
      </c>
      <c r="V180" s="28" t="e">
        <f>IF(COUNTIF(Visualisations!W$42:W$44,V30)&gt;0,NA(),IF(ISNUMBER(V80),V80,NA()))</f>
        <v>#N/A</v>
      </c>
      <c r="W180" s="28" t="e">
        <f>IF(COUNTIF(Visualisations!X$42:X$44,W30)&gt;0,NA(),IF(ISNUMBER(W80),W80,NA()))</f>
        <v>#N/A</v>
      </c>
      <c r="X180" s="28" t="e">
        <f>IF(COUNTIF(Visualisations!Y$42:Y$44,X30)&gt;0,NA(),IF(ISNUMBER(X80),X80,NA()))</f>
        <v>#N/A</v>
      </c>
      <c r="Y180" s="28" t="e">
        <f>IF(COUNTIF(Visualisations!Z$42:Z$44,Y30)&gt;0,NA(),IF(ISNUMBER(Y80),Y80,NA()))</f>
        <v>#N/A</v>
      </c>
      <c r="Z180" s="28" t="e">
        <f>IF(COUNTIF(Visualisations!AA$42:AA$44,Z30)&gt;0,NA(),IF(ISNUMBER(Z80),Z80,NA()))</f>
        <v>#N/A</v>
      </c>
      <c r="AA180" s="28" t="e">
        <f>IF(COUNTIF(Visualisations!AB$42:AB$44,AA30)&gt;0,NA(),IF(ISNUMBER(AA80),AA80,NA()))</f>
        <v>#N/A</v>
      </c>
      <c r="AB180" s="28" t="e">
        <f>IF(COUNTIF(Visualisations!AC$42:AC$44,AB30)&gt;0,NA(),IF(ISNUMBER(AB80),AB80,NA()))</f>
        <v>#N/A</v>
      </c>
      <c r="AC180" s="28" t="e">
        <f>IF(COUNTIF(Visualisations!AD$42:AD$44,AC30)&gt;0,NA(),IF(ISNUMBER(AC80),AC80,NA()))</f>
        <v>#N/A</v>
      </c>
      <c r="AD180" s="28" t="e">
        <f>IF(COUNTIF(Visualisations!AE$42:AE$44,AD30)&gt;0,NA(),IF(ISNUMBER(AD80),AD80,NA()))</f>
        <v>#N/A</v>
      </c>
    </row>
    <row r="181" spans="1:30" x14ac:dyDescent="0.25">
      <c r="A181" s="28" t="e">
        <f>IF(COUNTIF(Visualisations!B$42:B$44,A31)&gt;0,NA(),IF(ISNUMBER(A81),A81,NA()))</f>
        <v>#N/A</v>
      </c>
      <c r="B181" s="28" t="e">
        <f>IF(COUNTIF(Visualisations!C$42:C$44,B31)&gt;0,NA(),IF(ISNUMBER(B81),B81,NA()))</f>
        <v>#N/A</v>
      </c>
      <c r="C181" s="28" t="e">
        <f>IF(COUNTIF(Visualisations!D$42:D$44,C31)&gt;0,NA(),IF(ISNUMBER(C81),C81,NA()))</f>
        <v>#N/A</v>
      </c>
      <c r="D181" s="28" t="e">
        <f>IF(COUNTIF(Visualisations!E$42:E$44,D31)&gt;0,NA(),IF(ISNUMBER(D81),D81,NA()))</f>
        <v>#N/A</v>
      </c>
      <c r="E181" s="28" t="e">
        <f>IF(COUNTIF(Visualisations!F$42:F$44,E31)&gt;0,NA(),IF(ISNUMBER(E81),E81,NA()))</f>
        <v>#N/A</v>
      </c>
      <c r="F181" s="28" t="e">
        <f>IF(COUNTIF(Visualisations!G$42:G$44,F31)&gt;0,NA(),IF(ISNUMBER(F81),F81,NA()))</f>
        <v>#N/A</v>
      </c>
      <c r="G181" s="28" t="e">
        <f>IF(COUNTIF(Visualisations!H$42:H$44,G31)&gt;0,NA(),IF(ISNUMBER(G81),G81,NA()))</f>
        <v>#N/A</v>
      </c>
      <c r="H181" s="28" t="e">
        <f>IF(COUNTIF(Visualisations!I$42:I$44,H31)&gt;0,NA(),IF(ISNUMBER(H81),H81,NA()))</f>
        <v>#N/A</v>
      </c>
      <c r="I181" s="28" t="e">
        <f>IF(COUNTIF(Visualisations!J$42:J$44,I31)&gt;0,NA(),IF(ISNUMBER(I81),I81,NA()))</f>
        <v>#N/A</v>
      </c>
      <c r="J181" s="28" t="e">
        <f>IF(COUNTIF(Visualisations!K$42:K$44,J31)&gt;0,NA(),IF(ISNUMBER(J81),J81,NA()))</f>
        <v>#N/A</v>
      </c>
      <c r="K181" s="28" t="e">
        <f>IF(COUNTIF(Visualisations!L$42:L$44,K31)&gt;0,NA(),IF(ISNUMBER(K81),K81,NA()))</f>
        <v>#N/A</v>
      </c>
      <c r="L181" s="28" t="e">
        <f>IF(COUNTIF(Visualisations!M$42:M$44,L31)&gt;0,NA(),IF(ISNUMBER(L81),L81,NA()))</f>
        <v>#N/A</v>
      </c>
      <c r="M181" s="28" t="e">
        <f>IF(COUNTIF(Visualisations!N$42:N$44,M31)&gt;0,NA(),IF(ISNUMBER(M81),M81,NA()))</f>
        <v>#N/A</v>
      </c>
      <c r="N181" s="28" t="e">
        <f>IF(COUNTIF(Visualisations!O$42:O$44,N31)&gt;0,NA(),IF(ISNUMBER(N81),N81,NA()))</f>
        <v>#N/A</v>
      </c>
      <c r="O181" s="28" t="e">
        <f>IF(COUNTIF(Visualisations!P$42:P$44,O31)&gt;0,NA(),IF(ISNUMBER(O81),O81,NA()))</f>
        <v>#N/A</v>
      </c>
      <c r="P181" s="28" t="e">
        <f>IF(COUNTIF(Visualisations!Q$42:Q$44,P31)&gt;0,NA(),IF(ISNUMBER(P81),P81,NA()))</f>
        <v>#N/A</v>
      </c>
      <c r="Q181" s="28" t="e">
        <f>IF(COUNTIF(Visualisations!R$42:R$44,Q31)&gt;0,NA(),IF(ISNUMBER(Q81),Q81,NA()))</f>
        <v>#N/A</v>
      </c>
      <c r="R181" s="28" t="e">
        <f>IF(COUNTIF(Visualisations!S$42:S$44,R31)&gt;0,NA(),IF(ISNUMBER(R81),R81,NA()))</f>
        <v>#N/A</v>
      </c>
      <c r="S181" s="28" t="e">
        <f>IF(COUNTIF(Visualisations!T$42:T$44,S31)&gt;0,NA(),IF(ISNUMBER(S81),S81,NA()))</f>
        <v>#N/A</v>
      </c>
      <c r="T181" s="28" t="e">
        <f>IF(COUNTIF(Visualisations!U$42:U$44,T31)&gt;0,NA(),IF(ISNUMBER(T81),T81,NA()))</f>
        <v>#N/A</v>
      </c>
      <c r="U181" s="28" t="e">
        <f>IF(COUNTIF(Visualisations!V$42:V$44,U31)&gt;0,NA(),IF(ISNUMBER(U81),U81,NA()))</f>
        <v>#N/A</v>
      </c>
      <c r="V181" s="28" t="e">
        <f>IF(COUNTIF(Visualisations!W$42:W$44,V31)&gt;0,NA(),IF(ISNUMBER(V81),V81,NA()))</f>
        <v>#N/A</v>
      </c>
      <c r="W181" s="28" t="e">
        <f>IF(COUNTIF(Visualisations!X$42:X$44,W31)&gt;0,NA(),IF(ISNUMBER(W81),W81,NA()))</f>
        <v>#N/A</v>
      </c>
      <c r="X181" s="28" t="e">
        <f>IF(COUNTIF(Visualisations!Y$42:Y$44,X31)&gt;0,NA(),IF(ISNUMBER(X81),X81,NA()))</f>
        <v>#N/A</v>
      </c>
      <c r="Y181" s="28" t="e">
        <f>IF(COUNTIF(Visualisations!Z$42:Z$44,Y31)&gt;0,NA(),IF(ISNUMBER(Y81),Y81,NA()))</f>
        <v>#N/A</v>
      </c>
      <c r="Z181" s="28" t="e">
        <f>IF(COUNTIF(Visualisations!AA$42:AA$44,Z31)&gt;0,NA(),IF(ISNUMBER(Z81),Z81,NA()))</f>
        <v>#N/A</v>
      </c>
      <c r="AA181" s="28" t="e">
        <f>IF(COUNTIF(Visualisations!AB$42:AB$44,AA31)&gt;0,NA(),IF(ISNUMBER(AA81),AA81,NA()))</f>
        <v>#N/A</v>
      </c>
      <c r="AB181" s="28" t="e">
        <f>IF(COUNTIF(Visualisations!AC$42:AC$44,AB31)&gt;0,NA(),IF(ISNUMBER(AB81),AB81,NA()))</f>
        <v>#N/A</v>
      </c>
      <c r="AC181" s="28" t="e">
        <f>IF(COUNTIF(Visualisations!AD$42:AD$44,AC31)&gt;0,NA(),IF(ISNUMBER(AC81),AC81,NA()))</f>
        <v>#N/A</v>
      </c>
      <c r="AD181" s="28" t="e">
        <f>IF(COUNTIF(Visualisations!AE$42:AE$44,AD31)&gt;0,NA(),IF(ISNUMBER(AD81),AD81,NA()))</f>
        <v>#N/A</v>
      </c>
    </row>
    <row r="182" spans="1:30" x14ac:dyDescent="0.25">
      <c r="A182" s="28" t="e">
        <f>IF(COUNTIF(Visualisations!B$42:B$44,A32)&gt;0,NA(),IF(ISNUMBER(A82),A82,NA()))</f>
        <v>#N/A</v>
      </c>
      <c r="B182" s="28" t="e">
        <f>IF(COUNTIF(Visualisations!C$42:C$44,B32)&gt;0,NA(),IF(ISNUMBER(B82),B82,NA()))</f>
        <v>#N/A</v>
      </c>
      <c r="C182" s="28" t="e">
        <f>IF(COUNTIF(Visualisations!D$42:D$44,C32)&gt;0,NA(),IF(ISNUMBER(C82),C82,NA()))</f>
        <v>#N/A</v>
      </c>
      <c r="D182" s="28" t="e">
        <f>IF(COUNTIF(Visualisations!E$42:E$44,D32)&gt;0,NA(),IF(ISNUMBER(D82),D82,NA()))</f>
        <v>#N/A</v>
      </c>
      <c r="E182" s="28" t="e">
        <f>IF(COUNTIF(Visualisations!F$42:F$44,E32)&gt;0,NA(),IF(ISNUMBER(E82),E82,NA()))</f>
        <v>#N/A</v>
      </c>
      <c r="F182" s="28" t="e">
        <f>IF(COUNTIF(Visualisations!G$42:G$44,F32)&gt;0,NA(),IF(ISNUMBER(F82),F82,NA()))</f>
        <v>#N/A</v>
      </c>
      <c r="G182" s="28" t="e">
        <f>IF(COUNTIF(Visualisations!H$42:H$44,G32)&gt;0,NA(),IF(ISNUMBER(G82),G82,NA()))</f>
        <v>#N/A</v>
      </c>
      <c r="H182" s="28" t="e">
        <f>IF(COUNTIF(Visualisations!I$42:I$44,H32)&gt;0,NA(),IF(ISNUMBER(H82),H82,NA()))</f>
        <v>#N/A</v>
      </c>
      <c r="I182" s="28" t="e">
        <f>IF(COUNTIF(Visualisations!J$42:J$44,I32)&gt;0,NA(),IF(ISNUMBER(I82),I82,NA()))</f>
        <v>#N/A</v>
      </c>
      <c r="J182" s="28" t="e">
        <f>IF(COUNTIF(Visualisations!K$42:K$44,J32)&gt;0,NA(),IF(ISNUMBER(J82),J82,NA()))</f>
        <v>#N/A</v>
      </c>
      <c r="K182" s="28" t="e">
        <f>IF(COUNTIF(Visualisations!L$42:L$44,K32)&gt;0,NA(),IF(ISNUMBER(K82),K82,NA()))</f>
        <v>#N/A</v>
      </c>
      <c r="L182" s="28" t="e">
        <f>IF(COUNTIF(Visualisations!M$42:M$44,L32)&gt;0,NA(),IF(ISNUMBER(L82),L82,NA()))</f>
        <v>#N/A</v>
      </c>
      <c r="M182" s="28" t="e">
        <f>IF(COUNTIF(Visualisations!N$42:N$44,M32)&gt;0,NA(),IF(ISNUMBER(M82),M82,NA()))</f>
        <v>#N/A</v>
      </c>
      <c r="N182" s="28" t="e">
        <f>IF(COUNTIF(Visualisations!O$42:O$44,N32)&gt;0,NA(),IF(ISNUMBER(N82),N82,NA()))</f>
        <v>#N/A</v>
      </c>
      <c r="O182" s="28" t="e">
        <f>IF(COUNTIF(Visualisations!P$42:P$44,O32)&gt;0,NA(),IF(ISNUMBER(O82),O82,NA()))</f>
        <v>#N/A</v>
      </c>
      <c r="P182" s="28" t="e">
        <f>IF(COUNTIF(Visualisations!Q$42:Q$44,P32)&gt;0,NA(),IF(ISNUMBER(P82),P82,NA()))</f>
        <v>#N/A</v>
      </c>
      <c r="Q182" s="28" t="e">
        <f>IF(COUNTIF(Visualisations!R$42:R$44,Q32)&gt;0,NA(),IF(ISNUMBER(Q82),Q82,NA()))</f>
        <v>#N/A</v>
      </c>
      <c r="R182" s="28" t="e">
        <f>IF(COUNTIF(Visualisations!S$42:S$44,R32)&gt;0,NA(),IF(ISNUMBER(R82),R82,NA()))</f>
        <v>#N/A</v>
      </c>
      <c r="S182" s="28" t="e">
        <f>IF(COUNTIF(Visualisations!T$42:T$44,S32)&gt;0,NA(),IF(ISNUMBER(S82),S82,NA()))</f>
        <v>#N/A</v>
      </c>
      <c r="T182" s="28" t="e">
        <f>IF(COUNTIF(Visualisations!U$42:U$44,T32)&gt;0,NA(),IF(ISNUMBER(T82),T82,NA()))</f>
        <v>#N/A</v>
      </c>
      <c r="U182" s="28" t="e">
        <f>IF(COUNTIF(Visualisations!V$42:V$44,U32)&gt;0,NA(),IF(ISNUMBER(U82),U82,NA()))</f>
        <v>#N/A</v>
      </c>
      <c r="V182" s="28" t="e">
        <f>IF(COUNTIF(Visualisations!W$42:W$44,V32)&gt;0,NA(),IF(ISNUMBER(V82),V82,NA()))</f>
        <v>#N/A</v>
      </c>
      <c r="W182" s="28" t="e">
        <f>IF(COUNTIF(Visualisations!X$42:X$44,W32)&gt;0,NA(),IF(ISNUMBER(W82),W82,NA()))</f>
        <v>#N/A</v>
      </c>
      <c r="X182" s="28" t="e">
        <f>IF(COUNTIF(Visualisations!Y$42:Y$44,X32)&gt;0,NA(),IF(ISNUMBER(X82),X82,NA()))</f>
        <v>#N/A</v>
      </c>
      <c r="Y182" s="28" t="e">
        <f>IF(COUNTIF(Visualisations!Z$42:Z$44,Y32)&gt;0,NA(),IF(ISNUMBER(Y82),Y82,NA()))</f>
        <v>#N/A</v>
      </c>
      <c r="Z182" s="28" t="e">
        <f>IF(COUNTIF(Visualisations!AA$42:AA$44,Z32)&gt;0,NA(),IF(ISNUMBER(Z82),Z82,NA()))</f>
        <v>#N/A</v>
      </c>
      <c r="AA182" s="28" t="e">
        <f>IF(COUNTIF(Visualisations!AB$42:AB$44,AA32)&gt;0,NA(),IF(ISNUMBER(AA82),AA82,NA()))</f>
        <v>#N/A</v>
      </c>
      <c r="AB182" s="28" t="e">
        <f>IF(COUNTIF(Visualisations!AC$42:AC$44,AB32)&gt;0,NA(),IF(ISNUMBER(AB82),AB82,NA()))</f>
        <v>#N/A</v>
      </c>
      <c r="AC182" s="28" t="e">
        <f>IF(COUNTIF(Visualisations!AD$42:AD$44,AC32)&gt;0,NA(),IF(ISNUMBER(AC82),AC82,NA()))</f>
        <v>#N/A</v>
      </c>
      <c r="AD182" s="28" t="e">
        <f>IF(COUNTIF(Visualisations!AE$42:AE$44,AD32)&gt;0,NA(),IF(ISNUMBER(AD82),AD82,NA()))</f>
        <v>#N/A</v>
      </c>
    </row>
    <row r="183" spans="1:30" x14ac:dyDescent="0.25">
      <c r="A183" s="28" t="e">
        <f>IF(COUNTIF(Visualisations!B$42:B$44,A33)&gt;0,NA(),IF(ISNUMBER(A83),A83,NA()))</f>
        <v>#N/A</v>
      </c>
      <c r="B183" s="28" t="e">
        <f>IF(COUNTIF(Visualisations!C$42:C$44,B33)&gt;0,NA(),IF(ISNUMBER(B83),B83,NA()))</f>
        <v>#N/A</v>
      </c>
      <c r="C183" s="28" t="e">
        <f>IF(COUNTIF(Visualisations!D$42:D$44,C33)&gt;0,NA(),IF(ISNUMBER(C83),C83,NA()))</f>
        <v>#N/A</v>
      </c>
      <c r="D183" s="28" t="e">
        <f>IF(COUNTIF(Visualisations!E$42:E$44,D33)&gt;0,NA(),IF(ISNUMBER(D83),D83,NA()))</f>
        <v>#N/A</v>
      </c>
      <c r="E183" s="28" t="e">
        <f>IF(COUNTIF(Visualisations!F$42:F$44,E33)&gt;0,NA(),IF(ISNUMBER(E83),E83,NA()))</f>
        <v>#N/A</v>
      </c>
      <c r="F183" s="28" t="e">
        <f>IF(COUNTIF(Visualisations!G$42:G$44,F33)&gt;0,NA(),IF(ISNUMBER(F83),F83,NA()))</f>
        <v>#N/A</v>
      </c>
      <c r="G183" s="28" t="e">
        <f>IF(COUNTIF(Visualisations!H$42:H$44,G33)&gt;0,NA(),IF(ISNUMBER(G83),G83,NA()))</f>
        <v>#N/A</v>
      </c>
      <c r="H183" s="28" t="e">
        <f>IF(COUNTIF(Visualisations!I$42:I$44,H33)&gt;0,NA(),IF(ISNUMBER(H83),H83,NA()))</f>
        <v>#N/A</v>
      </c>
      <c r="I183" s="28" t="e">
        <f>IF(COUNTIF(Visualisations!J$42:J$44,I33)&gt;0,NA(),IF(ISNUMBER(I83),I83,NA()))</f>
        <v>#N/A</v>
      </c>
      <c r="J183" s="28" t="e">
        <f>IF(COUNTIF(Visualisations!K$42:K$44,J33)&gt;0,NA(),IF(ISNUMBER(J83),J83,NA()))</f>
        <v>#N/A</v>
      </c>
      <c r="K183" s="28" t="e">
        <f>IF(COUNTIF(Visualisations!L$42:L$44,K33)&gt;0,NA(),IF(ISNUMBER(K83),K83,NA()))</f>
        <v>#N/A</v>
      </c>
      <c r="L183" s="28" t="e">
        <f>IF(COUNTIF(Visualisations!M$42:M$44,L33)&gt;0,NA(),IF(ISNUMBER(L83),L83,NA()))</f>
        <v>#N/A</v>
      </c>
      <c r="M183" s="28" t="e">
        <f>IF(COUNTIF(Visualisations!N$42:N$44,M33)&gt;0,NA(),IF(ISNUMBER(M83),M83,NA()))</f>
        <v>#N/A</v>
      </c>
      <c r="N183" s="28" t="e">
        <f>IF(COUNTIF(Visualisations!O$42:O$44,N33)&gt;0,NA(),IF(ISNUMBER(N83),N83,NA()))</f>
        <v>#N/A</v>
      </c>
      <c r="O183" s="28" t="e">
        <f>IF(COUNTIF(Visualisations!P$42:P$44,O33)&gt;0,NA(),IF(ISNUMBER(O83),O83,NA()))</f>
        <v>#N/A</v>
      </c>
      <c r="P183" s="28" t="e">
        <f>IF(COUNTIF(Visualisations!Q$42:Q$44,P33)&gt;0,NA(),IF(ISNUMBER(P83),P83,NA()))</f>
        <v>#N/A</v>
      </c>
      <c r="Q183" s="28" t="e">
        <f>IF(COUNTIF(Visualisations!R$42:R$44,Q33)&gt;0,NA(),IF(ISNUMBER(Q83),Q83,NA()))</f>
        <v>#N/A</v>
      </c>
      <c r="R183" s="28" t="e">
        <f>IF(COUNTIF(Visualisations!S$42:S$44,R33)&gt;0,NA(),IF(ISNUMBER(R83),R83,NA()))</f>
        <v>#N/A</v>
      </c>
      <c r="S183" s="28" t="e">
        <f>IF(COUNTIF(Visualisations!T$42:T$44,S33)&gt;0,NA(),IF(ISNUMBER(S83),S83,NA()))</f>
        <v>#N/A</v>
      </c>
      <c r="T183" s="28" t="e">
        <f>IF(COUNTIF(Visualisations!U$42:U$44,T33)&gt;0,NA(),IF(ISNUMBER(T83),T83,NA()))</f>
        <v>#N/A</v>
      </c>
      <c r="U183" s="28" t="e">
        <f>IF(COUNTIF(Visualisations!V$42:V$44,U33)&gt;0,NA(),IF(ISNUMBER(U83),U83,NA()))</f>
        <v>#N/A</v>
      </c>
      <c r="V183" s="28" t="e">
        <f>IF(COUNTIF(Visualisations!W$42:W$44,V33)&gt;0,NA(),IF(ISNUMBER(V83),V83,NA()))</f>
        <v>#N/A</v>
      </c>
      <c r="W183" s="28" t="e">
        <f>IF(COUNTIF(Visualisations!X$42:X$44,W33)&gt;0,NA(),IF(ISNUMBER(W83),W83,NA()))</f>
        <v>#N/A</v>
      </c>
      <c r="X183" s="28" t="e">
        <f>IF(COUNTIF(Visualisations!Y$42:Y$44,X33)&gt;0,NA(),IF(ISNUMBER(X83),X83,NA()))</f>
        <v>#N/A</v>
      </c>
      <c r="Y183" s="28" t="e">
        <f>IF(COUNTIF(Visualisations!Z$42:Z$44,Y33)&gt;0,NA(),IF(ISNUMBER(Y83),Y83,NA()))</f>
        <v>#N/A</v>
      </c>
      <c r="Z183" s="28" t="e">
        <f>IF(COUNTIF(Visualisations!AA$42:AA$44,Z33)&gt;0,NA(),IF(ISNUMBER(Z83),Z83,NA()))</f>
        <v>#N/A</v>
      </c>
      <c r="AA183" s="28" t="e">
        <f>IF(COUNTIF(Visualisations!AB$42:AB$44,AA33)&gt;0,NA(),IF(ISNUMBER(AA83),AA83,NA()))</f>
        <v>#N/A</v>
      </c>
      <c r="AB183" s="28" t="e">
        <f>IF(COUNTIF(Visualisations!AC$42:AC$44,AB33)&gt;0,NA(),IF(ISNUMBER(AB83),AB83,NA()))</f>
        <v>#N/A</v>
      </c>
      <c r="AC183" s="28" t="e">
        <f>IF(COUNTIF(Visualisations!AD$42:AD$44,AC33)&gt;0,NA(),IF(ISNUMBER(AC83),AC83,NA()))</f>
        <v>#N/A</v>
      </c>
      <c r="AD183" s="28" t="e">
        <f>IF(COUNTIF(Visualisations!AE$42:AE$44,AD33)&gt;0,NA(),IF(ISNUMBER(AD83),AD83,NA()))</f>
        <v>#N/A</v>
      </c>
    </row>
    <row r="184" spans="1:30" x14ac:dyDescent="0.25">
      <c r="A184" s="28" t="e">
        <f>IF(COUNTIF(Visualisations!B$42:B$44,A34)&gt;0,NA(),IF(ISNUMBER(A84),A84,NA()))</f>
        <v>#N/A</v>
      </c>
      <c r="B184" s="28" t="e">
        <f>IF(COUNTIF(Visualisations!C$42:C$44,B34)&gt;0,NA(),IF(ISNUMBER(B84),B84,NA()))</f>
        <v>#N/A</v>
      </c>
      <c r="C184" s="28" t="e">
        <f>IF(COUNTIF(Visualisations!D$42:D$44,C34)&gt;0,NA(),IF(ISNUMBER(C84),C84,NA()))</f>
        <v>#N/A</v>
      </c>
      <c r="D184" s="28" t="e">
        <f>IF(COUNTIF(Visualisations!E$42:E$44,D34)&gt;0,NA(),IF(ISNUMBER(D84),D84,NA()))</f>
        <v>#N/A</v>
      </c>
      <c r="E184" s="28" t="e">
        <f>IF(COUNTIF(Visualisations!F$42:F$44,E34)&gt;0,NA(),IF(ISNUMBER(E84),E84,NA()))</f>
        <v>#N/A</v>
      </c>
      <c r="F184" s="28" t="e">
        <f>IF(COUNTIF(Visualisations!G$42:G$44,F34)&gt;0,NA(),IF(ISNUMBER(F84),F84,NA()))</f>
        <v>#N/A</v>
      </c>
      <c r="G184" s="28" t="e">
        <f>IF(COUNTIF(Visualisations!H$42:H$44,G34)&gt;0,NA(),IF(ISNUMBER(G84),G84,NA()))</f>
        <v>#N/A</v>
      </c>
      <c r="H184" s="28" t="e">
        <f>IF(COUNTIF(Visualisations!I$42:I$44,H34)&gt;0,NA(),IF(ISNUMBER(H84),H84,NA()))</f>
        <v>#N/A</v>
      </c>
      <c r="I184" s="28" t="e">
        <f>IF(COUNTIF(Visualisations!J$42:J$44,I34)&gt;0,NA(),IF(ISNUMBER(I84),I84,NA()))</f>
        <v>#N/A</v>
      </c>
      <c r="J184" s="28" t="e">
        <f>IF(COUNTIF(Visualisations!K$42:K$44,J34)&gt;0,NA(),IF(ISNUMBER(J84),J84,NA()))</f>
        <v>#N/A</v>
      </c>
      <c r="K184" s="28" t="e">
        <f>IF(COUNTIF(Visualisations!L$42:L$44,K34)&gt;0,NA(),IF(ISNUMBER(K84),K84,NA()))</f>
        <v>#N/A</v>
      </c>
      <c r="L184" s="28" t="e">
        <f>IF(COUNTIF(Visualisations!M$42:M$44,L34)&gt;0,NA(),IF(ISNUMBER(L84),L84,NA()))</f>
        <v>#N/A</v>
      </c>
      <c r="M184" s="28" t="e">
        <f>IF(COUNTIF(Visualisations!N$42:N$44,M34)&gt;0,NA(),IF(ISNUMBER(M84),M84,NA()))</f>
        <v>#N/A</v>
      </c>
      <c r="N184" s="28" t="e">
        <f>IF(COUNTIF(Visualisations!O$42:O$44,N34)&gt;0,NA(),IF(ISNUMBER(N84),N84,NA()))</f>
        <v>#N/A</v>
      </c>
      <c r="O184" s="28" t="e">
        <f>IF(COUNTIF(Visualisations!P$42:P$44,O34)&gt;0,NA(),IF(ISNUMBER(O84),O84,NA()))</f>
        <v>#N/A</v>
      </c>
      <c r="P184" s="28" t="e">
        <f>IF(COUNTIF(Visualisations!Q$42:Q$44,P34)&gt;0,NA(),IF(ISNUMBER(P84),P84,NA()))</f>
        <v>#N/A</v>
      </c>
      <c r="Q184" s="28" t="e">
        <f>IF(COUNTIF(Visualisations!R$42:R$44,Q34)&gt;0,NA(),IF(ISNUMBER(Q84),Q84,NA()))</f>
        <v>#N/A</v>
      </c>
      <c r="R184" s="28" t="e">
        <f>IF(COUNTIF(Visualisations!S$42:S$44,R34)&gt;0,NA(),IF(ISNUMBER(R84),R84,NA()))</f>
        <v>#N/A</v>
      </c>
      <c r="S184" s="28" t="e">
        <f>IF(COUNTIF(Visualisations!T$42:T$44,S34)&gt;0,NA(),IF(ISNUMBER(S84),S84,NA()))</f>
        <v>#N/A</v>
      </c>
      <c r="T184" s="28" t="e">
        <f>IF(COUNTIF(Visualisations!U$42:U$44,T34)&gt;0,NA(),IF(ISNUMBER(T84),T84,NA()))</f>
        <v>#N/A</v>
      </c>
      <c r="U184" s="28" t="e">
        <f>IF(COUNTIF(Visualisations!V$42:V$44,U34)&gt;0,NA(),IF(ISNUMBER(U84),U84,NA()))</f>
        <v>#N/A</v>
      </c>
      <c r="V184" s="28" t="e">
        <f>IF(COUNTIF(Visualisations!W$42:W$44,V34)&gt;0,NA(),IF(ISNUMBER(V84),V84,NA()))</f>
        <v>#N/A</v>
      </c>
      <c r="W184" s="28" t="e">
        <f>IF(COUNTIF(Visualisations!X$42:X$44,W34)&gt;0,NA(),IF(ISNUMBER(W84),W84,NA()))</f>
        <v>#N/A</v>
      </c>
      <c r="X184" s="28" t="e">
        <f>IF(COUNTIF(Visualisations!Y$42:Y$44,X34)&gt;0,NA(),IF(ISNUMBER(X84),X84,NA()))</f>
        <v>#N/A</v>
      </c>
      <c r="Y184" s="28" t="e">
        <f>IF(COUNTIF(Visualisations!Z$42:Z$44,Y34)&gt;0,NA(),IF(ISNUMBER(Y84),Y84,NA()))</f>
        <v>#N/A</v>
      </c>
      <c r="Z184" s="28" t="e">
        <f>IF(COUNTIF(Visualisations!AA$42:AA$44,Z34)&gt;0,NA(),IF(ISNUMBER(Z84),Z84,NA()))</f>
        <v>#N/A</v>
      </c>
      <c r="AA184" s="28" t="e">
        <f>IF(COUNTIF(Visualisations!AB$42:AB$44,AA34)&gt;0,NA(),IF(ISNUMBER(AA84),AA84,NA()))</f>
        <v>#N/A</v>
      </c>
      <c r="AB184" s="28" t="e">
        <f>IF(COUNTIF(Visualisations!AC$42:AC$44,AB34)&gt;0,NA(),IF(ISNUMBER(AB84),AB84,NA()))</f>
        <v>#N/A</v>
      </c>
      <c r="AC184" s="28" t="e">
        <f>IF(COUNTIF(Visualisations!AD$42:AD$44,AC34)&gt;0,NA(),IF(ISNUMBER(AC84),AC84,NA()))</f>
        <v>#N/A</v>
      </c>
      <c r="AD184" s="28" t="e">
        <f>IF(COUNTIF(Visualisations!AE$42:AE$44,AD34)&gt;0,NA(),IF(ISNUMBER(AD84),AD84,NA()))</f>
        <v>#N/A</v>
      </c>
    </row>
    <row r="185" spans="1:30" x14ac:dyDescent="0.25">
      <c r="A185" s="28" t="e">
        <f>IF(COUNTIF(Visualisations!B$42:B$44,A35)&gt;0,NA(),IF(ISNUMBER(A85),A85,NA()))</f>
        <v>#N/A</v>
      </c>
      <c r="B185" s="28" t="e">
        <f>IF(COUNTIF(Visualisations!C$42:C$44,B35)&gt;0,NA(),IF(ISNUMBER(B85),B85,NA()))</f>
        <v>#N/A</v>
      </c>
      <c r="C185" s="28" t="e">
        <f>IF(COUNTIF(Visualisations!D$42:D$44,C35)&gt;0,NA(),IF(ISNUMBER(C85),C85,NA()))</f>
        <v>#N/A</v>
      </c>
      <c r="D185" s="28" t="e">
        <f>IF(COUNTIF(Visualisations!E$42:E$44,D35)&gt;0,NA(),IF(ISNUMBER(D85),D85,NA()))</f>
        <v>#N/A</v>
      </c>
      <c r="E185" s="28" t="e">
        <f>IF(COUNTIF(Visualisations!F$42:F$44,E35)&gt;0,NA(),IF(ISNUMBER(E85),E85,NA()))</f>
        <v>#N/A</v>
      </c>
      <c r="F185" s="28" t="e">
        <f>IF(COUNTIF(Visualisations!G$42:G$44,F35)&gt;0,NA(),IF(ISNUMBER(F85),F85,NA()))</f>
        <v>#N/A</v>
      </c>
      <c r="G185" s="28" t="e">
        <f>IF(COUNTIF(Visualisations!H$42:H$44,G35)&gt;0,NA(),IF(ISNUMBER(G85),G85,NA()))</f>
        <v>#N/A</v>
      </c>
      <c r="H185" s="28" t="e">
        <f>IF(COUNTIF(Visualisations!I$42:I$44,H35)&gt;0,NA(),IF(ISNUMBER(H85),H85,NA()))</f>
        <v>#N/A</v>
      </c>
      <c r="I185" s="28" t="e">
        <f>IF(COUNTIF(Visualisations!J$42:J$44,I35)&gt;0,NA(),IF(ISNUMBER(I85),I85,NA()))</f>
        <v>#N/A</v>
      </c>
      <c r="J185" s="28" t="e">
        <f>IF(COUNTIF(Visualisations!K$42:K$44,J35)&gt;0,NA(),IF(ISNUMBER(J85),J85,NA()))</f>
        <v>#N/A</v>
      </c>
      <c r="K185" s="28" t="e">
        <f>IF(COUNTIF(Visualisations!L$42:L$44,K35)&gt;0,NA(),IF(ISNUMBER(K85),K85,NA()))</f>
        <v>#N/A</v>
      </c>
      <c r="L185" s="28" t="e">
        <f>IF(COUNTIF(Visualisations!M$42:M$44,L35)&gt;0,NA(),IF(ISNUMBER(L85),L85,NA()))</f>
        <v>#N/A</v>
      </c>
      <c r="M185" s="28" t="e">
        <f>IF(COUNTIF(Visualisations!N$42:N$44,M35)&gt;0,NA(),IF(ISNUMBER(M85),M85,NA()))</f>
        <v>#N/A</v>
      </c>
      <c r="N185" s="28" t="e">
        <f>IF(COUNTIF(Visualisations!O$42:O$44,N35)&gt;0,NA(),IF(ISNUMBER(N85),N85,NA()))</f>
        <v>#N/A</v>
      </c>
      <c r="O185" s="28" t="e">
        <f>IF(COUNTIF(Visualisations!P$42:P$44,O35)&gt;0,NA(),IF(ISNUMBER(O85),O85,NA()))</f>
        <v>#N/A</v>
      </c>
      <c r="P185" s="28" t="e">
        <f>IF(COUNTIF(Visualisations!Q$42:Q$44,P35)&gt;0,NA(),IF(ISNUMBER(P85),P85,NA()))</f>
        <v>#N/A</v>
      </c>
      <c r="Q185" s="28" t="e">
        <f>IF(COUNTIF(Visualisations!R$42:R$44,Q35)&gt;0,NA(),IF(ISNUMBER(Q85),Q85,NA()))</f>
        <v>#N/A</v>
      </c>
      <c r="R185" s="28" t="e">
        <f>IF(COUNTIF(Visualisations!S$42:S$44,R35)&gt;0,NA(),IF(ISNUMBER(R85),R85,NA()))</f>
        <v>#N/A</v>
      </c>
      <c r="S185" s="28" t="e">
        <f>IF(COUNTIF(Visualisations!T$42:T$44,S35)&gt;0,NA(),IF(ISNUMBER(S85),S85,NA()))</f>
        <v>#N/A</v>
      </c>
      <c r="T185" s="28" t="e">
        <f>IF(COUNTIF(Visualisations!U$42:U$44,T35)&gt;0,NA(),IF(ISNUMBER(T85),T85,NA()))</f>
        <v>#N/A</v>
      </c>
      <c r="U185" s="28" t="e">
        <f>IF(COUNTIF(Visualisations!V$42:V$44,U35)&gt;0,NA(),IF(ISNUMBER(U85),U85,NA()))</f>
        <v>#N/A</v>
      </c>
      <c r="V185" s="28" t="e">
        <f>IF(COUNTIF(Visualisations!W$42:W$44,V35)&gt;0,NA(),IF(ISNUMBER(V85),V85,NA()))</f>
        <v>#N/A</v>
      </c>
      <c r="W185" s="28" t="e">
        <f>IF(COUNTIF(Visualisations!X$42:X$44,W35)&gt;0,NA(),IF(ISNUMBER(W85),W85,NA()))</f>
        <v>#N/A</v>
      </c>
      <c r="X185" s="28" t="e">
        <f>IF(COUNTIF(Visualisations!Y$42:Y$44,X35)&gt;0,NA(),IF(ISNUMBER(X85),X85,NA()))</f>
        <v>#N/A</v>
      </c>
      <c r="Y185" s="28" t="e">
        <f>IF(COUNTIF(Visualisations!Z$42:Z$44,Y35)&gt;0,NA(),IF(ISNUMBER(Y85),Y85,NA()))</f>
        <v>#N/A</v>
      </c>
      <c r="Z185" s="28" t="e">
        <f>IF(COUNTIF(Visualisations!AA$42:AA$44,Z35)&gt;0,NA(),IF(ISNUMBER(Z85),Z85,NA()))</f>
        <v>#N/A</v>
      </c>
      <c r="AA185" s="28" t="e">
        <f>IF(COUNTIF(Visualisations!AB$42:AB$44,AA35)&gt;0,NA(),IF(ISNUMBER(AA85),AA85,NA()))</f>
        <v>#N/A</v>
      </c>
      <c r="AB185" s="28" t="e">
        <f>IF(COUNTIF(Visualisations!AC$42:AC$44,AB35)&gt;0,NA(),IF(ISNUMBER(AB85),AB85,NA()))</f>
        <v>#N/A</v>
      </c>
      <c r="AC185" s="28" t="e">
        <f>IF(COUNTIF(Visualisations!AD$42:AD$44,AC35)&gt;0,NA(),IF(ISNUMBER(AC85),AC85,NA()))</f>
        <v>#N/A</v>
      </c>
      <c r="AD185" s="28" t="e">
        <f>IF(COUNTIF(Visualisations!AE$42:AE$44,AD35)&gt;0,NA(),IF(ISNUMBER(AD85),AD85,NA()))</f>
        <v>#N/A</v>
      </c>
    </row>
    <row r="186" spans="1:30" x14ac:dyDescent="0.25">
      <c r="A186" s="28" t="e">
        <f>IF(COUNTIF(Visualisations!B$42:B$44,A36)&gt;0,NA(),IF(ISNUMBER(A86),A86,NA()))</f>
        <v>#N/A</v>
      </c>
      <c r="B186" s="28" t="e">
        <f>IF(COUNTIF(Visualisations!C$42:C$44,B36)&gt;0,NA(),IF(ISNUMBER(B86),B86,NA()))</f>
        <v>#N/A</v>
      </c>
      <c r="C186" s="28" t="e">
        <f>IF(COUNTIF(Visualisations!D$42:D$44,C36)&gt;0,NA(),IF(ISNUMBER(C86),C86,NA()))</f>
        <v>#N/A</v>
      </c>
      <c r="D186" s="28" t="e">
        <f>IF(COUNTIF(Visualisations!E$42:E$44,D36)&gt;0,NA(),IF(ISNUMBER(D86),D86,NA()))</f>
        <v>#N/A</v>
      </c>
      <c r="E186" s="28" t="e">
        <f>IF(COUNTIF(Visualisations!F$42:F$44,E36)&gt;0,NA(),IF(ISNUMBER(E86),E86,NA()))</f>
        <v>#N/A</v>
      </c>
      <c r="F186" s="28" t="e">
        <f>IF(COUNTIF(Visualisations!G$42:G$44,F36)&gt;0,NA(),IF(ISNUMBER(F86),F86,NA()))</f>
        <v>#N/A</v>
      </c>
      <c r="G186" s="28" t="e">
        <f>IF(COUNTIF(Visualisations!H$42:H$44,G36)&gt;0,NA(),IF(ISNUMBER(G86),G86,NA()))</f>
        <v>#N/A</v>
      </c>
      <c r="H186" s="28" t="e">
        <f>IF(COUNTIF(Visualisations!I$42:I$44,H36)&gt;0,NA(),IF(ISNUMBER(H86),H86,NA()))</f>
        <v>#N/A</v>
      </c>
      <c r="I186" s="28" t="e">
        <f>IF(COUNTIF(Visualisations!J$42:J$44,I36)&gt;0,NA(),IF(ISNUMBER(I86),I86,NA()))</f>
        <v>#N/A</v>
      </c>
      <c r="J186" s="28" t="e">
        <f>IF(COUNTIF(Visualisations!K$42:K$44,J36)&gt;0,NA(),IF(ISNUMBER(J86),J86,NA()))</f>
        <v>#N/A</v>
      </c>
      <c r="K186" s="28" t="e">
        <f>IF(COUNTIF(Visualisations!L$42:L$44,K36)&gt;0,NA(),IF(ISNUMBER(K86),K86,NA()))</f>
        <v>#N/A</v>
      </c>
      <c r="L186" s="28" t="e">
        <f>IF(COUNTIF(Visualisations!M$42:M$44,L36)&gt;0,NA(),IF(ISNUMBER(L86),L86,NA()))</f>
        <v>#N/A</v>
      </c>
      <c r="M186" s="28" t="e">
        <f>IF(COUNTIF(Visualisations!N$42:N$44,M36)&gt;0,NA(),IF(ISNUMBER(M86),M86,NA()))</f>
        <v>#N/A</v>
      </c>
      <c r="N186" s="28" t="e">
        <f>IF(COUNTIF(Visualisations!O$42:O$44,N36)&gt;0,NA(),IF(ISNUMBER(N86),N86,NA()))</f>
        <v>#N/A</v>
      </c>
      <c r="O186" s="28" t="e">
        <f>IF(COUNTIF(Visualisations!P$42:P$44,O36)&gt;0,NA(),IF(ISNUMBER(O86),O86,NA()))</f>
        <v>#N/A</v>
      </c>
      <c r="P186" s="28" t="e">
        <f>IF(COUNTIF(Visualisations!Q$42:Q$44,P36)&gt;0,NA(),IF(ISNUMBER(P86),P86,NA()))</f>
        <v>#N/A</v>
      </c>
      <c r="Q186" s="28" t="e">
        <f>IF(COUNTIF(Visualisations!R$42:R$44,Q36)&gt;0,NA(),IF(ISNUMBER(Q86),Q86,NA()))</f>
        <v>#N/A</v>
      </c>
      <c r="R186" s="28" t="e">
        <f>IF(COUNTIF(Visualisations!S$42:S$44,R36)&gt;0,NA(),IF(ISNUMBER(R86),R86,NA()))</f>
        <v>#N/A</v>
      </c>
      <c r="S186" s="28" t="e">
        <f>IF(COUNTIF(Visualisations!T$42:T$44,S36)&gt;0,NA(),IF(ISNUMBER(S86),S86,NA()))</f>
        <v>#N/A</v>
      </c>
      <c r="T186" s="28" t="e">
        <f>IF(COUNTIF(Visualisations!U$42:U$44,T36)&gt;0,NA(),IF(ISNUMBER(T86),T86,NA()))</f>
        <v>#N/A</v>
      </c>
      <c r="U186" s="28" t="e">
        <f>IF(COUNTIF(Visualisations!V$42:V$44,U36)&gt;0,NA(),IF(ISNUMBER(U86),U86,NA()))</f>
        <v>#N/A</v>
      </c>
      <c r="V186" s="28" t="e">
        <f>IF(COUNTIF(Visualisations!W$42:W$44,V36)&gt;0,NA(),IF(ISNUMBER(V86),V86,NA()))</f>
        <v>#N/A</v>
      </c>
      <c r="W186" s="28" t="e">
        <f>IF(COUNTIF(Visualisations!X$42:X$44,W36)&gt;0,NA(),IF(ISNUMBER(W86),W86,NA()))</f>
        <v>#N/A</v>
      </c>
      <c r="X186" s="28" t="e">
        <f>IF(COUNTIF(Visualisations!Y$42:Y$44,X36)&gt;0,NA(),IF(ISNUMBER(X86),X86,NA()))</f>
        <v>#N/A</v>
      </c>
      <c r="Y186" s="28" t="e">
        <f>IF(COUNTIF(Visualisations!Z$42:Z$44,Y36)&gt;0,NA(),IF(ISNUMBER(Y86),Y86,NA()))</f>
        <v>#N/A</v>
      </c>
      <c r="Z186" s="28" t="e">
        <f>IF(COUNTIF(Visualisations!AA$42:AA$44,Z36)&gt;0,NA(),IF(ISNUMBER(Z86),Z86,NA()))</f>
        <v>#N/A</v>
      </c>
      <c r="AA186" s="28" t="e">
        <f>IF(COUNTIF(Visualisations!AB$42:AB$44,AA36)&gt;0,NA(),IF(ISNUMBER(AA86),AA86,NA()))</f>
        <v>#N/A</v>
      </c>
      <c r="AB186" s="28" t="e">
        <f>IF(COUNTIF(Visualisations!AC$42:AC$44,AB36)&gt;0,NA(),IF(ISNUMBER(AB86),AB86,NA()))</f>
        <v>#N/A</v>
      </c>
      <c r="AC186" s="28" t="e">
        <f>IF(COUNTIF(Visualisations!AD$42:AD$44,AC36)&gt;0,NA(),IF(ISNUMBER(AC86),AC86,NA()))</f>
        <v>#N/A</v>
      </c>
      <c r="AD186" s="28" t="e">
        <f>IF(COUNTIF(Visualisations!AE$42:AE$44,AD36)&gt;0,NA(),IF(ISNUMBER(AD86),AD86,NA()))</f>
        <v>#N/A</v>
      </c>
    </row>
    <row r="187" spans="1:30" x14ac:dyDescent="0.25">
      <c r="A187" s="28" t="e">
        <f>IF(COUNTIF(Visualisations!B$42:B$44,A37)&gt;0,NA(),IF(ISNUMBER(A87),A87,NA()))</f>
        <v>#N/A</v>
      </c>
      <c r="B187" s="28" t="e">
        <f>IF(COUNTIF(Visualisations!C$42:C$44,B37)&gt;0,NA(),IF(ISNUMBER(B87),B87,NA()))</f>
        <v>#N/A</v>
      </c>
      <c r="C187" s="28" t="e">
        <f>IF(COUNTIF(Visualisations!D$42:D$44,C37)&gt;0,NA(),IF(ISNUMBER(C87),C87,NA()))</f>
        <v>#N/A</v>
      </c>
      <c r="D187" s="28" t="e">
        <f>IF(COUNTIF(Visualisations!E$42:E$44,D37)&gt;0,NA(),IF(ISNUMBER(D87),D87,NA()))</f>
        <v>#N/A</v>
      </c>
      <c r="E187" s="28" t="e">
        <f>IF(COUNTIF(Visualisations!F$42:F$44,E37)&gt;0,NA(),IF(ISNUMBER(E87),E87,NA()))</f>
        <v>#N/A</v>
      </c>
      <c r="F187" s="28" t="e">
        <f>IF(COUNTIF(Visualisations!G$42:G$44,F37)&gt;0,NA(),IF(ISNUMBER(F87),F87,NA()))</f>
        <v>#N/A</v>
      </c>
      <c r="G187" s="28" t="e">
        <f>IF(COUNTIF(Visualisations!H$42:H$44,G37)&gt;0,NA(),IF(ISNUMBER(G87),G87,NA()))</f>
        <v>#N/A</v>
      </c>
      <c r="H187" s="28" t="e">
        <f>IF(COUNTIF(Visualisations!I$42:I$44,H37)&gt;0,NA(),IF(ISNUMBER(H87),H87,NA()))</f>
        <v>#N/A</v>
      </c>
      <c r="I187" s="28" t="e">
        <f>IF(COUNTIF(Visualisations!J$42:J$44,I37)&gt;0,NA(),IF(ISNUMBER(I87),I87,NA()))</f>
        <v>#N/A</v>
      </c>
      <c r="J187" s="28" t="e">
        <f>IF(COUNTIF(Visualisations!K$42:K$44,J37)&gt;0,NA(),IF(ISNUMBER(J87),J87,NA()))</f>
        <v>#N/A</v>
      </c>
      <c r="K187" s="28" t="e">
        <f>IF(COUNTIF(Visualisations!L$42:L$44,K37)&gt;0,NA(),IF(ISNUMBER(K87),K87,NA()))</f>
        <v>#N/A</v>
      </c>
      <c r="L187" s="28" t="e">
        <f>IF(COUNTIF(Visualisations!M$42:M$44,L37)&gt;0,NA(),IF(ISNUMBER(L87),L87,NA()))</f>
        <v>#N/A</v>
      </c>
      <c r="M187" s="28" t="e">
        <f>IF(COUNTIF(Visualisations!N$42:N$44,M37)&gt;0,NA(),IF(ISNUMBER(M87),M87,NA()))</f>
        <v>#N/A</v>
      </c>
      <c r="N187" s="28" t="e">
        <f>IF(COUNTIF(Visualisations!O$42:O$44,N37)&gt;0,NA(),IF(ISNUMBER(N87),N87,NA()))</f>
        <v>#N/A</v>
      </c>
      <c r="O187" s="28" t="e">
        <f>IF(COUNTIF(Visualisations!P$42:P$44,O37)&gt;0,NA(),IF(ISNUMBER(O87),O87,NA()))</f>
        <v>#N/A</v>
      </c>
      <c r="P187" s="28" t="e">
        <f>IF(COUNTIF(Visualisations!Q$42:Q$44,P37)&gt;0,NA(),IF(ISNUMBER(P87),P87,NA()))</f>
        <v>#N/A</v>
      </c>
      <c r="Q187" s="28" t="e">
        <f>IF(COUNTIF(Visualisations!R$42:R$44,Q37)&gt;0,NA(),IF(ISNUMBER(Q87),Q87,NA()))</f>
        <v>#N/A</v>
      </c>
      <c r="R187" s="28" t="e">
        <f>IF(COUNTIF(Visualisations!S$42:S$44,R37)&gt;0,NA(),IF(ISNUMBER(R87),R87,NA()))</f>
        <v>#N/A</v>
      </c>
      <c r="S187" s="28" t="e">
        <f>IF(COUNTIF(Visualisations!T$42:T$44,S37)&gt;0,NA(),IF(ISNUMBER(S87),S87,NA()))</f>
        <v>#N/A</v>
      </c>
      <c r="T187" s="28" t="e">
        <f>IF(COUNTIF(Visualisations!U$42:U$44,T37)&gt;0,NA(),IF(ISNUMBER(T87),T87,NA()))</f>
        <v>#N/A</v>
      </c>
      <c r="U187" s="28" t="e">
        <f>IF(COUNTIF(Visualisations!V$42:V$44,U37)&gt;0,NA(),IF(ISNUMBER(U87),U87,NA()))</f>
        <v>#N/A</v>
      </c>
      <c r="V187" s="28" t="e">
        <f>IF(COUNTIF(Visualisations!W$42:W$44,V37)&gt;0,NA(),IF(ISNUMBER(V87),V87,NA()))</f>
        <v>#N/A</v>
      </c>
      <c r="W187" s="28" t="e">
        <f>IF(COUNTIF(Visualisations!X$42:X$44,W37)&gt;0,NA(),IF(ISNUMBER(W87),W87,NA()))</f>
        <v>#N/A</v>
      </c>
      <c r="X187" s="28" t="e">
        <f>IF(COUNTIF(Visualisations!Y$42:Y$44,X37)&gt;0,NA(),IF(ISNUMBER(X87),X87,NA()))</f>
        <v>#N/A</v>
      </c>
      <c r="Y187" s="28" t="e">
        <f>IF(COUNTIF(Visualisations!Z$42:Z$44,Y37)&gt;0,NA(),IF(ISNUMBER(Y87),Y87,NA()))</f>
        <v>#N/A</v>
      </c>
      <c r="Z187" s="28" t="e">
        <f>IF(COUNTIF(Visualisations!AA$42:AA$44,Z37)&gt;0,NA(),IF(ISNUMBER(Z87),Z87,NA()))</f>
        <v>#N/A</v>
      </c>
      <c r="AA187" s="28" t="e">
        <f>IF(COUNTIF(Visualisations!AB$42:AB$44,AA37)&gt;0,NA(),IF(ISNUMBER(AA87),AA87,NA()))</f>
        <v>#N/A</v>
      </c>
      <c r="AB187" s="28" t="e">
        <f>IF(COUNTIF(Visualisations!AC$42:AC$44,AB37)&gt;0,NA(),IF(ISNUMBER(AB87),AB87,NA()))</f>
        <v>#N/A</v>
      </c>
      <c r="AC187" s="28" t="e">
        <f>IF(COUNTIF(Visualisations!AD$42:AD$44,AC37)&gt;0,NA(),IF(ISNUMBER(AC87),AC87,NA()))</f>
        <v>#N/A</v>
      </c>
      <c r="AD187" s="28" t="e">
        <f>IF(COUNTIF(Visualisations!AE$42:AE$44,AD37)&gt;0,NA(),IF(ISNUMBER(AD87),AD87,NA()))</f>
        <v>#N/A</v>
      </c>
    </row>
    <row r="188" spans="1:30" x14ac:dyDescent="0.25">
      <c r="A188" s="28" t="e">
        <f>IF(COUNTIF(Visualisations!B$42:B$44,A38)&gt;0,NA(),IF(ISNUMBER(A88),A88,NA()))</f>
        <v>#N/A</v>
      </c>
      <c r="B188" s="28" t="e">
        <f>IF(COUNTIF(Visualisations!C$42:C$44,B38)&gt;0,NA(),IF(ISNUMBER(B88),B88,NA()))</f>
        <v>#N/A</v>
      </c>
      <c r="C188" s="28" t="e">
        <f>IF(COUNTIF(Visualisations!D$42:D$44,C38)&gt;0,NA(),IF(ISNUMBER(C88),C88,NA()))</f>
        <v>#N/A</v>
      </c>
      <c r="D188" s="28" t="e">
        <f>IF(COUNTIF(Visualisations!E$42:E$44,D38)&gt;0,NA(),IF(ISNUMBER(D88),D88,NA()))</f>
        <v>#N/A</v>
      </c>
      <c r="E188" s="28" t="e">
        <f>IF(COUNTIF(Visualisations!F$42:F$44,E38)&gt;0,NA(),IF(ISNUMBER(E88),E88,NA()))</f>
        <v>#N/A</v>
      </c>
      <c r="F188" s="28" t="e">
        <f>IF(COUNTIF(Visualisations!G$42:G$44,F38)&gt;0,NA(),IF(ISNUMBER(F88),F88,NA()))</f>
        <v>#N/A</v>
      </c>
      <c r="G188" s="28" t="e">
        <f>IF(COUNTIF(Visualisations!H$42:H$44,G38)&gt;0,NA(),IF(ISNUMBER(G88),G88,NA()))</f>
        <v>#N/A</v>
      </c>
      <c r="H188" s="28" t="e">
        <f>IF(COUNTIF(Visualisations!I$42:I$44,H38)&gt;0,NA(),IF(ISNUMBER(H88),H88,NA()))</f>
        <v>#N/A</v>
      </c>
      <c r="I188" s="28" t="e">
        <f>IF(COUNTIF(Visualisations!J$42:J$44,I38)&gt;0,NA(),IF(ISNUMBER(I88),I88,NA()))</f>
        <v>#N/A</v>
      </c>
      <c r="J188" s="28" t="e">
        <f>IF(COUNTIF(Visualisations!K$42:K$44,J38)&gt;0,NA(),IF(ISNUMBER(J88),J88,NA()))</f>
        <v>#N/A</v>
      </c>
      <c r="K188" s="28" t="e">
        <f>IF(COUNTIF(Visualisations!L$42:L$44,K38)&gt;0,NA(),IF(ISNUMBER(K88),K88,NA()))</f>
        <v>#N/A</v>
      </c>
      <c r="L188" s="28" t="e">
        <f>IF(COUNTIF(Visualisations!M$42:M$44,L38)&gt;0,NA(),IF(ISNUMBER(L88),L88,NA()))</f>
        <v>#N/A</v>
      </c>
      <c r="M188" s="28" t="e">
        <f>IF(COUNTIF(Visualisations!N$42:N$44,M38)&gt;0,NA(),IF(ISNUMBER(M88),M88,NA()))</f>
        <v>#N/A</v>
      </c>
      <c r="N188" s="28" t="e">
        <f>IF(COUNTIF(Visualisations!O$42:O$44,N38)&gt;0,NA(),IF(ISNUMBER(N88),N88,NA()))</f>
        <v>#N/A</v>
      </c>
      <c r="O188" s="28" t="e">
        <f>IF(COUNTIF(Visualisations!P$42:P$44,O38)&gt;0,NA(),IF(ISNUMBER(O88),O88,NA()))</f>
        <v>#N/A</v>
      </c>
      <c r="P188" s="28" t="e">
        <f>IF(COUNTIF(Visualisations!Q$42:Q$44,P38)&gt;0,NA(),IF(ISNUMBER(P88),P88,NA()))</f>
        <v>#N/A</v>
      </c>
      <c r="Q188" s="28" t="e">
        <f>IF(COUNTIF(Visualisations!R$42:R$44,Q38)&gt;0,NA(),IF(ISNUMBER(Q88),Q88,NA()))</f>
        <v>#N/A</v>
      </c>
      <c r="R188" s="28" t="e">
        <f>IF(COUNTIF(Visualisations!S$42:S$44,R38)&gt;0,NA(),IF(ISNUMBER(R88),R88,NA()))</f>
        <v>#N/A</v>
      </c>
      <c r="S188" s="28" t="e">
        <f>IF(COUNTIF(Visualisations!T$42:T$44,S38)&gt;0,NA(),IF(ISNUMBER(S88),S88,NA()))</f>
        <v>#N/A</v>
      </c>
      <c r="T188" s="28" t="e">
        <f>IF(COUNTIF(Visualisations!U$42:U$44,T38)&gt;0,NA(),IF(ISNUMBER(T88),T88,NA()))</f>
        <v>#N/A</v>
      </c>
      <c r="U188" s="28" t="e">
        <f>IF(COUNTIF(Visualisations!V$42:V$44,U38)&gt;0,NA(),IF(ISNUMBER(U88),U88,NA()))</f>
        <v>#N/A</v>
      </c>
      <c r="V188" s="28" t="e">
        <f>IF(COUNTIF(Visualisations!W$42:W$44,V38)&gt;0,NA(),IF(ISNUMBER(V88),V88,NA()))</f>
        <v>#N/A</v>
      </c>
      <c r="W188" s="28" t="e">
        <f>IF(COUNTIF(Visualisations!X$42:X$44,W38)&gt;0,NA(),IF(ISNUMBER(W88),W88,NA()))</f>
        <v>#N/A</v>
      </c>
      <c r="X188" s="28" t="e">
        <f>IF(COUNTIF(Visualisations!Y$42:Y$44,X38)&gt;0,NA(),IF(ISNUMBER(X88),X88,NA()))</f>
        <v>#N/A</v>
      </c>
      <c r="Y188" s="28" t="e">
        <f>IF(COUNTIF(Visualisations!Z$42:Z$44,Y38)&gt;0,NA(),IF(ISNUMBER(Y88),Y88,NA()))</f>
        <v>#N/A</v>
      </c>
      <c r="Z188" s="28" t="e">
        <f>IF(COUNTIF(Visualisations!AA$42:AA$44,Z38)&gt;0,NA(),IF(ISNUMBER(Z88),Z88,NA()))</f>
        <v>#N/A</v>
      </c>
      <c r="AA188" s="28" t="e">
        <f>IF(COUNTIF(Visualisations!AB$42:AB$44,AA38)&gt;0,NA(),IF(ISNUMBER(AA88),AA88,NA()))</f>
        <v>#N/A</v>
      </c>
      <c r="AB188" s="28" t="e">
        <f>IF(COUNTIF(Visualisations!AC$42:AC$44,AB38)&gt;0,NA(),IF(ISNUMBER(AB88),AB88,NA()))</f>
        <v>#N/A</v>
      </c>
      <c r="AC188" s="28" t="e">
        <f>IF(COUNTIF(Visualisations!AD$42:AD$44,AC38)&gt;0,NA(),IF(ISNUMBER(AC88),AC88,NA()))</f>
        <v>#N/A</v>
      </c>
      <c r="AD188" s="28" t="e">
        <f>IF(COUNTIF(Visualisations!AE$42:AE$44,AD38)&gt;0,NA(),IF(ISNUMBER(AD88),AD88,NA()))</f>
        <v>#N/A</v>
      </c>
    </row>
    <row r="189" spans="1:30" x14ac:dyDescent="0.25">
      <c r="A189" s="28" t="e">
        <f>IF(COUNTIF(Visualisations!B$42:B$44,A39)&gt;0,NA(),IF(ISNUMBER(A89),A89,NA()))</f>
        <v>#N/A</v>
      </c>
      <c r="B189" s="28" t="e">
        <f>IF(COUNTIF(Visualisations!C$42:C$44,B39)&gt;0,NA(),IF(ISNUMBER(B89),B89,NA()))</f>
        <v>#N/A</v>
      </c>
      <c r="C189" s="28" t="e">
        <f>IF(COUNTIF(Visualisations!D$42:D$44,C39)&gt;0,NA(),IF(ISNUMBER(C89),C89,NA()))</f>
        <v>#N/A</v>
      </c>
      <c r="D189" s="28" t="e">
        <f>IF(COUNTIF(Visualisations!E$42:E$44,D39)&gt;0,NA(),IF(ISNUMBER(D89),D89,NA()))</f>
        <v>#N/A</v>
      </c>
      <c r="E189" s="28" t="e">
        <f>IF(COUNTIF(Visualisations!F$42:F$44,E39)&gt;0,NA(),IF(ISNUMBER(E89),E89,NA()))</f>
        <v>#N/A</v>
      </c>
      <c r="F189" s="28" t="e">
        <f>IF(COUNTIF(Visualisations!G$42:G$44,F39)&gt;0,NA(),IF(ISNUMBER(F89),F89,NA()))</f>
        <v>#N/A</v>
      </c>
      <c r="G189" s="28" t="e">
        <f>IF(COUNTIF(Visualisations!H$42:H$44,G39)&gt;0,NA(),IF(ISNUMBER(G89),G89,NA()))</f>
        <v>#N/A</v>
      </c>
      <c r="H189" s="28" t="e">
        <f>IF(COUNTIF(Visualisations!I$42:I$44,H39)&gt;0,NA(),IF(ISNUMBER(H89),H89,NA()))</f>
        <v>#N/A</v>
      </c>
      <c r="I189" s="28" t="e">
        <f>IF(COUNTIF(Visualisations!J$42:J$44,I39)&gt;0,NA(),IF(ISNUMBER(I89),I89,NA()))</f>
        <v>#N/A</v>
      </c>
      <c r="J189" s="28" t="e">
        <f>IF(COUNTIF(Visualisations!K$42:K$44,J39)&gt;0,NA(),IF(ISNUMBER(J89),J89,NA()))</f>
        <v>#N/A</v>
      </c>
      <c r="K189" s="28" t="e">
        <f>IF(COUNTIF(Visualisations!L$42:L$44,K39)&gt;0,NA(),IF(ISNUMBER(K89),K89,NA()))</f>
        <v>#N/A</v>
      </c>
      <c r="L189" s="28" t="e">
        <f>IF(COUNTIF(Visualisations!M$42:M$44,L39)&gt;0,NA(),IF(ISNUMBER(L89),L89,NA()))</f>
        <v>#N/A</v>
      </c>
      <c r="M189" s="28" t="e">
        <f>IF(COUNTIF(Visualisations!N$42:N$44,M39)&gt;0,NA(),IF(ISNUMBER(M89),M89,NA()))</f>
        <v>#N/A</v>
      </c>
      <c r="N189" s="28" t="e">
        <f>IF(COUNTIF(Visualisations!O$42:O$44,N39)&gt;0,NA(),IF(ISNUMBER(N89),N89,NA()))</f>
        <v>#N/A</v>
      </c>
      <c r="O189" s="28" t="e">
        <f>IF(COUNTIF(Visualisations!P$42:P$44,O39)&gt;0,NA(),IF(ISNUMBER(O89),O89,NA()))</f>
        <v>#N/A</v>
      </c>
      <c r="P189" s="28" t="e">
        <f>IF(COUNTIF(Visualisations!Q$42:Q$44,P39)&gt;0,NA(),IF(ISNUMBER(P89),P89,NA()))</f>
        <v>#N/A</v>
      </c>
      <c r="Q189" s="28" t="e">
        <f>IF(COUNTIF(Visualisations!R$42:R$44,Q39)&gt;0,NA(),IF(ISNUMBER(Q89),Q89,NA()))</f>
        <v>#N/A</v>
      </c>
      <c r="R189" s="28" t="e">
        <f>IF(COUNTIF(Visualisations!S$42:S$44,R39)&gt;0,NA(),IF(ISNUMBER(R89),R89,NA()))</f>
        <v>#N/A</v>
      </c>
      <c r="S189" s="28" t="e">
        <f>IF(COUNTIF(Visualisations!T$42:T$44,S39)&gt;0,NA(),IF(ISNUMBER(S89),S89,NA()))</f>
        <v>#N/A</v>
      </c>
      <c r="T189" s="28" t="e">
        <f>IF(COUNTIF(Visualisations!U$42:U$44,T39)&gt;0,NA(),IF(ISNUMBER(T89),T89,NA()))</f>
        <v>#N/A</v>
      </c>
      <c r="U189" s="28" t="e">
        <f>IF(COUNTIF(Visualisations!V$42:V$44,U39)&gt;0,NA(),IF(ISNUMBER(U89),U89,NA()))</f>
        <v>#N/A</v>
      </c>
      <c r="V189" s="28" t="e">
        <f>IF(COUNTIF(Visualisations!W$42:W$44,V39)&gt;0,NA(),IF(ISNUMBER(V89),V89,NA()))</f>
        <v>#N/A</v>
      </c>
      <c r="W189" s="28" t="e">
        <f>IF(COUNTIF(Visualisations!X$42:X$44,W39)&gt;0,NA(),IF(ISNUMBER(W89),W89,NA()))</f>
        <v>#N/A</v>
      </c>
      <c r="X189" s="28" t="e">
        <f>IF(COUNTIF(Visualisations!Y$42:Y$44,X39)&gt;0,NA(),IF(ISNUMBER(X89),X89,NA()))</f>
        <v>#N/A</v>
      </c>
      <c r="Y189" s="28" t="e">
        <f>IF(COUNTIF(Visualisations!Z$42:Z$44,Y39)&gt;0,NA(),IF(ISNUMBER(Y89),Y89,NA()))</f>
        <v>#N/A</v>
      </c>
      <c r="Z189" s="28" t="e">
        <f>IF(COUNTIF(Visualisations!AA$42:AA$44,Z39)&gt;0,NA(),IF(ISNUMBER(Z89),Z89,NA()))</f>
        <v>#N/A</v>
      </c>
      <c r="AA189" s="28" t="e">
        <f>IF(COUNTIF(Visualisations!AB$42:AB$44,AA39)&gt;0,NA(),IF(ISNUMBER(AA89),AA89,NA()))</f>
        <v>#N/A</v>
      </c>
      <c r="AB189" s="28" t="e">
        <f>IF(COUNTIF(Visualisations!AC$42:AC$44,AB39)&gt;0,NA(),IF(ISNUMBER(AB89),AB89,NA()))</f>
        <v>#N/A</v>
      </c>
      <c r="AC189" s="28" t="e">
        <f>IF(COUNTIF(Visualisations!AD$42:AD$44,AC39)&gt;0,NA(),IF(ISNUMBER(AC89),AC89,NA()))</f>
        <v>#N/A</v>
      </c>
      <c r="AD189" s="28" t="e">
        <f>IF(COUNTIF(Visualisations!AE$42:AE$44,AD39)&gt;0,NA(),IF(ISNUMBER(AD89),AD89,NA()))</f>
        <v>#N/A</v>
      </c>
    </row>
    <row r="190" spans="1:30" x14ac:dyDescent="0.25">
      <c r="A190" s="28" t="e">
        <f>IF(COUNTIF(Visualisations!B$42:B$44,A40)&gt;0,NA(),IF(ISNUMBER(A90),A90,NA()))</f>
        <v>#N/A</v>
      </c>
      <c r="B190" s="28" t="e">
        <f>IF(COUNTIF(Visualisations!C$42:C$44,B40)&gt;0,NA(),IF(ISNUMBER(B90),B90,NA()))</f>
        <v>#N/A</v>
      </c>
      <c r="C190" s="28" t="e">
        <f>IF(COUNTIF(Visualisations!D$42:D$44,C40)&gt;0,NA(),IF(ISNUMBER(C90),C90,NA()))</f>
        <v>#N/A</v>
      </c>
      <c r="D190" s="28" t="e">
        <f>IF(COUNTIF(Visualisations!E$42:E$44,D40)&gt;0,NA(),IF(ISNUMBER(D90),D90,NA()))</f>
        <v>#N/A</v>
      </c>
      <c r="E190" s="28" t="e">
        <f>IF(COUNTIF(Visualisations!F$42:F$44,E40)&gt;0,NA(),IF(ISNUMBER(E90),E90,NA()))</f>
        <v>#N/A</v>
      </c>
      <c r="F190" s="28" t="e">
        <f>IF(COUNTIF(Visualisations!G$42:G$44,F40)&gt;0,NA(),IF(ISNUMBER(F90),F90,NA()))</f>
        <v>#N/A</v>
      </c>
      <c r="G190" s="28" t="e">
        <f>IF(COUNTIF(Visualisations!H$42:H$44,G40)&gt;0,NA(),IF(ISNUMBER(G90),G90,NA()))</f>
        <v>#N/A</v>
      </c>
      <c r="H190" s="28" t="e">
        <f>IF(COUNTIF(Visualisations!I$42:I$44,H40)&gt;0,NA(),IF(ISNUMBER(H90),H90,NA()))</f>
        <v>#N/A</v>
      </c>
      <c r="I190" s="28" t="e">
        <f>IF(COUNTIF(Visualisations!J$42:J$44,I40)&gt;0,NA(),IF(ISNUMBER(I90),I90,NA()))</f>
        <v>#N/A</v>
      </c>
      <c r="J190" s="28" t="e">
        <f>IF(COUNTIF(Visualisations!K$42:K$44,J40)&gt;0,NA(),IF(ISNUMBER(J90),J90,NA()))</f>
        <v>#N/A</v>
      </c>
      <c r="K190" s="28" t="e">
        <f>IF(COUNTIF(Visualisations!L$42:L$44,K40)&gt;0,NA(),IF(ISNUMBER(K90),K90,NA()))</f>
        <v>#N/A</v>
      </c>
      <c r="L190" s="28" t="e">
        <f>IF(COUNTIF(Visualisations!M$42:M$44,L40)&gt;0,NA(),IF(ISNUMBER(L90),L90,NA()))</f>
        <v>#N/A</v>
      </c>
      <c r="M190" s="28" t="e">
        <f>IF(COUNTIF(Visualisations!N$42:N$44,M40)&gt;0,NA(),IF(ISNUMBER(M90),M90,NA()))</f>
        <v>#N/A</v>
      </c>
      <c r="N190" s="28" t="e">
        <f>IF(COUNTIF(Visualisations!O$42:O$44,N40)&gt;0,NA(),IF(ISNUMBER(N90),N90,NA()))</f>
        <v>#N/A</v>
      </c>
      <c r="O190" s="28" t="e">
        <f>IF(COUNTIF(Visualisations!P$42:P$44,O40)&gt;0,NA(),IF(ISNUMBER(O90),O90,NA()))</f>
        <v>#N/A</v>
      </c>
      <c r="P190" s="28" t="e">
        <f>IF(COUNTIF(Visualisations!Q$42:Q$44,P40)&gt;0,NA(),IF(ISNUMBER(P90),P90,NA()))</f>
        <v>#N/A</v>
      </c>
      <c r="Q190" s="28" t="e">
        <f>IF(COUNTIF(Visualisations!R$42:R$44,Q40)&gt;0,NA(),IF(ISNUMBER(Q90),Q90,NA()))</f>
        <v>#N/A</v>
      </c>
      <c r="R190" s="28" t="e">
        <f>IF(COUNTIF(Visualisations!S$42:S$44,R40)&gt;0,NA(),IF(ISNUMBER(R90),R90,NA()))</f>
        <v>#N/A</v>
      </c>
      <c r="S190" s="28" t="e">
        <f>IF(COUNTIF(Visualisations!T$42:T$44,S40)&gt;0,NA(),IF(ISNUMBER(S90),S90,NA()))</f>
        <v>#N/A</v>
      </c>
      <c r="T190" s="28" t="e">
        <f>IF(COUNTIF(Visualisations!U$42:U$44,T40)&gt;0,NA(),IF(ISNUMBER(T90),T90,NA()))</f>
        <v>#N/A</v>
      </c>
      <c r="U190" s="28" t="e">
        <f>IF(COUNTIF(Visualisations!V$42:V$44,U40)&gt;0,NA(),IF(ISNUMBER(U90),U90,NA()))</f>
        <v>#N/A</v>
      </c>
      <c r="V190" s="28" t="e">
        <f>IF(COUNTIF(Visualisations!W$42:W$44,V40)&gt;0,NA(),IF(ISNUMBER(V90),V90,NA()))</f>
        <v>#N/A</v>
      </c>
      <c r="W190" s="28" t="e">
        <f>IF(COUNTIF(Visualisations!X$42:X$44,W40)&gt;0,NA(),IF(ISNUMBER(W90),W90,NA()))</f>
        <v>#N/A</v>
      </c>
      <c r="X190" s="28" t="e">
        <f>IF(COUNTIF(Visualisations!Y$42:Y$44,X40)&gt;0,NA(),IF(ISNUMBER(X90),X90,NA()))</f>
        <v>#N/A</v>
      </c>
      <c r="Y190" s="28" t="e">
        <f>IF(COUNTIF(Visualisations!Z$42:Z$44,Y40)&gt;0,NA(),IF(ISNUMBER(Y90),Y90,NA()))</f>
        <v>#N/A</v>
      </c>
      <c r="Z190" s="28" t="e">
        <f>IF(COUNTIF(Visualisations!AA$42:AA$44,Z40)&gt;0,NA(),IF(ISNUMBER(Z90),Z90,NA()))</f>
        <v>#N/A</v>
      </c>
      <c r="AA190" s="28" t="e">
        <f>IF(COUNTIF(Visualisations!AB$42:AB$44,AA40)&gt;0,NA(),IF(ISNUMBER(AA90),AA90,NA()))</f>
        <v>#N/A</v>
      </c>
      <c r="AB190" s="28" t="e">
        <f>IF(COUNTIF(Visualisations!AC$42:AC$44,AB40)&gt;0,NA(),IF(ISNUMBER(AB90),AB90,NA()))</f>
        <v>#N/A</v>
      </c>
      <c r="AC190" s="28" t="e">
        <f>IF(COUNTIF(Visualisations!AD$42:AD$44,AC40)&gt;0,NA(),IF(ISNUMBER(AC90),AC90,NA()))</f>
        <v>#N/A</v>
      </c>
      <c r="AD190" s="28" t="e">
        <f>IF(COUNTIF(Visualisations!AE$42:AE$44,AD40)&gt;0,NA(),IF(ISNUMBER(AD90),AD90,NA()))</f>
        <v>#N/A</v>
      </c>
    </row>
    <row r="191" spans="1:30" x14ac:dyDescent="0.25">
      <c r="A191" s="28" t="e">
        <f>IF(COUNTIF(Visualisations!B$42:B$44,A41)&gt;0,NA(),IF(ISNUMBER(A91),A91,NA()))</f>
        <v>#N/A</v>
      </c>
      <c r="B191" s="28" t="e">
        <f>IF(COUNTIF(Visualisations!C$42:C$44,B41)&gt;0,NA(),IF(ISNUMBER(B91),B91,NA()))</f>
        <v>#N/A</v>
      </c>
      <c r="C191" s="28" t="e">
        <f>IF(COUNTIF(Visualisations!D$42:D$44,C41)&gt;0,NA(),IF(ISNUMBER(C91),C91,NA()))</f>
        <v>#N/A</v>
      </c>
      <c r="D191" s="28" t="e">
        <f>IF(COUNTIF(Visualisations!E$42:E$44,D41)&gt;0,NA(),IF(ISNUMBER(D91),D91,NA()))</f>
        <v>#N/A</v>
      </c>
      <c r="E191" s="28" t="e">
        <f>IF(COUNTIF(Visualisations!F$42:F$44,E41)&gt;0,NA(),IF(ISNUMBER(E91),E91,NA()))</f>
        <v>#N/A</v>
      </c>
      <c r="F191" s="28" t="e">
        <f>IF(COUNTIF(Visualisations!G$42:G$44,F41)&gt;0,NA(),IF(ISNUMBER(F91),F91,NA()))</f>
        <v>#N/A</v>
      </c>
      <c r="G191" s="28" t="e">
        <f>IF(COUNTIF(Visualisations!H$42:H$44,G41)&gt;0,NA(),IF(ISNUMBER(G91),G91,NA()))</f>
        <v>#N/A</v>
      </c>
      <c r="H191" s="28" t="e">
        <f>IF(COUNTIF(Visualisations!I$42:I$44,H41)&gt;0,NA(),IF(ISNUMBER(H91),H91,NA()))</f>
        <v>#N/A</v>
      </c>
      <c r="I191" s="28" t="e">
        <f>IF(COUNTIF(Visualisations!J$42:J$44,I41)&gt;0,NA(),IF(ISNUMBER(I91),I91,NA()))</f>
        <v>#N/A</v>
      </c>
      <c r="J191" s="28" t="e">
        <f>IF(COUNTIF(Visualisations!K$42:K$44,J41)&gt;0,NA(),IF(ISNUMBER(J91),J91,NA()))</f>
        <v>#N/A</v>
      </c>
      <c r="K191" s="28" t="e">
        <f>IF(COUNTIF(Visualisations!L$42:L$44,K41)&gt;0,NA(),IF(ISNUMBER(K91),K91,NA()))</f>
        <v>#N/A</v>
      </c>
      <c r="L191" s="28" t="e">
        <f>IF(COUNTIF(Visualisations!M$42:M$44,L41)&gt;0,NA(),IF(ISNUMBER(L91),L91,NA()))</f>
        <v>#N/A</v>
      </c>
      <c r="M191" s="28" t="e">
        <f>IF(COUNTIF(Visualisations!N$42:N$44,M41)&gt;0,NA(),IF(ISNUMBER(M91),M91,NA()))</f>
        <v>#N/A</v>
      </c>
      <c r="N191" s="28" t="e">
        <f>IF(COUNTIF(Visualisations!O$42:O$44,N41)&gt;0,NA(),IF(ISNUMBER(N91),N91,NA()))</f>
        <v>#N/A</v>
      </c>
      <c r="O191" s="28" t="e">
        <f>IF(COUNTIF(Visualisations!P$42:P$44,O41)&gt;0,NA(),IF(ISNUMBER(O91),O91,NA()))</f>
        <v>#N/A</v>
      </c>
      <c r="P191" s="28" t="e">
        <f>IF(COUNTIF(Visualisations!Q$42:Q$44,P41)&gt;0,NA(),IF(ISNUMBER(P91),P91,NA()))</f>
        <v>#N/A</v>
      </c>
      <c r="Q191" s="28" t="e">
        <f>IF(COUNTIF(Visualisations!R$42:R$44,Q41)&gt;0,NA(),IF(ISNUMBER(Q91),Q91,NA()))</f>
        <v>#N/A</v>
      </c>
      <c r="R191" s="28" t="e">
        <f>IF(COUNTIF(Visualisations!S$42:S$44,R41)&gt;0,NA(),IF(ISNUMBER(R91),R91,NA()))</f>
        <v>#N/A</v>
      </c>
      <c r="S191" s="28" t="e">
        <f>IF(COUNTIF(Visualisations!T$42:T$44,S41)&gt;0,NA(),IF(ISNUMBER(S91),S91,NA()))</f>
        <v>#N/A</v>
      </c>
      <c r="T191" s="28" t="e">
        <f>IF(COUNTIF(Visualisations!U$42:U$44,T41)&gt;0,NA(),IF(ISNUMBER(T91),T91,NA()))</f>
        <v>#N/A</v>
      </c>
      <c r="U191" s="28" t="e">
        <f>IF(COUNTIF(Visualisations!V$42:V$44,U41)&gt;0,NA(),IF(ISNUMBER(U91),U91,NA()))</f>
        <v>#N/A</v>
      </c>
      <c r="V191" s="28" t="e">
        <f>IF(COUNTIF(Visualisations!W$42:W$44,V41)&gt;0,NA(),IF(ISNUMBER(V91),V91,NA()))</f>
        <v>#N/A</v>
      </c>
      <c r="W191" s="28" t="e">
        <f>IF(COUNTIF(Visualisations!X$42:X$44,W41)&gt;0,NA(),IF(ISNUMBER(W91),W91,NA()))</f>
        <v>#N/A</v>
      </c>
      <c r="X191" s="28" t="e">
        <f>IF(COUNTIF(Visualisations!Y$42:Y$44,X41)&gt;0,NA(),IF(ISNUMBER(X91),X91,NA()))</f>
        <v>#N/A</v>
      </c>
      <c r="Y191" s="28" t="e">
        <f>IF(COUNTIF(Visualisations!Z$42:Z$44,Y41)&gt;0,NA(),IF(ISNUMBER(Y91),Y91,NA()))</f>
        <v>#N/A</v>
      </c>
      <c r="Z191" s="28" t="e">
        <f>IF(COUNTIF(Visualisations!AA$42:AA$44,Z41)&gt;0,NA(),IF(ISNUMBER(Z91),Z91,NA()))</f>
        <v>#N/A</v>
      </c>
      <c r="AA191" s="28" t="e">
        <f>IF(COUNTIF(Visualisations!AB$42:AB$44,AA41)&gt;0,NA(),IF(ISNUMBER(AA91),AA91,NA()))</f>
        <v>#N/A</v>
      </c>
      <c r="AB191" s="28" t="e">
        <f>IF(COUNTIF(Visualisations!AC$42:AC$44,AB41)&gt;0,NA(),IF(ISNUMBER(AB91),AB91,NA()))</f>
        <v>#N/A</v>
      </c>
      <c r="AC191" s="28" t="e">
        <f>IF(COUNTIF(Visualisations!AD$42:AD$44,AC41)&gt;0,NA(),IF(ISNUMBER(AC91),AC91,NA()))</f>
        <v>#N/A</v>
      </c>
      <c r="AD191" s="28" t="e">
        <f>IF(COUNTIF(Visualisations!AE$42:AE$44,AD41)&gt;0,NA(),IF(ISNUMBER(AD91),AD91,NA()))</f>
        <v>#N/A</v>
      </c>
    </row>
    <row r="192" spans="1:30" x14ac:dyDescent="0.25">
      <c r="A192" s="28" t="e">
        <f>IF(COUNTIF(Visualisations!B$42:B$44,A42)&gt;0,NA(),IF(ISNUMBER(A92),A92,NA()))</f>
        <v>#N/A</v>
      </c>
      <c r="B192" s="28" t="e">
        <f>IF(COUNTIF(Visualisations!C$42:C$44,B42)&gt;0,NA(),IF(ISNUMBER(B92),B92,NA()))</f>
        <v>#N/A</v>
      </c>
      <c r="C192" s="28" t="e">
        <f>IF(COUNTIF(Visualisations!D$42:D$44,C42)&gt;0,NA(),IF(ISNUMBER(C92),C92,NA()))</f>
        <v>#N/A</v>
      </c>
      <c r="D192" s="28" t="e">
        <f>IF(COUNTIF(Visualisations!E$42:E$44,D42)&gt;0,NA(),IF(ISNUMBER(D92),D92,NA()))</f>
        <v>#N/A</v>
      </c>
      <c r="E192" s="28" t="e">
        <f>IF(COUNTIF(Visualisations!F$42:F$44,E42)&gt;0,NA(),IF(ISNUMBER(E92),E92,NA()))</f>
        <v>#N/A</v>
      </c>
      <c r="F192" s="28" t="e">
        <f>IF(COUNTIF(Visualisations!G$42:G$44,F42)&gt;0,NA(),IF(ISNUMBER(F92),F92,NA()))</f>
        <v>#N/A</v>
      </c>
      <c r="G192" s="28" t="e">
        <f>IF(COUNTIF(Visualisations!H$42:H$44,G42)&gt;0,NA(),IF(ISNUMBER(G92),G92,NA()))</f>
        <v>#N/A</v>
      </c>
      <c r="H192" s="28" t="e">
        <f>IF(COUNTIF(Visualisations!I$42:I$44,H42)&gt;0,NA(),IF(ISNUMBER(H92),H92,NA()))</f>
        <v>#N/A</v>
      </c>
      <c r="I192" s="28" t="e">
        <f>IF(COUNTIF(Visualisations!J$42:J$44,I42)&gt;0,NA(),IF(ISNUMBER(I92),I92,NA()))</f>
        <v>#N/A</v>
      </c>
      <c r="J192" s="28" t="e">
        <f>IF(COUNTIF(Visualisations!K$42:K$44,J42)&gt;0,NA(),IF(ISNUMBER(J92),J92,NA()))</f>
        <v>#N/A</v>
      </c>
      <c r="K192" s="28" t="e">
        <f>IF(COUNTIF(Visualisations!L$42:L$44,K42)&gt;0,NA(),IF(ISNUMBER(K92),K92,NA()))</f>
        <v>#N/A</v>
      </c>
      <c r="L192" s="28" t="e">
        <f>IF(COUNTIF(Visualisations!M$42:M$44,L42)&gt;0,NA(),IF(ISNUMBER(L92),L92,NA()))</f>
        <v>#N/A</v>
      </c>
      <c r="M192" s="28" t="e">
        <f>IF(COUNTIF(Visualisations!N$42:N$44,M42)&gt;0,NA(),IF(ISNUMBER(M92),M92,NA()))</f>
        <v>#N/A</v>
      </c>
      <c r="N192" s="28" t="e">
        <f>IF(COUNTIF(Visualisations!O$42:O$44,N42)&gt;0,NA(),IF(ISNUMBER(N92),N92,NA()))</f>
        <v>#N/A</v>
      </c>
      <c r="O192" s="28" t="e">
        <f>IF(COUNTIF(Visualisations!P$42:P$44,O42)&gt;0,NA(),IF(ISNUMBER(O92),O92,NA()))</f>
        <v>#N/A</v>
      </c>
      <c r="P192" s="28" t="e">
        <f>IF(COUNTIF(Visualisations!Q$42:Q$44,P42)&gt;0,NA(),IF(ISNUMBER(P92),P92,NA()))</f>
        <v>#N/A</v>
      </c>
      <c r="Q192" s="28" t="e">
        <f>IF(COUNTIF(Visualisations!R$42:R$44,Q42)&gt;0,NA(),IF(ISNUMBER(Q92),Q92,NA()))</f>
        <v>#N/A</v>
      </c>
      <c r="R192" s="28" t="e">
        <f>IF(COUNTIF(Visualisations!S$42:S$44,R42)&gt;0,NA(),IF(ISNUMBER(R92),R92,NA()))</f>
        <v>#N/A</v>
      </c>
      <c r="S192" s="28" t="e">
        <f>IF(COUNTIF(Visualisations!T$42:T$44,S42)&gt;0,NA(),IF(ISNUMBER(S92),S92,NA()))</f>
        <v>#N/A</v>
      </c>
      <c r="T192" s="28" t="e">
        <f>IF(COUNTIF(Visualisations!U$42:U$44,T42)&gt;0,NA(),IF(ISNUMBER(T92),T92,NA()))</f>
        <v>#N/A</v>
      </c>
      <c r="U192" s="28" t="e">
        <f>IF(COUNTIF(Visualisations!V$42:V$44,U42)&gt;0,NA(),IF(ISNUMBER(U92),U92,NA()))</f>
        <v>#N/A</v>
      </c>
      <c r="V192" s="28" t="e">
        <f>IF(COUNTIF(Visualisations!W$42:W$44,V42)&gt;0,NA(),IF(ISNUMBER(V92),V92,NA()))</f>
        <v>#N/A</v>
      </c>
      <c r="W192" s="28" t="e">
        <f>IF(COUNTIF(Visualisations!X$42:X$44,W42)&gt;0,NA(),IF(ISNUMBER(W92),W92,NA()))</f>
        <v>#N/A</v>
      </c>
      <c r="X192" s="28" t="e">
        <f>IF(COUNTIF(Visualisations!Y$42:Y$44,X42)&gt;0,NA(),IF(ISNUMBER(X92),X92,NA()))</f>
        <v>#N/A</v>
      </c>
      <c r="Y192" s="28" t="e">
        <f>IF(COUNTIF(Visualisations!Z$42:Z$44,Y42)&gt;0,NA(),IF(ISNUMBER(Y92),Y92,NA()))</f>
        <v>#N/A</v>
      </c>
      <c r="Z192" s="28" t="e">
        <f>IF(COUNTIF(Visualisations!AA$42:AA$44,Z42)&gt;0,NA(),IF(ISNUMBER(Z92),Z92,NA()))</f>
        <v>#N/A</v>
      </c>
      <c r="AA192" s="28" t="e">
        <f>IF(COUNTIF(Visualisations!AB$42:AB$44,AA42)&gt;0,NA(),IF(ISNUMBER(AA92),AA92,NA()))</f>
        <v>#N/A</v>
      </c>
      <c r="AB192" s="28" t="e">
        <f>IF(COUNTIF(Visualisations!AC$42:AC$44,AB42)&gt;0,NA(),IF(ISNUMBER(AB92),AB92,NA()))</f>
        <v>#N/A</v>
      </c>
      <c r="AC192" s="28" t="e">
        <f>IF(COUNTIF(Visualisations!AD$42:AD$44,AC42)&gt;0,NA(),IF(ISNUMBER(AC92),AC92,NA()))</f>
        <v>#N/A</v>
      </c>
      <c r="AD192" s="28" t="e">
        <f>IF(COUNTIF(Visualisations!AE$42:AE$44,AD42)&gt;0,NA(),IF(ISNUMBER(AD92),AD92,NA()))</f>
        <v>#N/A</v>
      </c>
    </row>
    <row r="193" spans="1:30" x14ac:dyDescent="0.25">
      <c r="A193" s="28" t="e">
        <f>IF(COUNTIF(Visualisations!B$42:B$44,A43)&gt;0,NA(),IF(ISNUMBER(A93),A93,NA()))</f>
        <v>#N/A</v>
      </c>
      <c r="B193" s="28" t="e">
        <f>IF(COUNTIF(Visualisations!C$42:C$44,B43)&gt;0,NA(),IF(ISNUMBER(B93),B93,NA()))</f>
        <v>#N/A</v>
      </c>
      <c r="C193" s="28" t="e">
        <f>IF(COUNTIF(Visualisations!D$42:D$44,C43)&gt;0,NA(),IF(ISNUMBER(C93),C93,NA()))</f>
        <v>#N/A</v>
      </c>
      <c r="D193" s="28" t="e">
        <f>IF(COUNTIF(Visualisations!E$42:E$44,D43)&gt;0,NA(),IF(ISNUMBER(D93),D93,NA()))</f>
        <v>#N/A</v>
      </c>
      <c r="E193" s="28" t="e">
        <f>IF(COUNTIF(Visualisations!F$42:F$44,E43)&gt;0,NA(),IF(ISNUMBER(E93),E93,NA()))</f>
        <v>#N/A</v>
      </c>
      <c r="F193" s="28" t="e">
        <f>IF(COUNTIF(Visualisations!G$42:G$44,F43)&gt;0,NA(),IF(ISNUMBER(F93),F93,NA()))</f>
        <v>#N/A</v>
      </c>
      <c r="G193" s="28" t="e">
        <f>IF(COUNTIF(Visualisations!H$42:H$44,G43)&gt;0,NA(),IF(ISNUMBER(G93),G93,NA()))</f>
        <v>#N/A</v>
      </c>
      <c r="H193" s="28" t="e">
        <f>IF(COUNTIF(Visualisations!I$42:I$44,H43)&gt;0,NA(),IF(ISNUMBER(H93),H93,NA()))</f>
        <v>#N/A</v>
      </c>
      <c r="I193" s="28" t="e">
        <f>IF(COUNTIF(Visualisations!J$42:J$44,I43)&gt;0,NA(),IF(ISNUMBER(I93),I93,NA()))</f>
        <v>#N/A</v>
      </c>
      <c r="J193" s="28" t="e">
        <f>IF(COUNTIF(Visualisations!K$42:K$44,J43)&gt;0,NA(),IF(ISNUMBER(J93),J93,NA()))</f>
        <v>#N/A</v>
      </c>
      <c r="K193" s="28" t="e">
        <f>IF(COUNTIF(Visualisations!L$42:L$44,K43)&gt;0,NA(),IF(ISNUMBER(K93),K93,NA()))</f>
        <v>#N/A</v>
      </c>
      <c r="L193" s="28" t="e">
        <f>IF(COUNTIF(Visualisations!M$42:M$44,L43)&gt;0,NA(),IF(ISNUMBER(L93),L93,NA()))</f>
        <v>#N/A</v>
      </c>
      <c r="M193" s="28" t="e">
        <f>IF(COUNTIF(Visualisations!N$42:N$44,M43)&gt;0,NA(),IF(ISNUMBER(M93),M93,NA()))</f>
        <v>#N/A</v>
      </c>
      <c r="N193" s="28" t="e">
        <f>IF(COUNTIF(Visualisations!O$42:O$44,N43)&gt;0,NA(),IF(ISNUMBER(N93),N93,NA()))</f>
        <v>#N/A</v>
      </c>
      <c r="O193" s="28" t="e">
        <f>IF(COUNTIF(Visualisations!P$42:P$44,O43)&gt;0,NA(),IF(ISNUMBER(O93),O93,NA()))</f>
        <v>#N/A</v>
      </c>
      <c r="P193" s="28" t="e">
        <f>IF(COUNTIF(Visualisations!Q$42:Q$44,P43)&gt;0,NA(),IF(ISNUMBER(P93),P93,NA()))</f>
        <v>#N/A</v>
      </c>
      <c r="Q193" s="28" t="e">
        <f>IF(COUNTIF(Visualisations!R$42:R$44,Q43)&gt;0,NA(),IF(ISNUMBER(Q93),Q93,NA()))</f>
        <v>#N/A</v>
      </c>
      <c r="R193" s="28" t="e">
        <f>IF(COUNTIF(Visualisations!S$42:S$44,R43)&gt;0,NA(),IF(ISNUMBER(R93),R93,NA()))</f>
        <v>#N/A</v>
      </c>
      <c r="S193" s="28" t="e">
        <f>IF(COUNTIF(Visualisations!T$42:T$44,S43)&gt;0,NA(),IF(ISNUMBER(S93),S93,NA()))</f>
        <v>#N/A</v>
      </c>
      <c r="T193" s="28" t="e">
        <f>IF(COUNTIF(Visualisations!U$42:U$44,T43)&gt;0,NA(),IF(ISNUMBER(T93),T93,NA()))</f>
        <v>#N/A</v>
      </c>
      <c r="U193" s="28" t="e">
        <f>IF(COUNTIF(Visualisations!V$42:V$44,U43)&gt;0,NA(),IF(ISNUMBER(U93),U93,NA()))</f>
        <v>#N/A</v>
      </c>
      <c r="V193" s="28" t="e">
        <f>IF(COUNTIF(Visualisations!W$42:W$44,V43)&gt;0,NA(),IF(ISNUMBER(V93),V93,NA()))</f>
        <v>#N/A</v>
      </c>
      <c r="W193" s="28" t="e">
        <f>IF(COUNTIF(Visualisations!X$42:X$44,W43)&gt;0,NA(),IF(ISNUMBER(W93),W93,NA()))</f>
        <v>#N/A</v>
      </c>
      <c r="X193" s="28" t="e">
        <f>IF(COUNTIF(Visualisations!Y$42:Y$44,X43)&gt;0,NA(),IF(ISNUMBER(X93),X93,NA()))</f>
        <v>#N/A</v>
      </c>
      <c r="Y193" s="28" t="e">
        <f>IF(COUNTIF(Visualisations!Z$42:Z$44,Y43)&gt;0,NA(),IF(ISNUMBER(Y93),Y93,NA()))</f>
        <v>#N/A</v>
      </c>
      <c r="Z193" s="28" t="e">
        <f>IF(COUNTIF(Visualisations!AA$42:AA$44,Z43)&gt;0,NA(),IF(ISNUMBER(Z93),Z93,NA()))</f>
        <v>#N/A</v>
      </c>
      <c r="AA193" s="28" t="e">
        <f>IF(COUNTIF(Visualisations!AB$42:AB$44,AA43)&gt;0,NA(),IF(ISNUMBER(AA93),AA93,NA()))</f>
        <v>#N/A</v>
      </c>
      <c r="AB193" s="28" t="e">
        <f>IF(COUNTIF(Visualisations!AC$42:AC$44,AB43)&gt;0,NA(),IF(ISNUMBER(AB93),AB93,NA()))</f>
        <v>#N/A</v>
      </c>
      <c r="AC193" s="28" t="e">
        <f>IF(COUNTIF(Visualisations!AD$42:AD$44,AC43)&gt;0,NA(),IF(ISNUMBER(AC93),AC93,NA()))</f>
        <v>#N/A</v>
      </c>
      <c r="AD193" s="28" t="e">
        <f>IF(COUNTIF(Visualisations!AE$42:AE$44,AD43)&gt;0,NA(),IF(ISNUMBER(AD93),AD93,NA()))</f>
        <v>#N/A</v>
      </c>
    </row>
    <row r="194" spans="1:30" x14ac:dyDescent="0.25">
      <c r="A194" s="28" t="e">
        <f>IF(COUNTIF(Visualisations!B$42:B$44,A44)&gt;0,NA(),IF(ISNUMBER(A94),A94,NA()))</f>
        <v>#N/A</v>
      </c>
      <c r="B194" s="28" t="e">
        <f>IF(COUNTIF(Visualisations!C$42:C$44,B44)&gt;0,NA(),IF(ISNUMBER(B94),B94,NA()))</f>
        <v>#N/A</v>
      </c>
      <c r="C194" s="28" t="e">
        <f>IF(COUNTIF(Visualisations!D$42:D$44,C44)&gt;0,NA(),IF(ISNUMBER(C94),C94,NA()))</f>
        <v>#N/A</v>
      </c>
      <c r="D194" s="28" t="e">
        <f>IF(COUNTIF(Visualisations!E$42:E$44,D44)&gt;0,NA(),IF(ISNUMBER(D94),D94,NA()))</f>
        <v>#N/A</v>
      </c>
      <c r="E194" s="28" t="e">
        <f>IF(COUNTIF(Visualisations!F$42:F$44,E44)&gt;0,NA(),IF(ISNUMBER(E94),E94,NA()))</f>
        <v>#N/A</v>
      </c>
      <c r="F194" s="28" t="e">
        <f>IF(COUNTIF(Visualisations!G$42:G$44,F44)&gt;0,NA(),IF(ISNUMBER(F94),F94,NA()))</f>
        <v>#N/A</v>
      </c>
      <c r="G194" s="28" t="e">
        <f>IF(COUNTIF(Visualisations!H$42:H$44,G44)&gt;0,NA(),IF(ISNUMBER(G94),G94,NA()))</f>
        <v>#N/A</v>
      </c>
      <c r="H194" s="28" t="e">
        <f>IF(COUNTIF(Visualisations!I$42:I$44,H44)&gt;0,NA(),IF(ISNUMBER(H94),H94,NA()))</f>
        <v>#N/A</v>
      </c>
      <c r="I194" s="28" t="e">
        <f>IF(COUNTIF(Visualisations!J$42:J$44,I44)&gt;0,NA(),IF(ISNUMBER(I94),I94,NA()))</f>
        <v>#N/A</v>
      </c>
      <c r="J194" s="28" t="e">
        <f>IF(COUNTIF(Visualisations!K$42:K$44,J44)&gt;0,NA(),IF(ISNUMBER(J94),J94,NA()))</f>
        <v>#N/A</v>
      </c>
      <c r="K194" s="28" t="e">
        <f>IF(COUNTIF(Visualisations!L$42:L$44,K44)&gt;0,NA(),IF(ISNUMBER(K94),K94,NA()))</f>
        <v>#N/A</v>
      </c>
      <c r="L194" s="28" t="e">
        <f>IF(COUNTIF(Visualisations!M$42:M$44,L44)&gt;0,NA(),IF(ISNUMBER(L94),L94,NA()))</f>
        <v>#N/A</v>
      </c>
      <c r="M194" s="28" t="e">
        <f>IF(COUNTIF(Visualisations!N$42:N$44,M44)&gt;0,NA(),IF(ISNUMBER(M94),M94,NA()))</f>
        <v>#N/A</v>
      </c>
      <c r="N194" s="28" t="e">
        <f>IF(COUNTIF(Visualisations!O$42:O$44,N44)&gt;0,NA(),IF(ISNUMBER(N94),N94,NA()))</f>
        <v>#N/A</v>
      </c>
      <c r="O194" s="28" t="e">
        <f>IF(COUNTIF(Visualisations!P$42:P$44,O44)&gt;0,NA(),IF(ISNUMBER(O94),O94,NA()))</f>
        <v>#N/A</v>
      </c>
      <c r="P194" s="28" t="e">
        <f>IF(COUNTIF(Visualisations!Q$42:Q$44,P44)&gt;0,NA(),IF(ISNUMBER(P94),P94,NA()))</f>
        <v>#N/A</v>
      </c>
      <c r="Q194" s="28" t="e">
        <f>IF(COUNTIF(Visualisations!R$42:R$44,Q44)&gt;0,NA(),IF(ISNUMBER(Q94),Q94,NA()))</f>
        <v>#N/A</v>
      </c>
      <c r="R194" s="28" t="e">
        <f>IF(COUNTIF(Visualisations!S$42:S$44,R44)&gt;0,NA(),IF(ISNUMBER(R94),R94,NA()))</f>
        <v>#N/A</v>
      </c>
      <c r="S194" s="28" t="e">
        <f>IF(COUNTIF(Visualisations!T$42:T$44,S44)&gt;0,NA(),IF(ISNUMBER(S94),S94,NA()))</f>
        <v>#N/A</v>
      </c>
      <c r="T194" s="28" t="e">
        <f>IF(COUNTIF(Visualisations!U$42:U$44,T44)&gt;0,NA(),IF(ISNUMBER(T94),T94,NA()))</f>
        <v>#N/A</v>
      </c>
      <c r="U194" s="28" t="e">
        <f>IF(COUNTIF(Visualisations!V$42:V$44,U44)&gt;0,NA(),IF(ISNUMBER(U94),U94,NA()))</f>
        <v>#N/A</v>
      </c>
      <c r="V194" s="28" t="e">
        <f>IF(COUNTIF(Visualisations!W$42:W$44,V44)&gt;0,NA(),IF(ISNUMBER(V94),V94,NA()))</f>
        <v>#N/A</v>
      </c>
      <c r="W194" s="28" t="e">
        <f>IF(COUNTIF(Visualisations!X$42:X$44,W44)&gt;0,NA(),IF(ISNUMBER(W94),W94,NA()))</f>
        <v>#N/A</v>
      </c>
      <c r="X194" s="28" t="e">
        <f>IF(COUNTIF(Visualisations!Y$42:Y$44,X44)&gt;0,NA(),IF(ISNUMBER(X94),X94,NA()))</f>
        <v>#N/A</v>
      </c>
      <c r="Y194" s="28" t="e">
        <f>IF(COUNTIF(Visualisations!Z$42:Z$44,Y44)&gt;0,NA(),IF(ISNUMBER(Y94),Y94,NA()))</f>
        <v>#N/A</v>
      </c>
      <c r="Z194" s="28" t="e">
        <f>IF(COUNTIF(Visualisations!AA$42:AA$44,Z44)&gt;0,NA(),IF(ISNUMBER(Z94),Z94,NA()))</f>
        <v>#N/A</v>
      </c>
      <c r="AA194" s="28" t="e">
        <f>IF(COUNTIF(Visualisations!AB$42:AB$44,AA44)&gt;0,NA(),IF(ISNUMBER(AA94),AA94,NA()))</f>
        <v>#N/A</v>
      </c>
      <c r="AB194" s="28" t="e">
        <f>IF(COUNTIF(Visualisations!AC$42:AC$44,AB44)&gt;0,NA(),IF(ISNUMBER(AB94),AB94,NA()))</f>
        <v>#N/A</v>
      </c>
      <c r="AC194" s="28" t="e">
        <f>IF(COUNTIF(Visualisations!AD$42:AD$44,AC44)&gt;0,NA(),IF(ISNUMBER(AC94),AC94,NA()))</f>
        <v>#N/A</v>
      </c>
      <c r="AD194" s="28" t="e">
        <f>IF(COUNTIF(Visualisations!AE$42:AE$44,AD44)&gt;0,NA(),IF(ISNUMBER(AD94),AD94,NA()))</f>
        <v>#N/A</v>
      </c>
    </row>
    <row r="195" spans="1:30" x14ac:dyDescent="0.25">
      <c r="A195" s="28" t="e">
        <f>IF(COUNTIF(Visualisations!B$42:B$44,A45)&gt;0,NA(),IF(ISNUMBER(A95),A95,NA()))</f>
        <v>#N/A</v>
      </c>
      <c r="B195" s="28" t="e">
        <f>IF(COUNTIF(Visualisations!C$42:C$44,B45)&gt;0,NA(),IF(ISNUMBER(B95),B95,NA()))</f>
        <v>#N/A</v>
      </c>
      <c r="C195" s="28" t="e">
        <f>IF(COUNTIF(Visualisations!D$42:D$44,C45)&gt;0,NA(),IF(ISNUMBER(C95),C95,NA()))</f>
        <v>#N/A</v>
      </c>
      <c r="D195" s="28" t="e">
        <f>IF(COUNTIF(Visualisations!E$42:E$44,D45)&gt;0,NA(),IF(ISNUMBER(D95),D95,NA()))</f>
        <v>#N/A</v>
      </c>
      <c r="E195" s="28" t="e">
        <f>IF(COUNTIF(Visualisations!F$42:F$44,E45)&gt;0,NA(),IF(ISNUMBER(E95),E95,NA()))</f>
        <v>#N/A</v>
      </c>
      <c r="F195" s="28" t="e">
        <f>IF(COUNTIF(Visualisations!G$42:G$44,F45)&gt;0,NA(),IF(ISNUMBER(F95),F95,NA()))</f>
        <v>#N/A</v>
      </c>
      <c r="G195" s="28" t="e">
        <f>IF(COUNTIF(Visualisations!H$42:H$44,G45)&gt;0,NA(),IF(ISNUMBER(G95),G95,NA()))</f>
        <v>#N/A</v>
      </c>
      <c r="H195" s="28" t="e">
        <f>IF(COUNTIF(Visualisations!I$42:I$44,H45)&gt;0,NA(),IF(ISNUMBER(H95),H95,NA()))</f>
        <v>#N/A</v>
      </c>
      <c r="I195" s="28" t="e">
        <f>IF(COUNTIF(Visualisations!J$42:J$44,I45)&gt;0,NA(),IF(ISNUMBER(I95),I95,NA()))</f>
        <v>#N/A</v>
      </c>
      <c r="J195" s="28" t="e">
        <f>IF(COUNTIF(Visualisations!K$42:K$44,J45)&gt;0,NA(),IF(ISNUMBER(J95),J95,NA()))</f>
        <v>#N/A</v>
      </c>
      <c r="K195" s="28" t="e">
        <f>IF(COUNTIF(Visualisations!L$42:L$44,K45)&gt;0,NA(),IF(ISNUMBER(K95),K95,NA()))</f>
        <v>#N/A</v>
      </c>
      <c r="L195" s="28" t="e">
        <f>IF(COUNTIF(Visualisations!M$42:M$44,L45)&gt;0,NA(),IF(ISNUMBER(L95),L95,NA()))</f>
        <v>#N/A</v>
      </c>
      <c r="M195" s="28" t="e">
        <f>IF(COUNTIF(Visualisations!N$42:N$44,M45)&gt;0,NA(),IF(ISNUMBER(M95),M95,NA()))</f>
        <v>#N/A</v>
      </c>
      <c r="N195" s="28" t="e">
        <f>IF(COUNTIF(Visualisations!O$42:O$44,N45)&gt;0,NA(),IF(ISNUMBER(N95),N95,NA()))</f>
        <v>#N/A</v>
      </c>
      <c r="O195" s="28" t="e">
        <f>IF(COUNTIF(Visualisations!P$42:P$44,O45)&gt;0,NA(),IF(ISNUMBER(O95),O95,NA()))</f>
        <v>#N/A</v>
      </c>
      <c r="P195" s="28" t="e">
        <f>IF(COUNTIF(Visualisations!Q$42:Q$44,P45)&gt;0,NA(),IF(ISNUMBER(P95),P95,NA()))</f>
        <v>#N/A</v>
      </c>
      <c r="Q195" s="28" t="e">
        <f>IF(COUNTIF(Visualisations!R$42:R$44,Q45)&gt;0,NA(),IF(ISNUMBER(Q95),Q95,NA()))</f>
        <v>#N/A</v>
      </c>
      <c r="R195" s="28" t="e">
        <f>IF(COUNTIF(Visualisations!S$42:S$44,R45)&gt;0,NA(),IF(ISNUMBER(R95),R95,NA()))</f>
        <v>#N/A</v>
      </c>
      <c r="S195" s="28" t="e">
        <f>IF(COUNTIF(Visualisations!T$42:T$44,S45)&gt;0,NA(),IF(ISNUMBER(S95),S95,NA()))</f>
        <v>#N/A</v>
      </c>
      <c r="T195" s="28" t="e">
        <f>IF(COUNTIF(Visualisations!U$42:U$44,T45)&gt;0,NA(),IF(ISNUMBER(T95),T95,NA()))</f>
        <v>#N/A</v>
      </c>
      <c r="U195" s="28" t="e">
        <f>IF(COUNTIF(Visualisations!V$42:V$44,U45)&gt;0,NA(),IF(ISNUMBER(U95),U95,NA()))</f>
        <v>#N/A</v>
      </c>
      <c r="V195" s="28" t="e">
        <f>IF(COUNTIF(Visualisations!W$42:W$44,V45)&gt;0,NA(),IF(ISNUMBER(V95),V95,NA()))</f>
        <v>#N/A</v>
      </c>
      <c r="W195" s="28" t="e">
        <f>IF(COUNTIF(Visualisations!X$42:X$44,W45)&gt;0,NA(),IF(ISNUMBER(W95),W95,NA()))</f>
        <v>#N/A</v>
      </c>
      <c r="X195" s="28" t="e">
        <f>IF(COUNTIF(Visualisations!Y$42:Y$44,X45)&gt;0,NA(),IF(ISNUMBER(X95),X95,NA()))</f>
        <v>#N/A</v>
      </c>
      <c r="Y195" s="28" t="e">
        <f>IF(COUNTIF(Visualisations!Z$42:Z$44,Y45)&gt;0,NA(),IF(ISNUMBER(Y95),Y95,NA()))</f>
        <v>#N/A</v>
      </c>
      <c r="Z195" s="28" t="e">
        <f>IF(COUNTIF(Visualisations!AA$42:AA$44,Z45)&gt;0,NA(),IF(ISNUMBER(Z95),Z95,NA()))</f>
        <v>#N/A</v>
      </c>
      <c r="AA195" s="28" t="e">
        <f>IF(COUNTIF(Visualisations!AB$42:AB$44,AA45)&gt;0,NA(),IF(ISNUMBER(AA95),AA95,NA()))</f>
        <v>#N/A</v>
      </c>
      <c r="AB195" s="28" t="e">
        <f>IF(COUNTIF(Visualisations!AC$42:AC$44,AB45)&gt;0,NA(),IF(ISNUMBER(AB95),AB95,NA()))</f>
        <v>#N/A</v>
      </c>
      <c r="AC195" s="28" t="e">
        <f>IF(COUNTIF(Visualisations!AD$42:AD$44,AC45)&gt;0,NA(),IF(ISNUMBER(AC95),AC95,NA()))</f>
        <v>#N/A</v>
      </c>
      <c r="AD195" s="28" t="e">
        <f>IF(COUNTIF(Visualisations!AE$42:AE$44,AD45)&gt;0,NA(),IF(ISNUMBER(AD95),AD95,NA()))</f>
        <v>#N/A</v>
      </c>
    </row>
    <row r="196" spans="1:30" x14ac:dyDescent="0.25">
      <c r="A196" s="28" t="e">
        <f>IF(COUNTIF(Visualisations!B$42:B$44,A46)&gt;0,NA(),IF(ISNUMBER(A96),A96,NA()))</f>
        <v>#N/A</v>
      </c>
      <c r="B196" s="28" t="e">
        <f>IF(COUNTIF(Visualisations!C$42:C$44,B46)&gt;0,NA(),IF(ISNUMBER(B96),B96,NA()))</f>
        <v>#N/A</v>
      </c>
      <c r="C196" s="28" t="e">
        <f>IF(COUNTIF(Visualisations!D$42:D$44,C46)&gt;0,NA(),IF(ISNUMBER(C96),C96,NA()))</f>
        <v>#N/A</v>
      </c>
      <c r="D196" s="28" t="e">
        <f>IF(COUNTIF(Visualisations!E$42:E$44,D46)&gt;0,NA(),IF(ISNUMBER(D96),D96,NA()))</f>
        <v>#N/A</v>
      </c>
      <c r="E196" s="28" t="e">
        <f>IF(COUNTIF(Visualisations!F$42:F$44,E46)&gt;0,NA(),IF(ISNUMBER(E96),E96,NA()))</f>
        <v>#N/A</v>
      </c>
      <c r="F196" s="28" t="e">
        <f>IF(COUNTIF(Visualisations!G$42:G$44,F46)&gt;0,NA(),IF(ISNUMBER(F96),F96,NA()))</f>
        <v>#N/A</v>
      </c>
      <c r="G196" s="28" t="e">
        <f>IF(COUNTIF(Visualisations!H$42:H$44,G46)&gt;0,NA(),IF(ISNUMBER(G96),G96,NA()))</f>
        <v>#N/A</v>
      </c>
      <c r="H196" s="28" t="e">
        <f>IF(COUNTIF(Visualisations!I$42:I$44,H46)&gt;0,NA(),IF(ISNUMBER(H96),H96,NA()))</f>
        <v>#N/A</v>
      </c>
      <c r="I196" s="28" t="e">
        <f>IF(COUNTIF(Visualisations!J$42:J$44,I46)&gt;0,NA(),IF(ISNUMBER(I96),I96,NA()))</f>
        <v>#N/A</v>
      </c>
      <c r="J196" s="28" t="e">
        <f>IF(COUNTIF(Visualisations!K$42:K$44,J46)&gt;0,NA(),IF(ISNUMBER(J96),J96,NA()))</f>
        <v>#N/A</v>
      </c>
      <c r="K196" s="28" t="e">
        <f>IF(COUNTIF(Visualisations!L$42:L$44,K46)&gt;0,NA(),IF(ISNUMBER(K96),K96,NA()))</f>
        <v>#N/A</v>
      </c>
      <c r="L196" s="28" t="e">
        <f>IF(COUNTIF(Visualisations!M$42:M$44,L46)&gt;0,NA(),IF(ISNUMBER(L96),L96,NA()))</f>
        <v>#N/A</v>
      </c>
      <c r="M196" s="28" t="e">
        <f>IF(COUNTIF(Visualisations!N$42:N$44,M46)&gt;0,NA(),IF(ISNUMBER(M96),M96,NA()))</f>
        <v>#N/A</v>
      </c>
      <c r="N196" s="28" t="e">
        <f>IF(COUNTIF(Visualisations!O$42:O$44,N46)&gt;0,NA(),IF(ISNUMBER(N96),N96,NA()))</f>
        <v>#N/A</v>
      </c>
      <c r="O196" s="28" t="e">
        <f>IF(COUNTIF(Visualisations!P$42:P$44,O46)&gt;0,NA(),IF(ISNUMBER(O96),O96,NA()))</f>
        <v>#N/A</v>
      </c>
      <c r="P196" s="28" t="e">
        <f>IF(COUNTIF(Visualisations!Q$42:Q$44,P46)&gt;0,NA(),IF(ISNUMBER(P96),P96,NA()))</f>
        <v>#N/A</v>
      </c>
      <c r="Q196" s="28" t="e">
        <f>IF(COUNTIF(Visualisations!R$42:R$44,Q46)&gt;0,NA(),IF(ISNUMBER(Q96),Q96,NA()))</f>
        <v>#N/A</v>
      </c>
      <c r="R196" s="28" t="e">
        <f>IF(COUNTIF(Visualisations!S$42:S$44,R46)&gt;0,NA(),IF(ISNUMBER(R96),R96,NA()))</f>
        <v>#N/A</v>
      </c>
      <c r="S196" s="28" t="e">
        <f>IF(COUNTIF(Visualisations!T$42:T$44,S46)&gt;0,NA(),IF(ISNUMBER(S96),S96,NA()))</f>
        <v>#N/A</v>
      </c>
      <c r="T196" s="28" t="e">
        <f>IF(COUNTIF(Visualisations!U$42:U$44,T46)&gt;0,NA(),IF(ISNUMBER(T96),T96,NA()))</f>
        <v>#N/A</v>
      </c>
      <c r="U196" s="28" t="e">
        <f>IF(COUNTIF(Visualisations!V$42:V$44,U46)&gt;0,NA(),IF(ISNUMBER(U96),U96,NA()))</f>
        <v>#N/A</v>
      </c>
      <c r="V196" s="28" t="e">
        <f>IF(COUNTIF(Visualisations!W$42:W$44,V46)&gt;0,NA(),IF(ISNUMBER(V96),V96,NA()))</f>
        <v>#N/A</v>
      </c>
      <c r="W196" s="28" t="e">
        <f>IF(COUNTIF(Visualisations!X$42:X$44,W46)&gt;0,NA(),IF(ISNUMBER(W96),W96,NA()))</f>
        <v>#N/A</v>
      </c>
      <c r="X196" s="28" t="e">
        <f>IF(COUNTIF(Visualisations!Y$42:Y$44,X46)&gt;0,NA(),IF(ISNUMBER(X96),X96,NA()))</f>
        <v>#N/A</v>
      </c>
      <c r="Y196" s="28" t="e">
        <f>IF(COUNTIF(Visualisations!Z$42:Z$44,Y46)&gt;0,NA(),IF(ISNUMBER(Y96),Y96,NA()))</f>
        <v>#N/A</v>
      </c>
      <c r="Z196" s="28" t="e">
        <f>IF(COUNTIF(Visualisations!AA$42:AA$44,Z46)&gt;0,NA(),IF(ISNUMBER(Z96),Z96,NA()))</f>
        <v>#N/A</v>
      </c>
      <c r="AA196" s="28" t="e">
        <f>IF(COUNTIF(Visualisations!AB$42:AB$44,AA46)&gt;0,NA(),IF(ISNUMBER(AA96),AA96,NA()))</f>
        <v>#N/A</v>
      </c>
      <c r="AB196" s="28" t="e">
        <f>IF(COUNTIF(Visualisations!AC$42:AC$44,AB46)&gt;0,NA(),IF(ISNUMBER(AB96),AB96,NA()))</f>
        <v>#N/A</v>
      </c>
      <c r="AC196" s="28" t="e">
        <f>IF(COUNTIF(Visualisations!AD$42:AD$44,AC46)&gt;0,NA(),IF(ISNUMBER(AC96),AC96,NA()))</f>
        <v>#N/A</v>
      </c>
      <c r="AD196" s="28" t="e">
        <f>IF(COUNTIF(Visualisations!AE$42:AE$44,AD46)&gt;0,NA(),IF(ISNUMBER(AD96),AD96,NA()))</f>
        <v>#N/A</v>
      </c>
    </row>
    <row r="197" spans="1:30" x14ac:dyDescent="0.25">
      <c r="A197" s="28" t="e">
        <f>IF(COUNTIF(Visualisations!B$42:B$44,A47)&gt;0,NA(),IF(ISNUMBER(A97),A97,NA()))</f>
        <v>#N/A</v>
      </c>
      <c r="B197" s="28" t="e">
        <f>IF(COUNTIF(Visualisations!C$42:C$44,B47)&gt;0,NA(),IF(ISNUMBER(B97),B97,NA()))</f>
        <v>#N/A</v>
      </c>
      <c r="C197" s="28" t="e">
        <f>IF(COUNTIF(Visualisations!D$42:D$44,C47)&gt;0,NA(),IF(ISNUMBER(C97),C97,NA()))</f>
        <v>#N/A</v>
      </c>
      <c r="D197" s="28" t="e">
        <f>IF(COUNTIF(Visualisations!E$42:E$44,D47)&gt;0,NA(),IF(ISNUMBER(D97),D97,NA()))</f>
        <v>#N/A</v>
      </c>
      <c r="E197" s="28" t="e">
        <f>IF(COUNTIF(Visualisations!F$42:F$44,E47)&gt;0,NA(),IF(ISNUMBER(E97),E97,NA()))</f>
        <v>#N/A</v>
      </c>
      <c r="F197" s="28" t="e">
        <f>IF(COUNTIF(Visualisations!G$42:G$44,F47)&gt;0,NA(),IF(ISNUMBER(F97),F97,NA()))</f>
        <v>#N/A</v>
      </c>
      <c r="G197" s="28" t="e">
        <f>IF(COUNTIF(Visualisations!H$42:H$44,G47)&gt;0,NA(),IF(ISNUMBER(G97),G97,NA()))</f>
        <v>#N/A</v>
      </c>
      <c r="H197" s="28" t="e">
        <f>IF(COUNTIF(Visualisations!I$42:I$44,H47)&gt;0,NA(),IF(ISNUMBER(H97),H97,NA()))</f>
        <v>#N/A</v>
      </c>
      <c r="I197" s="28" t="e">
        <f>IF(COUNTIF(Visualisations!J$42:J$44,I47)&gt;0,NA(),IF(ISNUMBER(I97),I97,NA()))</f>
        <v>#N/A</v>
      </c>
      <c r="J197" s="28" t="e">
        <f>IF(COUNTIF(Visualisations!K$42:K$44,J47)&gt;0,NA(),IF(ISNUMBER(J97),J97,NA()))</f>
        <v>#N/A</v>
      </c>
      <c r="K197" s="28" t="e">
        <f>IF(COUNTIF(Visualisations!L$42:L$44,K47)&gt;0,NA(),IF(ISNUMBER(K97),K97,NA()))</f>
        <v>#N/A</v>
      </c>
      <c r="L197" s="28" t="e">
        <f>IF(COUNTIF(Visualisations!M$42:M$44,L47)&gt;0,NA(),IF(ISNUMBER(L97),L97,NA()))</f>
        <v>#N/A</v>
      </c>
      <c r="M197" s="28" t="e">
        <f>IF(COUNTIF(Visualisations!N$42:N$44,M47)&gt;0,NA(),IF(ISNUMBER(M97),M97,NA()))</f>
        <v>#N/A</v>
      </c>
      <c r="N197" s="28" t="e">
        <f>IF(COUNTIF(Visualisations!O$42:O$44,N47)&gt;0,NA(),IF(ISNUMBER(N97),N97,NA()))</f>
        <v>#N/A</v>
      </c>
      <c r="O197" s="28" t="e">
        <f>IF(COUNTIF(Visualisations!P$42:P$44,O47)&gt;0,NA(),IF(ISNUMBER(O97),O97,NA()))</f>
        <v>#N/A</v>
      </c>
      <c r="P197" s="28" t="e">
        <f>IF(COUNTIF(Visualisations!Q$42:Q$44,P47)&gt;0,NA(),IF(ISNUMBER(P97),P97,NA()))</f>
        <v>#N/A</v>
      </c>
      <c r="Q197" s="28" t="e">
        <f>IF(COUNTIF(Visualisations!R$42:R$44,Q47)&gt;0,NA(),IF(ISNUMBER(Q97),Q97,NA()))</f>
        <v>#N/A</v>
      </c>
      <c r="R197" s="28" t="e">
        <f>IF(COUNTIF(Visualisations!S$42:S$44,R47)&gt;0,NA(),IF(ISNUMBER(R97),R97,NA()))</f>
        <v>#N/A</v>
      </c>
      <c r="S197" s="28" t="e">
        <f>IF(COUNTIF(Visualisations!T$42:T$44,S47)&gt;0,NA(),IF(ISNUMBER(S97),S97,NA()))</f>
        <v>#N/A</v>
      </c>
      <c r="T197" s="28" t="e">
        <f>IF(COUNTIF(Visualisations!U$42:U$44,T47)&gt;0,NA(),IF(ISNUMBER(T97),T97,NA()))</f>
        <v>#N/A</v>
      </c>
      <c r="U197" s="28" t="e">
        <f>IF(COUNTIF(Visualisations!V$42:V$44,U47)&gt;0,NA(),IF(ISNUMBER(U97),U97,NA()))</f>
        <v>#N/A</v>
      </c>
      <c r="V197" s="28" t="e">
        <f>IF(COUNTIF(Visualisations!W$42:W$44,V47)&gt;0,NA(),IF(ISNUMBER(V97),V97,NA()))</f>
        <v>#N/A</v>
      </c>
      <c r="W197" s="28" t="e">
        <f>IF(COUNTIF(Visualisations!X$42:X$44,W47)&gt;0,NA(),IF(ISNUMBER(W97),W97,NA()))</f>
        <v>#N/A</v>
      </c>
      <c r="X197" s="28" t="e">
        <f>IF(COUNTIF(Visualisations!Y$42:Y$44,X47)&gt;0,NA(),IF(ISNUMBER(X97),X97,NA()))</f>
        <v>#N/A</v>
      </c>
      <c r="Y197" s="28" t="e">
        <f>IF(COUNTIF(Visualisations!Z$42:Z$44,Y47)&gt;0,NA(),IF(ISNUMBER(Y97),Y97,NA()))</f>
        <v>#N/A</v>
      </c>
      <c r="Z197" s="28" t="e">
        <f>IF(COUNTIF(Visualisations!AA$42:AA$44,Z47)&gt;0,NA(),IF(ISNUMBER(Z97),Z97,NA()))</f>
        <v>#N/A</v>
      </c>
      <c r="AA197" s="28" t="e">
        <f>IF(COUNTIF(Visualisations!AB$42:AB$44,AA47)&gt;0,NA(),IF(ISNUMBER(AA97),AA97,NA()))</f>
        <v>#N/A</v>
      </c>
      <c r="AB197" s="28" t="e">
        <f>IF(COUNTIF(Visualisations!AC$42:AC$44,AB47)&gt;0,NA(),IF(ISNUMBER(AB97),AB97,NA()))</f>
        <v>#N/A</v>
      </c>
      <c r="AC197" s="28" t="e">
        <f>IF(COUNTIF(Visualisations!AD$42:AD$44,AC47)&gt;0,NA(),IF(ISNUMBER(AC97),AC97,NA()))</f>
        <v>#N/A</v>
      </c>
      <c r="AD197" s="28" t="e">
        <f>IF(COUNTIF(Visualisations!AE$42:AE$44,AD47)&gt;0,NA(),IF(ISNUMBER(AD97),AD97,NA()))</f>
        <v>#N/A</v>
      </c>
    </row>
    <row r="198" spans="1:30" x14ac:dyDescent="0.25">
      <c r="A198" s="28" t="e">
        <f>IF(COUNTIF(Visualisations!B$42:B$44,A48)&gt;0,NA(),IF(ISNUMBER(A98),A98,NA()))</f>
        <v>#N/A</v>
      </c>
      <c r="B198" s="28" t="e">
        <f>IF(COUNTIF(Visualisations!C$42:C$44,B48)&gt;0,NA(),IF(ISNUMBER(B98),B98,NA()))</f>
        <v>#N/A</v>
      </c>
      <c r="C198" s="28" t="e">
        <f>IF(COUNTIF(Visualisations!D$42:D$44,C48)&gt;0,NA(),IF(ISNUMBER(C98),C98,NA()))</f>
        <v>#N/A</v>
      </c>
      <c r="D198" s="28" t="e">
        <f>IF(COUNTIF(Visualisations!E$42:E$44,D48)&gt;0,NA(),IF(ISNUMBER(D98),D98,NA()))</f>
        <v>#N/A</v>
      </c>
      <c r="E198" s="28" t="e">
        <f>IF(COUNTIF(Visualisations!F$42:F$44,E48)&gt;0,NA(),IF(ISNUMBER(E98),E98,NA()))</f>
        <v>#N/A</v>
      </c>
      <c r="F198" s="28" t="e">
        <f>IF(COUNTIF(Visualisations!G$42:G$44,F48)&gt;0,NA(),IF(ISNUMBER(F98),F98,NA()))</f>
        <v>#N/A</v>
      </c>
      <c r="G198" s="28" t="e">
        <f>IF(COUNTIF(Visualisations!H$42:H$44,G48)&gt;0,NA(),IF(ISNUMBER(G98),G98,NA()))</f>
        <v>#N/A</v>
      </c>
      <c r="H198" s="28" t="e">
        <f>IF(COUNTIF(Visualisations!I$42:I$44,H48)&gt;0,NA(),IF(ISNUMBER(H98),H98,NA()))</f>
        <v>#N/A</v>
      </c>
      <c r="I198" s="28" t="e">
        <f>IF(COUNTIF(Visualisations!J$42:J$44,I48)&gt;0,NA(),IF(ISNUMBER(I98),I98,NA()))</f>
        <v>#N/A</v>
      </c>
      <c r="J198" s="28" t="e">
        <f>IF(COUNTIF(Visualisations!K$42:K$44,J48)&gt;0,NA(),IF(ISNUMBER(J98),J98,NA()))</f>
        <v>#N/A</v>
      </c>
      <c r="K198" s="28" t="e">
        <f>IF(COUNTIF(Visualisations!L$42:L$44,K48)&gt;0,NA(),IF(ISNUMBER(K98),K98,NA()))</f>
        <v>#N/A</v>
      </c>
      <c r="L198" s="28" t="e">
        <f>IF(COUNTIF(Visualisations!M$42:M$44,L48)&gt;0,NA(),IF(ISNUMBER(L98),L98,NA()))</f>
        <v>#N/A</v>
      </c>
      <c r="M198" s="28" t="e">
        <f>IF(COUNTIF(Visualisations!N$42:N$44,M48)&gt;0,NA(),IF(ISNUMBER(M98),M98,NA()))</f>
        <v>#N/A</v>
      </c>
      <c r="N198" s="28" t="e">
        <f>IF(COUNTIF(Visualisations!O$42:O$44,N48)&gt;0,NA(),IF(ISNUMBER(N98),N98,NA()))</f>
        <v>#N/A</v>
      </c>
      <c r="O198" s="28" t="e">
        <f>IF(COUNTIF(Visualisations!P$42:P$44,O48)&gt;0,NA(),IF(ISNUMBER(O98),O98,NA()))</f>
        <v>#N/A</v>
      </c>
      <c r="P198" s="28" t="e">
        <f>IF(COUNTIF(Visualisations!Q$42:Q$44,P48)&gt;0,NA(),IF(ISNUMBER(P98),P98,NA()))</f>
        <v>#N/A</v>
      </c>
      <c r="Q198" s="28" t="e">
        <f>IF(COUNTIF(Visualisations!R$42:R$44,Q48)&gt;0,NA(),IF(ISNUMBER(Q98),Q98,NA()))</f>
        <v>#N/A</v>
      </c>
      <c r="R198" s="28" t="e">
        <f>IF(COUNTIF(Visualisations!S$42:S$44,R48)&gt;0,NA(),IF(ISNUMBER(R98),R98,NA()))</f>
        <v>#N/A</v>
      </c>
      <c r="S198" s="28" t="e">
        <f>IF(COUNTIF(Visualisations!T$42:T$44,S48)&gt;0,NA(),IF(ISNUMBER(S98),S98,NA()))</f>
        <v>#N/A</v>
      </c>
      <c r="T198" s="28" t="e">
        <f>IF(COUNTIF(Visualisations!U$42:U$44,T48)&gt;0,NA(),IF(ISNUMBER(T98),T98,NA()))</f>
        <v>#N/A</v>
      </c>
      <c r="U198" s="28" t="e">
        <f>IF(COUNTIF(Visualisations!V$42:V$44,U48)&gt;0,NA(),IF(ISNUMBER(U98),U98,NA()))</f>
        <v>#N/A</v>
      </c>
      <c r="V198" s="28" t="e">
        <f>IF(COUNTIF(Visualisations!W$42:W$44,V48)&gt;0,NA(),IF(ISNUMBER(V98),V98,NA()))</f>
        <v>#N/A</v>
      </c>
      <c r="W198" s="28" t="e">
        <f>IF(COUNTIF(Visualisations!X$42:X$44,W48)&gt;0,NA(),IF(ISNUMBER(W98),W98,NA()))</f>
        <v>#N/A</v>
      </c>
      <c r="X198" s="28" t="e">
        <f>IF(COUNTIF(Visualisations!Y$42:Y$44,X48)&gt;0,NA(),IF(ISNUMBER(X98),X98,NA()))</f>
        <v>#N/A</v>
      </c>
      <c r="Y198" s="28" t="e">
        <f>IF(COUNTIF(Visualisations!Z$42:Z$44,Y48)&gt;0,NA(),IF(ISNUMBER(Y98),Y98,NA()))</f>
        <v>#N/A</v>
      </c>
      <c r="Z198" s="28" t="e">
        <f>IF(COUNTIF(Visualisations!AA$42:AA$44,Z48)&gt;0,NA(),IF(ISNUMBER(Z98),Z98,NA()))</f>
        <v>#N/A</v>
      </c>
      <c r="AA198" s="28" t="e">
        <f>IF(COUNTIF(Visualisations!AB$42:AB$44,AA48)&gt;0,NA(),IF(ISNUMBER(AA98),AA98,NA()))</f>
        <v>#N/A</v>
      </c>
      <c r="AB198" s="28" t="e">
        <f>IF(COUNTIF(Visualisations!AC$42:AC$44,AB48)&gt;0,NA(),IF(ISNUMBER(AB98),AB98,NA()))</f>
        <v>#N/A</v>
      </c>
      <c r="AC198" s="28" t="e">
        <f>IF(COUNTIF(Visualisations!AD$42:AD$44,AC48)&gt;0,NA(),IF(ISNUMBER(AC98),AC98,NA()))</f>
        <v>#N/A</v>
      </c>
      <c r="AD198" s="28" t="e">
        <f>IF(COUNTIF(Visualisations!AE$42:AE$44,AD48)&gt;0,NA(),IF(ISNUMBER(AD98),AD98,NA()))</f>
        <v>#N/A</v>
      </c>
    </row>
    <row r="199" spans="1:30" x14ac:dyDescent="0.25">
      <c r="A199" s="28" t="e">
        <f>IF(COUNTIF(Visualisations!B$42:B$44,A49)&gt;0,NA(),IF(ISNUMBER(A99),A99,NA()))</f>
        <v>#N/A</v>
      </c>
      <c r="B199" s="28" t="e">
        <f>IF(COUNTIF(Visualisations!C$42:C$44,B49)&gt;0,NA(),IF(ISNUMBER(B99),B99,NA()))</f>
        <v>#N/A</v>
      </c>
      <c r="C199" s="28" t="e">
        <f>IF(COUNTIF(Visualisations!D$42:D$44,C49)&gt;0,NA(),IF(ISNUMBER(C99),C99,NA()))</f>
        <v>#N/A</v>
      </c>
      <c r="D199" s="28" t="e">
        <f>IF(COUNTIF(Visualisations!E$42:E$44,D49)&gt;0,NA(),IF(ISNUMBER(D99),D99,NA()))</f>
        <v>#N/A</v>
      </c>
      <c r="E199" s="28" t="e">
        <f>IF(COUNTIF(Visualisations!F$42:F$44,E49)&gt;0,NA(),IF(ISNUMBER(E99),E99,NA()))</f>
        <v>#N/A</v>
      </c>
      <c r="F199" s="28" t="e">
        <f>IF(COUNTIF(Visualisations!G$42:G$44,F49)&gt;0,NA(),IF(ISNUMBER(F99),F99,NA()))</f>
        <v>#N/A</v>
      </c>
      <c r="G199" s="28" t="e">
        <f>IF(COUNTIF(Visualisations!H$42:H$44,G49)&gt;0,NA(),IF(ISNUMBER(G99),G99,NA()))</f>
        <v>#N/A</v>
      </c>
      <c r="H199" s="28" t="e">
        <f>IF(COUNTIF(Visualisations!I$42:I$44,H49)&gt;0,NA(),IF(ISNUMBER(H99),H99,NA()))</f>
        <v>#N/A</v>
      </c>
      <c r="I199" s="28" t="e">
        <f>IF(COUNTIF(Visualisations!J$42:J$44,I49)&gt;0,NA(),IF(ISNUMBER(I99),I99,NA()))</f>
        <v>#N/A</v>
      </c>
      <c r="J199" s="28" t="e">
        <f>IF(COUNTIF(Visualisations!K$42:K$44,J49)&gt;0,NA(),IF(ISNUMBER(J99),J99,NA()))</f>
        <v>#N/A</v>
      </c>
      <c r="K199" s="28" t="e">
        <f>IF(COUNTIF(Visualisations!L$42:L$44,K49)&gt;0,NA(),IF(ISNUMBER(K99),K99,NA()))</f>
        <v>#N/A</v>
      </c>
      <c r="L199" s="28" t="e">
        <f>IF(COUNTIF(Visualisations!M$42:M$44,L49)&gt;0,NA(),IF(ISNUMBER(L99),L99,NA()))</f>
        <v>#N/A</v>
      </c>
      <c r="M199" s="28" t="e">
        <f>IF(COUNTIF(Visualisations!N$42:N$44,M49)&gt;0,NA(),IF(ISNUMBER(M99),M99,NA()))</f>
        <v>#N/A</v>
      </c>
      <c r="N199" s="28" t="e">
        <f>IF(COUNTIF(Visualisations!O$42:O$44,N49)&gt;0,NA(),IF(ISNUMBER(N99),N99,NA()))</f>
        <v>#N/A</v>
      </c>
      <c r="O199" s="28" t="e">
        <f>IF(COUNTIF(Visualisations!P$42:P$44,O49)&gt;0,NA(),IF(ISNUMBER(O99),O99,NA()))</f>
        <v>#N/A</v>
      </c>
      <c r="P199" s="28" t="e">
        <f>IF(COUNTIF(Visualisations!Q$42:Q$44,P49)&gt;0,NA(),IF(ISNUMBER(P99),P99,NA()))</f>
        <v>#N/A</v>
      </c>
      <c r="Q199" s="28" t="e">
        <f>IF(COUNTIF(Visualisations!R$42:R$44,Q49)&gt;0,NA(),IF(ISNUMBER(Q99),Q99,NA()))</f>
        <v>#N/A</v>
      </c>
      <c r="R199" s="28" t="e">
        <f>IF(COUNTIF(Visualisations!S$42:S$44,R49)&gt;0,NA(),IF(ISNUMBER(R99),R99,NA()))</f>
        <v>#N/A</v>
      </c>
      <c r="S199" s="28" t="e">
        <f>IF(COUNTIF(Visualisations!T$42:T$44,S49)&gt;0,NA(),IF(ISNUMBER(S99),S99,NA()))</f>
        <v>#N/A</v>
      </c>
      <c r="T199" s="28" t="e">
        <f>IF(COUNTIF(Visualisations!U$42:U$44,T49)&gt;0,NA(),IF(ISNUMBER(T99),T99,NA()))</f>
        <v>#N/A</v>
      </c>
      <c r="U199" s="28" t="e">
        <f>IF(COUNTIF(Visualisations!V$42:V$44,U49)&gt;0,NA(),IF(ISNUMBER(U99),U99,NA()))</f>
        <v>#N/A</v>
      </c>
      <c r="V199" s="28" t="e">
        <f>IF(COUNTIF(Visualisations!W$42:W$44,V49)&gt;0,NA(),IF(ISNUMBER(V99),V99,NA()))</f>
        <v>#N/A</v>
      </c>
      <c r="W199" s="28" t="e">
        <f>IF(COUNTIF(Visualisations!X$42:X$44,W49)&gt;0,NA(),IF(ISNUMBER(W99),W99,NA()))</f>
        <v>#N/A</v>
      </c>
      <c r="X199" s="28" t="e">
        <f>IF(COUNTIF(Visualisations!Y$42:Y$44,X49)&gt;0,NA(),IF(ISNUMBER(X99),X99,NA()))</f>
        <v>#N/A</v>
      </c>
      <c r="Y199" s="28" t="e">
        <f>IF(COUNTIF(Visualisations!Z$42:Z$44,Y49)&gt;0,NA(),IF(ISNUMBER(Y99),Y99,NA()))</f>
        <v>#N/A</v>
      </c>
      <c r="Z199" s="28" t="e">
        <f>IF(COUNTIF(Visualisations!AA$42:AA$44,Z49)&gt;0,NA(),IF(ISNUMBER(Z99),Z99,NA()))</f>
        <v>#N/A</v>
      </c>
      <c r="AA199" s="28" t="e">
        <f>IF(COUNTIF(Visualisations!AB$42:AB$44,AA49)&gt;0,NA(),IF(ISNUMBER(AA99),AA99,NA()))</f>
        <v>#N/A</v>
      </c>
      <c r="AB199" s="28" t="e">
        <f>IF(COUNTIF(Visualisations!AC$42:AC$44,AB49)&gt;0,NA(),IF(ISNUMBER(AB99),AB99,NA()))</f>
        <v>#N/A</v>
      </c>
      <c r="AC199" s="28" t="e">
        <f>IF(COUNTIF(Visualisations!AD$42:AD$44,AC49)&gt;0,NA(),IF(ISNUMBER(AC99),AC99,NA()))</f>
        <v>#N/A</v>
      </c>
      <c r="AD199" s="28" t="e">
        <f>IF(COUNTIF(Visualisations!AE$42:AE$44,AD49)&gt;0,NA(),IF(ISNUMBER(AD99),AD99,NA()))</f>
        <v>#N/A</v>
      </c>
    </row>
    <row r="200" spans="1:30" x14ac:dyDescent="0.25">
      <c r="A200" s="28" t="e">
        <f>IF(COUNTIF(Visualisations!B$42:B$44,A50)&gt;0,NA(),IF(ISNUMBER(A100),A100,NA()))</f>
        <v>#N/A</v>
      </c>
      <c r="B200" s="28" t="e">
        <f>IF(COUNTIF(Visualisations!C$42:C$44,B50)&gt;0,NA(),IF(ISNUMBER(B100),B100,NA()))</f>
        <v>#N/A</v>
      </c>
      <c r="C200" s="28" t="e">
        <f>IF(COUNTIF(Visualisations!D$42:D$44,C50)&gt;0,NA(),IF(ISNUMBER(C100),C100,NA()))</f>
        <v>#N/A</v>
      </c>
      <c r="D200" s="28" t="e">
        <f>IF(COUNTIF(Visualisations!E$42:E$44,D50)&gt;0,NA(),IF(ISNUMBER(D100),D100,NA()))</f>
        <v>#N/A</v>
      </c>
      <c r="E200" s="28" t="e">
        <f>IF(COUNTIF(Visualisations!F$42:F$44,E50)&gt;0,NA(),IF(ISNUMBER(E100),E100,NA()))</f>
        <v>#N/A</v>
      </c>
      <c r="F200" s="28" t="e">
        <f>IF(COUNTIF(Visualisations!G$42:G$44,F50)&gt;0,NA(),IF(ISNUMBER(F100),F100,NA()))</f>
        <v>#N/A</v>
      </c>
      <c r="G200" s="28" t="e">
        <f>IF(COUNTIF(Visualisations!H$42:H$44,G50)&gt;0,NA(),IF(ISNUMBER(G100),G100,NA()))</f>
        <v>#N/A</v>
      </c>
      <c r="H200" s="28" t="e">
        <f>IF(COUNTIF(Visualisations!I$42:I$44,H50)&gt;0,NA(),IF(ISNUMBER(H100),H100,NA()))</f>
        <v>#N/A</v>
      </c>
      <c r="I200" s="28" t="e">
        <f>IF(COUNTIF(Visualisations!J$42:J$44,I50)&gt;0,NA(),IF(ISNUMBER(I100),I100,NA()))</f>
        <v>#N/A</v>
      </c>
      <c r="J200" s="28" t="e">
        <f>IF(COUNTIF(Visualisations!K$42:K$44,J50)&gt;0,NA(),IF(ISNUMBER(J100),J100,NA()))</f>
        <v>#N/A</v>
      </c>
      <c r="K200" s="28" t="e">
        <f>IF(COUNTIF(Visualisations!L$42:L$44,K50)&gt;0,NA(),IF(ISNUMBER(K100),K100,NA()))</f>
        <v>#N/A</v>
      </c>
      <c r="L200" s="28" t="e">
        <f>IF(COUNTIF(Visualisations!M$42:M$44,L50)&gt;0,NA(),IF(ISNUMBER(L100),L100,NA()))</f>
        <v>#N/A</v>
      </c>
      <c r="M200" s="28" t="e">
        <f>IF(COUNTIF(Visualisations!N$42:N$44,M50)&gt;0,NA(),IF(ISNUMBER(M100),M100,NA()))</f>
        <v>#N/A</v>
      </c>
      <c r="N200" s="28" t="e">
        <f>IF(COUNTIF(Visualisations!O$42:O$44,N50)&gt;0,NA(),IF(ISNUMBER(N100),N100,NA()))</f>
        <v>#N/A</v>
      </c>
      <c r="O200" s="28" t="e">
        <f>IF(COUNTIF(Visualisations!P$42:P$44,O50)&gt;0,NA(),IF(ISNUMBER(O100),O100,NA()))</f>
        <v>#N/A</v>
      </c>
      <c r="P200" s="28" t="e">
        <f>IF(COUNTIF(Visualisations!Q$42:Q$44,P50)&gt;0,NA(),IF(ISNUMBER(P100),P100,NA()))</f>
        <v>#N/A</v>
      </c>
      <c r="Q200" s="28" t="e">
        <f>IF(COUNTIF(Visualisations!R$42:R$44,Q50)&gt;0,NA(),IF(ISNUMBER(Q100),Q100,NA()))</f>
        <v>#N/A</v>
      </c>
      <c r="R200" s="28" t="e">
        <f>IF(COUNTIF(Visualisations!S$42:S$44,R50)&gt;0,NA(),IF(ISNUMBER(R100),R100,NA()))</f>
        <v>#N/A</v>
      </c>
      <c r="S200" s="28" t="e">
        <f>IF(COUNTIF(Visualisations!T$42:T$44,S50)&gt;0,NA(),IF(ISNUMBER(S100),S100,NA()))</f>
        <v>#N/A</v>
      </c>
      <c r="T200" s="28" t="e">
        <f>IF(COUNTIF(Visualisations!U$42:U$44,T50)&gt;0,NA(),IF(ISNUMBER(T100),T100,NA()))</f>
        <v>#N/A</v>
      </c>
      <c r="U200" s="28" t="e">
        <f>IF(COUNTIF(Visualisations!V$42:V$44,U50)&gt;0,NA(),IF(ISNUMBER(U100),U100,NA()))</f>
        <v>#N/A</v>
      </c>
      <c r="V200" s="28" t="e">
        <f>IF(COUNTIF(Visualisations!W$42:W$44,V50)&gt;0,NA(),IF(ISNUMBER(V100),V100,NA()))</f>
        <v>#N/A</v>
      </c>
      <c r="W200" s="28" t="e">
        <f>IF(COUNTIF(Visualisations!X$42:X$44,W50)&gt;0,NA(),IF(ISNUMBER(W100),W100,NA()))</f>
        <v>#N/A</v>
      </c>
      <c r="X200" s="28" t="e">
        <f>IF(COUNTIF(Visualisations!Y$42:Y$44,X50)&gt;0,NA(),IF(ISNUMBER(X100),X100,NA()))</f>
        <v>#N/A</v>
      </c>
      <c r="Y200" s="28" t="e">
        <f>IF(COUNTIF(Visualisations!Z$42:Z$44,Y50)&gt;0,NA(),IF(ISNUMBER(Y100),Y100,NA()))</f>
        <v>#N/A</v>
      </c>
      <c r="Z200" s="28" t="e">
        <f>IF(COUNTIF(Visualisations!AA$42:AA$44,Z50)&gt;0,NA(),IF(ISNUMBER(Z100),Z100,NA()))</f>
        <v>#N/A</v>
      </c>
      <c r="AA200" s="28" t="e">
        <f>IF(COUNTIF(Visualisations!AB$42:AB$44,AA50)&gt;0,NA(),IF(ISNUMBER(AA100),AA100,NA()))</f>
        <v>#N/A</v>
      </c>
      <c r="AB200" s="28" t="e">
        <f>IF(COUNTIF(Visualisations!AC$42:AC$44,AB50)&gt;0,NA(),IF(ISNUMBER(AB100),AB100,NA()))</f>
        <v>#N/A</v>
      </c>
      <c r="AC200" s="28" t="e">
        <f>IF(COUNTIF(Visualisations!AD$42:AD$44,AC50)&gt;0,NA(),IF(ISNUMBER(AC100),AC100,NA()))</f>
        <v>#N/A</v>
      </c>
      <c r="AD200" s="28" t="e">
        <f>IF(COUNTIF(Visualisations!AE$42:AE$44,AD50)&gt;0,NA(),IF(ISNUMBER(AD100),AD100,NA()))</f>
        <v>#N/A</v>
      </c>
    </row>
    <row r="201" spans="1:30" x14ac:dyDescent="0.25">
      <c r="A201" s="28" t="e">
        <f>IF(COUNTIF(Visualisations!B$42:B$44,A51)&gt;0,NA(),IF(ISNUMBER(A101),A101,NA()))</f>
        <v>#N/A</v>
      </c>
      <c r="B201" s="28" t="e">
        <f>IF(COUNTIF(Visualisations!C$42:C$44,B51)&gt;0,NA(),IF(ISNUMBER(B101),B101,NA()))</f>
        <v>#N/A</v>
      </c>
      <c r="C201" s="28" t="e">
        <f>IF(COUNTIF(Visualisations!D$42:D$44,C51)&gt;0,NA(),IF(ISNUMBER(C101),C101,NA()))</f>
        <v>#N/A</v>
      </c>
      <c r="D201" s="28" t="e">
        <f>IF(COUNTIF(Visualisations!E$42:E$44,D51)&gt;0,NA(),IF(ISNUMBER(D101),D101,NA()))</f>
        <v>#N/A</v>
      </c>
      <c r="E201" s="28" t="e">
        <f>IF(COUNTIF(Visualisations!F$42:F$44,E51)&gt;0,NA(),IF(ISNUMBER(E101),E101,NA()))</f>
        <v>#N/A</v>
      </c>
      <c r="F201" s="28" t="e">
        <f>IF(COUNTIF(Visualisations!G$42:G$44,F51)&gt;0,NA(),IF(ISNUMBER(F101),F101,NA()))</f>
        <v>#N/A</v>
      </c>
      <c r="G201" s="28" t="e">
        <f>IF(COUNTIF(Visualisations!H$42:H$44,G51)&gt;0,NA(),IF(ISNUMBER(G101),G101,NA()))</f>
        <v>#N/A</v>
      </c>
      <c r="H201" s="28" t="e">
        <f>IF(COUNTIF(Visualisations!I$42:I$44,H51)&gt;0,NA(),IF(ISNUMBER(H101),H101,NA()))</f>
        <v>#N/A</v>
      </c>
      <c r="I201" s="28" t="e">
        <f>IF(COUNTIF(Visualisations!J$42:J$44,I51)&gt;0,NA(),IF(ISNUMBER(I101),I101,NA()))</f>
        <v>#N/A</v>
      </c>
      <c r="J201" s="28" t="e">
        <f>IF(COUNTIF(Visualisations!K$42:K$44,J51)&gt;0,NA(),IF(ISNUMBER(J101),J101,NA()))</f>
        <v>#N/A</v>
      </c>
      <c r="K201" s="28" t="e">
        <f>IF(COUNTIF(Visualisations!L$42:L$44,K51)&gt;0,NA(),IF(ISNUMBER(K101),K101,NA()))</f>
        <v>#N/A</v>
      </c>
      <c r="L201" s="28" t="e">
        <f>IF(COUNTIF(Visualisations!M$42:M$44,L51)&gt;0,NA(),IF(ISNUMBER(L101),L101,NA()))</f>
        <v>#N/A</v>
      </c>
      <c r="M201" s="28" t="e">
        <f>IF(COUNTIF(Visualisations!N$42:N$44,M51)&gt;0,NA(),IF(ISNUMBER(M101),M101,NA()))</f>
        <v>#N/A</v>
      </c>
      <c r="N201" s="28" t="e">
        <f>IF(COUNTIF(Visualisations!O$42:O$44,N51)&gt;0,NA(),IF(ISNUMBER(N101),N101,NA()))</f>
        <v>#N/A</v>
      </c>
      <c r="O201" s="28" t="e">
        <f>IF(COUNTIF(Visualisations!P$42:P$44,O51)&gt;0,NA(),IF(ISNUMBER(O101),O101,NA()))</f>
        <v>#N/A</v>
      </c>
      <c r="P201" s="28" t="e">
        <f>IF(COUNTIF(Visualisations!Q$42:Q$44,P51)&gt;0,NA(),IF(ISNUMBER(P101),P101,NA()))</f>
        <v>#N/A</v>
      </c>
      <c r="Q201" s="28" t="e">
        <f>IF(COUNTIF(Visualisations!R$42:R$44,Q51)&gt;0,NA(),IF(ISNUMBER(Q101),Q101,NA()))</f>
        <v>#N/A</v>
      </c>
      <c r="R201" s="28" t="e">
        <f>IF(COUNTIF(Visualisations!S$42:S$44,R51)&gt;0,NA(),IF(ISNUMBER(R101),R101,NA()))</f>
        <v>#N/A</v>
      </c>
      <c r="S201" s="28" t="e">
        <f>IF(COUNTIF(Visualisations!T$42:T$44,S51)&gt;0,NA(),IF(ISNUMBER(S101),S101,NA()))</f>
        <v>#N/A</v>
      </c>
      <c r="T201" s="28" t="e">
        <f>IF(COUNTIF(Visualisations!U$42:U$44,T51)&gt;0,NA(),IF(ISNUMBER(T101),T101,NA()))</f>
        <v>#N/A</v>
      </c>
      <c r="U201" s="28" t="e">
        <f>IF(COUNTIF(Visualisations!V$42:V$44,U51)&gt;0,NA(),IF(ISNUMBER(U101),U101,NA()))</f>
        <v>#N/A</v>
      </c>
      <c r="V201" s="28" t="e">
        <f>IF(COUNTIF(Visualisations!W$42:W$44,V51)&gt;0,NA(),IF(ISNUMBER(V101),V101,NA()))</f>
        <v>#N/A</v>
      </c>
      <c r="W201" s="28" t="e">
        <f>IF(COUNTIF(Visualisations!X$42:X$44,W51)&gt;0,NA(),IF(ISNUMBER(W101),W101,NA()))</f>
        <v>#N/A</v>
      </c>
      <c r="X201" s="28" t="e">
        <f>IF(COUNTIF(Visualisations!Y$42:Y$44,X51)&gt;0,NA(),IF(ISNUMBER(X101),X101,NA()))</f>
        <v>#N/A</v>
      </c>
      <c r="Y201" s="28" t="e">
        <f>IF(COUNTIF(Visualisations!Z$42:Z$44,Y51)&gt;0,NA(),IF(ISNUMBER(Y101),Y101,NA()))</f>
        <v>#N/A</v>
      </c>
      <c r="Z201" s="28" t="e">
        <f>IF(COUNTIF(Visualisations!AA$42:AA$44,Z51)&gt;0,NA(),IF(ISNUMBER(Z101),Z101,NA()))</f>
        <v>#N/A</v>
      </c>
      <c r="AA201" s="28" t="e">
        <f>IF(COUNTIF(Visualisations!AB$42:AB$44,AA51)&gt;0,NA(),IF(ISNUMBER(AA101),AA101,NA()))</f>
        <v>#N/A</v>
      </c>
      <c r="AB201" s="28" t="e">
        <f>IF(COUNTIF(Visualisations!AC$42:AC$44,AB51)&gt;0,NA(),IF(ISNUMBER(AB101),AB101,NA()))</f>
        <v>#N/A</v>
      </c>
      <c r="AC201" s="28" t="e">
        <f>IF(COUNTIF(Visualisations!AD$42:AD$44,AC51)&gt;0,NA(),IF(ISNUMBER(AC101),AC101,NA()))</f>
        <v>#N/A</v>
      </c>
      <c r="AD201" s="28" t="e">
        <f>IF(COUNTIF(Visualisations!AE$42:AE$44,AD51)&gt;0,NA(),IF(ISNUMBER(AD101),AD101,NA()))</f>
        <v>#N/A</v>
      </c>
    </row>
    <row r="202" spans="1:30" x14ac:dyDescent="0.25">
      <c r="A202" t="s">
        <v>58</v>
      </c>
    </row>
    <row r="203" spans="1:30" x14ac:dyDescent="0.25">
      <c r="A203" cm="1">
        <f t="array" ref="A203">A152-FORECAST(A102,_xlfn._xlws.FILTER(A$152:A$201,(ISNUMBER(A$152:A$201)*ISNUMBER(A$102:A$151))),_xlfn._xlws.FILTER(A$102:A$151,(ISNUMBER(A$102:A$151)*ISNUMBER(A$152:A$201))))</f>
        <v>9.2370555648813024E-14</v>
      </c>
      <c r="B203" cm="1">
        <f t="array" ref="B203">B152-FORECAST(B102,_xlfn._xlws.FILTER(B$152:B$201,(ISNUMBER(B$152:B$201)*ISNUMBER(B$102:B$151))),_xlfn._xlws.FILTER(B$102:B$151,(ISNUMBER(B$102:B$151)*ISNUMBER(B$152:B$201))))</f>
        <v>-1.609823385706477E-14</v>
      </c>
      <c r="C203" cm="1">
        <f t="array" ref="C203">C152-FORECAST(C102,_xlfn._xlws.FILTER(C$152:C$201,(ISNUMBER(C$152:C$201)*ISNUMBER(C$102:C$151))),_xlfn._xlws.FILTER(C$102:C$151,(ISNUMBER(C$102:C$151)*ISNUMBER(C$152:C$201))))</f>
        <v>-9.2634233617161499E-16</v>
      </c>
      <c r="D203" cm="1">
        <f t="array" ref="D203">D152-FORECAST(D102,_xlfn._xlws.FILTER(D$152:D$201,(ISNUMBER(D$152:D$201)*ISNUMBER(D$102:D$151))),_xlfn._xlws.FILTER(D$102:D$151,(ISNUMBER(D$102:D$151)*ISNUMBER(D$152:D$201))))</f>
        <v>4.6836745268437063E-3</v>
      </c>
      <c r="E203" t="e" cm="1">
        <f t="array" ref="E203">E152-FORECAST(E102,_xlfn._xlws.FILTER(E$152:E$201,(ISNUMBER(E$152:E$201)*ISNUMBER(E$102:E$151))),_xlfn._xlws.FILTER(E$102:E$151,(ISNUMBER(E$102:E$151)*ISNUMBER(E$152:E$201))))</f>
        <v>#N/A</v>
      </c>
      <c r="F203" t="e" cm="1">
        <f t="array" ref="F203">F152-FORECAST(F102,_xlfn._xlws.FILTER(F$152:F$201,(ISNUMBER(F$152:F$201)*ISNUMBER(F$102:F$151))),_xlfn._xlws.FILTER(F$102:F$151,(ISNUMBER(F$102:F$151)*ISNUMBER(F$152:F$201))))</f>
        <v>#N/A</v>
      </c>
      <c r="G203" t="e" cm="1">
        <f t="array" ref="G203">G152-FORECAST(G102,_xlfn._xlws.FILTER(G$152:G$201,(ISNUMBER(G$152:G$201)*ISNUMBER(G$102:G$151))),_xlfn._xlws.FILTER(G$102:G$151,(ISNUMBER(G$102:G$151)*ISNUMBER(G$152:G$201))))</f>
        <v>#N/A</v>
      </c>
      <c r="H203" t="e" cm="1">
        <f t="array" ref="H203">H152-FORECAST(H102,_xlfn._xlws.FILTER(H$152:H$201,(ISNUMBER(H$152:H$201)*ISNUMBER(H$102:H$151))),_xlfn._xlws.FILTER(H$102:H$151,(ISNUMBER(H$102:H$151)*ISNUMBER(H$152:H$201))))</f>
        <v>#N/A</v>
      </c>
      <c r="I203" t="e" cm="1">
        <f t="array" ref="I203">I152-FORECAST(I102,_xlfn._xlws.FILTER(I$152:I$201,(ISNUMBER(I$152:I$201)*ISNUMBER(I$102:I$151))),_xlfn._xlws.FILTER(I$102:I$151,(ISNUMBER(I$102:I$151)*ISNUMBER(I$152:I$201))))</f>
        <v>#N/A</v>
      </c>
      <c r="J203" t="e" cm="1">
        <f t="array" ref="J203">J152-FORECAST(J102,_xlfn._xlws.FILTER(J$152:J$201,(ISNUMBER(J$152:J$201)*ISNUMBER(J$102:J$151))),_xlfn._xlws.FILTER(J$102:J$151,(ISNUMBER(J$102:J$151)*ISNUMBER(J$152:J$201))))</f>
        <v>#N/A</v>
      </c>
      <c r="K203" t="e" cm="1">
        <f t="array" ref="K203">K152-FORECAST(K102,_xlfn._xlws.FILTER(K$152:K$201,(ISNUMBER(K$152:K$201)*ISNUMBER(K$102:K$151))),_xlfn._xlws.FILTER(K$102:K$151,(ISNUMBER(K$102:K$151)*ISNUMBER(K$152:K$201))))</f>
        <v>#N/A</v>
      </c>
      <c r="L203" t="e" cm="1">
        <f t="array" ref="L203">L152-FORECAST(L102,_xlfn._xlws.FILTER(L$152:L$201,(ISNUMBER(L$152:L$201)*ISNUMBER(L$102:L$151))),_xlfn._xlws.FILTER(L$102:L$151,(ISNUMBER(L$102:L$151)*ISNUMBER(L$152:L$201))))</f>
        <v>#N/A</v>
      </c>
      <c r="M203" t="e" cm="1">
        <f t="array" ref="M203">M152-FORECAST(M102,_xlfn._xlws.FILTER(M$152:M$201,(ISNUMBER(M$152:M$201)*ISNUMBER(M$102:M$151))),_xlfn._xlws.FILTER(M$102:M$151,(ISNUMBER(M$102:M$151)*ISNUMBER(M$152:M$201))))</f>
        <v>#N/A</v>
      </c>
      <c r="N203" t="e" cm="1">
        <f t="array" ref="N203">N152-FORECAST(N102,_xlfn._xlws.FILTER(N$152:N$201,(ISNUMBER(N$152:N$201)*ISNUMBER(N$102:N$151))),_xlfn._xlws.FILTER(N$102:N$151,(ISNUMBER(N$102:N$151)*ISNUMBER(N$152:N$201))))</f>
        <v>#N/A</v>
      </c>
      <c r="O203" t="e" cm="1">
        <f t="array" ref="O203">O152-FORECAST(O102,_xlfn._xlws.FILTER(O$152:O$201,(ISNUMBER(O$152:O$201)*ISNUMBER(O$102:O$151))),_xlfn._xlws.FILTER(O$102:O$151,(ISNUMBER(O$102:O$151)*ISNUMBER(O$152:O$201))))</f>
        <v>#N/A</v>
      </c>
      <c r="P203" t="e" cm="1">
        <f t="array" ref="P203">P152-FORECAST(P102,_xlfn._xlws.FILTER(P$152:P$201,(ISNUMBER(P$152:P$201)*ISNUMBER(P$102:P$151))),_xlfn._xlws.FILTER(P$102:P$151,(ISNUMBER(P$102:P$151)*ISNUMBER(P$152:P$201))))</f>
        <v>#N/A</v>
      </c>
      <c r="Q203" t="e" cm="1">
        <f t="array" ref="Q203">Q152-FORECAST(Q102,_xlfn._xlws.FILTER(Q$152:Q$201,(ISNUMBER(Q$152:Q$201)*ISNUMBER(Q$102:Q$151))),_xlfn._xlws.FILTER(Q$102:Q$151,(ISNUMBER(Q$102:Q$151)*ISNUMBER(Q$152:Q$201))))</f>
        <v>#N/A</v>
      </c>
      <c r="R203" t="e" cm="1">
        <f t="array" ref="R203">R152-FORECAST(R102,_xlfn._xlws.FILTER(R$152:R$201,(ISNUMBER(R$152:R$201)*ISNUMBER(R$102:R$151))),_xlfn._xlws.FILTER(R$102:R$151,(ISNUMBER(R$102:R$151)*ISNUMBER(R$152:R$201))))</f>
        <v>#N/A</v>
      </c>
      <c r="S203" t="e" cm="1">
        <f t="array" ref="S203">S152-FORECAST(S102,_xlfn._xlws.FILTER(S$152:S$201,(ISNUMBER(S$152:S$201)*ISNUMBER(S$102:S$151))),_xlfn._xlws.FILTER(S$102:S$151,(ISNUMBER(S$102:S$151)*ISNUMBER(S$152:S$201))))</f>
        <v>#N/A</v>
      </c>
      <c r="T203" t="e" cm="1">
        <f t="array" ref="T203">T152-FORECAST(T102,_xlfn._xlws.FILTER(T$152:T$201,(ISNUMBER(T$152:T$201)*ISNUMBER(T$102:T$151))),_xlfn._xlws.FILTER(T$102:T$151,(ISNUMBER(T$102:T$151)*ISNUMBER(T$152:T$201))))</f>
        <v>#N/A</v>
      </c>
      <c r="U203" t="e" cm="1">
        <f t="array" ref="U203">U152-FORECAST(U102,_xlfn._xlws.FILTER(U$152:U$201,(ISNUMBER(U$152:U$201)*ISNUMBER(U$102:U$151))),_xlfn._xlws.FILTER(U$102:U$151,(ISNUMBER(U$102:U$151)*ISNUMBER(U$152:U$201))))</f>
        <v>#N/A</v>
      </c>
      <c r="V203" t="e" cm="1">
        <f t="array" ref="V203">V152-FORECAST(V102,_xlfn._xlws.FILTER(V$152:V$201,(ISNUMBER(V$152:V$201)*ISNUMBER(V$102:V$151))),_xlfn._xlws.FILTER(V$102:V$151,(ISNUMBER(V$102:V$151)*ISNUMBER(V$152:V$201))))</f>
        <v>#N/A</v>
      </c>
      <c r="W203" t="e" cm="1">
        <f t="array" ref="W203">W152-FORECAST(W102,_xlfn._xlws.FILTER(W$152:W$201,(ISNUMBER(W$152:W$201)*ISNUMBER(W$102:W$151))),_xlfn._xlws.FILTER(W$102:W$151,(ISNUMBER(W$102:W$151)*ISNUMBER(W$152:W$201))))</f>
        <v>#N/A</v>
      </c>
      <c r="X203" t="e" cm="1">
        <f t="array" ref="X203">X152-FORECAST(X102,_xlfn._xlws.FILTER(X$152:X$201,(ISNUMBER(X$152:X$201)*ISNUMBER(X$102:X$151))),_xlfn._xlws.FILTER(X$102:X$151,(ISNUMBER(X$102:X$151)*ISNUMBER(X$152:X$201))))</f>
        <v>#N/A</v>
      </c>
      <c r="Y203" t="e" cm="1">
        <f t="array" ref="Y203">Y152-FORECAST(Y102,_xlfn._xlws.FILTER(Y$152:Y$201,(ISNUMBER(Y$152:Y$201)*ISNUMBER(Y$102:Y$151))),_xlfn._xlws.FILTER(Y$102:Y$151,(ISNUMBER(Y$102:Y$151)*ISNUMBER(Y$152:Y$201))))</f>
        <v>#N/A</v>
      </c>
      <c r="Z203" t="e" cm="1">
        <f t="array" ref="Z203">Z152-FORECAST(Z102,_xlfn._xlws.FILTER(Z$152:Z$201,(ISNUMBER(Z$152:Z$201)*ISNUMBER(Z$102:Z$151))),_xlfn._xlws.FILTER(Z$102:Z$151,(ISNUMBER(Z$102:Z$151)*ISNUMBER(Z$152:Z$201))))</f>
        <v>#N/A</v>
      </c>
      <c r="AA203" t="e" cm="1">
        <f t="array" ref="AA203">AA152-FORECAST(AA102,_xlfn._xlws.FILTER(AA$152:AA$201,(ISNUMBER(AA$152:AA$201)*ISNUMBER(AA$102:AA$151))),_xlfn._xlws.FILTER(AA$102:AA$151,(ISNUMBER(AA$102:AA$151)*ISNUMBER(AA$152:AA$201))))</f>
        <v>#N/A</v>
      </c>
      <c r="AB203" t="e" cm="1">
        <f t="array" ref="AB203">AB152-FORECAST(AB102,_xlfn._xlws.FILTER(AB$152:AB$201,(ISNUMBER(AB$152:AB$201)*ISNUMBER(AB$102:AB$151))),_xlfn._xlws.FILTER(AB$102:AB$151,(ISNUMBER(AB$102:AB$151)*ISNUMBER(AB$152:AB$201))))</f>
        <v>#N/A</v>
      </c>
      <c r="AC203" t="e" cm="1">
        <f t="array" ref="AC203">AC152-FORECAST(AC102,_xlfn._xlws.FILTER(AC$152:AC$201,(ISNUMBER(AC$152:AC$201)*ISNUMBER(AC$102:AC$151))),_xlfn._xlws.FILTER(AC$102:AC$151,(ISNUMBER(AC$102:AC$151)*ISNUMBER(AC$152:AC$201))))</f>
        <v>#N/A</v>
      </c>
      <c r="AD203" t="e" cm="1">
        <f t="array" ref="AD203">AD152-FORECAST(AD102,_xlfn._xlws.FILTER(AD$152:AD$201,(ISNUMBER(AD$152:AD$201)*ISNUMBER(AD$102:AD$151))),_xlfn._xlws.FILTER(AD$102:AD$151,(ISNUMBER(AD$102:AD$151)*ISNUMBER(AD$152:AD$201))))</f>
        <v>#N/A</v>
      </c>
    </row>
    <row r="204" spans="1:30" x14ac:dyDescent="0.25">
      <c r="A204" cm="1">
        <f t="array" ref="A204">A153-FORECAST(A103,_xlfn._xlws.FILTER(A$152:A$201,(ISNUMBER(A$152:A$201)*ISNUMBER(A$102:A$151))),_xlfn._xlws.FILTER(A$102:A$151,(ISNUMBER(A$102:A$151)*ISNUMBER(A$152:A$201))))</f>
        <v>6.3948846218409017E-14</v>
      </c>
      <c r="B204" cm="1">
        <f t="array" ref="B204">B153-FORECAST(B103,_xlfn._xlws.FILTER(B$152:B$201,(ISNUMBER(B$152:B$201)*ISNUMBER(B$102:B$151))),_xlfn._xlws.FILTER(B$102:B$151,(ISNUMBER(B$102:B$151)*ISNUMBER(B$152:B$201))))</f>
        <v>-1.6431300764452317E-14</v>
      </c>
      <c r="C204" cm="1">
        <f t="array" ref="C204">C153-FORECAST(C103,_xlfn._xlws.FILTER(C$152:C$201,(ISNUMBER(C$152:C$201)*ISNUMBER(C$102:C$151))),_xlfn._xlws.FILTER(C$102:C$151,(ISNUMBER(C$102:C$151)*ISNUMBER(C$152:C$201))))</f>
        <v>-9.3675067702747583E-16</v>
      </c>
      <c r="D204" cm="1">
        <f t="array" ref="D204">D153-FORECAST(D103,_xlfn._xlws.FILTER(D$152:D$201,(ISNUMBER(D$152:D$201)*ISNUMBER(D$102:D$151))),_xlfn._xlws.FILTER(D$102:D$151,(ISNUMBER(D$102:D$151)*ISNUMBER(D$152:D$201))))</f>
        <v>7.598342899041155E-3</v>
      </c>
      <c r="E204" t="e" cm="1">
        <f t="array" ref="E204">E153-FORECAST(E103,_xlfn._xlws.FILTER(E$152:E$201,(ISNUMBER(E$152:E$201)*ISNUMBER(E$102:E$151))),_xlfn._xlws.FILTER(E$102:E$151,(ISNUMBER(E$102:E$151)*ISNUMBER(E$152:E$201))))</f>
        <v>#N/A</v>
      </c>
      <c r="F204" t="e" cm="1">
        <f t="array" ref="F204">F153-FORECAST(F103,_xlfn._xlws.FILTER(F$152:F$201,(ISNUMBER(F$152:F$201)*ISNUMBER(F$102:F$151))),_xlfn._xlws.FILTER(F$102:F$151,(ISNUMBER(F$102:F$151)*ISNUMBER(F$152:F$201))))</f>
        <v>#N/A</v>
      </c>
      <c r="G204" t="e" cm="1">
        <f t="array" ref="G204">G153-FORECAST(G103,_xlfn._xlws.FILTER(G$152:G$201,(ISNUMBER(G$152:G$201)*ISNUMBER(G$102:G$151))),_xlfn._xlws.FILTER(G$102:G$151,(ISNUMBER(G$102:G$151)*ISNUMBER(G$152:G$201))))</f>
        <v>#N/A</v>
      </c>
      <c r="H204" t="e" cm="1">
        <f t="array" ref="H204">H153-FORECAST(H103,_xlfn._xlws.FILTER(H$152:H$201,(ISNUMBER(H$152:H$201)*ISNUMBER(H$102:H$151))),_xlfn._xlws.FILTER(H$102:H$151,(ISNUMBER(H$102:H$151)*ISNUMBER(H$152:H$201))))</f>
        <v>#N/A</v>
      </c>
      <c r="I204" t="e" cm="1">
        <f t="array" ref="I204">I153-FORECAST(I103,_xlfn._xlws.FILTER(I$152:I$201,(ISNUMBER(I$152:I$201)*ISNUMBER(I$102:I$151))),_xlfn._xlws.FILTER(I$102:I$151,(ISNUMBER(I$102:I$151)*ISNUMBER(I$152:I$201))))</f>
        <v>#N/A</v>
      </c>
      <c r="J204" t="e" cm="1">
        <f t="array" ref="J204">J153-FORECAST(J103,_xlfn._xlws.FILTER(J$152:J$201,(ISNUMBER(J$152:J$201)*ISNUMBER(J$102:J$151))),_xlfn._xlws.FILTER(J$102:J$151,(ISNUMBER(J$102:J$151)*ISNUMBER(J$152:J$201))))</f>
        <v>#N/A</v>
      </c>
      <c r="K204" t="e" cm="1">
        <f t="array" ref="K204">K153-FORECAST(K103,_xlfn._xlws.FILTER(K$152:K$201,(ISNUMBER(K$152:K$201)*ISNUMBER(K$102:K$151))),_xlfn._xlws.FILTER(K$102:K$151,(ISNUMBER(K$102:K$151)*ISNUMBER(K$152:K$201))))</f>
        <v>#N/A</v>
      </c>
      <c r="L204" t="e" cm="1">
        <f t="array" ref="L204">L153-FORECAST(L103,_xlfn._xlws.FILTER(L$152:L$201,(ISNUMBER(L$152:L$201)*ISNUMBER(L$102:L$151))),_xlfn._xlws.FILTER(L$102:L$151,(ISNUMBER(L$102:L$151)*ISNUMBER(L$152:L$201))))</f>
        <v>#N/A</v>
      </c>
      <c r="M204" t="e" cm="1">
        <f t="array" ref="M204">M153-FORECAST(M103,_xlfn._xlws.FILTER(M$152:M$201,(ISNUMBER(M$152:M$201)*ISNUMBER(M$102:M$151))),_xlfn._xlws.FILTER(M$102:M$151,(ISNUMBER(M$102:M$151)*ISNUMBER(M$152:M$201))))</f>
        <v>#N/A</v>
      </c>
      <c r="N204" t="e" cm="1">
        <f t="array" ref="N204">N153-FORECAST(N103,_xlfn._xlws.FILTER(N$152:N$201,(ISNUMBER(N$152:N$201)*ISNUMBER(N$102:N$151))),_xlfn._xlws.FILTER(N$102:N$151,(ISNUMBER(N$102:N$151)*ISNUMBER(N$152:N$201))))</f>
        <v>#N/A</v>
      </c>
      <c r="O204" t="e" cm="1">
        <f t="array" ref="O204">O153-FORECAST(O103,_xlfn._xlws.FILTER(O$152:O$201,(ISNUMBER(O$152:O$201)*ISNUMBER(O$102:O$151))),_xlfn._xlws.FILTER(O$102:O$151,(ISNUMBER(O$102:O$151)*ISNUMBER(O$152:O$201))))</f>
        <v>#N/A</v>
      </c>
      <c r="P204" t="e" cm="1">
        <f t="array" ref="P204">P153-FORECAST(P103,_xlfn._xlws.FILTER(P$152:P$201,(ISNUMBER(P$152:P$201)*ISNUMBER(P$102:P$151))),_xlfn._xlws.FILTER(P$102:P$151,(ISNUMBER(P$102:P$151)*ISNUMBER(P$152:P$201))))</f>
        <v>#N/A</v>
      </c>
      <c r="Q204" t="e" cm="1">
        <f t="array" ref="Q204">Q153-FORECAST(Q103,_xlfn._xlws.FILTER(Q$152:Q$201,(ISNUMBER(Q$152:Q$201)*ISNUMBER(Q$102:Q$151))),_xlfn._xlws.FILTER(Q$102:Q$151,(ISNUMBER(Q$102:Q$151)*ISNUMBER(Q$152:Q$201))))</f>
        <v>#N/A</v>
      </c>
      <c r="R204" t="e" cm="1">
        <f t="array" ref="R204">R153-FORECAST(R103,_xlfn._xlws.FILTER(R$152:R$201,(ISNUMBER(R$152:R$201)*ISNUMBER(R$102:R$151))),_xlfn._xlws.FILTER(R$102:R$151,(ISNUMBER(R$102:R$151)*ISNUMBER(R$152:R$201))))</f>
        <v>#N/A</v>
      </c>
      <c r="S204" t="e" cm="1">
        <f t="array" ref="S204">S153-FORECAST(S103,_xlfn._xlws.FILTER(S$152:S$201,(ISNUMBER(S$152:S$201)*ISNUMBER(S$102:S$151))),_xlfn._xlws.FILTER(S$102:S$151,(ISNUMBER(S$102:S$151)*ISNUMBER(S$152:S$201))))</f>
        <v>#N/A</v>
      </c>
      <c r="T204" t="e" cm="1">
        <f t="array" ref="T204">T153-FORECAST(T103,_xlfn._xlws.FILTER(T$152:T$201,(ISNUMBER(T$152:T$201)*ISNUMBER(T$102:T$151))),_xlfn._xlws.FILTER(T$102:T$151,(ISNUMBER(T$102:T$151)*ISNUMBER(T$152:T$201))))</f>
        <v>#N/A</v>
      </c>
      <c r="U204" t="e" cm="1">
        <f t="array" ref="U204">U153-FORECAST(U103,_xlfn._xlws.FILTER(U$152:U$201,(ISNUMBER(U$152:U$201)*ISNUMBER(U$102:U$151))),_xlfn._xlws.FILTER(U$102:U$151,(ISNUMBER(U$102:U$151)*ISNUMBER(U$152:U$201))))</f>
        <v>#N/A</v>
      </c>
      <c r="V204" t="e" cm="1">
        <f t="array" ref="V204">V153-FORECAST(V103,_xlfn._xlws.FILTER(V$152:V$201,(ISNUMBER(V$152:V$201)*ISNUMBER(V$102:V$151))),_xlfn._xlws.FILTER(V$102:V$151,(ISNUMBER(V$102:V$151)*ISNUMBER(V$152:V$201))))</f>
        <v>#N/A</v>
      </c>
      <c r="W204" t="e" cm="1">
        <f t="array" ref="W204">W153-FORECAST(W103,_xlfn._xlws.FILTER(W$152:W$201,(ISNUMBER(W$152:W$201)*ISNUMBER(W$102:W$151))),_xlfn._xlws.FILTER(W$102:W$151,(ISNUMBER(W$102:W$151)*ISNUMBER(W$152:W$201))))</f>
        <v>#N/A</v>
      </c>
      <c r="X204" t="e" cm="1">
        <f t="array" ref="X204">X153-FORECAST(X103,_xlfn._xlws.FILTER(X$152:X$201,(ISNUMBER(X$152:X$201)*ISNUMBER(X$102:X$151))),_xlfn._xlws.FILTER(X$102:X$151,(ISNUMBER(X$102:X$151)*ISNUMBER(X$152:X$201))))</f>
        <v>#N/A</v>
      </c>
      <c r="Y204" t="e" cm="1">
        <f t="array" ref="Y204">Y153-FORECAST(Y103,_xlfn._xlws.FILTER(Y$152:Y$201,(ISNUMBER(Y$152:Y$201)*ISNUMBER(Y$102:Y$151))),_xlfn._xlws.FILTER(Y$102:Y$151,(ISNUMBER(Y$102:Y$151)*ISNUMBER(Y$152:Y$201))))</f>
        <v>#N/A</v>
      </c>
      <c r="Z204" t="e" cm="1">
        <f t="array" ref="Z204">Z153-FORECAST(Z103,_xlfn._xlws.FILTER(Z$152:Z$201,(ISNUMBER(Z$152:Z$201)*ISNUMBER(Z$102:Z$151))),_xlfn._xlws.FILTER(Z$102:Z$151,(ISNUMBER(Z$102:Z$151)*ISNUMBER(Z$152:Z$201))))</f>
        <v>#N/A</v>
      </c>
      <c r="AA204" t="e" cm="1">
        <f t="array" ref="AA204">AA153-FORECAST(AA103,_xlfn._xlws.FILTER(AA$152:AA$201,(ISNUMBER(AA$152:AA$201)*ISNUMBER(AA$102:AA$151))),_xlfn._xlws.FILTER(AA$102:AA$151,(ISNUMBER(AA$102:AA$151)*ISNUMBER(AA$152:AA$201))))</f>
        <v>#N/A</v>
      </c>
      <c r="AB204" t="e" cm="1">
        <f t="array" ref="AB204">AB153-FORECAST(AB103,_xlfn._xlws.FILTER(AB$152:AB$201,(ISNUMBER(AB$152:AB$201)*ISNUMBER(AB$102:AB$151))),_xlfn._xlws.FILTER(AB$102:AB$151,(ISNUMBER(AB$102:AB$151)*ISNUMBER(AB$152:AB$201))))</f>
        <v>#N/A</v>
      </c>
      <c r="AC204" t="e" cm="1">
        <f t="array" ref="AC204">AC153-FORECAST(AC103,_xlfn._xlws.FILTER(AC$152:AC$201,(ISNUMBER(AC$152:AC$201)*ISNUMBER(AC$102:AC$151))),_xlfn._xlws.FILTER(AC$102:AC$151,(ISNUMBER(AC$102:AC$151)*ISNUMBER(AC$152:AC$201))))</f>
        <v>#N/A</v>
      </c>
      <c r="AD204" t="e" cm="1">
        <f t="array" ref="AD204">AD153-FORECAST(AD103,_xlfn._xlws.FILTER(AD$152:AD$201,(ISNUMBER(AD$152:AD$201)*ISNUMBER(AD$102:AD$151))),_xlfn._xlws.FILTER(AD$102:AD$151,(ISNUMBER(AD$102:AD$151)*ISNUMBER(AD$152:AD$201))))</f>
        <v>#N/A</v>
      </c>
    </row>
    <row r="205" spans="1:30" x14ac:dyDescent="0.25">
      <c r="A205" cm="1">
        <f t="array" ref="A205">A154-FORECAST(A104,_xlfn._xlws.FILTER(A$152:A$201,(ISNUMBER(A$152:A$201)*ISNUMBER(A$102:A$151))),_xlfn._xlws.FILTER(A$102:A$151,(ISNUMBER(A$102:A$151)*ISNUMBER(A$152:A$201))))</f>
        <v>0</v>
      </c>
      <c r="B205" cm="1">
        <f t="array" ref="B205">B154-FORECAST(B104,_xlfn._xlws.FILTER(B$152:B$201,(ISNUMBER(B$152:B$201)*ISNUMBER(B$102:B$151))),_xlfn._xlws.FILTER(B$102:B$151,(ISNUMBER(B$102:B$151)*ISNUMBER(B$152:B$201))))</f>
        <v>-9.7699626167013776E-15</v>
      </c>
      <c r="C205" cm="1">
        <f t="array" ref="C205">C154-FORECAST(C104,_xlfn._xlws.FILTER(C$152:C$201,(ISNUMBER(C$152:C$201)*ISNUMBER(C$102:C$151))),_xlfn._xlws.FILTER(C$102:C$151,(ISNUMBER(C$102:C$151)*ISNUMBER(C$152:C$201))))</f>
        <v>-8.8817841970012523E-16</v>
      </c>
      <c r="D205" cm="1">
        <f t="array" ref="D205">D154-FORECAST(D104,_xlfn._xlws.FILTER(D$152:D$201,(ISNUMBER(D$152:D$201)*ISNUMBER(D$102:D$151))),_xlfn._xlws.FILTER(D$102:D$151,(ISNUMBER(D$102:D$151)*ISNUMBER(D$152:D$201))))</f>
        <v>-2.2478305228745832E-4</v>
      </c>
      <c r="E205" t="e" cm="1">
        <f t="array" ref="E205">E154-FORECAST(E104,_xlfn._xlws.FILTER(E$152:E$201,(ISNUMBER(E$152:E$201)*ISNUMBER(E$102:E$151))),_xlfn._xlws.FILTER(E$102:E$151,(ISNUMBER(E$102:E$151)*ISNUMBER(E$152:E$201))))</f>
        <v>#N/A</v>
      </c>
      <c r="F205" t="e" cm="1">
        <f t="array" ref="F205">F154-FORECAST(F104,_xlfn._xlws.FILTER(F$152:F$201,(ISNUMBER(F$152:F$201)*ISNUMBER(F$102:F$151))),_xlfn._xlws.FILTER(F$102:F$151,(ISNUMBER(F$102:F$151)*ISNUMBER(F$152:F$201))))</f>
        <v>#N/A</v>
      </c>
      <c r="G205" t="e" cm="1">
        <f t="array" ref="G205">G154-FORECAST(G104,_xlfn._xlws.FILTER(G$152:G$201,(ISNUMBER(G$152:G$201)*ISNUMBER(G$102:G$151))),_xlfn._xlws.FILTER(G$102:G$151,(ISNUMBER(G$102:G$151)*ISNUMBER(G$152:G$201))))</f>
        <v>#N/A</v>
      </c>
      <c r="H205" t="e" cm="1">
        <f t="array" ref="H205">H154-FORECAST(H104,_xlfn._xlws.FILTER(H$152:H$201,(ISNUMBER(H$152:H$201)*ISNUMBER(H$102:H$151))),_xlfn._xlws.FILTER(H$102:H$151,(ISNUMBER(H$102:H$151)*ISNUMBER(H$152:H$201))))</f>
        <v>#N/A</v>
      </c>
      <c r="I205" t="e" cm="1">
        <f t="array" ref="I205">I154-FORECAST(I104,_xlfn._xlws.FILTER(I$152:I$201,(ISNUMBER(I$152:I$201)*ISNUMBER(I$102:I$151))),_xlfn._xlws.FILTER(I$102:I$151,(ISNUMBER(I$102:I$151)*ISNUMBER(I$152:I$201))))</f>
        <v>#N/A</v>
      </c>
      <c r="J205" t="e" cm="1">
        <f t="array" ref="J205">J154-FORECAST(J104,_xlfn._xlws.FILTER(J$152:J$201,(ISNUMBER(J$152:J$201)*ISNUMBER(J$102:J$151))),_xlfn._xlws.FILTER(J$102:J$151,(ISNUMBER(J$102:J$151)*ISNUMBER(J$152:J$201))))</f>
        <v>#N/A</v>
      </c>
      <c r="K205" t="e" cm="1">
        <f t="array" ref="K205">K154-FORECAST(K104,_xlfn._xlws.FILTER(K$152:K$201,(ISNUMBER(K$152:K$201)*ISNUMBER(K$102:K$151))),_xlfn._xlws.FILTER(K$102:K$151,(ISNUMBER(K$102:K$151)*ISNUMBER(K$152:K$201))))</f>
        <v>#N/A</v>
      </c>
      <c r="L205" t="e" cm="1">
        <f t="array" ref="L205">L154-FORECAST(L104,_xlfn._xlws.FILTER(L$152:L$201,(ISNUMBER(L$152:L$201)*ISNUMBER(L$102:L$151))),_xlfn._xlws.FILTER(L$102:L$151,(ISNUMBER(L$102:L$151)*ISNUMBER(L$152:L$201))))</f>
        <v>#N/A</v>
      </c>
      <c r="M205" t="e" cm="1">
        <f t="array" ref="M205">M154-FORECAST(M104,_xlfn._xlws.FILTER(M$152:M$201,(ISNUMBER(M$152:M$201)*ISNUMBER(M$102:M$151))),_xlfn._xlws.FILTER(M$102:M$151,(ISNUMBER(M$102:M$151)*ISNUMBER(M$152:M$201))))</f>
        <v>#N/A</v>
      </c>
      <c r="N205" t="e" cm="1">
        <f t="array" ref="N205">N154-FORECAST(N104,_xlfn._xlws.FILTER(N$152:N$201,(ISNUMBER(N$152:N$201)*ISNUMBER(N$102:N$151))),_xlfn._xlws.FILTER(N$102:N$151,(ISNUMBER(N$102:N$151)*ISNUMBER(N$152:N$201))))</f>
        <v>#N/A</v>
      </c>
      <c r="O205" t="e" cm="1">
        <f t="array" ref="O205">O154-FORECAST(O104,_xlfn._xlws.FILTER(O$152:O$201,(ISNUMBER(O$152:O$201)*ISNUMBER(O$102:O$151))),_xlfn._xlws.FILTER(O$102:O$151,(ISNUMBER(O$102:O$151)*ISNUMBER(O$152:O$201))))</f>
        <v>#N/A</v>
      </c>
      <c r="P205" t="e" cm="1">
        <f t="array" ref="P205">P154-FORECAST(P104,_xlfn._xlws.FILTER(P$152:P$201,(ISNUMBER(P$152:P$201)*ISNUMBER(P$102:P$151))),_xlfn._xlws.FILTER(P$102:P$151,(ISNUMBER(P$102:P$151)*ISNUMBER(P$152:P$201))))</f>
        <v>#N/A</v>
      </c>
      <c r="Q205" t="e" cm="1">
        <f t="array" ref="Q205">Q154-FORECAST(Q104,_xlfn._xlws.FILTER(Q$152:Q$201,(ISNUMBER(Q$152:Q$201)*ISNUMBER(Q$102:Q$151))),_xlfn._xlws.FILTER(Q$102:Q$151,(ISNUMBER(Q$102:Q$151)*ISNUMBER(Q$152:Q$201))))</f>
        <v>#N/A</v>
      </c>
      <c r="R205" t="e" cm="1">
        <f t="array" ref="R205">R154-FORECAST(R104,_xlfn._xlws.FILTER(R$152:R$201,(ISNUMBER(R$152:R$201)*ISNUMBER(R$102:R$151))),_xlfn._xlws.FILTER(R$102:R$151,(ISNUMBER(R$102:R$151)*ISNUMBER(R$152:R$201))))</f>
        <v>#N/A</v>
      </c>
      <c r="S205" t="e" cm="1">
        <f t="array" ref="S205">S154-FORECAST(S104,_xlfn._xlws.FILTER(S$152:S$201,(ISNUMBER(S$152:S$201)*ISNUMBER(S$102:S$151))),_xlfn._xlws.FILTER(S$102:S$151,(ISNUMBER(S$102:S$151)*ISNUMBER(S$152:S$201))))</f>
        <v>#N/A</v>
      </c>
      <c r="T205" t="e" cm="1">
        <f t="array" ref="T205">T154-FORECAST(T104,_xlfn._xlws.FILTER(T$152:T$201,(ISNUMBER(T$152:T$201)*ISNUMBER(T$102:T$151))),_xlfn._xlws.FILTER(T$102:T$151,(ISNUMBER(T$102:T$151)*ISNUMBER(T$152:T$201))))</f>
        <v>#N/A</v>
      </c>
      <c r="U205" t="e" cm="1">
        <f t="array" ref="U205">U154-FORECAST(U104,_xlfn._xlws.FILTER(U$152:U$201,(ISNUMBER(U$152:U$201)*ISNUMBER(U$102:U$151))),_xlfn._xlws.FILTER(U$102:U$151,(ISNUMBER(U$102:U$151)*ISNUMBER(U$152:U$201))))</f>
        <v>#N/A</v>
      </c>
      <c r="V205" t="e" cm="1">
        <f t="array" ref="V205">V154-FORECAST(V104,_xlfn._xlws.FILTER(V$152:V$201,(ISNUMBER(V$152:V$201)*ISNUMBER(V$102:V$151))),_xlfn._xlws.FILTER(V$102:V$151,(ISNUMBER(V$102:V$151)*ISNUMBER(V$152:V$201))))</f>
        <v>#N/A</v>
      </c>
      <c r="W205" t="e" cm="1">
        <f t="array" ref="W205">W154-FORECAST(W104,_xlfn._xlws.FILTER(W$152:W$201,(ISNUMBER(W$152:W$201)*ISNUMBER(W$102:W$151))),_xlfn._xlws.FILTER(W$102:W$151,(ISNUMBER(W$102:W$151)*ISNUMBER(W$152:W$201))))</f>
        <v>#N/A</v>
      </c>
      <c r="X205" t="e" cm="1">
        <f t="array" ref="X205">X154-FORECAST(X104,_xlfn._xlws.FILTER(X$152:X$201,(ISNUMBER(X$152:X$201)*ISNUMBER(X$102:X$151))),_xlfn._xlws.FILTER(X$102:X$151,(ISNUMBER(X$102:X$151)*ISNUMBER(X$152:X$201))))</f>
        <v>#N/A</v>
      </c>
      <c r="Y205" t="e" cm="1">
        <f t="array" ref="Y205">Y154-FORECAST(Y104,_xlfn._xlws.FILTER(Y$152:Y$201,(ISNUMBER(Y$152:Y$201)*ISNUMBER(Y$102:Y$151))),_xlfn._xlws.FILTER(Y$102:Y$151,(ISNUMBER(Y$102:Y$151)*ISNUMBER(Y$152:Y$201))))</f>
        <v>#N/A</v>
      </c>
      <c r="Z205" t="e" cm="1">
        <f t="array" ref="Z205">Z154-FORECAST(Z104,_xlfn._xlws.FILTER(Z$152:Z$201,(ISNUMBER(Z$152:Z$201)*ISNUMBER(Z$102:Z$151))),_xlfn._xlws.FILTER(Z$102:Z$151,(ISNUMBER(Z$102:Z$151)*ISNUMBER(Z$152:Z$201))))</f>
        <v>#N/A</v>
      </c>
      <c r="AA205" t="e" cm="1">
        <f t="array" ref="AA205">AA154-FORECAST(AA104,_xlfn._xlws.FILTER(AA$152:AA$201,(ISNUMBER(AA$152:AA$201)*ISNUMBER(AA$102:AA$151))),_xlfn._xlws.FILTER(AA$102:AA$151,(ISNUMBER(AA$102:AA$151)*ISNUMBER(AA$152:AA$201))))</f>
        <v>#N/A</v>
      </c>
      <c r="AB205" t="e" cm="1">
        <f t="array" ref="AB205">AB154-FORECAST(AB104,_xlfn._xlws.FILTER(AB$152:AB$201,(ISNUMBER(AB$152:AB$201)*ISNUMBER(AB$102:AB$151))),_xlfn._xlws.FILTER(AB$102:AB$151,(ISNUMBER(AB$102:AB$151)*ISNUMBER(AB$152:AB$201))))</f>
        <v>#N/A</v>
      </c>
      <c r="AC205" t="e" cm="1">
        <f t="array" ref="AC205">AC154-FORECAST(AC104,_xlfn._xlws.FILTER(AC$152:AC$201,(ISNUMBER(AC$152:AC$201)*ISNUMBER(AC$102:AC$151))),_xlfn._xlws.FILTER(AC$102:AC$151,(ISNUMBER(AC$102:AC$151)*ISNUMBER(AC$152:AC$201))))</f>
        <v>#N/A</v>
      </c>
      <c r="AD205" t="e" cm="1">
        <f t="array" ref="AD205">AD154-FORECAST(AD104,_xlfn._xlws.FILTER(AD$152:AD$201,(ISNUMBER(AD$152:AD$201)*ISNUMBER(AD$102:AD$151))),_xlfn._xlws.FILTER(AD$102:AD$151,(ISNUMBER(AD$102:AD$151)*ISNUMBER(AD$152:AD$201))))</f>
        <v>#N/A</v>
      </c>
    </row>
    <row r="206" spans="1:30" x14ac:dyDescent="0.25">
      <c r="A206" cm="1">
        <f t="array" ref="A206">A155-FORECAST(A105,_xlfn._xlws.FILTER(A$152:A$201,(ISNUMBER(A$152:A$201)*ISNUMBER(A$102:A$151))),_xlfn._xlws.FILTER(A$102:A$151,(ISNUMBER(A$102:A$151)*ISNUMBER(A$152:A$201))))</f>
        <v>0</v>
      </c>
      <c r="B206" cm="1">
        <f t="array" ref="B206">B155-FORECAST(B105,_xlfn._xlws.FILTER(B$152:B$201,(ISNUMBER(B$152:B$201)*ISNUMBER(B$102:B$151))),_xlfn._xlws.FILTER(B$102:B$151,(ISNUMBER(B$102:B$151)*ISNUMBER(B$152:B$201))))</f>
        <v>7.9936057773011271E-14</v>
      </c>
      <c r="C206" cm="1">
        <f t="array" ref="C206">C155-FORECAST(C105,_xlfn._xlws.FILTER(C$152:C$201,(ISNUMBER(C$152:C$201)*ISNUMBER(C$102:C$151))),_xlfn._xlws.FILTER(C$102:C$151,(ISNUMBER(C$102:C$151)*ISNUMBER(C$152:C$201))))</f>
        <v>-1.1102230246251565E-15</v>
      </c>
      <c r="D206" cm="1">
        <f t="array" ref="D206">D155-FORECAST(D105,_xlfn._xlws.FILTER(D$152:D$201,(ISNUMBER(D$152:D$201)*ISNUMBER(D$102:D$151))),_xlfn._xlws.FILTER(D$102:D$151,(ISNUMBER(D$102:D$151)*ISNUMBER(D$152:D$201))))</f>
        <v>-6.6576873366265277E-3</v>
      </c>
      <c r="E206" t="e" cm="1">
        <f t="array" ref="E206">E155-FORECAST(E105,_xlfn._xlws.FILTER(E$152:E$201,(ISNUMBER(E$152:E$201)*ISNUMBER(E$102:E$151))),_xlfn._xlws.FILTER(E$102:E$151,(ISNUMBER(E$102:E$151)*ISNUMBER(E$152:E$201))))</f>
        <v>#N/A</v>
      </c>
      <c r="F206" t="e" cm="1">
        <f t="array" ref="F206">F155-FORECAST(F105,_xlfn._xlws.FILTER(F$152:F$201,(ISNUMBER(F$152:F$201)*ISNUMBER(F$102:F$151))),_xlfn._xlws.FILTER(F$102:F$151,(ISNUMBER(F$102:F$151)*ISNUMBER(F$152:F$201))))</f>
        <v>#N/A</v>
      </c>
      <c r="G206" t="e" cm="1">
        <f t="array" ref="G206">G155-FORECAST(G105,_xlfn._xlws.FILTER(G$152:G$201,(ISNUMBER(G$152:G$201)*ISNUMBER(G$102:G$151))),_xlfn._xlws.FILTER(G$102:G$151,(ISNUMBER(G$102:G$151)*ISNUMBER(G$152:G$201))))</f>
        <v>#N/A</v>
      </c>
      <c r="H206" t="e" cm="1">
        <f t="array" ref="H206">H155-FORECAST(H105,_xlfn._xlws.FILTER(H$152:H$201,(ISNUMBER(H$152:H$201)*ISNUMBER(H$102:H$151))),_xlfn._xlws.FILTER(H$102:H$151,(ISNUMBER(H$102:H$151)*ISNUMBER(H$152:H$201))))</f>
        <v>#N/A</v>
      </c>
      <c r="I206" t="e" cm="1">
        <f t="array" ref="I206">I155-FORECAST(I105,_xlfn._xlws.FILTER(I$152:I$201,(ISNUMBER(I$152:I$201)*ISNUMBER(I$102:I$151))),_xlfn._xlws.FILTER(I$102:I$151,(ISNUMBER(I$102:I$151)*ISNUMBER(I$152:I$201))))</f>
        <v>#N/A</v>
      </c>
      <c r="J206" t="e" cm="1">
        <f t="array" ref="J206">J155-FORECAST(J105,_xlfn._xlws.FILTER(J$152:J$201,(ISNUMBER(J$152:J$201)*ISNUMBER(J$102:J$151))),_xlfn._xlws.FILTER(J$102:J$151,(ISNUMBER(J$102:J$151)*ISNUMBER(J$152:J$201))))</f>
        <v>#N/A</v>
      </c>
      <c r="K206" t="e" cm="1">
        <f t="array" ref="K206">K155-FORECAST(K105,_xlfn._xlws.FILTER(K$152:K$201,(ISNUMBER(K$152:K$201)*ISNUMBER(K$102:K$151))),_xlfn._xlws.FILTER(K$102:K$151,(ISNUMBER(K$102:K$151)*ISNUMBER(K$152:K$201))))</f>
        <v>#N/A</v>
      </c>
      <c r="L206" t="e" cm="1">
        <f t="array" ref="L206">L155-FORECAST(L105,_xlfn._xlws.FILTER(L$152:L$201,(ISNUMBER(L$152:L$201)*ISNUMBER(L$102:L$151))),_xlfn._xlws.FILTER(L$102:L$151,(ISNUMBER(L$102:L$151)*ISNUMBER(L$152:L$201))))</f>
        <v>#N/A</v>
      </c>
      <c r="M206" t="e" cm="1">
        <f t="array" ref="M206">M155-FORECAST(M105,_xlfn._xlws.FILTER(M$152:M$201,(ISNUMBER(M$152:M$201)*ISNUMBER(M$102:M$151))),_xlfn._xlws.FILTER(M$102:M$151,(ISNUMBER(M$102:M$151)*ISNUMBER(M$152:M$201))))</f>
        <v>#N/A</v>
      </c>
      <c r="N206" t="e" cm="1">
        <f t="array" ref="N206">N155-FORECAST(N105,_xlfn._xlws.FILTER(N$152:N$201,(ISNUMBER(N$152:N$201)*ISNUMBER(N$102:N$151))),_xlfn._xlws.FILTER(N$102:N$151,(ISNUMBER(N$102:N$151)*ISNUMBER(N$152:N$201))))</f>
        <v>#N/A</v>
      </c>
      <c r="O206" t="e" cm="1">
        <f t="array" ref="O206">O155-FORECAST(O105,_xlfn._xlws.FILTER(O$152:O$201,(ISNUMBER(O$152:O$201)*ISNUMBER(O$102:O$151))),_xlfn._xlws.FILTER(O$102:O$151,(ISNUMBER(O$102:O$151)*ISNUMBER(O$152:O$201))))</f>
        <v>#N/A</v>
      </c>
      <c r="P206" t="e" cm="1">
        <f t="array" ref="P206">P155-FORECAST(P105,_xlfn._xlws.FILTER(P$152:P$201,(ISNUMBER(P$152:P$201)*ISNUMBER(P$102:P$151))),_xlfn._xlws.FILTER(P$102:P$151,(ISNUMBER(P$102:P$151)*ISNUMBER(P$152:P$201))))</f>
        <v>#N/A</v>
      </c>
      <c r="Q206" t="e" cm="1">
        <f t="array" ref="Q206">Q155-FORECAST(Q105,_xlfn._xlws.FILTER(Q$152:Q$201,(ISNUMBER(Q$152:Q$201)*ISNUMBER(Q$102:Q$151))),_xlfn._xlws.FILTER(Q$102:Q$151,(ISNUMBER(Q$102:Q$151)*ISNUMBER(Q$152:Q$201))))</f>
        <v>#N/A</v>
      </c>
      <c r="R206" t="e" cm="1">
        <f t="array" ref="R206">R155-FORECAST(R105,_xlfn._xlws.FILTER(R$152:R$201,(ISNUMBER(R$152:R$201)*ISNUMBER(R$102:R$151))),_xlfn._xlws.FILTER(R$102:R$151,(ISNUMBER(R$102:R$151)*ISNUMBER(R$152:R$201))))</f>
        <v>#N/A</v>
      </c>
      <c r="S206" t="e" cm="1">
        <f t="array" ref="S206">S155-FORECAST(S105,_xlfn._xlws.FILTER(S$152:S$201,(ISNUMBER(S$152:S$201)*ISNUMBER(S$102:S$151))),_xlfn._xlws.FILTER(S$102:S$151,(ISNUMBER(S$102:S$151)*ISNUMBER(S$152:S$201))))</f>
        <v>#N/A</v>
      </c>
      <c r="T206" t="e" cm="1">
        <f t="array" ref="T206">T155-FORECAST(T105,_xlfn._xlws.FILTER(T$152:T$201,(ISNUMBER(T$152:T$201)*ISNUMBER(T$102:T$151))),_xlfn._xlws.FILTER(T$102:T$151,(ISNUMBER(T$102:T$151)*ISNUMBER(T$152:T$201))))</f>
        <v>#N/A</v>
      </c>
      <c r="U206" t="e" cm="1">
        <f t="array" ref="U206">U155-FORECAST(U105,_xlfn._xlws.FILTER(U$152:U$201,(ISNUMBER(U$152:U$201)*ISNUMBER(U$102:U$151))),_xlfn._xlws.FILTER(U$102:U$151,(ISNUMBER(U$102:U$151)*ISNUMBER(U$152:U$201))))</f>
        <v>#N/A</v>
      </c>
      <c r="V206" t="e" cm="1">
        <f t="array" ref="V206">V155-FORECAST(V105,_xlfn._xlws.FILTER(V$152:V$201,(ISNUMBER(V$152:V$201)*ISNUMBER(V$102:V$151))),_xlfn._xlws.FILTER(V$102:V$151,(ISNUMBER(V$102:V$151)*ISNUMBER(V$152:V$201))))</f>
        <v>#N/A</v>
      </c>
      <c r="W206" t="e" cm="1">
        <f t="array" ref="W206">W155-FORECAST(W105,_xlfn._xlws.FILTER(W$152:W$201,(ISNUMBER(W$152:W$201)*ISNUMBER(W$102:W$151))),_xlfn._xlws.FILTER(W$102:W$151,(ISNUMBER(W$102:W$151)*ISNUMBER(W$152:W$201))))</f>
        <v>#N/A</v>
      </c>
      <c r="X206" t="e" cm="1">
        <f t="array" ref="X206">X155-FORECAST(X105,_xlfn._xlws.FILTER(X$152:X$201,(ISNUMBER(X$152:X$201)*ISNUMBER(X$102:X$151))),_xlfn._xlws.FILTER(X$102:X$151,(ISNUMBER(X$102:X$151)*ISNUMBER(X$152:X$201))))</f>
        <v>#N/A</v>
      </c>
      <c r="Y206" t="e" cm="1">
        <f t="array" ref="Y206">Y155-FORECAST(Y105,_xlfn._xlws.FILTER(Y$152:Y$201,(ISNUMBER(Y$152:Y$201)*ISNUMBER(Y$102:Y$151))),_xlfn._xlws.FILTER(Y$102:Y$151,(ISNUMBER(Y$102:Y$151)*ISNUMBER(Y$152:Y$201))))</f>
        <v>#N/A</v>
      </c>
      <c r="Z206" t="e" cm="1">
        <f t="array" ref="Z206">Z155-FORECAST(Z105,_xlfn._xlws.FILTER(Z$152:Z$201,(ISNUMBER(Z$152:Z$201)*ISNUMBER(Z$102:Z$151))),_xlfn._xlws.FILTER(Z$102:Z$151,(ISNUMBER(Z$102:Z$151)*ISNUMBER(Z$152:Z$201))))</f>
        <v>#N/A</v>
      </c>
      <c r="AA206" t="e" cm="1">
        <f t="array" ref="AA206">AA155-FORECAST(AA105,_xlfn._xlws.FILTER(AA$152:AA$201,(ISNUMBER(AA$152:AA$201)*ISNUMBER(AA$102:AA$151))),_xlfn._xlws.FILTER(AA$102:AA$151,(ISNUMBER(AA$102:AA$151)*ISNUMBER(AA$152:AA$201))))</f>
        <v>#N/A</v>
      </c>
      <c r="AB206" t="e" cm="1">
        <f t="array" ref="AB206">AB155-FORECAST(AB105,_xlfn._xlws.FILTER(AB$152:AB$201,(ISNUMBER(AB$152:AB$201)*ISNUMBER(AB$102:AB$151))),_xlfn._xlws.FILTER(AB$102:AB$151,(ISNUMBER(AB$102:AB$151)*ISNUMBER(AB$152:AB$201))))</f>
        <v>#N/A</v>
      </c>
      <c r="AC206" t="e" cm="1">
        <f t="array" ref="AC206">AC155-FORECAST(AC105,_xlfn._xlws.FILTER(AC$152:AC$201,(ISNUMBER(AC$152:AC$201)*ISNUMBER(AC$102:AC$151))),_xlfn._xlws.FILTER(AC$102:AC$151,(ISNUMBER(AC$102:AC$151)*ISNUMBER(AC$152:AC$201))))</f>
        <v>#N/A</v>
      </c>
      <c r="AD206" t="e" cm="1">
        <f t="array" ref="AD206">AD155-FORECAST(AD105,_xlfn._xlws.FILTER(AD$152:AD$201,(ISNUMBER(AD$152:AD$201)*ISNUMBER(AD$102:AD$151))),_xlfn._xlws.FILTER(AD$102:AD$151,(ISNUMBER(AD$102:AD$151)*ISNUMBER(AD$152:AD$201))))</f>
        <v>#N/A</v>
      </c>
    </row>
    <row r="207" spans="1:30" x14ac:dyDescent="0.25">
      <c r="A207" cm="1">
        <f t="array" ref="A207">A156-FORECAST(A106,_xlfn._xlws.FILTER(A$152:A$201,(ISNUMBER(A$152:A$201)*ISNUMBER(A$102:A$151))),_xlfn._xlws.FILTER(A$102:A$151,(ISNUMBER(A$102:A$151)*ISNUMBER(A$152:A$201))))</f>
        <v>-1.6342482922482304E-13</v>
      </c>
      <c r="B207" cm="1">
        <f t="array" ref="B207">B156-FORECAST(B106,_xlfn._xlws.FILTER(B$152:B$201,(ISNUMBER(B$152:B$201)*ISNUMBER(B$102:B$151))),_xlfn._xlws.FILTER(B$102:B$151,(ISNUMBER(B$102:B$151)*ISNUMBER(B$152:B$201))))</f>
        <v>0</v>
      </c>
      <c r="C207" cm="1">
        <f t="array" ref="C207">C156-FORECAST(C106,_xlfn._xlws.FILTER(C$152:C$201,(ISNUMBER(C$152:C$201)*ISNUMBER(C$102:C$151))),_xlfn._xlws.FILTER(C$102:C$151,(ISNUMBER(C$102:C$151)*ISNUMBER(C$152:C$201))))</f>
        <v>3.9968028886505635E-15</v>
      </c>
      <c r="D207" cm="1">
        <f t="array" ref="D207">D156-FORECAST(D106,_xlfn._xlws.FILTER(D$152:D$201,(ISNUMBER(D$152:D$201)*ISNUMBER(D$102:D$151))),_xlfn._xlws.FILTER(D$102:D$151,(ISNUMBER(D$102:D$151)*ISNUMBER(D$152:D$201))))</f>
        <v>-8.7641695909530526E-3</v>
      </c>
      <c r="E207" t="e" cm="1">
        <f t="array" ref="E207">E156-FORECAST(E106,_xlfn._xlws.FILTER(E$152:E$201,(ISNUMBER(E$152:E$201)*ISNUMBER(E$102:E$151))),_xlfn._xlws.FILTER(E$102:E$151,(ISNUMBER(E$102:E$151)*ISNUMBER(E$152:E$201))))</f>
        <v>#N/A</v>
      </c>
      <c r="F207" t="e" cm="1">
        <f t="array" ref="F207">F156-FORECAST(F106,_xlfn._xlws.FILTER(F$152:F$201,(ISNUMBER(F$152:F$201)*ISNUMBER(F$102:F$151))),_xlfn._xlws.FILTER(F$102:F$151,(ISNUMBER(F$102:F$151)*ISNUMBER(F$152:F$201))))</f>
        <v>#N/A</v>
      </c>
      <c r="G207" t="e" cm="1">
        <f t="array" ref="G207">G156-FORECAST(G106,_xlfn._xlws.FILTER(G$152:G$201,(ISNUMBER(G$152:G$201)*ISNUMBER(G$102:G$151))),_xlfn._xlws.FILTER(G$102:G$151,(ISNUMBER(G$102:G$151)*ISNUMBER(G$152:G$201))))</f>
        <v>#N/A</v>
      </c>
      <c r="H207" t="e" cm="1">
        <f t="array" ref="H207">H156-FORECAST(H106,_xlfn._xlws.FILTER(H$152:H$201,(ISNUMBER(H$152:H$201)*ISNUMBER(H$102:H$151))),_xlfn._xlws.FILTER(H$102:H$151,(ISNUMBER(H$102:H$151)*ISNUMBER(H$152:H$201))))</f>
        <v>#N/A</v>
      </c>
      <c r="I207" t="e" cm="1">
        <f t="array" ref="I207">I156-FORECAST(I106,_xlfn._xlws.FILTER(I$152:I$201,(ISNUMBER(I$152:I$201)*ISNUMBER(I$102:I$151))),_xlfn._xlws.FILTER(I$102:I$151,(ISNUMBER(I$102:I$151)*ISNUMBER(I$152:I$201))))</f>
        <v>#N/A</v>
      </c>
      <c r="J207" t="e" cm="1">
        <f t="array" ref="J207">J156-FORECAST(J106,_xlfn._xlws.FILTER(J$152:J$201,(ISNUMBER(J$152:J$201)*ISNUMBER(J$102:J$151))),_xlfn._xlws.FILTER(J$102:J$151,(ISNUMBER(J$102:J$151)*ISNUMBER(J$152:J$201))))</f>
        <v>#N/A</v>
      </c>
      <c r="K207" t="e" cm="1">
        <f t="array" ref="K207">K156-FORECAST(K106,_xlfn._xlws.FILTER(K$152:K$201,(ISNUMBER(K$152:K$201)*ISNUMBER(K$102:K$151))),_xlfn._xlws.FILTER(K$102:K$151,(ISNUMBER(K$102:K$151)*ISNUMBER(K$152:K$201))))</f>
        <v>#N/A</v>
      </c>
      <c r="L207" t="e" cm="1">
        <f t="array" ref="L207">L156-FORECAST(L106,_xlfn._xlws.FILTER(L$152:L$201,(ISNUMBER(L$152:L$201)*ISNUMBER(L$102:L$151))),_xlfn._xlws.FILTER(L$102:L$151,(ISNUMBER(L$102:L$151)*ISNUMBER(L$152:L$201))))</f>
        <v>#N/A</v>
      </c>
      <c r="M207" t="e" cm="1">
        <f t="array" ref="M207">M156-FORECAST(M106,_xlfn._xlws.FILTER(M$152:M$201,(ISNUMBER(M$152:M$201)*ISNUMBER(M$102:M$151))),_xlfn._xlws.FILTER(M$102:M$151,(ISNUMBER(M$102:M$151)*ISNUMBER(M$152:M$201))))</f>
        <v>#N/A</v>
      </c>
      <c r="N207" t="e" cm="1">
        <f t="array" ref="N207">N156-FORECAST(N106,_xlfn._xlws.FILTER(N$152:N$201,(ISNUMBER(N$152:N$201)*ISNUMBER(N$102:N$151))),_xlfn._xlws.FILTER(N$102:N$151,(ISNUMBER(N$102:N$151)*ISNUMBER(N$152:N$201))))</f>
        <v>#N/A</v>
      </c>
      <c r="O207" t="e" cm="1">
        <f t="array" ref="O207">O156-FORECAST(O106,_xlfn._xlws.FILTER(O$152:O$201,(ISNUMBER(O$152:O$201)*ISNUMBER(O$102:O$151))),_xlfn._xlws.FILTER(O$102:O$151,(ISNUMBER(O$102:O$151)*ISNUMBER(O$152:O$201))))</f>
        <v>#N/A</v>
      </c>
      <c r="P207" t="e" cm="1">
        <f t="array" ref="P207">P156-FORECAST(P106,_xlfn._xlws.FILTER(P$152:P$201,(ISNUMBER(P$152:P$201)*ISNUMBER(P$102:P$151))),_xlfn._xlws.FILTER(P$102:P$151,(ISNUMBER(P$102:P$151)*ISNUMBER(P$152:P$201))))</f>
        <v>#N/A</v>
      </c>
      <c r="Q207" t="e" cm="1">
        <f t="array" ref="Q207">Q156-FORECAST(Q106,_xlfn._xlws.FILTER(Q$152:Q$201,(ISNUMBER(Q$152:Q$201)*ISNUMBER(Q$102:Q$151))),_xlfn._xlws.FILTER(Q$102:Q$151,(ISNUMBER(Q$102:Q$151)*ISNUMBER(Q$152:Q$201))))</f>
        <v>#N/A</v>
      </c>
      <c r="R207" t="e" cm="1">
        <f t="array" ref="R207">R156-FORECAST(R106,_xlfn._xlws.FILTER(R$152:R$201,(ISNUMBER(R$152:R$201)*ISNUMBER(R$102:R$151))),_xlfn._xlws.FILTER(R$102:R$151,(ISNUMBER(R$102:R$151)*ISNUMBER(R$152:R$201))))</f>
        <v>#N/A</v>
      </c>
      <c r="S207" t="e" cm="1">
        <f t="array" ref="S207">S156-FORECAST(S106,_xlfn._xlws.FILTER(S$152:S$201,(ISNUMBER(S$152:S$201)*ISNUMBER(S$102:S$151))),_xlfn._xlws.FILTER(S$102:S$151,(ISNUMBER(S$102:S$151)*ISNUMBER(S$152:S$201))))</f>
        <v>#N/A</v>
      </c>
      <c r="T207" t="e" cm="1">
        <f t="array" ref="T207">T156-FORECAST(T106,_xlfn._xlws.FILTER(T$152:T$201,(ISNUMBER(T$152:T$201)*ISNUMBER(T$102:T$151))),_xlfn._xlws.FILTER(T$102:T$151,(ISNUMBER(T$102:T$151)*ISNUMBER(T$152:T$201))))</f>
        <v>#N/A</v>
      </c>
      <c r="U207" t="e" cm="1">
        <f t="array" ref="U207">U156-FORECAST(U106,_xlfn._xlws.FILTER(U$152:U$201,(ISNUMBER(U$152:U$201)*ISNUMBER(U$102:U$151))),_xlfn._xlws.FILTER(U$102:U$151,(ISNUMBER(U$102:U$151)*ISNUMBER(U$152:U$201))))</f>
        <v>#N/A</v>
      </c>
      <c r="V207" t="e" cm="1">
        <f t="array" ref="V207">V156-FORECAST(V106,_xlfn._xlws.FILTER(V$152:V$201,(ISNUMBER(V$152:V$201)*ISNUMBER(V$102:V$151))),_xlfn._xlws.FILTER(V$102:V$151,(ISNUMBER(V$102:V$151)*ISNUMBER(V$152:V$201))))</f>
        <v>#N/A</v>
      </c>
      <c r="W207" t="e" cm="1">
        <f t="array" ref="W207">W156-FORECAST(W106,_xlfn._xlws.FILTER(W$152:W$201,(ISNUMBER(W$152:W$201)*ISNUMBER(W$102:W$151))),_xlfn._xlws.FILTER(W$102:W$151,(ISNUMBER(W$102:W$151)*ISNUMBER(W$152:W$201))))</f>
        <v>#N/A</v>
      </c>
      <c r="X207" t="e" cm="1">
        <f t="array" ref="X207">X156-FORECAST(X106,_xlfn._xlws.FILTER(X$152:X$201,(ISNUMBER(X$152:X$201)*ISNUMBER(X$102:X$151))),_xlfn._xlws.FILTER(X$102:X$151,(ISNUMBER(X$102:X$151)*ISNUMBER(X$152:X$201))))</f>
        <v>#N/A</v>
      </c>
      <c r="Y207" t="e" cm="1">
        <f t="array" ref="Y207">Y156-FORECAST(Y106,_xlfn._xlws.FILTER(Y$152:Y$201,(ISNUMBER(Y$152:Y$201)*ISNUMBER(Y$102:Y$151))),_xlfn._xlws.FILTER(Y$102:Y$151,(ISNUMBER(Y$102:Y$151)*ISNUMBER(Y$152:Y$201))))</f>
        <v>#N/A</v>
      </c>
      <c r="Z207" t="e" cm="1">
        <f t="array" ref="Z207">Z156-FORECAST(Z106,_xlfn._xlws.FILTER(Z$152:Z$201,(ISNUMBER(Z$152:Z$201)*ISNUMBER(Z$102:Z$151))),_xlfn._xlws.FILTER(Z$102:Z$151,(ISNUMBER(Z$102:Z$151)*ISNUMBER(Z$152:Z$201))))</f>
        <v>#N/A</v>
      </c>
      <c r="AA207" t="e" cm="1">
        <f t="array" ref="AA207">AA156-FORECAST(AA106,_xlfn._xlws.FILTER(AA$152:AA$201,(ISNUMBER(AA$152:AA$201)*ISNUMBER(AA$102:AA$151))),_xlfn._xlws.FILTER(AA$102:AA$151,(ISNUMBER(AA$102:AA$151)*ISNUMBER(AA$152:AA$201))))</f>
        <v>#N/A</v>
      </c>
      <c r="AB207" t="e" cm="1">
        <f t="array" ref="AB207">AB156-FORECAST(AB106,_xlfn._xlws.FILTER(AB$152:AB$201,(ISNUMBER(AB$152:AB$201)*ISNUMBER(AB$102:AB$151))),_xlfn._xlws.FILTER(AB$102:AB$151,(ISNUMBER(AB$102:AB$151)*ISNUMBER(AB$152:AB$201))))</f>
        <v>#N/A</v>
      </c>
      <c r="AC207" t="e" cm="1">
        <f t="array" ref="AC207">AC156-FORECAST(AC106,_xlfn._xlws.FILTER(AC$152:AC$201,(ISNUMBER(AC$152:AC$201)*ISNUMBER(AC$102:AC$151))),_xlfn._xlws.FILTER(AC$102:AC$151,(ISNUMBER(AC$102:AC$151)*ISNUMBER(AC$152:AC$201))))</f>
        <v>#N/A</v>
      </c>
      <c r="AD207" t="e" cm="1">
        <f t="array" ref="AD207">AD156-FORECAST(AD106,_xlfn._xlws.FILTER(AD$152:AD$201,(ISNUMBER(AD$152:AD$201)*ISNUMBER(AD$102:AD$151))),_xlfn._xlws.FILTER(AD$102:AD$151,(ISNUMBER(AD$102:AD$151)*ISNUMBER(AD$152:AD$201))))</f>
        <v>#N/A</v>
      </c>
    </row>
    <row r="208" spans="1:30" x14ac:dyDescent="0.25">
      <c r="A208" cm="1">
        <f t="array" ref="A208">A157-FORECAST(A107,_xlfn._xlws.FILTER(A$152:A$201,(ISNUMBER(A$152:A$201)*ISNUMBER(A$102:A$151))),_xlfn._xlws.FILTER(A$102:A$151,(ISNUMBER(A$102:A$151)*ISNUMBER(A$152:A$201))))</f>
        <v>-1.2079226507921703E-13</v>
      </c>
      <c r="B208" cm="1">
        <f t="array" ref="B208">B157-FORECAST(B107,_xlfn._xlws.FILTER(B$152:B$201,(ISNUMBER(B$152:B$201)*ISNUMBER(B$102:B$151))),_xlfn._xlws.FILTER(B$102:B$151,(ISNUMBER(B$102:B$151)*ISNUMBER(B$152:B$201))))</f>
        <v>0</v>
      </c>
      <c r="C208" cm="1">
        <f t="array" ref="C208">C157-FORECAST(C107,_xlfn._xlws.FILTER(C$152:C$201,(ISNUMBER(C$152:C$201)*ISNUMBER(C$102:C$151))),_xlfn._xlws.FILTER(C$102:C$151,(ISNUMBER(C$102:C$151)*ISNUMBER(C$152:C$201))))</f>
        <v>2.2204460492503131E-15</v>
      </c>
      <c r="D208" cm="1">
        <f t="array" ref="D208">D157-FORECAST(D107,_xlfn._xlws.FILTER(D$152:D$201,(ISNUMBER(D$152:D$201)*ISNUMBER(D$102:D$151))),_xlfn._xlws.FILTER(D$102:D$151,(ISNUMBER(D$102:D$151)*ISNUMBER(D$152:D$201))))</f>
        <v>-1.6122890147750035E-3</v>
      </c>
      <c r="E208" t="e" cm="1">
        <f t="array" ref="E208">E157-FORECAST(E107,_xlfn._xlws.FILTER(E$152:E$201,(ISNUMBER(E$152:E$201)*ISNUMBER(E$102:E$151))),_xlfn._xlws.FILTER(E$102:E$151,(ISNUMBER(E$102:E$151)*ISNUMBER(E$152:E$201))))</f>
        <v>#N/A</v>
      </c>
      <c r="F208" t="e" cm="1">
        <f t="array" ref="F208">F157-FORECAST(F107,_xlfn._xlws.FILTER(F$152:F$201,(ISNUMBER(F$152:F$201)*ISNUMBER(F$102:F$151))),_xlfn._xlws.FILTER(F$102:F$151,(ISNUMBER(F$102:F$151)*ISNUMBER(F$152:F$201))))</f>
        <v>#N/A</v>
      </c>
      <c r="G208" t="e" cm="1">
        <f t="array" ref="G208">G157-FORECAST(G107,_xlfn._xlws.FILTER(G$152:G$201,(ISNUMBER(G$152:G$201)*ISNUMBER(G$102:G$151))),_xlfn._xlws.FILTER(G$102:G$151,(ISNUMBER(G$102:G$151)*ISNUMBER(G$152:G$201))))</f>
        <v>#N/A</v>
      </c>
      <c r="H208" t="e" cm="1">
        <f t="array" ref="H208">H157-FORECAST(H107,_xlfn._xlws.FILTER(H$152:H$201,(ISNUMBER(H$152:H$201)*ISNUMBER(H$102:H$151))),_xlfn._xlws.FILTER(H$102:H$151,(ISNUMBER(H$102:H$151)*ISNUMBER(H$152:H$201))))</f>
        <v>#N/A</v>
      </c>
      <c r="I208" t="e" cm="1">
        <f t="array" ref="I208">I157-FORECAST(I107,_xlfn._xlws.FILTER(I$152:I$201,(ISNUMBER(I$152:I$201)*ISNUMBER(I$102:I$151))),_xlfn._xlws.FILTER(I$102:I$151,(ISNUMBER(I$102:I$151)*ISNUMBER(I$152:I$201))))</f>
        <v>#N/A</v>
      </c>
      <c r="J208" t="e" cm="1">
        <f t="array" ref="J208">J157-FORECAST(J107,_xlfn._xlws.FILTER(J$152:J$201,(ISNUMBER(J$152:J$201)*ISNUMBER(J$102:J$151))),_xlfn._xlws.FILTER(J$102:J$151,(ISNUMBER(J$102:J$151)*ISNUMBER(J$152:J$201))))</f>
        <v>#N/A</v>
      </c>
      <c r="K208" t="e" cm="1">
        <f t="array" ref="K208">K157-FORECAST(K107,_xlfn._xlws.FILTER(K$152:K$201,(ISNUMBER(K$152:K$201)*ISNUMBER(K$102:K$151))),_xlfn._xlws.FILTER(K$102:K$151,(ISNUMBER(K$102:K$151)*ISNUMBER(K$152:K$201))))</f>
        <v>#N/A</v>
      </c>
      <c r="L208" t="e" cm="1">
        <f t="array" ref="L208">L157-FORECAST(L107,_xlfn._xlws.FILTER(L$152:L$201,(ISNUMBER(L$152:L$201)*ISNUMBER(L$102:L$151))),_xlfn._xlws.FILTER(L$102:L$151,(ISNUMBER(L$102:L$151)*ISNUMBER(L$152:L$201))))</f>
        <v>#N/A</v>
      </c>
      <c r="M208" t="e" cm="1">
        <f t="array" ref="M208">M157-FORECAST(M107,_xlfn._xlws.FILTER(M$152:M$201,(ISNUMBER(M$152:M$201)*ISNUMBER(M$102:M$151))),_xlfn._xlws.FILTER(M$102:M$151,(ISNUMBER(M$102:M$151)*ISNUMBER(M$152:M$201))))</f>
        <v>#N/A</v>
      </c>
      <c r="N208" t="e" cm="1">
        <f t="array" ref="N208">N157-FORECAST(N107,_xlfn._xlws.FILTER(N$152:N$201,(ISNUMBER(N$152:N$201)*ISNUMBER(N$102:N$151))),_xlfn._xlws.FILTER(N$102:N$151,(ISNUMBER(N$102:N$151)*ISNUMBER(N$152:N$201))))</f>
        <v>#N/A</v>
      </c>
      <c r="O208" t="e" cm="1">
        <f t="array" ref="O208">O157-FORECAST(O107,_xlfn._xlws.FILTER(O$152:O$201,(ISNUMBER(O$152:O$201)*ISNUMBER(O$102:O$151))),_xlfn._xlws.FILTER(O$102:O$151,(ISNUMBER(O$102:O$151)*ISNUMBER(O$152:O$201))))</f>
        <v>#N/A</v>
      </c>
      <c r="P208" t="e" cm="1">
        <f t="array" ref="P208">P157-FORECAST(P107,_xlfn._xlws.FILTER(P$152:P$201,(ISNUMBER(P$152:P$201)*ISNUMBER(P$102:P$151))),_xlfn._xlws.FILTER(P$102:P$151,(ISNUMBER(P$102:P$151)*ISNUMBER(P$152:P$201))))</f>
        <v>#N/A</v>
      </c>
      <c r="Q208" t="e" cm="1">
        <f t="array" ref="Q208">Q157-FORECAST(Q107,_xlfn._xlws.FILTER(Q$152:Q$201,(ISNUMBER(Q$152:Q$201)*ISNUMBER(Q$102:Q$151))),_xlfn._xlws.FILTER(Q$102:Q$151,(ISNUMBER(Q$102:Q$151)*ISNUMBER(Q$152:Q$201))))</f>
        <v>#N/A</v>
      </c>
      <c r="R208" t="e" cm="1">
        <f t="array" ref="R208">R157-FORECAST(R107,_xlfn._xlws.FILTER(R$152:R$201,(ISNUMBER(R$152:R$201)*ISNUMBER(R$102:R$151))),_xlfn._xlws.FILTER(R$102:R$151,(ISNUMBER(R$102:R$151)*ISNUMBER(R$152:R$201))))</f>
        <v>#N/A</v>
      </c>
      <c r="S208" t="e" cm="1">
        <f t="array" ref="S208">S157-FORECAST(S107,_xlfn._xlws.FILTER(S$152:S$201,(ISNUMBER(S$152:S$201)*ISNUMBER(S$102:S$151))),_xlfn._xlws.FILTER(S$102:S$151,(ISNUMBER(S$102:S$151)*ISNUMBER(S$152:S$201))))</f>
        <v>#N/A</v>
      </c>
      <c r="T208" t="e" cm="1">
        <f t="array" ref="T208">T157-FORECAST(T107,_xlfn._xlws.FILTER(T$152:T$201,(ISNUMBER(T$152:T$201)*ISNUMBER(T$102:T$151))),_xlfn._xlws.FILTER(T$102:T$151,(ISNUMBER(T$102:T$151)*ISNUMBER(T$152:T$201))))</f>
        <v>#N/A</v>
      </c>
      <c r="U208" t="e" cm="1">
        <f t="array" ref="U208">U157-FORECAST(U107,_xlfn._xlws.FILTER(U$152:U$201,(ISNUMBER(U$152:U$201)*ISNUMBER(U$102:U$151))),_xlfn._xlws.FILTER(U$102:U$151,(ISNUMBER(U$102:U$151)*ISNUMBER(U$152:U$201))))</f>
        <v>#N/A</v>
      </c>
      <c r="V208" t="e" cm="1">
        <f t="array" ref="V208">V157-FORECAST(V107,_xlfn._xlws.FILTER(V$152:V$201,(ISNUMBER(V$152:V$201)*ISNUMBER(V$102:V$151))),_xlfn._xlws.FILTER(V$102:V$151,(ISNUMBER(V$102:V$151)*ISNUMBER(V$152:V$201))))</f>
        <v>#N/A</v>
      </c>
      <c r="W208" t="e" cm="1">
        <f t="array" ref="W208">W157-FORECAST(W107,_xlfn._xlws.FILTER(W$152:W$201,(ISNUMBER(W$152:W$201)*ISNUMBER(W$102:W$151))),_xlfn._xlws.FILTER(W$102:W$151,(ISNUMBER(W$102:W$151)*ISNUMBER(W$152:W$201))))</f>
        <v>#N/A</v>
      </c>
      <c r="X208" t="e" cm="1">
        <f t="array" ref="X208">X157-FORECAST(X107,_xlfn._xlws.FILTER(X$152:X$201,(ISNUMBER(X$152:X$201)*ISNUMBER(X$102:X$151))),_xlfn._xlws.FILTER(X$102:X$151,(ISNUMBER(X$102:X$151)*ISNUMBER(X$152:X$201))))</f>
        <v>#N/A</v>
      </c>
      <c r="Y208" t="e" cm="1">
        <f t="array" ref="Y208">Y157-FORECAST(Y107,_xlfn._xlws.FILTER(Y$152:Y$201,(ISNUMBER(Y$152:Y$201)*ISNUMBER(Y$102:Y$151))),_xlfn._xlws.FILTER(Y$102:Y$151,(ISNUMBER(Y$102:Y$151)*ISNUMBER(Y$152:Y$201))))</f>
        <v>#N/A</v>
      </c>
      <c r="Z208" t="e" cm="1">
        <f t="array" ref="Z208">Z157-FORECAST(Z107,_xlfn._xlws.FILTER(Z$152:Z$201,(ISNUMBER(Z$152:Z$201)*ISNUMBER(Z$102:Z$151))),_xlfn._xlws.FILTER(Z$102:Z$151,(ISNUMBER(Z$102:Z$151)*ISNUMBER(Z$152:Z$201))))</f>
        <v>#N/A</v>
      </c>
      <c r="AA208" t="e" cm="1">
        <f t="array" ref="AA208">AA157-FORECAST(AA107,_xlfn._xlws.FILTER(AA$152:AA$201,(ISNUMBER(AA$152:AA$201)*ISNUMBER(AA$102:AA$151))),_xlfn._xlws.FILTER(AA$102:AA$151,(ISNUMBER(AA$102:AA$151)*ISNUMBER(AA$152:AA$201))))</f>
        <v>#N/A</v>
      </c>
      <c r="AB208" t="e" cm="1">
        <f t="array" ref="AB208">AB157-FORECAST(AB107,_xlfn._xlws.FILTER(AB$152:AB$201,(ISNUMBER(AB$152:AB$201)*ISNUMBER(AB$102:AB$151))),_xlfn._xlws.FILTER(AB$102:AB$151,(ISNUMBER(AB$102:AB$151)*ISNUMBER(AB$152:AB$201))))</f>
        <v>#N/A</v>
      </c>
      <c r="AC208" t="e" cm="1">
        <f t="array" ref="AC208">AC157-FORECAST(AC107,_xlfn._xlws.FILTER(AC$152:AC$201,(ISNUMBER(AC$152:AC$201)*ISNUMBER(AC$102:AC$151))),_xlfn._xlws.FILTER(AC$102:AC$151,(ISNUMBER(AC$102:AC$151)*ISNUMBER(AC$152:AC$201))))</f>
        <v>#N/A</v>
      </c>
      <c r="AD208" t="e" cm="1">
        <f t="array" ref="AD208">AD157-FORECAST(AD107,_xlfn._xlws.FILTER(AD$152:AD$201,(ISNUMBER(AD$152:AD$201)*ISNUMBER(AD$102:AD$151))),_xlfn._xlws.FILTER(AD$102:AD$151,(ISNUMBER(AD$102:AD$151)*ISNUMBER(AD$152:AD$201))))</f>
        <v>#N/A</v>
      </c>
    </row>
    <row r="209" spans="1:30" x14ac:dyDescent="0.25">
      <c r="A209" cm="1">
        <f t="array" ref="A209">A158-FORECAST(A108,_xlfn._xlws.FILTER(A$152:A$201,(ISNUMBER(A$152:A$201)*ISNUMBER(A$102:A$151))),_xlfn._xlws.FILTER(A$102:A$151,(ISNUMBER(A$102:A$151)*ISNUMBER(A$152:A$201))))</f>
        <v>1.7763568394002505E-14</v>
      </c>
      <c r="B209" cm="1">
        <f t="array" ref="B209">B158-FORECAST(B108,_xlfn._xlws.FILTER(B$152:B$201,(ISNUMBER(B$152:B$201)*ISNUMBER(B$102:B$151))),_xlfn._xlws.FILTER(B$102:B$151,(ISNUMBER(B$102:B$151)*ISNUMBER(B$152:B$201))))</f>
        <v>0</v>
      </c>
      <c r="C209" cm="1">
        <f t="array" ref="C209">C158-FORECAST(C108,_xlfn._xlws.FILTER(C$152:C$201,(ISNUMBER(C$152:C$201)*ISNUMBER(C$102:C$151))),_xlfn._xlws.FILTER(C$102:C$151,(ISNUMBER(C$102:C$151)*ISNUMBER(C$152:C$201))))</f>
        <v>-2.2204460492503131E-15</v>
      </c>
      <c r="D209" cm="1">
        <f t="array" ref="D209">D158-FORECAST(D108,_xlfn._xlws.FILTER(D$152:D$201,(ISNUMBER(D$152:D$201)*ISNUMBER(D$102:D$151))),_xlfn._xlws.FILTER(D$102:D$151,(ISNUMBER(D$102:D$151)*ISNUMBER(D$152:D$201))))</f>
        <v>1.1059913569393509E-2</v>
      </c>
      <c r="E209" t="e" cm="1">
        <f t="array" ref="E209">E158-FORECAST(E108,_xlfn._xlws.FILTER(E$152:E$201,(ISNUMBER(E$152:E$201)*ISNUMBER(E$102:E$151))),_xlfn._xlws.FILTER(E$102:E$151,(ISNUMBER(E$102:E$151)*ISNUMBER(E$152:E$201))))</f>
        <v>#N/A</v>
      </c>
      <c r="F209" t="e" cm="1">
        <f t="array" ref="F209">F158-FORECAST(F108,_xlfn._xlws.FILTER(F$152:F$201,(ISNUMBER(F$152:F$201)*ISNUMBER(F$102:F$151))),_xlfn._xlws.FILTER(F$102:F$151,(ISNUMBER(F$102:F$151)*ISNUMBER(F$152:F$201))))</f>
        <v>#N/A</v>
      </c>
      <c r="G209" t="e" cm="1">
        <f t="array" ref="G209">G158-FORECAST(G108,_xlfn._xlws.FILTER(G$152:G$201,(ISNUMBER(G$152:G$201)*ISNUMBER(G$102:G$151))),_xlfn._xlws.FILTER(G$102:G$151,(ISNUMBER(G$102:G$151)*ISNUMBER(G$152:G$201))))</f>
        <v>#N/A</v>
      </c>
      <c r="H209" t="e" cm="1">
        <f t="array" ref="H209">H158-FORECAST(H108,_xlfn._xlws.FILTER(H$152:H$201,(ISNUMBER(H$152:H$201)*ISNUMBER(H$102:H$151))),_xlfn._xlws.FILTER(H$102:H$151,(ISNUMBER(H$102:H$151)*ISNUMBER(H$152:H$201))))</f>
        <v>#N/A</v>
      </c>
      <c r="I209" t="e" cm="1">
        <f t="array" ref="I209">I158-FORECAST(I108,_xlfn._xlws.FILTER(I$152:I$201,(ISNUMBER(I$152:I$201)*ISNUMBER(I$102:I$151))),_xlfn._xlws.FILTER(I$102:I$151,(ISNUMBER(I$102:I$151)*ISNUMBER(I$152:I$201))))</f>
        <v>#N/A</v>
      </c>
      <c r="J209" t="e" cm="1">
        <f t="array" ref="J209">J158-FORECAST(J108,_xlfn._xlws.FILTER(J$152:J$201,(ISNUMBER(J$152:J$201)*ISNUMBER(J$102:J$151))),_xlfn._xlws.FILTER(J$102:J$151,(ISNUMBER(J$102:J$151)*ISNUMBER(J$152:J$201))))</f>
        <v>#N/A</v>
      </c>
      <c r="K209" t="e" cm="1">
        <f t="array" ref="K209">K158-FORECAST(K108,_xlfn._xlws.FILTER(K$152:K$201,(ISNUMBER(K$152:K$201)*ISNUMBER(K$102:K$151))),_xlfn._xlws.FILTER(K$102:K$151,(ISNUMBER(K$102:K$151)*ISNUMBER(K$152:K$201))))</f>
        <v>#N/A</v>
      </c>
      <c r="L209" t="e" cm="1">
        <f t="array" ref="L209">L158-FORECAST(L108,_xlfn._xlws.FILTER(L$152:L$201,(ISNUMBER(L$152:L$201)*ISNUMBER(L$102:L$151))),_xlfn._xlws.FILTER(L$102:L$151,(ISNUMBER(L$102:L$151)*ISNUMBER(L$152:L$201))))</f>
        <v>#N/A</v>
      </c>
      <c r="M209" t="e" cm="1">
        <f t="array" ref="M209">M158-FORECAST(M108,_xlfn._xlws.FILTER(M$152:M$201,(ISNUMBER(M$152:M$201)*ISNUMBER(M$102:M$151))),_xlfn._xlws.FILTER(M$102:M$151,(ISNUMBER(M$102:M$151)*ISNUMBER(M$152:M$201))))</f>
        <v>#N/A</v>
      </c>
      <c r="N209" t="e" cm="1">
        <f t="array" ref="N209">N158-FORECAST(N108,_xlfn._xlws.FILTER(N$152:N$201,(ISNUMBER(N$152:N$201)*ISNUMBER(N$102:N$151))),_xlfn._xlws.FILTER(N$102:N$151,(ISNUMBER(N$102:N$151)*ISNUMBER(N$152:N$201))))</f>
        <v>#N/A</v>
      </c>
      <c r="O209" t="e" cm="1">
        <f t="array" ref="O209">O158-FORECAST(O108,_xlfn._xlws.FILTER(O$152:O$201,(ISNUMBER(O$152:O$201)*ISNUMBER(O$102:O$151))),_xlfn._xlws.FILTER(O$102:O$151,(ISNUMBER(O$102:O$151)*ISNUMBER(O$152:O$201))))</f>
        <v>#N/A</v>
      </c>
      <c r="P209" t="e" cm="1">
        <f t="array" ref="P209">P158-FORECAST(P108,_xlfn._xlws.FILTER(P$152:P$201,(ISNUMBER(P$152:P$201)*ISNUMBER(P$102:P$151))),_xlfn._xlws.FILTER(P$102:P$151,(ISNUMBER(P$102:P$151)*ISNUMBER(P$152:P$201))))</f>
        <v>#N/A</v>
      </c>
      <c r="Q209" t="e" cm="1">
        <f t="array" ref="Q209">Q158-FORECAST(Q108,_xlfn._xlws.FILTER(Q$152:Q$201,(ISNUMBER(Q$152:Q$201)*ISNUMBER(Q$102:Q$151))),_xlfn._xlws.FILTER(Q$102:Q$151,(ISNUMBER(Q$102:Q$151)*ISNUMBER(Q$152:Q$201))))</f>
        <v>#N/A</v>
      </c>
      <c r="R209" t="e" cm="1">
        <f t="array" ref="R209">R158-FORECAST(R108,_xlfn._xlws.FILTER(R$152:R$201,(ISNUMBER(R$152:R$201)*ISNUMBER(R$102:R$151))),_xlfn._xlws.FILTER(R$102:R$151,(ISNUMBER(R$102:R$151)*ISNUMBER(R$152:R$201))))</f>
        <v>#N/A</v>
      </c>
      <c r="S209" t="e" cm="1">
        <f t="array" ref="S209">S158-FORECAST(S108,_xlfn._xlws.FILTER(S$152:S$201,(ISNUMBER(S$152:S$201)*ISNUMBER(S$102:S$151))),_xlfn._xlws.FILTER(S$102:S$151,(ISNUMBER(S$102:S$151)*ISNUMBER(S$152:S$201))))</f>
        <v>#N/A</v>
      </c>
      <c r="T209" t="e" cm="1">
        <f t="array" ref="T209">T158-FORECAST(T108,_xlfn._xlws.FILTER(T$152:T$201,(ISNUMBER(T$152:T$201)*ISNUMBER(T$102:T$151))),_xlfn._xlws.FILTER(T$102:T$151,(ISNUMBER(T$102:T$151)*ISNUMBER(T$152:T$201))))</f>
        <v>#N/A</v>
      </c>
      <c r="U209" t="e" cm="1">
        <f t="array" ref="U209">U158-FORECAST(U108,_xlfn._xlws.FILTER(U$152:U$201,(ISNUMBER(U$152:U$201)*ISNUMBER(U$102:U$151))),_xlfn._xlws.FILTER(U$102:U$151,(ISNUMBER(U$102:U$151)*ISNUMBER(U$152:U$201))))</f>
        <v>#N/A</v>
      </c>
      <c r="V209" t="e" cm="1">
        <f t="array" ref="V209">V158-FORECAST(V108,_xlfn._xlws.FILTER(V$152:V$201,(ISNUMBER(V$152:V$201)*ISNUMBER(V$102:V$151))),_xlfn._xlws.FILTER(V$102:V$151,(ISNUMBER(V$102:V$151)*ISNUMBER(V$152:V$201))))</f>
        <v>#N/A</v>
      </c>
      <c r="W209" t="e" cm="1">
        <f t="array" ref="W209">W158-FORECAST(W108,_xlfn._xlws.FILTER(W$152:W$201,(ISNUMBER(W$152:W$201)*ISNUMBER(W$102:W$151))),_xlfn._xlws.FILTER(W$102:W$151,(ISNUMBER(W$102:W$151)*ISNUMBER(W$152:W$201))))</f>
        <v>#N/A</v>
      </c>
      <c r="X209" t="e" cm="1">
        <f t="array" ref="X209">X158-FORECAST(X108,_xlfn._xlws.FILTER(X$152:X$201,(ISNUMBER(X$152:X$201)*ISNUMBER(X$102:X$151))),_xlfn._xlws.FILTER(X$102:X$151,(ISNUMBER(X$102:X$151)*ISNUMBER(X$152:X$201))))</f>
        <v>#N/A</v>
      </c>
      <c r="Y209" t="e" cm="1">
        <f t="array" ref="Y209">Y158-FORECAST(Y108,_xlfn._xlws.FILTER(Y$152:Y$201,(ISNUMBER(Y$152:Y$201)*ISNUMBER(Y$102:Y$151))),_xlfn._xlws.FILTER(Y$102:Y$151,(ISNUMBER(Y$102:Y$151)*ISNUMBER(Y$152:Y$201))))</f>
        <v>#N/A</v>
      </c>
      <c r="Z209" t="e" cm="1">
        <f t="array" ref="Z209">Z158-FORECAST(Z108,_xlfn._xlws.FILTER(Z$152:Z$201,(ISNUMBER(Z$152:Z$201)*ISNUMBER(Z$102:Z$151))),_xlfn._xlws.FILTER(Z$102:Z$151,(ISNUMBER(Z$102:Z$151)*ISNUMBER(Z$152:Z$201))))</f>
        <v>#N/A</v>
      </c>
      <c r="AA209" t="e" cm="1">
        <f t="array" ref="AA209">AA158-FORECAST(AA108,_xlfn._xlws.FILTER(AA$152:AA$201,(ISNUMBER(AA$152:AA$201)*ISNUMBER(AA$102:AA$151))),_xlfn._xlws.FILTER(AA$102:AA$151,(ISNUMBER(AA$102:AA$151)*ISNUMBER(AA$152:AA$201))))</f>
        <v>#N/A</v>
      </c>
      <c r="AB209" t="e" cm="1">
        <f t="array" ref="AB209">AB158-FORECAST(AB108,_xlfn._xlws.FILTER(AB$152:AB$201,(ISNUMBER(AB$152:AB$201)*ISNUMBER(AB$102:AB$151))),_xlfn._xlws.FILTER(AB$102:AB$151,(ISNUMBER(AB$102:AB$151)*ISNUMBER(AB$152:AB$201))))</f>
        <v>#N/A</v>
      </c>
      <c r="AC209" t="e" cm="1">
        <f t="array" ref="AC209">AC158-FORECAST(AC108,_xlfn._xlws.FILTER(AC$152:AC$201,(ISNUMBER(AC$152:AC$201)*ISNUMBER(AC$102:AC$151))),_xlfn._xlws.FILTER(AC$102:AC$151,(ISNUMBER(AC$102:AC$151)*ISNUMBER(AC$152:AC$201))))</f>
        <v>#N/A</v>
      </c>
      <c r="AD209" t="e" cm="1">
        <f t="array" ref="AD209">AD158-FORECAST(AD108,_xlfn._xlws.FILTER(AD$152:AD$201,(ISNUMBER(AD$152:AD$201)*ISNUMBER(AD$102:AD$151))),_xlfn._xlws.FILTER(AD$102:AD$151,(ISNUMBER(AD$102:AD$151)*ISNUMBER(AD$152:AD$201))))</f>
        <v>#N/A</v>
      </c>
    </row>
    <row r="210" spans="1:30" x14ac:dyDescent="0.25">
      <c r="A210" cm="1">
        <f t="array" ref="A210">A159-FORECAST(A109,_xlfn._xlws.FILTER(A$152:A$201,(ISNUMBER(A$152:A$201)*ISNUMBER(A$102:A$151))),_xlfn._xlws.FILTER(A$102:A$151,(ISNUMBER(A$102:A$151)*ISNUMBER(A$152:A$201))))</f>
        <v>1.2079226507921703E-13</v>
      </c>
      <c r="B210" t="e" cm="1">
        <f t="array" ref="B210">B159-FORECAST(B109,_xlfn._xlws.FILTER(B$152:B$201,(ISNUMBER(B$152:B$201)*ISNUMBER(B$102:B$151))),_xlfn._xlws.FILTER(B$102:B$151,(ISNUMBER(B$102:B$151)*ISNUMBER(B$152:B$201))))</f>
        <v>#N/A</v>
      </c>
      <c r="C210" t="e" cm="1">
        <f t="array" ref="C210">C159-FORECAST(C109,_xlfn._xlws.FILTER(C$152:C$201,(ISNUMBER(C$152:C$201)*ISNUMBER(C$102:C$151))),_xlfn._xlws.FILTER(C$102:C$151,(ISNUMBER(C$102:C$151)*ISNUMBER(C$152:C$201))))</f>
        <v>#N/A</v>
      </c>
      <c r="D210" cm="1">
        <f t="array" ref="D210">D159-FORECAST(D109,_xlfn._xlws.FILTER(D$152:D$201,(ISNUMBER(D$152:D$201)*ISNUMBER(D$102:D$151))),_xlfn._xlws.FILTER(D$102:D$151,(ISNUMBER(D$102:D$151)*ISNUMBER(D$152:D$201))))</f>
        <v>-6.0830020006372165E-3</v>
      </c>
      <c r="E210" t="e" cm="1">
        <f t="array" ref="E210">E159-FORECAST(E109,_xlfn._xlws.FILTER(E$152:E$201,(ISNUMBER(E$152:E$201)*ISNUMBER(E$102:E$151))),_xlfn._xlws.FILTER(E$102:E$151,(ISNUMBER(E$102:E$151)*ISNUMBER(E$152:E$201))))</f>
        <v>#N/A</v>
      </c>
      <c r="F210" t="e" cm="1">
        <f t="array" ref="F210">F159-FORECAST(F109,_xlfn._xlws.FILTER(F$152:F$201,(ISNUMBER(F$152:F$201)*ISNUMBER(F$102:F$151))),_xlfn._xlws.FILTER(F$102:F$151,(ISNUMBER(F$102:F$151)*ISNUMBER(F$152:F$201))))</f>
        <v>#N/A</v>
      </c>
      <c r="G210" t="e" cm="1">
        <f t="array" ref="G210">G159-FORECAST(G109,_xlfn._xlws.FILTER(G$152:G$201,(ISNUMBER(G$152:G$201)*ISNUMBER(G$102:G$151))),_xlfn._xlws.FILTER(G$102:G$151,(ISNUMBER(G$102:G$151)*ISNUMBER(G$152:G$201))))</f>
        <v>#N/A</v>
      </c>
      <c r="H210" t="e" cm="1">
        <f t="array" ref="H210">H159-FORECAST(H109,_xlfn._xlws.FILTER(H$152:H$201,(ISNUMBER(H$152:H$201)*ISNUMBER(H$102:H$151))),_xlfn._xlws.FILTER(H$102:H$151,(ISNUMBER(H$102:H$151)*ISNUMBER(H$152:H$201))))</f>
        <v>#N/A</v>
      </c>
      <c r="I210" t="e" cm="1">
        <f t="array" ref="I210">I159-FORECAST(I109,_xlfn._xlws.FILTER(I$152:I$201,(ISNUMBER(I$152:I$201)*ISNUMBER(I$102:I$151))),_xlfn._xlws.FILTER(I$102:I$151,(ISNUMBER(I$102:I$151)*ISNUMBER(I$152:I$201))))</f>
        <v>#N/A</v>
      </c>
      <c r="J210" t="e" cm="1">
        <f t="array" ref="J210">J159-FORECAST(J109,_xlfn._xlws.FILTER(J$152:J$201,(ISNUMBER(J$152:J$201)*ISNUMBER(J$102:J$151))),_xlfn._xlws.FILTER(J$102:J$151,(ISNUMBER(J$102:J$151)*ISNUMBER(J$152:J$201))))</f>
        <v>#N/A</v>
      </c>
      <c r="K210" t="e" cm="1">
        <f t="array" ref="K210">K159-FORECAST(K109,_xlfn._xlws.FILTER(K$152:K$201,(ISNUMBER(K$152:K$201)*ISNUMBER(K$102:K$151))),_xlfn._xlws.FILTER(K$102:K$151,(ISNUMBER(K$102:K$151)*ISNUMBER(K$152:K$201))))</f>
        <v>#N/A</v>
      </c>
      <c r="L210" t="e" cm="1">
        <f t="array" ref="L210">L159-FORECAST(L109,_xlfn._xlws.FILTER(L$152:L$201,(ISNUMBER(L$152:L$201)*ISNUMBER(L$102:L$151))),_xlfn._xlws.FILTER(L$102:L$151,(ISNUMBER(L$102:L$151)*ISNUMBER(L$152:L$201))))</f>
        <v>#N/A</v>
      </c>
      <c r="M210" t="e" cm="1">
        <f t="array" ref="M210">M159-FORECAST(M109,_xlfn._xlws.FILTER(M$152:M$201,(ISNUMBER(M$152:M$201)*ISNUMBER(M$102:M$151))),_xlfn._xlws.FILTER(M$102:M$151,(ISNUMBER(M$102:M$151)*ISNUMBER(M$152:M$201))))</f>
        <v>#N/A</v>
      </c>
      <c r="N210" t="e" cm="1">
        <f t="array" ref="N210">N159-FORECAST(N109,_xlfn._xlws.FILTER(N$152:N$201,(ISNUMBER(N$152:N$201)*ISNUMBER(N$102:N$151))),_xlfn._xlws.FILTER(N$102:N$151,(ISNUMBER(N$102:N$151)*ISNUMBER(N$152:N$201))))</f>
        <v>#N/A</v>
      </c>
      <c r="O210" t="e" cm="1">
        <f t="array" ref="O210">O159-FORECAST(O109,_xlfn._xlws.FILTER(O$152:O$201,(ISNUMBER(O$152:O$201)*ISNUMBER(O$102:O$151))),_xlfn._xlws.FILTER(O$102:O$151,(ISNUMBER(O$102:O$151)*ISNUMBER(O$152:O$201))))</f>
        <v>#N/A</v>
      </c>
      <c r="P210" t="e" cm="1">
        <f t="array" ref="P210">P159-FORECAST(P109,_xlfn._xlws.FILTER(P$152:P$201,(ISNUMBER(P$152:P$201)*ISNUMBER(P$102:P$151))),_xlfn._xlws.FILTER(P$102:P$151,(ISNUMBER(P$102:P$151)*ISNUMBER(P$152:P$201))))</f>
        <v>#N/A</v>
      </c>
      <c r="Q210" t="e" cm="1">
        <f t="array" ref="Q210">Q159-FORECAST(Q109,_xlfn._xlws.FILTER(Q$152:Q$201,(ISNUMBER(Q$152:Q$201)*ISNUMBER(Q$102:Q$151))),_xlfn._xlws.FILTER(Q$102:Q$151,(ISNUMBER(Q$102:Q$151)*ISNUMBER(Q$152:Q$201))))</f>
        <v>#N/A</v>
      </c>
      <c r="R210" t="e" cm="1">
        <f t="array" ref="R210">R159-FORECAST(R109,_xlfn._xlws.FILTER(R$152:R$201,(ISNUMBER(R$152:R$201)*ISNUMBER(R$102:R$151))),_xlfn._xlws.FILTER(R$102:R$151,(ISNUMBER(R$102:R$151)*ISNUMBER(R$152:R$201))))</f>
        <v>#N/A</v>
      </c>
      <c r="S210" t="e" cm="1">
        <f t="array" ref="S210">S159-FORECAST(S109,_xlfn._xlws.FILTER(S$152:S$201,(ISNUMBER(S$152:S$201)*ISNUMBER(S$102:S$151))),_xlfn._xlws.FILTER(S$102:S$151,(ISNUMBER(S$102:S$151)*ISNUMBER(S$152:S$201))))</f>
        <v>#N/A</v>
      </c>
      <c r="T210" t="e" cm="1">
        <f t="array" ref="T210">T159-FORECAST(T109,_xlfn._xlws.FILTER(T$152:T$201,(ISNUMBER(T$152:T$201)*ISNUMBER(T$102:T$151))),_xlfn._xlws.FILTER(T$102:T$151,(ISNUMBER(T$102:T$151)*ISNUMBER(T$152:T$201))))</f>
        <v>#N/A</v>
      </c>
      <c r="U210" t="e" cm="1">
        <f t="array" ref="U210">U159-FORECAST(U109,_xlfn._xlws.FILTER(U$152:U$201,(ISNUMBER(U$152:U$201)*ISNUMBER(U$102:U$151))),_xlfn._xlws.FILTER(U$102:U$151,(ISNUMBER(U$102:U$151)*ISNUMBER(U$152:U$201))))</f>
        <v>#N/A</v>
      </c>
      <c r="V210" t="e" cm="1">
        <f t="array" ref="V210">V159-FORECAST(V109,_xlfn._xlws.FILTER(V$152:V$201,(ISNUMBER(V$152:V$201)*ISNUMBER(V$102:V$151))),_xlfn._xlws.FILTER(V$102:V$151,(ISNUMBER(V$102:V$151)*ISNUMBER(V$152:V$201))))</f>
        <v>#N/A</v>
      </c>
      <c r="W210" t="e" cm="1">
        <f t="array" ref="W210">W159-FORECAST(W109,_xlfn._xlws.FILTER(W$152:W$201,(ISNUMBER(W$152:W$201)*ISNUMBER(W$102:W$151))),_xlfn._xlws.FILTER(W$102:W$151,(ISNUMBER(W$102:W$151)*ISNUMBER(W$152:W$201))))</f>
        <v>#N/A</v>
      </c>
      <c r="X210" t="e" cm="1">
        <f t="array" ref="X210">X159-FORECAST(X109,_xlfn._xlws.FILTER(X$152:X$201,(ISNUMBER(X$152:X$201)*ISNUMBER(X$102:X$151))),_xlfn._xlws.FILTER(X$102:X$151,(ISNUMBER(X$102:X$151)*ISNUMBER(X$152:X$201))))</f>
        <v>#N/A</v>
      </c>
      <c r="Y210" t="e" cm="1">
        <f t="array" ref="Y210">Y159-FORECAST(Y109,_xlfn._xlws.FILTER(Y$152:Y$201,(ISNUMBER(Y$152:Y$201)*ISNUMBER(Y$102:Y$151))),_xlfn._xlws.FILTER(Y$102:Y$151,(ISNUMBER(Y$102:Y$151)*ISNUMBER(Y$152:Y$201))))</f>
        <v>#N/A</v>
      </c>
      <c r="Z210" t="e" cm="1">
        <f t="array" ref="Z210">Z159-FORECAST(Z109,_xlfn._xlws.FILTER(Z$152:Z$201,(ISNUMBER(Z$152:Z$201)*ISNUMBER(Z$102:Z$151))),_xlfn._xlws.FILTER(Z$102:Z$151,(ISNUMBER(Z$102:Z$151)*ISNUMBER(Z$152:Z$201))))</f>
        <v>#N/A</v>
      </c>
      <c r="AA210" t="e" cm="1">
        <f t="array" ref="AA210">AA159-FORECAST(AA109,_xlfn._xlws.FILTER(AA$152:AA$201,(ISNUMBER(AA$152:AA$201)*ISNUMBER(AA$102:AA$151))),_xlfn._xlws.FILTER(AA$102:AA$151,(ISNUMBER(AA$102:AA$151)*ISNUMBER(AA$152:AA$201))))</f>
        <v>#N/A</v>
      </c>
      <c r="AB210" t="e" cm="1">
        <f t="array" ref="AB210">AB159-FORECAST(AB109,_xlfn._xlws.FILTER(AB$152:AB$201,(ISNUMBER(AB$152:AB$201)*ISNUMBER(AB$102:AB$151))),_xlfn._xlws.FILTER(AB$102:AB$151,(ISNUMBER(AB$102:AB$151)*ISNUMBER(AB$152:AB$201))))</f>
        <v>#N/A</v>
      </c>
      <c r="AC210" t="e" cm="1">
        <f t="array" ref="AC210">AC159-FORECAST(AC109,_xlfn._xlws.FILTER(AC$152:AC$201,(ISNUMBER(AC$152:AC$201)*ISNUMBER(AC$102:AC$151))),_xlfn._xlws.FILTER(AC$102:AC$151,(ISNUMBER(AC$102:AC$151)*ISNUMBER(AC$152:AC$201))))</f>
        <v>#N/A</v>
      </c>
      <c r="AD210" t="e" cm="1">
        <f t="array" ref="AD210">AD159-FORECAST(AD109,_xlfn._xlws.FILTER(AD$152:AD$201,(ISNUMBER(AD$152:AD$201)*ISNUMBER(AD$102:AD$151))),_xlfn._xlws.FILTER(AD$102:AD$151,(ISNUMBER(AD$102:AD$151)*ISNUMBER(AD$152:AD$201))))</f>
        <v>#N/A</v>
      </c>
    </row>
    <row r="211" spans="1:30" x14ac:dyDescent="0.25">
      <c r="A211" t="e" cm="1">
        <f t="array" ref="A211">A160-FORECAST(A110,_xlfn._xlws.FILTER(A$152:A$201,(ISNUMBER(A$152:A$201)*ISNUMBER(A$102:A$151))),_xlfn._xlws.FILTER(A$102:A$151,(ISNUMBER(A$102:A$151)*ISNUMBER(A$152:A$201))))</f>
        <v>#N/A</v>
      </c>
      <c r="B211" t="e" cm="1">
        <f t="array" ref="B211">B160-FORECAST(B110,_xlfn._xlws.FILTER(B$152:B$201,(ISNUMBER(B$152:B$201)*ISNUMBER(B$102:B$151))),_xlfn._xlws.FILTER(B$102:B$151,(ISNUMBER(B$102:B$151)*ISNUMBER(B$152:B$201))))</f>
        <v>#N/A</v>
      </c>
      <c r="C211" t="e" cm="1">
        <f t="array" ref="C211">C160-FORECAST(C110,_xlfn._xlws.FILTER(C$152:C$201,(ISNUMBER(C$152:C$201)*ISNUMBER(C$102:C$151))),_xlfn._xlws.FILTER(C$102:C$151,(ISNUMBER(C$102:C$151)*ISNUMBER(C$152:C$201))))</f>
        <v>#N/A</v>
      </c>
      <c r="D211" t="e" cm="1">
        <f t="array" ref="D211">D160-FORECAST(D110,_xlfn._xlws.FILTER(D$152:D$201,(ISNUMBER(D$152:D$201)*ISNUMBER(D$102:D$151))),_xlfn._xlws.FILTER(D$102:D$151,(ISNUMBER(D$102:D$151)*ISNUMBER(D$152:D$201))))</f>
        <v>#N/A</v>
      </c>
      <c r="E211" t="e" cm="1">
        <f t="array" ref="E211">E160-FORECAST(E110,_xlfn._xlws.FILTER(E$152:E$201,(ISNUMBER(E$152:E$201)*ISNUMBER(E$102:E$151))),_xlfn._xlws.FILTER(E$102:E$151,(ISNUMBER(E$102:E$151)*ISNUMBER(E$152:E$201))))</f>
        <v>#N/A</v>
      </c>
      <c r="F211" t="e" cm="1">
        <f t="array" ref="F211">F160-FORECAST(F110,_xlfn._xlws.FILTER(F$152:F$201,(ISNUMBER(F$152:F$201)*ISNUMBER(F$102:F$151))),_xlfn._xlws.FILTER(F$102:F$151,(ISNUMBER(F$102:F$151)*ISNUMBER(F$152:F$201))))</f>
        <v>#N/A</v>
      </c>
      <c r="G211" t="e" cm="1">
        <f t="array" ref="G211">G160-FORECAST(G110,_xlfn._xlws.FILTER(G$152:G$201,(ISNUMBER(G$152:G$201)*ISNUMBER(G$102:G$151))),_xlfn._xlws.FILTER(G$102:G$151,(ISNUMBER(G$102:G$151)*ISNUMBER(G$152:G$201))))</f>
        <v>#N/A</v>
      </c>
      <c r="H211" t="e" cm="1">
        <f t="array" ref="H211">H160-FORECAST(H110,_xlfn._xlws.FILTER(H$152:H$201,(ISNUMBER(H$152:H$201)*ISNUMBER(H$102:H$151))),_xlfn._xlws.FILTER(H$102:H$151,(ISNUMBER(H$102:H$151)*ISNUMBER(H$152:H$201))))</f>
        <v>#N/A</v>
      </c>
      <c r="I211" t="e" cm="1">
        <f t="array" ref="I211">I160-FORECAST(I110,_xlfn._xlws.FILTER(I$152:I$201,(ISNUMBER(I$152:I$201)*ISNUMBER(I$102:I$151))),_xlfn._xlws.FILTER(I$102:I$151,(ISNUMBER(I$102:I$151)*ISNUMBER(I$152:I$201))))</f>
        <v>#N/A</v>
      </c>
      <c r="J211" t="e" cm="1">
        <f t="array" ref="J211">J160-FORECAST(J110,_xlfn._xlws.FILTER(J$152:J$201,(ISNUMBER(J$152:J$201)*ISNUMBER(J$102:J$151))),_xlfn._xlws.FILTER(J$102:J$151,(ISNUMBER(J$102:J$151)*ISNUMBER(J$152:J$201))))</f>
        <v>#N/A</v>
      </c>
      <c r="K211" t="e" cm="1">
        <f t="array" ref="K211">K160-FORECAST(K110,_xlfn._xlws.FILTER(K$152:K$201,(ISNUMBER(K$152:K$201)*ISNUMBER(K$102:K$151))),_xlfn._xlws.FILTER(K$102:K$151,(ISNUMBER(K$102:K$151)*ISNUMBER(K$152:K$201))))</f>
        <v>#N/A</v>
      </c>
      <c r="L211" t="e" cm="1">
        <f t="array" ref="L211">L160-FORECAST(L110,_xlfn._xlws.FILTER(L$152:L$201,(ISNUMBER(L$152:L$201)*ISNUMBER(L$102:L$151))),_xlfn._xlws.FILTER(L$102:L$151,(ISNUMBER(L$102:L$151)*ISNUMBER(L$152:L$201))))</f>
        <v>#N/A</v>
      </c>
      <c r="M211" t="e" cm="1">
        <f t="array" ref="M211">M160-FORECAST(M110,_xlfn._xlws.FILTER(M$152:M$201,(ISNUMBER(M$152:M$201)*ISNUMBER(M$102:M$151))),_xlfn._xlws.FILTER(M$102:M$151,(ISNUMBER(M$102:M$151)*ISNUMBER(M$152:M$201))))</f>
        <v>#N/A</v>
      </c>
      <c r="N211" t="e" cm="1">
        <f t="array" ref="N211">N160-FORECAST(N110,_xlfn._xlws.FILTER(N$152:N$201,(ISNUMBER(N$152:N$201)*ISNUMBER(N$102:N$151))),_xlfn._xlws.FILTER(N$102:N$151,(ISNUMBER(N$102:N$151)*ISNUMBER(N$152:N$201))))</f>
        <v>#N/A</v>
      </c>
      <c r="O211" t="e" cm="1">
        <f t="array" ref="O211">O160-FORECAST(O110,_xlfn._xlws.FILTER(O$152:O$201,(ISNUMBER(O$152:O$201)*ISNUMBER(O$102:O$151))),_xlfn._xlws.FILTER(O$102:O$151,(ISNUMBER(O$102:O$151)*ISNUMBER(O$152:O$201))))</f>
        <v>#N/A</v>
      </c>
      <c r="P211" t="e" cm="1">
        <f t="array" ref="P211">P160-FORECAST(P110,_xlfn._xlws.FILTER(P$152:P$201,(ISNUMBER(P$152:P$201)*ISNUMBER(P$102:P$151))),_xlfn._xlws.FILTER(P$102:P$151,(ISNUMBER(P$102:P$151)*ISNUMBER(P$152:P$201))))</f>
        <v>#N/A</v>
      </c>
      <c r="Q211" t="e" cm="1">
        <f t="array" ref="Q211">Q160-FORECAST(Q110,_xlfn._xlws.FILTER(Q$152:Q$201,(ISNUMBER(Q$152:Q$201)*ISNUMBER(Q$102:Q$151))),_xlfn._xlws.FILTER(Q$102:Q$151,(ISNUMBER(Q$102:Q$151)*ISNUMBER(Q$152:Q$201))))</f>
        <v>#N/A</v>
      </c>
      <c r="R211" t="e" cm="1">
        <f t="array" ref="R211">R160-FORECAST(R110,_xlfn._xlws.FILTER(R$152:R$201,(ISNUMBER(R$152:R$201)*ISNUMBER(R$102:R$151))),_xlfn._xlws.FILTER(R$102:R$151,(ISNUMBER(R$102:R$151)*ISNUMBER(R$152:R$201))))</f>
        <v>#N/A</v>
      </c>
      <c r="S211" t="e" cm="1">
        <f t="array" ref="S211">S160-FORECAST(S110,_xlfn._xlws.FILTER(S$152:S$201,(ISNUMBER(S$152:S$201)*ISNUMBER(S$102:S$151))),_xlfn._xlws.FILTER(S$102:S$151,(ISNUMBER(S$102:S$151)*ISNUMBER(S$152:S$201))))</f>
        <v>#N/A</v>
      </c>
      <c r="T211" t="e" cm="1">
        <f t="array" ref="T211">T160-FORECAST(T110,_xlfn._xlws.FILTER(T$152:T$201,(ISNUMBER(T$152:T$201)*ISNUMBER(T$102:T$151))),_xlfn._xlws.FILTER(T$102:T$151,(ISNUMBER(T$102:T$151)*ISNUMBER(T$152:T$201))))</f>
        <v>#N/A</v>
      </c>
      <c r="U211" t="e" cm="1">
        <f t="array" ref="U211">U160-FORECAST(U110,_xlfn._xlws.FILTER(U$152:U$201,(ISNUMBER(U$152:U$201)*ISNUMBER(U$102:U$151))),_xlfn._xlws.FILTER(U$102:U$151,(ISNUMBER(U$102:U$151)*ISNUMBER(U$152:U$201))))</f>
        <v>#N/A</v>
      </c>
      <c r="V211" t="e" cm="1">
        <f t="array" ref="V211">V160-FORECAST(V110,_xlfn._xlws.FILTER(V$152:V$201,(ISNUMBER(V$152:V$201)*ISNUMBER(V$102:V$151))),_xlfn._xlws.FILTER(V$102:V$151,(ISNUMBER(V$102:V$151)*ISNUMBER(V$152:V$201))))</f>
        <v>#N/A</v>
      </c>
      <c r="W211" t="e" cm="1">
        <f t="array" ref="W211">W160-FORECAST(W110,_xlfn._xlws.FILTER(W$152:W$201,(ISNUMBER(W$152:W$201)*ISNUMBER(W$102:W$151))),_xlfn._xlws.FILTER(W$102:W$151,(ISNUMBER(W$102:W$151)*ISNUMBER(W$152:W$201))))</f>
        <v>#N/A</v>
      </c>
      <c r="X211" t="e" cm="1">
        <f t="array" ref="X211">X160-FORECAST(X110,_xlfn._xlws.FILTER(X$152:X$201,(ISNUMBER(X$152:X$201)*ISNUMBER(X$102:X$151))),_xlfn._xlws.FILTER(X$102:X$151,(ISNUMBER(X$102:X$151)*ISNUMBER(X$152:X$201))))</f>
        <v>#N/A</v>
      </c>
      <c r="Y211" t="e" cm="1">
        <f t="array" ref="Y211">Y160-FORECAST(Y110,_xlfn._xlws.FILTER(Y$152:Y$201,(ISNUMBER(Y$152:Y$201)*ISNUMBER(Y$102:Y$151))),_xlfn._xlws.FILTER(Y$102:Y$151,(ISNUMBER(Y$102:Y$151)*ISNUMBER(Y$152:Y$201))))</f>
        <v>#N/A</v>
      </c>
      <c r="Z211" t="e" cm="1">
        <f t="array" ref="Z211">Z160-FORECAST(Z110,_xlfn._xlws.FILTER(Z$152:Z$201,(ISNUMBER(Z$152:Z$201)*ISNUMBER(Z$102:Z$151))),_xlfn._xlws.FILTER(Z$102:Z$151,(ISNUMBER(Z$102:Z$151)*ISNUMBER(Z$152:Z$201))))</f>
        <v>#N/A</v>
      </c>
      <c r="AA211" t="e" cm="1">
        <f t="array" ref="AA211">AA160-FORECAST(AA110,_xlfn._xlws.FILTER(AA$152:AA$201,(ISNUMBER(AA$152:AA$201)*ISNUMBER(AA$102:AA$151))),_xlfn._xlws.FILTER(AA$102:AA$151,(ISNUMBER(AA$102:AA$151)*ISNUMBER(AA$152:AA$201))))</f>
        <v>#N/A</v>
      </c>
      <c r="AB211" t="e" cm="1">
        <f t="array" ref="AB211">AB160-FORECAST(AB110,_xlfn._xlws.FILTER(AB$152:AB$201,(ISNUMBER(AB$152:AB$201)*ISNUMBER(AB$102:AB$151))),_xlfn._xlws.FILTER(AB$102:AB$151,(ISNUMBER(AB$102:AB$151)*ISNUMBER(AB$152:AB$201))))</f>
        <v>#N/A</v>
      </c>
      <c r="AC211" t="e" cm="1">
        <f t="array" ref="AC211">AC160-FORECAST(AC110,_xlfn._xlws.FILTER(AC$152:AC$201,(ISNUMBER(AC$152:AC$201)*ISNUMBER(AC$102:AC$151))),_xlfn._xlws.FILTER(AC$102:AC$151,(ISNUMBER(AC$102:AC$151)*ISNUMBER(AC$152:AC$201))))</f>
        <v>#N/A</v>
      </c>
      <c r="AD211" t="e" cm="1">
        <f t="array" ref="AD211">AD160-FORECAST(AD110,_xlfn._xlws.FILTER(AD$152:AD$201,(ISNUMBER(AD$152:AD$201)*ISNUMBER(AD$102:AD$151))),_xlfn._xlws.FILTER(AD$102:AD$151,(ISNUMBER(AD$102:AD$151)*ISNUMBER(AD$152:AD$201))))</f>
        <v>#N/A</v>
      </c>
    </row>
    <row r="212" spans="1:30" x14ac:dyDescent="0.25">
      <c r="A212" t="e" cm="1">
        <f t="array" ref="A212">A161-FORECAST(A111,_xlfn._xlws.FILTER(A$152:A$201,(ISNUMBER(A$152:A$201)*ISNUMBER(A$102:A$151))),_xlfn._xlws.FILTER(A$102:A$151,(ISNUMBER(A$102:A$151)*ISNUMBER(A$152:A$201))))</f>
        <v>#N/A</v>
      </c>
      <c r="B212" t="e" cm="1">
        <f t="array" ref="B212">B161-FORECAST(B111,_xlfn._xlws.FILTER(B$152:B$201,(ISNUMBER(B$152:B$201)*ISNUMBER(B$102:B$151))),_xlfn._xlws.FILTER(B$102:B$151,(ISNUMBER(B$102:B$151)*ISNUMBER(B$152:B$201))))</f>
        <v>#N/A</v>
      </c>
      <c r="C212" t="e" cm="1">
        <f t="array" ref="C212">C161-FORECAST(C111,_xlfn._xlws.FILTER(C$152:C$201,(ISNUMBER(C$152:C$201)*ISNUMBER(C$102:C$151))),_xlfn._xlws.FILTER(C$102:C$151,(ISNUMBER(C$102:C$151)*ISNUMBER(C$152:C$201))))</f>
        <v>#N/A</v>
      </c>
      <c r="D212" t="e" cm="1">
        <f t="array" ref="D212">D161-FORECAST(D111,_xlfn._xlws.FILTER(D$152:D$201,(ISNUMBER(D$152:D$201)*ISNUMBER(D$102:D$151))),_xlfn._xlws.FILTER(D$102:D$151,(ISNUMBER(D$102:D$151)*ISNUMBER(D$152:D$201))))</f>
        <v>#N/A</v>
      </c>
      <c r="E212" t="e" cm="1">
        <f t="array" ref="E212">E161-FORECAST(E111,_xlfn._xlws.FILTER(E$152:E$201,(ISNUMBER(E$152:E$201)*ISNUMBER(E$102:E$151))),_xlfn._xlws.FILTER(E$102:E$151,(ISNUMBER(E$102:E$151)*ISNUMBER(E$152:E$201))))</f>
        <v>#N/A</v>
      </c>
      <c r="F212" t="e" cm="1">
        <f t="array" ref="F212">F161-FORECAST(F111,_xlfn._xlws.FILTER(F$152:F$201,(ISNUMBER(F$152:F$201)*ISNUMBER(F$102:F$151))),_xlfn._xlws.FILTER(F$102:F$151,(ISNUMBER(F$102:F$151)*ISNUMBER(F$152:F$201))))</f>
        <v>#N/A</v>
      </c>
      <c r="G212" t="e" cm="1">
        <f t="array" ref="G212">G161-FORECAST(G111,_xlfn._xlws.FILTER(G$152:G$201,(ISNUMBER(G$152:G$201)*ISNUMBER(G$102:G$151))),_xlfn._xlws.FILTER(G$102:G$151,(ISNUMBER(G$102:G$151)*ISNUMBER(G$152:G$201))))</f>
        <v>#N/A</v>
      </c>
      <c r="H212" t="e" cm="1">
        <f t="array" ref="H212">H161-FORECAST(H111,_xlfn._xlws.FILTER(H$152:H$201,(ISNUMBER(H$152:H$201)*ISNUMBER(H$102:H$151))),_xlfn._xlws.FILTER(H$102:H$151,(ISNUMBER(H$102:H$151)*ISNUMBER(H$152:H$201))))</f>
        <v>#N/A</v>
      </c>
      <c r="I212" t="e" cm="1">
        <f t="array" ref="I212">I161-FORECAST(I111,_xlfn._xlws.FILTER(I$152:I$201,(ISNUMBER(I$152:I$201)*ISNUMBER(I$102:I$151))),_xlfn._xlws.FILTER(I$102:I$151,(ISNUMBER(I$102:I$151)*ISNUMBER(I$152:I$201))))</f>
        <v>#N/A</v>
      </c>
      <c r="J212" t="e" cm="1">
        <f t="array" ref="J212">J161-FORECAST(J111,_xlfn._xlws.FILTER(J$152:J$201,(ISNUMBER(J$152:J$201)*ISNUMBER(J$102:J$151))),_xlfn._xlws.FILTER(J$102:J$151,(ISNUMBER(J$102:J$151)*ISNUMBER(J$152:J$201))))</f>
        <v>#N/A</v>
      </c>
      <c r="K212" t="e" cm="1">
        <f t="array" ref="K212">K161-FORECAST(K111,_xlfn._xlws.FILTER(K$152:K$201,(ISNUMBER(K$152:K$201)*ISNUMBER(K$102:K$151))),_xlfn._xlws.FILTER(K$102:K$151,(ISNUMBER(K$102:K$151)*ISNUMBER(K$152:K$201))))</f>
        <v>#N/A</v>
      </c>
      <c r="L212" t="e" cm="1">
        <f t="array" ref="L212">L161-FORECAST(L111,_xlfn._xlws.FILTER(L$152:L$201,(ISNUMBER(L$152:L$201)*ISNUMBER(L$102:L$151))),_xlfn._xlws.FILTER(L$102:L$151,(ISNUMBER(L$102:L$151)*ISNUMBER(L$152:L$201))))</f>
        <v>#N/A</v>
      </c>
      <c r="M212" t="e" cm="1">
        <f t="array" ref="M212">M161-FORECAST(M111,_xlfn._xlws.FILTER(M$152:M$201,(ISNUMBER(M$152:M$201)*ISNUMBER(M$102:M$151))),_xlfn._xlws.FILTER(M$102:M$151,(ISNUMBER(M$102:M$151)*ISNUMBER(M$152:M$201))))</f>
        <v>#N/A</v>
      </c>
      <c r="N212" t="e" cm="1">
        <f t="array" ref="N212">N161-FORECAST(N111,_xlfn._xlws.FILTER(N$152:N$201,(ISNUMBER(N$152:N$201)*ISNUMBER(N$102:N$151))),_xlfn._xlws.FILTER(N$102:N$151,(ISNUMBER(N$102:N$151)*ISNUMBER(N$152:N$201))))</f>
        <v>#N/A</v>
      </c>
      <c r="O212" t="e" cm="1">
        <f t="array" ref="O212">O161-FORECAST(O111,_xlfn._xlws.FILTER(O$152:O$201,(ISNUMBER(O$152:O$201)*ISNUMBER(O$102:O$151))),_xlfn._xlws.FILTER(O$102:O$151,(ISNUMBER(O$102:O$151)*ISNUMBER(O$152:O$201))))</f>
        <v>#N/A</v>
      </c>
      <c r="P212" t="e" cm="1">
        <f t="array" ref="P212">P161-FORECAST(P111,_xlfn._xlws.FILTER(P$152:P$201,(ISNUMBER(P$152:P$201)*ISNUMBER(P$102:P$151))),_xlfn._xlws.FILTER(P$102:P$151,(ISNUMBER(P$102:P$151)*ISNUMBER(P$152:P$201))))</f>
        <v>#N/A</v>
      </c>
      <c r="Q212" t="e" cm="1">
        <f t="array" ref="Q212">Q161-FORECAST(Q111,_xlfn._xlws.FILTER(Q$152:Q$201,(ISNUMBER(Q$152:Q$201)*ISNUMBER(Q$102:Q$151))),_xlfn._xlws.FILTER(Q$102:Q$151,(ISNUMBER(Q$102:Q$151)*ISNUMBER(Q$152:Q$201))))</f>
        <v>#N/A</v>
      </c>
      <c r="R212" t="e" cm="1">
        <f t="array" ref="R212">R161-FORECAST(R111,_xlfn._xlws.FILTER(R$152:R$201,(ISNUMBER(R$152:R$201)*ISNUMBER(R$102:R$151))),_xlfn._xlws.FILTER(R$102:R$151,(ISNUMBER(R$102:R$151)*ISNUMBER(R$152:R$201))))</f>
        <v>#N/A</v>
      </c>
      <c r="S212" t="e" cm="1">
        <f t="array" ref="S212">S161-FORECAST(S111,_xlfn._xlws.FILTER(S$152:S$201,(ISNUMBER(S$152:S$201)*ISNUMBER(S$102:S$151))),_xlfn._xlws.FILTER(S$102:S$151,(ISNUMBER(S$102:S$151)*ISNUMBER(S$152:S$201))))</f>
        <v>#N/A</v>
      </c>
      <c r="T212" t="e" cm="1">
        <f t="array" ref="T212">T161-FORECAST(T111,_xlfn._xlws.FILTER(T$152:T$201,(ISNUMBER(T$152:T$201)*ISNUMBER(T$102:T$151))),_xlfn._xlws.FILTER(T$102:T$151,(ISNUMBER(T$102:T$151)*ISNUMBER(T$152:T$201))))</f>
        <v>#N/A</v>
      </c>
      <c r="U212" t="e" cm="1">
        <f t="array" ref="U212">U161-FORECAST(U111,_xlfn._xlws.FILTER(U$152:U$201,(ISNUMBER(U$152:U$201)*ISNUMBER(U$102:U$151))),_xlfn._xlws.FILTER(U$102:U$151,(ISNUMBER(U$102:U$151)*ISNUMBER(U$152:U$201))))</f>
        <v>#N/A</v>
      </c>
      <c r="V212" t="e" cm="1">
        <f t="array" ref="V212">V161-FORECAST(V111,_xlfn._xlws.FILTER(V$152:V$201,(ISNUMBER(V$152:V$201)*ISNUMBER(V$102:V$151))),_xlfn._xlws.FILTER(V$102:V$151,(ISNUMBER(V$102:V$151)*ISNUMBER(V$152:V$201))))</f>
        <v>#N/A</v>
      </c>
      <c r="W212" t="e" cm="1">
        <f t="array" ref="W212">W161-FORECAST(W111,_xlfn._xlws.FILTER(W$152:W$201,(ISNUMBER(W$152:W$201)*ISNUMBER(W$102:W$151))),_xlfn._xlws.FILTER(W$102:W$151,(ISNUMBER(W$102:W$151)*ISNUMBER(W$152:W$201))))</f>
        <v>#N/A</v>
      </c>
      <c r="X212" t="e" cm="1">
        <f t="array" ref="X212">X161-FORECAST(X111,_xlfn._xlws.FILTER(X$152:X$201,(ISNUMBER(X$152:X$201)*ISNUMBER(X$102:X$151))),_xlfn._xlws.FILTER(X$102:X$151,(ISNUMBER(X$102:X$151)*ISNUMBER(X$152:X$201))))</f>
        <v>#N/A</v>
      </c>
      <c r="Y212" t="e" cm="1">
        <f t="array" ref="Y212">Y161-FORECAST(Y111,_xlfn._xlws.FILTER(Y$152:Y$201,(ISNUMBER(Y$152:Y$201)*ISNUMBER(Y$102:Y$151))),_xlfn._xlws.FILTER(Y$102:Y$151,(ISNUMBER(Y$102:Y$151)*ISNUMBER(Y$152:Y$201))))</f>
        <v>#N/A</v>
      </c>
      <c r="Z212" t="e" cm="1">
        <f t="array" ref="Z212">Z161-FORECAST(Z111,_xlfn._xlws.FILTER(Z$152:Z$201,(ISNUMBER(Z$152:Z$201)*ISNUMBER(Z$102:Z$151))),_xlfn._xlws.FILTER(Z$102:Z$151,(ISNUMBER(Z$102:Z$151)*ISNUMBER(Z$152:Z$201))))</f>
        <v>#N/A</v>
      </c>
      <c r="AA212" t="e" cm="1">
        <f t="array" ref="AA212">AA161-FORECAST(AA111,_xlfn._xlws.FILTER(AA$152:AA$201,(ISNUMBER(AA$152:AA$201)*ISNUMBER(AA$102:AA$151))),_xlfn._xlws.FILTER(AA$102:AA$151,(ISNUMBER(AA$102:AA$151)*ISNUMBER(AA$152:AA$201))))</f>
        <v>#N/A</v>
      </c>
      <c r="AB212" t="e" cm="1">
        <f t="array" ref="AB212">AB161-FORECAST(AB111,_xlfn._xlws.FILTER(AB$152:AB$201,(ISNUMBER(AB$152:AB$201)*ISNUMBER(AB$102:AB$151))),_xlfn._xlws.FILTER(AB$102:AB$151,(ISNUMBER(AB$102:AB$151)*ISNUMBER(AB$152:AB$201))))</f>
        <v>#N/A</v>
      </c>
      <c r="AC212" t="e" cm="1">
        <f t="array" ref="AC212">AC161-FORECAST(AC111,_xlfn._xlws.FILTER(AC$152:AC$201,(ISNUMBER(AC$152:AC$201)*ISNUMBER(AC$102:AC$151))),_xlfn._xlws.FILTER(AC$102:AC$151,(ISNUMBER(AC$102:AC$151)*ISNUMBER(AC$152:AC$201))))</f>
        <v>#N/A</v>
      </c>
      <c r="AD212" t="e" cm="1">
        <f t="array" ref="AD212">AD161-FORECAST(AD111,_xlfn._xlws.FILTER(AD$152:AD$201,(ISNUMBER(AD$152:AD$201)*ISNUMBER(AD$102:AD$151))),_xlfn._xlws.FILTER(AD$102:AD$151,(ISNUMBER(AD$102:AD$151)*ISNUMBER(AD$152:AD$201))))</f>
        <v>#N/A</v>
      </c>
    </row>
    <row r="213" spans="1:30" x14ac:dyDescent="0.25">
      <c r="A213" t="e" cm="1">
        <f t="array" ref="A213">A162-FORECAST(A112,_xlfn._xlws.FILTER(A$152:A$201,(ISNUMBER(A$152:A$201)*ISNUMBER(A$102:A$151))),_xlfn._xlws.FILTER(A$102:A$151,(ISNUMBER(A$102:A$151)*ISNUMBER(A$152:A$201))))</f>
        <v>#N/A</v>
      </c>
      <c r="B213" t="e" cm="1">
        <f t="array" ref="B213">B162-FORECAST(B112,_xlfn._xlws.FILTER(B$152:B$201,(ISNUMBER(B$152:B$201)*ISNUMBER(B$102:B$151))),_xlfn._xlws.FILTER(B$102:B$151,(ISNUMBER(B$102:B$151)*ISNUMBER(B$152:B$201))))</f>
        <v>#N/A</v>
      </c>
      <c r="C213" t="e" cm="1">
        <f t="array" ref="C213">C162-FORECAST(C112,_xlfn._xlws.FILTER(C$152:C$201,(ISNUMBER(C$152:C$201)*ISNUMBER(C$102:C$151))),_xlfn._xlws.FILTER(C$102:C$151,(ISNUMBER(C$102:C$151)*ISNUMBER(C$152:C$201))))</f>
        <v>#N/A</v>
      </c>
      <c r="D213" t="e" cm="1">
        <f t="array" ref="D213">D162-FORECAST(D112,_xlfn._xlws.FILTER(D$152:D$201,(ISNUMBER(D$152:D$201)*ISNUMBER(D$102:D$151))),_xlfn._xlws.FILTER(D$102:D$151,(ISNUMBER(D$102:D$151)*ISNUMBER(D$152:D$201))))</f>
        <v>#N/A</v>
      </c>
      <c r="E213" t="e" cm="1">
        <f t="array" ref="E213">E162-FORECAST(E112,_xlfn._xlws.FILTER(E$152:E$201,(ISNUMBER(E$152:E$201)*ISNUMBER(E$102:E$151))),_xlfn._xlws.FILTER(E$102:E$151,(ISNUMBER(E$102:E$151)*ISNUMBER(E$152:E$201))))</f>
        <v>#N/A</v>
      </c>
      <c r="F213" t="e" cm="1">
        <f t="array" ref="F213">F162-FORECAST(F112,_xlfn._xlws.FILTER(F$152:F$201,(ISNUMBER(F$152:F$201)*ISNUMBER(F$102:F$151))),_xlfn._xlws.FILTER(F$102:F$151,(ISNUMBER(F$102:F$151)*ISNUMBER(F$152:F$201))))</f>
        <v>#N/A</v>
      </c>
      <c r="G213" t="e" cm="1">
        <f t="array" ref="G213">G162-FORECAST(G112,_xlfn._xlws.FILTER(G$152:G$201,(ISNUMBER(G$152:G$201)*ISNUMBER(G$102:G$151))),_xlfn._xlws.FILTER(G$102:G$151,(ISNUMBER(G$102:G$151)*ISNUMBER(G$152:G$201))))</f>
        <v>#N/A</v>
      </c>
      <c r="H213" t="e" cm="1">
        <f t="array" ref="H213">H162-FORECAST(H112,_xlfn._xlws.FILTER(H$152:H$201,(ISNUMBER(H$152:H$201)*ISNUMBER(H$102:H$151))),_xlfn._xlws.FILTER(H$102:H$151,(ISNUMBER(H$102:H$151)*ISNUMBER(H$152:H$201))))</f>
        <v>#N/A</v>
      </c>
      <c r="I213" t="e" cm="1">
        <f t="array" ref="I213">I162-FORECAST(I112,_xlfn._xlws.FILTER(I$152:I$201,(ISNUMBER(I$152:I$201)*ISNUMBER(I$102:I$151))),_xlfn._xlws.FILTER(I$102:I$151,(ISNUMBER(I$102:I$151)*ISNUMBER(I$152:I$201))))</f>
        <v>#N/A</v>
      </c>
      <c r="J213" t="e" cm="1">
        <f t="array" ref="J213">J162-FORECAST(J112,_xlfn._xlws.FILTER(J$152:J$201,(ISNUMBER(J$152:J$201)*ISNUMBER(J$102:J$151))),_xlfn._xlws.FILTER(J$102:J$151,(ISNUMBER(J$102:J$151)*ISNUMBER(J$152:J$201))))</f>
        <v>#N/A</v>
      </c>
      <c r="K213" t="e" cm="1">
        <f t="array" ref="K213">K162-FORECAST(K112,_xlfn._xlws.FILTER(K$152:K$201,(ISNUMBER(K$152:K$201)*ISNUMBER(K$102:K$151))),_xlfn._xlws.FILTER(K$102:K$151,(ISNUMBER(K$102:K$151)*ISNUMBER(K$152:K$201))))</f>
        <v>#N/A</v>
      </c>
      <c r="L213" t="e" cm="1">
        <f t="array" ref="L213">L162-FORECAST(L112,_xlfn._xlws.FILTER(L$152:L$201,(ISNUMBER(L$152:L$201)*ISNUMBER(L$102:L$151))),_xlfn._xlws.FILTER(L$102:L$151,(ISNUMBER(L$102:L$151)*ISNUMBER(L$152:L$201))))</f>
        <v>#N/A</v>
      </c>
      <c r="M213" t="e" cm="1">
        <f t="array" ref="M213">M162-FORECAST(M112,_xlfn._xlws.FILTER(M$152:M$201,(ISNUMBER(M$152:M$201)*ISNUMBER(M$102:M$151))),_xlfn._xlws.FILTER(M$102:M$151,(ISNUMBER(M$102:M$151)*ISNUMBER(M$152:M$201))))</f>
        <v>#N/A</v>
      </c>
      <c r="N213" t="e" cm="1">
        <f t="array" ref="N213">N162-FORECAST(N112,_xlfn._xlws.FILTER(N$152:N$201,(ISNUMBER(N$152:N$201)*ISNUMBER(N$102:N$151))),_xlfn._xlws.FILTER(N$102:N$151,(ISNUMBER(N$102:N$151)*ISNUMBER(N$152:N$201))))</f>
        <v>#N/A</v>
      </c>
      <c r="O213" t="e" cm="1">
        <f t="array" ref="O213">O162-FORECAST(O112,_xlfn._xlws.FILTER(O$152:O$201,(ISNUMBER(O$152:O$201)*ISNUMBER(O$102:O$151))),_xlfn._xlws.FILTER(O$102:O$151,(ISNUMBER(O$102:O$151)*ISNUMBER(O$152:O$201))))</f>
        <v>#N/A</v>
      </c>
      <c r="P213" t="e" cm="1">
        <f t="array" ref="P213">P162-FORECAST(P112,_xlfn._xlws.FILTER(P$152:P$201,(ISNUMBER(P$152:P$201)*ISNUMBER(P$102:P$151))),_xlfn._xlws.FILTER(P$102:P$151,(ISNUMBER(P$102:P$151)*ISNUMBER(P$152:P$201))))</f>
        <v>#N/A</v>
      </c>
      <c r="Q213" t="e" cm="1">
        <f t="array" ref="Q213">Q162-FORECAST(Q112,_xlfn._xlws.FILTER(Q$152:Q$201,(ISNUMBER(Q$152:Q$201)*ISNUMBER(Q$102:Q$151))),_xlfn._xlws.FILTER(Q$102:Q$151,(ISNUMBER(Q$102:Q$151)*ISNUMBER(Q$152:Q$201))))</f>
        <v>#N/A</v>
      </c>
      <c r="R213" t="e" cm="1">
        <f t="array" ref="R213">R162-FORECAST(R112,_xlfn._xlws.FILTER(R$152:R$201,(ISNUMBER(R$152:R$201)*ISNUMBER(R$102:R$151))),_xlfn._xlws.FILTER(R$102:R$151,(ISNUMBER(R$102:R$151)*ISNUMBER(R$152:R$201))))</f>
        <v>#N/A</v>
      </c>
      <c r="S213" t="e" cm="1">
        <f t="array" ref="S213">S162-FORECAST(S112,_xlfn._xlws.FILTER(S$152:S$201,(ISNUMBER(S$152:S$201)*ISNUMBER(S$102:S$151))),_xlfn._xlws.FILTER(S$102:S$151,(ISNUMBER(S$102:S$151)*ISNUMBER(S$152:S$201))))</f>
        <v>#N/A</v>
      </c>
      <c r="T213" t="e" cm="1">
        <f t="array" ref="T213">T162-FORECAST(T112,_xlfn._xlws.FILTER(T$152:T$201,(ISNUMBER(T$152:T$201)*ISNUMBER(T$102:T$151))),_xlfn._xlws.FILTER(T$102:T$151,(ISNUMBER(T$102:T$151)*ISNUMBER(T$152:T$201))))</f>
        <v>#N/A</v>
      </c>
      <c r="U213" t="e" cm="1">
        <f t="array" ref="U213">U162-FORECAST(U112,_xlfn._xlws.FILTER(U$152:U$201,(ISNUMBER(U$152:U$201)*ISNUMBER(U$102:U$151))),_xlfn._xlws.FILTER(U$102:U$151,(ISNUMBER(U$102:U$151)*ISNUMBER(U$152:U$201))))</f>
        <v>#N/A</v>
      </c>
      <c r="V213" t="e" cm="1">
        <f t="array" ref="V213">V162-FORECAST(V112,_xlfn._xlws.FILTER(V$152:V$201,(ISNUMBER(V$152:V$201)*ISNUMBER(V$102:V$151))),_xlfn._xlws.FILTER(V$102:V$151,(ISNUMBER(V$102:V$151)*ISNUMBER(V$152:V$201))))</f>
        <v>#N/A</v>
      </c>
      <c r="W213" t="e" cm="1">
        <f t="array" ref="W213">W162-FORECAST(W112,_xlfn._xlws.FILTER(W$152:W$201,(ISNUMBER(W$152:W$201)*ISNUMBER(W$102:W$151))),_xlfn._xlws.FILTER(W$102:W$151,(ISNUMBER(W$102:W$151)*ISNUMBER(W$152:W$201))))</f>
        <v>#N/A</v>
      </c>
      <c r="X213" t="e" cm="1">
        <f t="array" ref="X213">X162-FORECAST(X112,_xlfn._xlws.FILTER(X$152:X$201,(ISNUMBER(X$152:X$201)*ISNUMBER(X$102:X$151))),_xlfn._xlws.FILTER(X$102:X$151,(ISNUMBER(X$102:X$151)*ISNUMBER(X$152:X$201))))</f>
        <v>#N/A</v>
      </c>
      <c r="Y213" t="e" cm="1">
        <f t="array" ref="Y213">Y162-FORECAST(Y112,_xlfn._xlws.FILTER(Y$152:Y$201,(ISNUMBER(Y$152:Y$201)*ISNUMBER(Y$102:Y$151))),_xlfn._xlws.FILTER(Y$102:Y$151,(ISNUMBER(Y$102:Y$151)*ISNUMBER(Y$152:Y$201))))</f>
        <v>#N/A</v>
      </c>
      <c r="Z213" t="e" cm="1">
        <f t="array" ref="Z213">Z162-FORECAST(Z112,_xlfn._xlws.FILTER(Z$152:Z$201,(ISNUMBER(Z$152:Z$201)*ISNUMBER(Z$102:Z$151))),_xlfn._xlws.FILTER(Z$102:Z$151,(ISNUMBER(Z$102:Z$151)*ISNUMBER(Z$152:Z$201))))</f>
        <v>#N/A</v>
      </c>
      <c r="AA213" t="e" cm="1">
        <f t="array" ref="AA213">AA162-FORECAST(AA112,_xlfn._xlws.FILTER(AA$152:AA$201,(ISNUMBER(AA$152:AA$201)*ISNUMBER(AA$102:AA$151))),_xlfn._xlws.FILTER(AA$102:AA$151,(ISNUMBER(AA$102:AA$151)*ISNUMBER(AA$152:AA$201))))</f>
        <v>#N/A</v>
      </c>
      <c r="AB213" t="e" cm="1">
        <f t="array" ref="AB213">AB162-FORECAST(AB112,_xlfn._xlws.FILTER(AB$152:AB$201,(ISNUMBER(AB$152:AB$201)*ISNUMBER(AB$102:AB$151))),_xlfn._xlws.FILTER(AB$102:AB$151,(ISNUMBER(AB$102:AB$151)*ISNUMBER(AB$152:AB$201))))</f>
        <v>#N/A</v>
      </c>
      <c r="AC213" t="e" cm="1">
        <f t="array" ref="AC213">AC162-FORECAST(AC112,_xlfn._xlws.FILTER(AC$152:AC$201,(ISNUMBER(AC$152:AC$201)*ISNUMBER(AC$102:AC$151))),_xlfn._xlws.FILTER(AC$102:AC$151,(ISNUMBER(AC$102:AC$151)*ISNUMBER(AC$152:AC$201))))</f>
        <v>#N/A</v>
      </c>
      <c r="AD213" t="e" cm="1">
        <f t="array" ref="AD213">AD162-FORECAST(AD112,_xlfn._xlws.FILTER(AD$152:AD$201,(ISNUMBER(AD$152:AD$201)*ISNUMBER(AD$102:AD$151))),_xlfn._xlws.FILTER(AD$102:AD$151,(ISNUMBER(AD$102:AD$151)*ISNUMBER(AD$152:AD$201))))</f>
        <v>#N/A</v>
      </c>
    </row>
    <row r="214" spans="1:30" x14ac:dyDescent="0.25">
      <c r="A214" t="e" cm="1">
        <f t="array" ref="A214">A163-FORECAST(A113,_xlfn._xlws.FILTER(A$152:A$201,(ISNUMBER(A$152:A$201)*ISNUMBER(A$102:A$151))),_xlfn._xlws.FILTER(A$102:A$151,(ISNUMBER(A$102:A$151)*ISNUMBER(A$152:A$201))))</f>
        <v>#N/A</v>
      </c>
      <c r="B214" t="e" cm="1">
        <f t="array" ref="B214">B163-FORECAST(B113,_xlfn._xlws.FILTER(B$152:B$201,(ISNUMBER(B$152:B$201)*ISNUMBER(B$102:B$151))),_xlfn._xlws.FILTER(B$102:B$151,(ISNUMBER(B$102:B$151)*ISNUMBER(B$152:B$201))))</f>
        <v>#N/A</v>
      </c>
      <c r="C214" t="e" cm="1">
        <f t="array" ref="C214">C163-FORECAST(C113,_xlfn._xlws.FILTER(C$152:C$201,(ISNUMBER(C$152:C$201)*ISNUMBER(C$102:C$151))),_xlfn._xlws.FILTER(C$102:C$151,(ISNUMBER(C$102:C$151)*ISNUMBER(C$152:C$201))))</f>
        <v>#N/A</v>
      </c>
      <c r="D214" t="e" cm="1">
        <f t="array" ref="D214">D163-FORECAST(D113,_xlfn._xlws.FILTER(D$152:D$201,(ISNUMBER(D$152:D$201)*ISNUMBER(D$102:D$151))),_xlfn._xlws.FILTER(D$102:D$151,(ISNUMBER(D$102:D$151)*ISNUMBER(D$152:D$201))))</f>
        <v>#N/A</v>
      </c>
      <c r="E214" t="e" cm="1">
        <f t="array" ref="E214">E163-FORECAST(E113,_xlfn._xlws.FILTER(E$152:E$201,(ISNUMBER(E$152:E$201)*ISNUMBER(E$102:E$151))),_xlfn._xlws.FILTER(E$102:E$151,(ISNUMBER(E$102:E$151)*ISNUMBER(E$152:E$201))))</f>
        <v>#N/A</v>
      </c>
      <c r="F214" t="e" cm="1">
        <f t="array" ref="F214">F163-FORECAST(F113,_xlfn._xlws.FILTER(F$152:F$201,(ISNUMBER(F$152:F$201)*ISNUMBER(F$102:F$151))),_xlfn._xlws.FILTER(F$102:F$151,(ISNUMBER(F$102:F$151)*ISNUMBER(F$152:F$201))))</f>
        <v>#N/A</v>
      </c>
      <c r="G214" t="e" cm="1">
        <f t="array" ref="G214">G163-FORECAST(G113,_xlfn._xlws.FILTER(G$152:G$201,(ISNUMBER(G$152:G$201)*ISNUMBER(G$102:G$151))),_xlfn._xlws.FILTER(G$102:G$151,(ISNUMBER(G$102:G$151)*ISNUMBER(G$152:G$201))))</f>
        <v>#N/A</v>
      </c>
      <c r="H214" t="e" cm="1">
        <f t="array" ref="H214">H163-FORECAST(H113,_xlfn._xlws.FILTER(H$152:H$201,(ISNUMBER(H$152:H$201)*ISNUMBER(H$102:H$151))),_xlfn._xlws.FILTER(H$102:H$151,(ISNUMBER(H$102:H$151)*ISNUMBER(H$152:H$201))))</f>
        <v>#N/A</v>
      </c>
      <c r="I214" t="e" cm="1">
        <f t="array" ref="I214">I163-FORECAST(I113,_xlfn._xlws.FILTER(I$152:I$201,(ISNUMBER(I$152:I$201)*ISNUMBER(I$102:I$151))),_xlfn._xlws.FILTER(I$102:I$151,(ISNUMBER(I$102:I$151)*ISNUMBER(I$152:I$201))))</f>
        <v>#N/A</v>
      </c>
      <c r="J214" t="e" cm="1">
        <f t="array" ref="J214">J163-FORECAST(J113,_xlfn._xlws.FILTER(J$152:J$201,(ISNUMBER(J$152:J$201)*ISNUMBER(J$102:J$151))),_xlfn._xlws.FILTER(J$102:J$151,(ISNUMBER(J$102:J$151)*ISNUMBER(J$152:J$201))))</f>
        <v>#N/A</v>
      </c>
      <c r="K214" t="e" cm="1">
        <f t="array" ref="K214">K163-FORECAST(K113,_xlfn._xlws.FILTER(K$152:K$201,(ISNUMBER(K$152:K$201)*ISNUMBER(K$102:K$151))),_xlfn._xlws.FILTER(K$102:K$151,(ISNUMBER(K$102:K$151)*ISNUMBER(K$152:K$201))))</f>
        <v>#N/A</v>
      </c>
      <c r="L214" t="e" cm="1">
        <f t="array" ref="L214">L163-FORECAST(L113,_xlfn._xlws.FILTER(L$152:L$201,(ISNUMBER(L$152:L$201)*ISNUMBER(L$102:L$151))),_xlfn._xlws.FILTER(L$102:L$151,(ISNUMBER(L$102:L$151)*ISNUMBER(L$152:L$201))))</f>
        <v>#N/A</v>
      </c>
      <c r="M214" t="e" cm="1">
        <f t="array" ref="M214">M163-FORECAST(M113,_xlfn._xlws.FILTER(M$152:M$201,(ISNUMBER(M$152:M$201)*ISNUMBER(M$102:M$151))),_xlfn._xlws.FILTER(M$102:M$151,(ISNUMBER(M$102:M$151)*ISNUMBER(M$152:M$201))))</f>
        <v>#N/A</v>
      </c>
      <c r="N214" t="e" cm="1">
        <f t="array" ref="N214">N163-FORECAST(N113,_xlfn._xlws.FILTER(N$152:N$201,(ISNUMBER(N$152:N$201)*ISNUMBER(N$102:N$151))),_xlfn._xlws.FILTER(N$102:N$151,(ISNUMBER(N$102:N$151)*ISNUMBER(N$152:N$201))))</f>
        <v>#N/A</v>
      </c>
      <c r="O214" t="e" cm="1">
        <f t="array" ref="O214">O163-FORECAST(O113,_xlfn._xlws.FILTER(O$152:O$201,(ISNUMBER(O$152:O$201)*ISNUMBER(O$102:O$151))),_xlfn._xlws.FILTER(O$102:O$151,(ISNUMBER(O$102:O$151)*ISNUMBER(O$152:O$201))))</f>
        <v>#N/A</v>
      </c>
      <c r="P214" t="e" cm="1">
        <f t="array" ref="P214">P163-FORECAST(P113,_xlfn._xlws.FILTER(P$152:P$201,(ISNUMBER(P$152:P$201)*ISNUMBER(P$102:P$151))),_xlfn._xlws.FILTER(P$102:P$151,(ISNUMBER(P$102:P$151)*ISNUMBER(P$152:P$201))))</f>
        <v>#N/A</v>
      </c>
      <c r="Q214" t="e" cm="1">
        <f t="array" ref="Q214">Q163-FORECAST(Q113,_xlfn._xlws.FILTER(Q$152:Q$201,(ISNUMBER(Q$152:Q$201)*ISNUMBER(Q$102:Q$151))),_xlfn._xlws.FILTER(Q$102:Q$151,(ISNUMBER(Q$102:Q$151)*ISNUMBER(Q$152:Q$201))))</f>
        <v>#N/A</v>
      </c>
      <c r="R214" t="e" cm="1">
        <f t="array" ref="R214">R163-FORECAST(R113,_xlfn._xlws.FILTER(R$152:R$201,(ISNUMBER(R$152:R$201)*ISNUMBER(R$102:R$151))),_xlfn._xlws.FILTER(R$102:R$151,(ISNUMBER(R$102:R$151)*ISNUMBER(R$152:R$201))))</f>
        <v>#N/A</v>
      </c>
      <c r="S214" t="e" cm="1">
        <f t="array" ref="S214">S163-FORECAST(S113,_xlfn._xlws.FILTER(S$152:S$201,(ISNUMBER(S$152:S$201)*ISNUMBER(S$102:S$151))),_xlfn._xlws.FILTER(S$102:S$151,(ISNUMBER(S$102:S$151)*ISNUMBER(S$152:S$201))))</f>
        <v>#N/A</v>
      </c>
      <c r="T214" t="e" cm="1">
        <f t="array" ref="T214">T163-FORECAST(T113,_xlfn._xlws.FILTER(T$152:T$201,(ISNUMBER(T$152:T$201)*ISNUMBER(T$102:T$151))),_xlfn._xlws.FILTER(T$102:T$151,(ISNUMBER(T$102:T$151)*ISNUMBER(T$152:T$201))))</f>
        <v>#N/A</v>
      </c>
      <c r="U214" t="e" cm="1">
        <f t="array" ref="U214">U163-FORECAST(U113,_xlfn._xlws.FILTER(U$152:U$201,(ISNUMBER(U$152:U$201)*ISNUMBER(U$102:U$151))),_xlfn._xlws.FILTER(U$102:U$151,(ISNUMBER(U$102:U$151)*ISNUMBER(U$152:U$201))))</f>
        <v>#N/A</v>
      </c>
      <c r="V214" t="e" cm="1">
        <f t="array" ref="V214">V163-FORECAST(V113,_xlfn._xlws.FILTER(V$152:V$201,(ISNUMBER(V$152:V$201)*ISNUMBER(V$102:V$151))),_xlfn._xlws.FILTER(V$102:V$151,(ISNUMBER(V$102:V$151)*ISNUMBER(V$152:V$201))))</f>
        <v>#N/A</v>
      </c>
      <c r="W214" t="e" cm="1">
        <f t="array" ref="W214">W163-FORECAST(W113,_xlfn._xlws.FILTER(W$152:W$201,(ISNUMBER(W$152:W$201)*ISNUMBER(W$102:W$151))),_xlfn._xlws.FILTER(W$102:W$151,(ISNUMBER(W$102:W$151)*ISNUMBER(W$152:W$201))))</f>
        <v>#N/A</v>
      </c>
      <c r="X214" t="e" cm="1">
        <f t="array" ref="X214">X163-FORECAST(X113,_xlfn._xlws.FILTER(X$152:X$201,(ISNUMBER(X$152:X$201)*ISNUMBER(X$102:X$151))),_xlfn._xlws.FILTER(X$102:X$151,(ISNUMBER(X$102:X$151)*ISNUMBER(X$152:X$201))))</f>
        <v>#N/A</v>
      </c>
      <c r="Y214" t="e" cm="1">
        <f t="array" ref="Y214">Y163-FORECAST(Y113,_xlfn._xlws.FILTER(Y$152:Y$201,(ISNUMBER(Y$152:Y$201)*ISNUMBER(Y$102:Y$151))),_xlfn._xlws.FILTER(Y$102:Y$151,(ISNUMBER(Y$102:Y$151)*ISNUMBER(Y$152:Y$201))))</f>
        <v>#N/A</v>
      </c>
      <c r="Z214" t="e" cm="1">
        <f t="array" ref="Z214">Z163-FORECAST(Z113,_xlfn._xlws.FILTER(Z$152:Z$201,(ISNUMBER(Z$152:Z$201)*ISNUMBER(Z$102:Z$151))),_xlfn._xlws.FILTER(Z$102:Z$151,(ISNUMBER(Z$102:Z$151)*ISNUMBER(Z$152:Z$201))))</f>
        <v>#N/A</v>
      </c>
      <c r="AA214" t="e" cm="1">
        <f t="array" ref="AA214">AA163-FORECAST(AA113,_xlfn._xlws.FILTER(AA$152:AA$201,(ISNUMBER(AA$152:AA$201)*ISNUMBER(AA$102:AA$151))),_xlfn._xlws.FILTER(AA$102:AA$151,(ISNUMBER(AA$102:AA$151)*ISNUMBER(AA$152:AA$201))))</f>
        <v>#N/A</v>
      </c>
      <c r="AB214" t="e" cm="1">
        <f t="array" ref="AB214">AB163-FORECAST(AB113,_xlfn._xlws.FILTER(AB$152:AB$201,(ISNUMBER(AB$152:AB$201)*ISNUMBER(AB$102:AB$151))),_xlfn._xlws.FILTER(AB$102:AB$151,(ISNUMBER(AB$102:AB$151)*ISNUMBER(AB$152:AB$201))))</f>
        <v>#N/A</v>
      </c>
      <c r="AC214" t="e" cm="1">
        <f t="array" ref="AC214">AC163-FORECAST(AC113,_xlfn._xlws.FILTER(AC$152:AC$201,(ISNUMBER(AC$152:AC$201)*ISNUMBER(AC$102:AC$151))),_xlfn._xlws.FILTER(AC$102:AC$151,(ISNUMBER(AC$102:AC$151)*ISNUMBER(AC$152:AC$201))))</f>
        <v>#N/A</v>
      </c>
      <c r="AD214" t="e" cm="1">
        <f t="array" ref="AD214">AD163-FORECAST(AD113,_xlfn._xlws.FILTER(AD$152:AD$201,(ISNUMBER(AD$152:AD$201)*ISNUMBER(AD$102:AD$151))),_xlfn._xlws.FILTER(AD$102:AD$151,(ISNUMBER(AD$102:AD$151)*ISNUMBER(AD$152:AD$201))))</f>
        <v>#N/A</v>
      </c>
    </row>
    <row r="215" spans="1:30" x14ac:dyDescent="0.25">
      <c r="A215" t="e" cm="1">
        <f t="array" ref="A215">A164-FORECAST(A114,_xlfn._xlws.FILTER(A$152:A$201,(ISNUMBER(A$152:A$201)*ISNUMBER(A$102:A$151))),_xlfn._xlws.FILTER(A$102:A$151,(ISNUMBER(A$102:A$151)*ISNUMBER(A$152:A$201))))</f>
        <v>#N/A</v>
      </c>
      <c r="B215" t="e" cm="1">
        <f t="array" ref="B215">B164-FORECAST(B114,_xlfn._xlws.FILTER(B$152:B$201,(ISNUMBER(B$152:B$201)*ISNUMBER(B$102:B$151))),_xlfn._xlws.FILTER(B$102:B$151,(ISNUMBER(B$102:B$151)*ISNUMBER(B$152:B$201))))</f>
        <v>#N/A</v>
      </c>
      <c r="C215" t="e" cm="1">
        <f t="array" ref="C215">C164-FORECAST(C114,_xlfn._xlws.FILTER(C$152:C$201,(ISNUMBER(C$152:C$201)*ISNUMBER(C$102:C$151))),_xlfn._xlws.FILTER(C$102:C$151,(ISNUMBER(C$102:C$151)*ISNUMBER(C$152:C$201))))</f>
        <v>#N/A</v>
      </c>
      <c r="D215" t="e" cm="1">
        <f t="array" ref="D215">D164-FORECAST(D114,_xlfn._xlws.FILTER(D$152:D$201,(ISNUMBER(D$152:D$201)*ISNUMBER(D$102:D$151))),_xlfn._xlws.FILTER(D$102:D$151,(ISNUMBER(D$102:D$151)*ISNUMBER(D$152:D$201))))</f>
        <v>#N/A</v>
      </c>
      <c r="E215" t="e" cm="1">
        <f t="array" ref="E215">E164-FORECAST(E114,_xlfn._xlws.FILTER(E$152:E$201,(ISNUMBER(E$152:E$201)*ISNUMBER(E$102:E$151))),_xlfn._xlws.FILTER(E$102:E$151,(ISNUMBER(E$102:E$151)*ISNUMBER(E$152:E$201))))</f>
        <v>#N/A</v>
      </c>
      <c r="F215" t="e" cm="1">
        <f t="array" ref="F215">F164-FORECAST(F114,_xlfn._xlws.FILTER(F$152:F$201,(ISNUMBER(F$152:F$201)*ISNUMBER(F$102:F$151))),_xlfn._xlws.FILTER(F$102:F$151,(ISNUMBER(F$102:F$151)*ISNUMBER(F$152:F$201))))</f>
        <v>#N/A</v>
      </c>
      <c r="G215" t="e" cm="1">
        <f t="array" ref="G215">G164-FORECAST(G114,_xlfn._xlws.FILTER(G$152:G$201,(ISNUMBER(G$152:G$201)*ISNUMBER(G$102:G$151))),_xlfn._xlws.FILTER(G$102:G$151,(ISNUMBER(G$102:G$151)*ISNUMBER(G$152:G$201))))</f>
        <v>#N/A</v>
      </c>
      <c r="H215" t="e" cm="1">
        <f t="array" ref="H215">H164-FORECAST(H114,_xlfn._xlws.FILTER(H$152:H$201,(ISNUMBER(H$152:H$201)*ISNUMBER(H$102:H$151))),_xlfn._xlws.FILTER(H$102:H$151,(ISNUMBER(H$102:H$151)*ISNUMBER(H$152:H$201))))</f>
        <v>#N/A</v>
      </c>
      <c r="I215" t="e" cm="1">
        <f t="array" ref="I215">I164-FORECAST(I114,_xlfn._xlws.FILTER(I$152:I$201,(ISNUMBER(I$152:I$201)*ISNUMBER(I$102:I$151))),_xlfn._xlws.FILTER(I$102:I$151,(ISNUMBER(I$102:I$151)*ISNUMBER(I$152:I$201))))</f>
        <v>#N/A</v>
      </c>
      <c r="J215" t="e" cm="1">
        <f t="array" ref="J215">J164-FORECAST(J114,_xlfn._xlws.FILTER(J$152:J$201,(ISNUMBER(J$152:J$201)*ISNUMBER(J$102:J$151))),_xlfn._xlws.FILTER(J$102:J$151,(ISNUMBER(J$102:J$151)*ISNUMBER(J$152:J$201))))</f>
        <v>#N/A</v>
      </c>
      <c r="K215" t="e" cm="1">
        <f t="array" ref="K215">K164-FORECAST(K114,_xlfn._xlws.FILTER(K$152:K$201,(ISNUMBER(K$152:K$201)*ISNUMBER(K$102:K$151))),_xlfn._xlws.FILTER(K$102:K$151,(ISNUMBER(K$102:K$151)*ISNUMBER(K$152:K$201))))</f>
        <v>#N/A</v>
      </c>
      <c r="L215" t="e" cm="1">
        <f t="array" ref="L215">L164-FORECAST(L114,_xlfn._xlws.FILTER(L$152:L$201,(ISNUMBER(L$152:L$201)*ISNUMBER(L$102:L$151))),_xlfn._xlws.FILTER(L$102:L$151,(ISNUMBER(L$102:L$151)*ISNUMBER(L$152:L$201))))</f>
        <v>#N/A</v>
      </c>
      <c r="M215" t="e" cm="1">
        <f t="array" ref="M215">M164-FORECAST(M114,_xlfn._xlws.FILTER(M$152:M$201,(ISNUMBER(M$152:M$201)*ISNUMBER(M$102:M$151))),_xlfn._xlws.FILTER(M$102:M$151,(ISNUMBER(M$102:M$151)*ISNUMBER(M$152:M$201))))</f>
        <v>#N/A</v>
      </c>
      <c r="N215" t="e" cm="1">
        <f t="array" ref="N215">N164-FORECAST(N114,_xlfn._xlws.FILTER(N$152:N$201,(ISNUMBER(N$152:N$201)*ISNUMBER(N$102:N$151))),_xlfn._xlws.FILTER(N$102:N$151,(ISNUMBER(N$102:N$151)*ISNUMBER(N$152:N$201))))</f>
        <v>#N/A</v>
      </c>
      <c r="O215" t="e" cm="1">
        <f t="array" ref="O215">O164-FORECAST(O114,_xlfn._xlws.FILTER(O$152:O$201,(ISNUMBER(O$152:O$201)*ISNUMBER(O$102:O$151))),_xlfn._xlws.FILTER(O$102:O$151,(ISNUMBER(O$102:O$151)*ISNUMBER(O$152:O$201))))</f>
        <v>#N/A</v>
      </c>
      <c r="P215" t="e" cm="1">
        <f t="array" ref="P215">P164-FORECAST(P114,_xlfn._xlws.FILTER(P$152:P$201,(ISNUMBER(P$152:P$201)*ISNUMBER(P$102:P$151))),_xlfn._xlws.FILTER(P$102:P$151,(ISNUMBER(P$102:P$151)*ISNUMBER(P$152:P$201))))</f>
        <v>#N/A</v>
      </c>
      <c r="Q215" t="e" cm="1">
        <f t="array" ref="Q215">Q164-FORECAST(Q114,_xlfn._xlws.FILTER(Q$152:Q$201,(ISNUMBER(Q$152:Q$201)*ISNUMBER(Q$102:Q$151))),_xlfn._xlws.FILTER(Q$102:Q$151,(ISNUMBER(Q$102:Q$151)*ISNUMBER(Q$152:Q$201))))</f>
        <v>#N/A</v>
      </c>
      <c r="R215" t="e" cm="1">
        <f t="array" ref="R215">R164-FORECAST(R114,_xlfn._xlws.FILTER(R$152:R$201,(ISNUMBER(R$152:R$201)*ISNUMBER(R$102:R$151))),_xlfn._xlws.FILTER(R$102:R$151,(ISNUMBER(R$102:R$151)*ISNUMBER(R$152:R$201))))</f>
        <v>#N/A</v>
      </c>
      <c r="S215" t="e" cm="1">
        <f t="array" ref="S215">S164-FORECAST(S114,_xlfn._xlws.FILTER(S$152:S$201,(ISNUMBER(S$152:S$201)*ISNUMBER(S$102:S$151))),_xlfn._xlws.FILTER(S$102:S$151,(ISNUMBER(S$102:S$151)*ISNUMBER(S$152:S$201))))</f>
        <v>#N/A</v>
      </c>
      <c r="T215" t="e" cm="1">
        <f t="array" ref="T215">T164-FORECAST(T114,_xlfn._xlws.FILTER(T$152:T$201,(ISNUMBER(T$152:T$201)*ISNUMBER(T$102:T$151))),_xlfn._xlws.FILTER(T$102:T$151,(ISNUMBER(T$102:T$151)*ISNUMBER(T$152:T$201))))</f>
        <v>#N/A</v>
      </c>
      <c r="U215" t="e" cm="1">
        <f t="array" ref="U215">U164-FORECAST(U114,_xlfn._xlws.FILTER(U$152:U$201,(ISNUMBER(U$152:U$201)*ISNUMBER(U$102:U$151))),_xlfn._xlws.FILTER(U$102:U$151,(ISNUMBER(U$102:U$151)*ISNUMBER(U$152:U$201))))</f>
        <v>#N/A</v>
      </c>
      <c r="V215" t="e" cm="1">
        <f t="array" ref="V215">V164-FORECAST(V114,_xlfn._xlws.FILTER(V$152:V$201,(ISNUMBER(V$152:V$201)*ISNUMBER(V$102:V$151))),_xlfn._xlws.FILTER(V$102:V$151,(ISNUMBER(V$102:V$151)*ISNUMBER(V$152:V$201))))</f>
        <v>#N/A</v>
      </c>
      <c r="W215" t="e" cm="1">
        <f t="array" ref="W215">W164-FORECAST(W114,_xlfn._xlws.FILTER(W$152:W$201,(ISNUMBER(W$152:W$201)*ISNUMBER(W$102:W$151))),_xlfn._xlws.FILTER(W$102:W$151,(ISNUMBER(W$102:W$151)*ISNUMBER(W$152:W$201))))</f>
        <v>#N/A</v>
      </c>
      <c r="X215" t="e" cm="1">
        <f t="array" ref="X215">X164-FORECAST(X114,_xlfn._xlws.FILTER(X$152:X$201,(ISNUMBER(X$152:X$201)*ISNUMBER(X$102:X$151))),_xlfn._xlws.FILTER(X$102:X$151,(ISNUMBER(X$102:X$151)*ISNUMBER(X$152:X$201))))</f>
        <v>#N/A</v>
      </c>
      <c r="Y215" t="e" cm="1">
        <f t="array" ref="Y215">Y164-FORECAST(Y114,_xlfn._xlws.FILTER(Y$152:Y$201,(ISNUMBER(Y$152:Y$201)*ISNUMBER(Y$102:Y$151))),_xlfn._xlws.FILTER(Y$102:Y$151,(ISNUMBER(Y$102:Y$151)*ISNUMBER(Y$152:Y$201))))</f>
        <v>#N/A</v>
      </c>
      <c r="Z215" t="e" cm="1">
        <f t="array" ref="Z215">Z164-FORECAST(Z114,_xlfn._xlws.FILTER(Z$152:Z$201,(ISNUMBER(Z$152:Z$201)*ISNUMBER(Z$102:Z$151))),_xlfn._xlws.FILTER(Z$102:Z$151,(ISNUMBER(Z$102:Z$151)*ISNUMBER(Z$152:Z$201))))</f>
        <v>#N/A</v>
      </c>
      <c r="AA215" t="e" cm="1">
        <f t="array" ref="AA215">AA164-FORECAST(AA114,_xlfn._xlws.FILTER(AA$152:AA$201,(ISNUMBER(AA$152:AA$201)*ISNUMBER(AA$102:AA$151))),_xlfn._xlws.FILTER(AA$102:AA$151,(ISNUMBER(AA$102:AA$151)*ISNUMBER(AA$152:AA$201))))</f>
        <v>#N/A</v>
      </c>
      <c r="AB215" t="e" cm="1">
        <f t="array" ref="AB215">AB164-FORECAST(AB114,_xlfn._xlws.FILTER(AB$152:AB$201,(ISNUMBER(AB$152:AB$201)*ISNUMBER(AB$102:AB$151))),_xlfn._xlws.FILTER(AB$102:AB$151,(ISNUMBER(AB$102:AB$151)*ISNUMBER(AB$152:AB$201))))</f>
        <v>#N/A</v>
      </c>
      <c r="AC215" t="e" cm="1">
        <f t="array" ref="AC215">AC164-FORECAST(AC114,_xlfn._xlws.FILTER(AC$152:AC$201,(ISNUMBER(AC$152:AC$201)*ISNUMBER(AC$102:AC$151))),_xlfn._xlws.FILTER(AC$102:AC$151,(ISNUMBER(AC$102:AC$151)*ISNUMBER(AC$152:AC$201))))</f>
        <v>#N/A</v>
      </c>
      <c r="AD215" t="e" cm="1">
        <f t="array" ref="AD215">AD164-FORECAST(AD114,_xlfn._xlws.FILTER(AD$152:AD$201,(ISNUMBER(AD$152:AD$201)*ISNUMBER(AD$102:AD$151))),_xlfn._xlws.FILTER(AD$102:AD$151,(ISNUMBER(AD$102:AD$151)*ISNUMBER(AD$152:AD$201))))</f>
        <v>#N/A</v>
      </c>
    </row>
    <row r="216" spans="1:30" x14ac:dyDescent="0.25">
      <c r="A216" t="e" cm="1">
        <f t="array" ref="A216">A165-FORECAST(A115,_xlfn._xlws.FILTER(A$152:A$201,(ISNUMBER(A$152:A$201)*ISNUMBER(A$102:A$151))),_xlfn._xlws.FILTER(A$102:A$151,(ISNUMBER(A$102:A$151)*ISNUMBER(A$152:A$201))))</f>
        <v>#N/A</v>
      </c>
      <c r="B216" t="e" cm="1">
        <f t="array" ref="B216">B165-FORECAST(B115,_xlfn._xlws.FILTER(B$152:B$201,(ISNUMBER(B$152:B$201)*ISNUMBER(B$102:B$151))),_xlfn._xlws.FILTER(B$102:B$151,(ISNUMBER(B$102:B$151)*ISNUMBER(B$152:B$201))))</f>
        <v>#N/A</v>
      </c>
      <c r="C216" t="e" cm="1">
        <f t="array" ref="C216">C165-FORECAST(C115,_xlfn._xlws.FILTER(C$152:C$201,(ISNUMBER(C$152:C$201)*ISNUMBER(C$102:C$151))),_xlfn._xlws.FILTER(C$102:C$151,(ISNUMBER(C$102:C$151)*ISNUMBER(C$152:C$201))))</f>
        <v>#N/A</v>
      </c>
      <c r="D216" t="e" cm="1">
        <f t="array" ref="D216">D165-FORECAST(D115,_xlfn._xlws.FILTER(D$152:D$201,(ISNUMBER(D$152:D$201)*ISNUMBER(D$102:D$151))),_xlfn._xlws.FILTER(D$102:D$151,(ISNUMBER(D$102:D$151)*ISNUMBER(D$152:D$201))))</f>
        <v>#N/A</v>
      </c>
      <c r="E216" t="e" cm="1">
        <f t="array" ref="E216">E165-FORECAST(E115,_xlfn._xlws.FILTER(E$152:E$201,(ISNUMBER(E$152:E$201)*ISNUMBER(E$102:E$151))),_xlfn._xlws.FILTER(E$102:E$151,(ISNUMBER(E$102:E$151)*ISNUMBER(E$152:E$201))))</f>
        <v>#N/A</v>
      </c>
      <c r="F216" t="e" cm="1">
        <f t="array" ref="F216">F165-FORECAST(F115,_xlfn._xlws.FILTER(F$152:F$201,(ISNUMBER(F$152:F$201)*ISNUMBER(F$102:F$151))),_xlfn._xlws.FILTER(F$102:F$151,(ISNUMBER(F$102:F$151)*ISNUMBER(F$152:F$201))))</f>
        <v>#N/A</v>
      </c>
      <c r="G216" t="e" cm="1">
        <f t="array" ref="G216">G165-FORECAST(G115,_xlfn._xlws.FILTER(G$152:G$201,(ISNUMBER(G$152:G$201)*ISNUMBER(G$102:G$151))),_xlfn._xlws.FILTER(G$102:G$151,(ISNUMBER(G$102:G$151)*ISNUMBER(G$152:G$201))))</f>
        <v>#N/A</v>
      </c>
      <c r="H216" t="e" cm="1">
        <f t="array" ref="H216">H165-FORECAST(H115,_xlfn._xlws.FILTER(H$152:H$201,(ISNUMBER(H$152:H$201)*ISNUMBER(H$102:H$151))),_xlfn._xlws.FILTER(H$102:H$151,(ISNUMBER(H$102:H$151)*ISNUMBER(H$152:H$201))))</f>
        <v>#N/A</v>
      </c>
      <c r="I216" t="e" cm="1">
        <f t="array" ref="I216">I165-FORECAST(I115,_xlfn._xlws.FILTER(I$152:I$201,(ISNUMBER(I$152:I$201)*ISNUMBER(I$102:I$151))),_xlfn._xlws.FILTER(I$102:I$151,(ISNUMBER(I$102:I$151)*ISNUMBER(I$152:I$201))))</f>
        <v>#N/A</v>
      </c>
      <c r="J216" t="e" cm="1">
        <f t="array" ref="J216">J165-FORECAST(J115,_xlfn._xlws.FILTER(J$152:J$201,(ISNUMBER(J$152:J$201)*ISNUMBER(J$102:J$151))),_xlfn._xlws.FILTER(J$102:J$151,(ISNUMBER(J$102:J$151)*ISNUMBER(J$152:J$201))))</f>
        <v>#N/A</v>
      </c>
      <c r="K216" t="e" cm="1">
        <f t="array" ref="K216">K165-FORECAST(K115,_xlfn._xlws.FILTER(K$152:K$201,(ISNUMBER(K$152:K$201)*ISNUMBER(K$102:K$151))),_xlfn._xlws.FILTER(K$102:K$151,(ISNUMBER(K$102:K$151)*ISNUMBER(K$152:K$201))))</f>
        <v>#N/A</v>
      </c>
      <c r="L216" t="e" cm="1">
        <f t="array" ref="L216">L165-FORECAST(L115,_xlfn._xlws.FILTER(L$152:L$201,(ISNUMBER(L$152:L$201)*ISNUMBER(L$102:L$151))),_xlfn._xlws.FILTER(L$102:L$151,(ISNUMBER(L$102:L$151)*ISNUMBER(L$152:L$201))))</f>
        <v>#N/A</v>
      </c>
      <c r="M216" t="e" cm="1">
        <f t="array" ref="M216">M165-FORECAST(M115,_xlfn._xlws.FILTER(M$152:M$201,(ISNUMBER(M$152:M$201)*ISNUMBER(M$102:M$151))),_xlfn._xlws.FILTER(M$102:M$151,(ISNUMBER(M$102:M$151)*ISNUMBER(M$152:M$201))))</f>
        <v>#N/A</v>
      </c>
      <c r="N216" t="e" cm="1">
        <f t="array" ref="N216">N165-FORECAST(N115,_xlfn._xlws.FILTER(N$152:N$201,(ISNUMBER(N$152:N$201)*ISNUMBER(N$102:N$151))),_xlfn._xlws.FILTER(N$102:N$151,(ISNUMBER(N$102:N$151)*ISNUMBER(N$152:N$201))))</f>
        <v>#N/A</v>
      </c>
      <c r="O216" t="e" cm="1">
        <f t="array" ref="O216">O165-FORECAST(O115,_xlfn._xlws.FILTER(O$152:O$201,(ISNUMBER(O$152:O$201)*ISNUMBER(O$102:O$151))),_xlfn._xlws.FILTER(O$102:O$151,(ISNUMBER(O$102:O$151)*ISNUMBER(O$152:O$201))))</f>
        <v>#N/A</v>
      </c>
      <c r="P216" t="e" cm="1">
        <f t="array" ref="P216">P165-FORECAST(P115,_xlfn._xlws.FILTER(P$152:P$201,(ISNUMBER(P$152:P$201)*ISNUMBER(P$102:P$151))),_xlfn._xlws.FILTER(P$102:P$151,(ISNUMBER(P$102:P$151)*ISNUMBER(P$152:P$201))))</f>
        <v>#N/A</v>
      </c>
      <c r="Q216" t="e" cm="1">
        <f t="array" ref="Q216">Q165-FORECAST(Q115,_xlfn._xlws.FILTER(Q$152:Q$201,(ISNUMBER(Q$152:Q$201)*ISNUMBER(Q$102:Q$151))),_xlfn._xlws.FILTER(Q$102:Q$151,(ISNUMBER(Q$102:Q$151)*ISNUMBER(Q$152:Q$201))))</f>
        <v>#N/A</v>
      </c>
      <c r="R216" t="e" cm="1">
        <f t="array" ref="R216">R165-FORECAST(R115,_xlfn._xlws.FILTER(R$152:R$201,(ISNUMBER(R$152:R$201)*ISNUMBER(R$102:R$151))),_xlfn._xlws.FILTER(R$102:R$151,(ISNUMBER(R$102:R$151)*ISNUMBER(R$152:R$201))))</f>
        <v>#N/A</v>
      </c>
      <c r="S216" t="e" cm="1">
        <f t="array" ref="S216">S165-FORECAST(S115,_xlfn._xlws.FILTER(S$152:S$201,(ISNUMBER(S$152:S$201)*ISNUMBER(S$102:S$151))),_xlfn._xlws.FILTER(S$102:S$151,(ISNUMBER(S$102:S$151)*ISNUMBER(S$152:S$201))))</f>
        <v>#N/A</v>
      </c>
      <c r="T216" t="e" cm="1">
        <f t="array" ref="T216">T165-FORECAST(T115,_xlfn._xlws.FILTER(T$152:T$201,(ISNUMBER(T$152:T$201)*ISNUMBER(T$102:T$151))),_xlfn._xlws.FILTER(T$102:T$151,(ISNUMBER(T$102:T$151)*ISNUMBER(T$152:T$201))))</f>
        <v>#N/A</v>
      </c>
      <c r="U216" t="e" cm="1">
        <f t="array" ref="U216">U165-FORECAST(U115,_xlfn._xlws.FILTER(U$152:U$201,(ISNUMBER(U$152:U$201)*ISNUMBER(U$102:U$151))),_xlfn._xlws.FILTER(U$102:U$151,(ISNUMBER(U$102:U$151)*ISNUMBER(U$152:U$201))))</f>
        <v>#N/A</v>
      </c>
      <c r="V216" t="e" cm="1">
        <f t="array" ref="V216">V165-FORECAST(V115,_xlfn._xlws.FILTER(V$152:V$201,(ISNUMBER(V$152:V$201)*ISNUMBER(V$102:V$151))),_xlfn._xlws.FILTER(V$102:V$151,(ISNUMBER(V$102:V$151)*ISNUMBER(V$152:V$201))))</f>
        <v>#N/A</v>
      </c>
      <c r="W216" t="e" cm="1">
        <f t="array" ref="W216">W165-FORECAST(W115,_xlfn._xlws.FILTER(W$152:W$201,(ISNUMBER(W$152:W$201)*ISNUMBER(W$102:W$151))),_xlfn._xlws.FILTER(W$102:W$151,(ISNUMBER(W$102:W$151)*ISNUMBER(W$152:W$201))))</f>
        <v>#N/A</v>
      </c>
      <c r="X216" t="e" cm="1">
        <f t="array" ref="X216">X165-FORECAST(X115,_xlfn._xlws.FILTER(X$152:X$201,(ISNUMBER(X$152:X$201)*ISNUMBER(X$102:X$151))),_xlfn._xlws.FILTER(X$102:X$151,(ISNUMBER(X$102:X$151)*ISNUMBER(X$152:X$201))))</f>
        <v>#N/A</v>
      </c>
      <c r="Y216" t="e" cm="1">
        <f t="array" ref="Y216">Y165-FORECAST(Y115,_xlfn._xlws.FILTER(Y$152:Y$201,(ISNUMBER(Y$152:Y$201)*ISNUMBER(Y$102:Y$151))),_xlfn._xlws.FILTER(Y$102:Y$151,(ISNUMBER(Y$102:Y$151)*ISNUMBER(Y$152:Y$201))))</f>
        <v>#N/A</v>
      </c>
      <c r="Z216" t="e" cm="1">
        <f t="array" ref="Z216">Z165-FORECAST(Z115,_xlfn._xlws.FILTER(Z$152:Z$201,(ISNUMBER(Z$152:Z$201)*ISNUMBER(Z$102:Z$151))),_xlfn._xlws.FILTER(Z$102:Z$151,(ISNUMBER(Z$102:Z$151)*ISNUMBER(Z$152:Z$201))))</f>
        <v>#N/A</v>
      </c>
      <c r="AA216" t="e" cm="1">
        <f t="array" ref="AA216">AA165-FORECAST(AA115,_xlfn._xlws.FILTER(AA$152:AA$201,(ISNUMBER(AA$152:AA$201)*ISNUMBER(AA$102:AA$151))),_xlfn._xlws.FILTER(AA$102:AA$151,(ISNUMBER(AA$102:AA$151)*ISNUMBER(AA$152:AA$201))))</f>
        <v>#N/A</v>
      </c>
      <c r="AB216" t="e" cm="1">
        <f t="array" ref="AB216">AB165-FORECAST(AB115,_xlfn._xlws.FILTER(AB$152:AB$201,(ISNUMBER(AB$152:AB$201)*ISNUMBER(AB$102:AB$151))),_xlfn._xlws.FILTER(AB$102:AB$151,(ISNUMBER(AB$102:AB$151)*ISNUMBER(AB$152:AB$201))))</f>
        <v>#N/A</v>
      </c>
      <c r="AC216" t="e" cm="1">
        <f t="array" ref="AC216">AC165-FORECAST(AC115,_xlfn._xlws.FILTER(AC$152:AC$201,(ISNUMBER(AC$152:AC$201)*ISNUMBER(AC$102:AC$151))),_xlfn._xlws.FILTER(AC$102:AC$151,(ISNUMBER(AC$102:AC$151)*ISNUMBER(AC$152:AC$201))))</f>
        <v>#N/A</v>
      </c>
      <c r="AD216" t="e" cm="1">
        <f t="array" ref="AD216">AD165-FORECAST(AD115,_xlfn._xlws.FILTER(AD$152:AD$201,(ISNUMBER(AD$152:AD$201)*ISNUMBER(AD$102:AD$151))),_xlfn._xlws.FILTER(AD$102:AD$151,(ISNUMBER(AD$102:AD$151)*ISNUMBER(AD$152:AD$201))))</f>
        <v>#N/A</v>
      </c>
    </row>
    <row r="217" spans="1:30" x14ac:dyDescent="0.25">
      <c r="A217" t="e" cm="1">
        <f t="array" ref="A217">A166-FORECAST(A116,_xlfn._xlws.FILTER(A$152:A$201,(ISNUMBER(A$152:A$201)*ISNUMBER(A$102:A$151))),_xlfn._xlws.FILTER(A$102:A$151,(ISNUMBER(A$102:A$151)*ISNUMBER(A$152:A$201))))</f>
        <v>#N/A</v>
      </c>
      <c r="B217" t="e" cm="1">
        <f t="array" ref="B217">B166-FORECAST(B116,_xlfn._xlws.FILTER(B$152:B$201,(ISNUMBER(B$152:B$201)*ISNUMBER(B$102:B$151))),_xlfn._xlws.FILTER(B$102:B$151,(ISNUMBER(B$102:B$151)*ISNUMBER(B$152:B$201))))</f>
        <v>#N/A</v>
      </c>
      <c r="C217" t="e" cm="1">
        <f t="array" ref="C217">C166-FORECAST(C116,_xlfn._xlws.FILTER(C$152:C$201,(ISNUMBER(C$152:C$201)*ISNUMBER(C$102:C$151))),_xlfn._xlws.FILTER(C$102:C$151,(ISNUMBER(C$102:C$151)*ISNUMBER(C$152:C$201))))</f>
        <v>#N/A</v>
      </c>
      <c r="D217" t="e" cm="1">
        <f t="array" ref="D217">D166-FORECAST(D116,_xlfn._xlws.FILTER(D$152:D$201,(ISNUMBER(D$152:D$201)*ISNUMBER(D$102:D$151))),_xlfn._xlws.FILTER(D$102:D$151,(ISNUMBER(D$102:D$151)*ISNUMBER(D$152:D$201))))</f>
        <v>#N/A</v>
      </c>
      <c r="E217" t="e" cm="1">
        <f t="array" ref="E217">E166-FORECAST(E116,_xlfn._xlws.FILTER(E$152:E$201,(ISNUMBER(E$152:E$201)*ISNUMBER(E$102:E$151))),_xlfn._xlws.FILTER(E$102:E$151,(ISNUMBER(E$102:E$151)*ISNUMBER(E$152:E$201))))</f>
        <v>#N/A</v>
      </c>
      <c r="F217" t="e" cm="1">
        <f t="array" ref="F217">F166-FORECAST(F116,_xlfn._xlws.FILTER(F$152:F$201,(ISNUMBER(F$152:F$201)*ISNUMBER(F$102:F$151))),_xlfn._xlws.FILTER(F$102:F$151,(ISNUMBER(F$102:F$151)*ISNUMBER(F$152:F$201))))</f>
        <v>#N/A</v>
      </c>
      <c r="G217" t="e" cm="1">
        <f t="array" ref="G217">G166-FORECAST(G116,_xlfn._xlws.FILTER(G$152:G$201,(ISNUMBER(G$152:G$201)*ISNUMBER(G$102:G$151))),_xlfn._xlws.FILTER(G$102:G$151,(ISNUMBER(G$102:G$151)*ISNUMBER(G$152:G$201))))</f>
        <v>#N/A</v>
      </c>
      <c r="H217" t="e" cm="1">
        <f t="array" ref="H217">H166-FORECAST(H116,_xlfn._xlws.FILTER(H$152:H$201,(ISNUMBER(H$152:H$201)*ISNUMBER(H$102:H$151))),_xlfn._xlws.FILTER(H$102:H$151,(ISNUMBER(H$102:H$151)*ISNUMBER(H$152:H$201))))</f>
        <v>#N/A</v>
      </c>
      <c r="I217" t="e" cm="1">
        <f t="array" ref="I217">I166-FORECAST(I116,_xlfn._xlws.FILTER(I$152:I$201,(ISNUMBER(I$152:I$201)*ISNUMBER(I$102:I$151))),_xlfn._xlws.FILTER(I$102:I$151,(ISNUMBER(I$102:I$151)*ISNUMBER(I$152:I$201))))</f>
        <v>#N/A</v>
      </c>
      <c r="J217" t="e" cm="1">
        <f t="array" ref="J217">J166-FORECAST(J116,_xlfn._xlws.FILTER(J$152:J$201,(ISNUMBER(J$152:J$201)*ISNUMBER(J$102:J$151))),_xlfn._xlws.FILTER(J$102:J$151,(ISNUMBER(J$102:J$151)*ISNUMBER(J$152:J$201))))</f>
        <v>#N/A</v>
      </c>
      <c r="K217" t="e" cm="1">
        <f t="array" ref="K217">K166-FORECAST(K116,_xlfn._xlws.FILTER(K$152:K$201,(ISNUMBER(K$152:K$201)*ISNUMBER(K$102:K$151))),_xlfn._xlws.FILTER(K$102:K$151,(ISNUMBER(K$102:K$151)*ISNUMBER(K$152:K$201))))</f>
        <v>#N/A</v>
      </c>
      <c r="L217" t="e" cm="1">
        <f t="array" ref="L217">L166-FORECAST(L116,_xlfn._xlws.FILTER(L$152:L$201,(ISNUMBER(L$152:L$201)*ISNUMBER(L$102:L$151))),_xlfn._xlws.FILTER(L$102:L$151,(ISNUMBER(L$102:L$151)*ISNUMBER(L$152:L$201))))</f>
        <v>#N/A</v>
      </c>
      <c r="M217" t="e" cm="1">
        <f t="array" ref="M217">M166-FORECAST(M116,_xlfn._xlws.FILTER(M$152:M$201,(ISNUMBER(M$152:M$201)*ISNUMBER(M$102:M$151))),_xlfn._xlws.FILTER(M$102:M$151,(ISNUMBER(M$102:M$151)*ISNUMBER(M$152:M$201))))</f>
        <v>#N/A</v>
      </c>
      <c r="N217" t="e" cm="1">
        <f t="array" ref="N217">N166-FORECAST(N116,_xlfn._xlws.FILTER(N$152:N$201,(ISNUMBER(N$152:N$201)*ISNUMBER(N$102:N$151))),_xlfn._xlws.FILTER(N$102:N$151,(ISNUMBER(N$102:N$151)*ISNUMBER(N$152:N$201))))</f>
        <v>#N/A</v>
      </c>
      <c r="O217" t="e" cm="1">
        <f t="array" ref="O217">O166-FORECAST(O116,_xlfn._xlws.FILTER(O$152:O$201,(ISNUMBER(O$152:O$201)*ISNUMBER(O$102:O$151))),_xlfn._xlws.FILTER(O$102:O$151,(ISNUMBER(O$102:O$151)*ISNUMBER(O$152:O$201))))</f>
        <v>#N/A</v>
      </c>
      <c r="P217" t="e" cm="1">
        <f t="array" ref="P217">P166-FORECAST(P116,_xlfn._xlws.FILTER(P$152:P$201,(ISNUMBER(P$152:P$201)*ISNUMBER(P$102:P$151))),_xlfn._xlws.FILTER(P$102:P$151,(ISNUMBER(P$102:P$151)*ISNUMBER(P$152:P$201))))</f>
        <v>#N/A</v>
      </c>
      <c r="Q217" t="e" cm="1">
        <f t="array" ref="Q217">Q166-FORECAST(Q116,_xlfn._xlws.FILTER(Q$152:Q$201,(ISNUMBER(Q$152:Q$201)*ISNUMBER(Q$102:Q$151))),_xlfn._xlws.FILTER(Q$102:Q$151,(ISNUMBER(Q$102:Q$151)*ISNUMBER(Q$152:Q$201))))</f>
        <v>#N/A</v>
      </c>
      <c r="R217" t="e" cm="1">
        <f t="array" ref="R217">R166-FORECAST(R116,_xlfn._xlws.FILTER(R$152:R$201,(ISNUMBER(R$152:R$201)*ISNUMBER(R$102:R$151))),_xlfn._xlws.FILTER(R$102:R$151,(ISNUMBER(R$102:R$151)*ISNUMBER(R$152:R$201))))</f>
        <v>#N/A</v>
      </c>
      <c r="S217" t="e" cm="1">
        <f t="array" ref="S217">S166-FORECAST(S116,_xlfn._xlws.FILTER(S$152:S$201,(ISNUMBER(S$152:S$201)*ISNUMBER(S$102:S$151))),_xlfn._xlws.FILTER(S$102:S$151,(ISNUMBER(S$102:S$151)*ISNUMBER(S$152:S$201))))</f>
        <v>#N/A</v>
      </c>
      <c r="T217" t="e" cm="1">
        <f t="array" ref="T217">T166-FORECAST(T116,_xlfn._xlws.FILTER(T$152:T$201,(ISNUMBER(T$152:T$201)*ISNUMBER(T$102:T$151))),_xlfn._xlws.FILTER(T$102:T$151,(ISNUMBER(T$102:T$151)*ISNUMBER(T$152:T$201))))</f>
        <v>#N/A</v>
      </c>
      <c r="U217" t="e" cm="1">
        <f t="array" ref="U217">U166-FORECAST(U116,_xlfn._xlws.FILTER(U$152:U$201,(ISNUMBER(U$152:U$201)*ISNUMBER(U$102:U$151))),_xlfn._xlws.FILTER(U$102:U$151,(ISNUMBER(U$102:U$151)*ISNUMBER(U$152:U$201))))</f>
        <v>#N/A</v>
      </c>
      <c r="V217" t="e" cm="1">
        <f t="array" ref="V217">V166-FORECAST(V116,_xlfn._xlws.FILTER(V$152:V$201,(ISNUMBER(V$152:V$201)*ISNUMBER(V$102:V$151))),_xlfn._xlws.FILTER(V$102:V$151,(ISNUMBER(V$102:V$151)*ISNUMBER(V$152:V$201))))</f>
        <v>#N/A</v>
      </c>
      <c r="W217" t="e" cm="1">
        <f t="array" ref="W217">W166-FORECAST(W116,_xlfn._xlws.FILTER(W$152:W$201,(ISNUMBER(W$152:W$201)*ISNUMBER(W$102:W$151))),_xlfn._xlws.FILTER(W$102:W$151,(ISNUMBER(W$102:W$151)*ISNUMBER(W$152:W$201))))</f>
        <v>#N/A</v>
      </c>
      <c r="X217" t="e" cm="1">
        <f t="array" ref="X217">X166-FORECAST(X116,_xlfn._xlws.FILTER(X$152:X$201,(ISNUMBER(X$152:X$201)*ISNUMBER(X$102:X$151))),_xlfn._xlws.FILTER(X$102:X$151,(ISNUMBER(X$102:X$151)*ISNUMBER(X$152:X$201))))</f>
        <v>#N/A</v>
      </c>
      <c r="Y217" t="e" cm="1">
        <f t="array" ref="Y217">Y166-FORECAST(Y116,_xlfn._xlws.FILTER(Y$152:Y$201,(ISNUMBER(Y$152:Y$201)*ISNUMBER(Y$102:Y$151))),_xlfn._xlws.FILTER(Y$102:Y$151,(ISNUMBER(Y$102:Y$151)*ISNUMBER(Y$152:Y$201))))</f>
        <v>#N/A</v>
      </c>
      <c r="Z217" t="e" cm="1">
        <f t="array" ref="Z217">Z166-FORECAST(Z116,_xlfn._xlws.FILTER(Z$152:Z$201,(ISNUMBER(Z$152:Z$201)*ISNUMBER(Z$102:Z$151))),_xlfn._xlws.FILTER(Z$102:Z$151,(ISNUMBER(Z$102:Z$151)*ISNUMBER(Z$152:Z$201))))</f>
        <v>#N/A</v>
      </c>
      <c r="AA217" t="e" cm="1">
        <f t="array" ref="AA217">AA166-FORECAST(AA116,_xlfn._xlws.FILTER(AA$152:AA$201,(ISNUMBER(AA$152:AA$201)*ISNUMBER(AA$102:AA$151))),_xlfn._xlws.FILTER(AA$102:AA$151,(ISNUMBER(AA$102:AA$151)*ISNUMBER(AA$152:AA$201))))</f>
        <v>#N/A</v>
      </c>
      <c r="AB217" t="e" cm="1">
        <f t="array" ref="AB217">AB166-FORECAST(AB116,_xlfn._xlws.FILTER(AB$152:AB$201,(ISNUMBER(AB$152:AB$201)*ISNUMBER(AB$102:AB$151))),_xlfn._xlws.FILTER(AB$102:AB$151,(ISNUMBER(AB$102:AB$151)*ISNUMBER(AB$152:AB$201))))</f>
        <v>#N/A</v>
      </c>
      <c r="AC217" t="e" cm="1">
        <f t="array" ref="AC217">AC166-FORECAST(AC116,_xlfn._xlws.FILTER(AC$152:AC$201,(ISNUMBER(AC$152:AC$201)*ISNUMBER(AC$102:AC$151))),_xlfn._xlws.FILTER(AC$102:AC$151,(ISNUMBER(AC$102:AC$151)*ISNUMBER(AC$152:AC$201))))</f>
        <v>#N/A</v>
      </c>
      <c r="AD217" t="e" cm="1">
        <f t="array" ref="AD217">AD166-FORECAST(AD116,_xlfn._xlws.FILTER(AD$152:AD$201,(ISNUMBER(AD$152:AD$201)*ISNUMBER(AD$102:AD$151))),_xlfn._xlws.FILTER(AD$102:AD$151,(ISNUMBER(AD$102:AD$151)*ISNUMBER(AD$152:AD$201))))</f>
        <v>#N/A</v>
      </c>
    </row>
    <row r="218" spans="1:30" x14ac:dyDescent="0.25">
      <c r="A218" t="e" cm="1">
        <f t="array" ref="A218">A167-FORECAST(A117,_xlfn._xlws.FILTER(A$152:A$201,(ISNUMBER(A$152:A$201)*ISNUMBER(A$102:A$151))),_xlfn._xlws.FILTER(A$102:A$151,(ISNUMBER(A$102:A$151)*ISNUMBER(A$152:A$201))))</f>
        <v>#N/A</v>
      </c>
      <c r="B218" t="e" cm="1">
        <f t="array" ref="B218">B167-FORECAST(B117,_xlfn._xlws.FILTER(B$152:B$201,(ISNUMBER(B$152:B$201)*ISNUMBER(B$102:B$151))),_xlfn._xlws.FILTER(B$102:B$151,(ISNUMBER(B$102:B$151)*ISNUMBER(B$152:B$201))))</f>
        <v>#N/A</v>
      </c>
      <c r="C218" t="e" cm="1">
        <f t="array" ref="C218">C167-FORECAST(C117,_xlfn._xlws.FILTER(C$152:C$201,(ISNUMBER(C$152:C$201)*ISNUMBER(C$102:C$151))),_xlfn._xlws.FILTER(C$102:C$151,(ISNUMBER(C$102:C$151)*ISNUMBER(C$152:C$201))))</f>
        <v>#N/A</v>
      </c>
      <c r="D218" t="e" cm="1">
        <f t="array" ref="D218">D167-FORECAST(D117,_xlfn._xlws.FILTER(D$152:D$201,(ISNUMBER(D$152:D$201)*ISNUMBER(D$102:D$151))),_xlfn._xlws.FILTER(D$102:D$151,(ISNUMBER(D$102:D$151)*ISNUMBER(D$152:D$201))))</f>
        <v>#N/A</v>
      </c>
      <c r="E218" t="e" cm="1">
        <f t="array" ref="E218">E167-FORECAST(E117,_xlfn._xlws.FILTER(E$152:E$201,(ISNUMBER(E$152:E$201)*ISNUMBER(E$102:E$151))),_xlfn._xlws.FILTER(E$102:E$151,(ISNUMBER(E$102:E$151)*ISNUMBER(E$152:E$201))))</f>
        <v>#N/A</v>
      </c>
      <c r="F218" t="e" cm="1">
        <f t="array" ref="F218">F167-FORECAST(F117,_xlfn._xlws.FILTER(F$152:F$201,(ISNUMBER(F$152:F$201)*ISNUMBER(F$102:F$151))),_xlfn._xlws.FILTER(F$102:F$151,(ISNUMBER(F$102:F$151)*ISNUMBER(F$152:F$201))))</f>
        <v>#N/A</v>
      </c>
      <c r="G218" t="e" cm="1">
        <f t="array" ref="G218">G167-FORECAST(G117,_xlfn._xlws.FILTER(G$152:G$201,(ISNUMBER(G$152:G$201)*ISNUMBER(G$102:G$151))),_xlfn._xlws.FILTER(G$102:G$151,(ISNUMBER(G$102:G$151)*ISNUMBER(G$152:G$201))))</f>
        <v>#N/A</v>
      </c>
      <c r="H218" t="e" cm="1">
        <f t="array" ref="H218">H167-FORECAST(H117,_xlfn._xlws.FILTER(H$152:H$201,(ISNUMBER(H$152:H$201)*ISNUMBER(H$102:H$151))),_xlfn._xlws.FILTER(H$102:H$151,(ISNUMBER(H$102:H$151)*ISNUMBER(H$152:H$201))))</f>
        <v>#N/A</v>
      </c>
      <c r="I218" t="e" cm="1">
        <f t="array" ref="I218">I167-FORECAST(I117,_xlfn._xlws.FILTER(I$152:I$201,(ISNUMBER(I$152:I$201)*ISNUMBER(I$102:I$151))),_xlfn._xlws.FILTER(I$102:I$151,(ISNUMBER(I$102:I$151)*ISNUMBER(I$152:I$201))))</f>
        <v>#N/A</v>
      </c>
      <c r="J218" t="e" cm="1">
        <f t="array" ref="J218">J167-FORECAST(J117,_xlfn._xlws.FILTER(J$152:J$201,(ISNUMBER(J$152:J$201)*ISNUMBER(J$102:J$151))),_xlfn._xlws.FILTER(J$102:J$151,(ISNUMBER(J$102:J$151)*ISNUMBER(J$152:J$201))))</f>
        <v>#N/A</v>
      </c>
      <c r="K218" t="e" cm="1">
        <f t="array" ref="K218">K167-FORECAST(K117,_xlfn._xlws.FILTER(K$152:K$201,(ISNUMBER(K$152:K$201)*ISNUMBER(K$102:K$151))),_xlfn._xlws.FILTER(K$102:K$151,(ISNUMBER(K$102:K$151)*ISNUMBER(K$152:K$201))))</f>
        <v>#N/A</v>
      </c>
      <c r="L218" t="e" cm="1">
        <f t="array" ref="L218">L167-FORECAST(L117,_xlfn._xlws.FILTER(L$152:L$201,(ISNUMBER(L$152:L$201)*ISNUMBER(L$102:L$151))),_xlfn._xlws.FILTER(L$102:L$151,(ISNUMBER(L$102:L$151)*ISNUMBER(L$152:L$201))))</f>
        <v>#N/A</v>
      </c>
      <c r="M218" t="e" cm="1">
        <f t="array" ref="M218">M167-FORECAST(M117,_xlfn._xlws.FILTER(M$152:M$201,(ISNUMBER(M$152:M$201)*ISNUMBER(M$102:M$151))),_xlfn._xlws.FILTER(M$102:M$151,(ISNUMBER(M$102:M$151)*ISNUMBER(M$152:M$201))))</f>
        <v>#N/A</v>
      </c>
      <c r="N218" t="e" cm="1">
        <f t="array" ref="N218">N167-FORECAST(N117,_xlfn._xlws.FILTER(N$152:N$201,(ISNUMBER(N$152:N$201)*ISNUMBER(N$102:N$151))),_xlfn._xlws.FILTER(N$102:N$151,(ISNUMBER(N$102:N$151)*ISNUMBER(N$152:N$201))))</f>
        <v>#N/A</v>
      </c>
      <c r="O218" t="e" cm="1">
        <f t="array" ref="O218">O167-FORECAST(O117,_xlfn._xlws.FILTER(O$152:O$201,(ISNUMBER(O$152:O$201)*ISNUMBER(O$102:O$151))),_xlfn._xlws.FILTER(O$102:O$151,(ISNUMBER(O$102:O$151)*ISNUMBER(O$152:O$201))))</f>
        <v>#N/A</v>
      </c>
      <c r="P218" t="e" cm="1">
        <f t="array" ref="P218">P167-FORECAST(P117,_xlfn._xlws.FILTER(P$152:P$201,(ISNUMBER(P$152:P$201)*ISNUMBER(P$102:P$151))),_xlfn._xlws.FILTER(P$102:P$151,(ISNUMBER(P$102:P$151)*ISNUMBER(P$152:P$201))))</f>
        <v>#N/A</v>
      </c>
      <c r="Q218" t="e" cm="1">
        <f t="array" ref="Q218">Q167-FORECAST(Q117,_xlfn._xlws.FILTER(Q$152:Q$201,(ISNUMBER(Q$152:Q$201)*ISNUMBER(Q$102:Q$151))),_xlfn._xlws.FILTER(Q$102:Q$151,(ISNUMBER(Q$102:Q$151)*ISNUMBER(Q$152:Q$201))))</f>
        <v>#N/A</v>
      </c>
      <c r="R218" t="e" cm="1">
        <f t="array" ref="R218">R167-FORECAST(R117,_xlfn._xlws.FILTER(R$152:R$201,(ISNUMBER(R$152:R$201)*ISNUMBER(R$102:R$151))),_xlfn._xlws.FILTER(R$102:R$151,(ISNUMBER(R$102:R$151)*ISNUMBER(R$152:R$201))))</f>
        <v>#N/A</v>
      </c>
      <c r="S218" t="e" cm="1">
        <f t="array" ref="S218">S167-FORECAST(S117,_xlfn._xlws.FILTER(S$152:S$201,(ISNUMBER(S$152:S$201)*ISNUMBER(S$102:S$151))),_xlfn._xlws.FILTER(S$102:S$151,(ISNUMBER(S$102:S$151)*ISNUMBER(S$152:S$201))))</f>
        <v>#N/A</v>
      </c>
      <c r="T218" t="e" cm="1">
        <f t="array" ref="T218">T167-FORECAST(T117,_xlfn._xlws.FILTER(T$152:T$201,(ISNUMBER(T$152:T$201)*ISNUMBER(T$102:T$151))),_xlfn._xlws.FILTER(T$102:T$151,(ISNUMBER(T$102:T$151)*ISNUMBER(T$152:T$201))))</f>
        <v>#N/A</v>
      </c>
      <c r="U218" t="e" cm="1">
        <f t="array" ref="U218">U167-FORECAST(U117,_xlfn._xlws.FILTER(U$152:U$201,(ISNUMBER(U$152:U$201)*ISNUMBER(U$102:U$151))),_xlfn._xlws.FILTER(U$102:U$151,(ISNUMBER(U$102:U$151)*ISNUMBER(U$152:U$201))))</f>
        <v>#N/A</v>
      </c>
      <c r="V218" t="e" cm="1">
        <f t="array" ref="V218">V167-FORECAST(V117,_xlfn._xlws.FILTER(V$152:V$201,(ISNUMBER(V$152:V$201)*ISNUMBER(V$102:V$151))),_xlfn._xlws.FILTER(V$102:V$151,(ISNUMBER(V$102:V$151)*ISNUMBER(V$152:V$201))))</f>
        <v>#N/A</v>
      </c>
      <c r="W218" t="e" cm="1">
        <f t="array" ref="W218">W167-FORECAST(W117,_xlfn._xlws.FILTER(W$152:W$201,(ISNUMBER(W$152:W$201)*ISNUMBER(W$102:W$151))),_xlfn._xlws.FILTER(W$102:W$151,(ISNUMBER(W$102:W$151)*ISNUMBER(W$152:W$201))))</f>
        <v>#N/A</v>
      </c>
      <c r="X218" t="e" cm="1">
        <f t="array" ref="X218">X167-FORECAST(X117,_xlfn._xlws.FILTER(X$152:X$201,(ISNUMBER(X$152:X$201)*ISNUMBER(X$102:X$151))),_xlfn._xlws.FILTER(X$102:X$151,(ISNUMBER(X$102:X$151)*ISNUMBER(X$152:X$201))))</f>
        <v>#N/A</v>
      </c>
      <c r="Y218" t="e" cm="1">
        <f t="array" ref="Y218">Y167-FORECAST(Y117,_xlfn._xlws.FILTER(Y$152:Y$201,(ISNUMBER(Y$152:Y$201)*ISNUMBER(Y$102:Y$151))),_xlfn._xlws.FILTER(Y$102:Y$151,(ISNUMBER(Y$102:Y$151)*ISNUMBER(Y$152:Y$201))))</f>
        <v>#N/A</v>
      </c>
      <c r="Z218" t="e" cm="1">
        <f t="array" ref="Z218">Z167-FORECAST(Z117,_xlfn._xlws.FILTER(Z$152:Z$201,(ISNUMBER(Z$152:Z$201)*ISNUMBER(Z$102:Z$151))),_xlfn._xlws.FILTER(Z$102:Z$151,(ISNUMBER(Z$102:Z$151)*ISNUMBER(Z$152:Z$201))))</f>
        <v>#N/A</v>
      </c>
      <c r="AA218" t="e" cm="1">
        <f t="array" ref="AA218">AA167-FORECAST(AA117,_xlfn._xlws.FILTER(AA$152:AA$201,(ISNUMBER(AA$152:AA$201)*ISNUMBER(AA$102:AA$151))),_xlfn._xlws.FILTER(AA$102:AA$151,(ISNUMBER(AA$102:AA$151)*ISNUMBER(AA$152:AA$201))))</f>
        <v>#N/A</v>
      </c>
      <c r="AB218" t="e" cm="1">
        <f t="array" ref="AB218">AB167-FORECAST(AB117,_xlfn._xlws.FILTER(AB$152:AB$201,(ISNUMBER(AB$152:AB$201)*ISNUMBER(AB$102:AB$151))),_xlfn._xlws.FILTER(AB$102:AB$151,(ISNUMBER(AB$102:AB$151)*ISNUMBER(AB$152:AB$201))))</f>
        <v>#N/A</v>
      </c>
      <c r="AC218" t="e" cm="1">
        <f t="array" ref="AC218">AC167-FORECAST(AC117,_xlfn._xlws.FILTER(AC$152:AC$201,(ISNUMBER(AC$152:AC$201)*ISNUMBER(AC$102:AC$151))),_xlfn._xlws.FILTER(AC$102:AC$151,(ISNUMBER(AC$102:AC$151)*ISNUMBER(AC$152:AC$201))))</f>
        <v>#N/A</v>
      </c>
      <c r="AD218" t="e" cm="1">
        <f t="array" ref="AD218">AD167-FORECAST(AD117,_xlfn._xlws.FILTER(AD$152:AD$201,(ISNUMBER(AD$152:AD$201)*ISNUMBER(AD$102:AD$151))),_xlfn._xlws.FILTER(AD$102:AD$151,(ISNUMBER(AD$102:AD$151)*ISNUMBER(AD$152:AD$201))))</f>
        <v>#N/A</v>
      </c>
    </row>
    <row r="219" spans="1:30" x14ac:dyDescent="0.25">
      <c r="A219" t="e" cm="1">
        <f t="array" ref="A219">A168-FORECAST(A118,_xlfn._xlws.FILTER(A$152:A$201,(ISNUMBER(A$152:A$201)*ISNUMBER(A$102:A$151))),_xlfn._xlws.FILTER(A$102:A$151,(ISNUMBER(A$102:A$151)*ISNUMBER(A$152:A$201))))</f>
        <v>#N/A</v>
      </c>
      <c r="B219" t="e" cm="1">
        <f t="array" ref="B219">B168-FORECAST(B118,_xlfn._xlws.FILTER(B$152:B$201,(ISNUMBER(B$152:B$201)*ISNUMBER(B$102:B$151))),_xlfn._xlws.FILTER(B$102:B$151,(ISNUMBER(B$102:B$151)*ISNUMBER(B$152:B$201))))</f>
        <v>#N/A</v>
      </c>
      <c r="C219" t="e" cm="1">
        <f t="array" ref="C219">C168-FORECAST(C118,_xlfn._xlws.FILTER(C$152:C$201,(ISNUMBER(C$152:C$201)*ISNUMBER(C$102:C$151))),_xlfn._xlws.FILTER(C$102:C$151,(ISNUMBER(C$102:C$151)*ISNUMBER(C$152:C$201))))</f>
        <v>#N/A</v>
      </c>
      <c r="D219" t="e" cm="1">
        <f t="array" ref="D219">D168-FORECAST(D118,_xlfn._xlws.FILTER(D$152:D$201,(ISNUMBER(D$152:D$201)*ISNUMBER(D$102:D$151))),_xlfn._xlws.FILTER(D$102:D$151,(ISNUMBER(D$102:D$151)*ISNUMBER(D$152:D$201))))</f>
        <v>#N/A</v>
      </c>
      <c r="E219" t="e" cm="1">
        <f t="array" ref="E219">E168-FORECAST(E118,_xlfn._xlws.FILTER(E$152:E$201,(ISNUMBER(E$152:E$201)*ISNUMBER(E$102:E$151))),_xlfn._xlws.FILTER(E$102:E$151,(ISNUMBER(E$102:E$151)*ISNUMBER(E$152:E$201))))</f>
        <v>#N/A</v>
      </c>
      <c r="F219" t="e" cm="1">
        <f t="array" ref="F219">F168-FORECAST(F118,_xlfn._xlws.FILTER(F$152:F$201,(ISNUMBER(F$152:F$201)*ISNUMBER(F$102:F$151))),_xlfn._xlws.FILTER(F$102:F$151,(ISNUMBER(F$102:F$151)*ISNUMBER(F$152:F$201))))</f>
        <v>#N/A</v>
      </c>
      <c r="G219" t="e" cm="1">
        <f t="array" ref="G219">G168-FORECAST(G118,_xlfn._xlws.FILTER(G$152:G$201,(ISNUMBER(G$152:G$201)*ISNUMBER(G$102:G$151))),_xlfn._xlws.FILTER(G$102:G$151,(ISNUMBER(G$102:G$151)*ISNUMBER(G$152:G$201))))</f>
        <v>#N/A</v>
      </c>
      <c r="H219" t="e" cm="1">
        <f t="array" ref="H219">H168-FORECAST(H118,_xlfn._xlws.FILTER(H$152:H$201,(ISNUMBER(H$152:H$201)*ISNUMBER(H$102:H$151))),_xlfn._xlws.FILTER(H$102:H$151,(ISNUMBER(H$102:H$151)*ISNUMBER(H$152:H$201))))</f>
        <v>#N/A</v>
      </c>
      <c r="I219" t="e" cm="1">
        <f t="array" ref="I219">I168-FORECAST(I118,_xlfn._xlws.FILTER(I$152:I$201,(ISNUMBER(I$152:I$201)*ISNUMBER(I$102:I$151))),_xlfn._xlws.FILTER(I$102:I$151,(ISNUMBER(I$102:I$151)*ISNUMBER(I$152:I$201))))</f>
        <v>#N/A</v>
      </c>
      <c r="J219" t="e" cm="1">
        <f t="array" ref="J219">J168-FORECAST(J118,_xlfn._xlws.FILTER(J$152:J$201,(ISNUMBER(J$152:J$201)*ISNUMBER(J$102:J$151))),_xlfn._xlws.FILTER(J$102:J$151,(ISNUMBER(J$102:J$151)*ISNUMBER(J$152:J$201))))</f>
        <v>#N/A</v>
      </c>
      <c r="K219" t="e" cm="1">
        <f t="array" ref="K219">K168-FORECAST(K118,_xlfn._xlws.FILTER(K$152:K$201,(ISNUMBER(K$152:K$201)*ISNUMBER(K$102:K$151))),_xlfn._xlws.FILTER(K$102:K$151,(ISNUMBER(K$102:K$151)*ISNUMBER(K$152:K$201))))</f>
        <v>#N/A</v>
      </c>
      <c r="L219" t="e" cm="1">
        <f t="array" ref="L219">L168-FORECAST(L118,_xlfn._xlws.FILTER(L$152:L$201,(ISNUMBER(L$152:L$201)*ISNUMBER(L$102:L$151))),_xlfn._xlws.FILTER(L$102:L$151,(ISNUMBER(L$102:L$151)*ISNUMBER(L$152:L$201))))</f>
        <v>#N/A</v>
      </c>
      <c r="M219" t="e" cm="1">
        <f t="array" ref="M219">M168-FORECAST(M118,_xlfn._xlws.FILTER(M$152:M$201,(ISNUMBER(M$152:M$201)*ISNUMBER(M$102:M$151))),_xlfn._xlws.FILTER(M$102:M$151,(ISNUMBER(M$102:M$151)*ISNUMBER(M$152:M$201))))</f>
        <v>#N/A</v>
      </c>
      <c r="N219" t="e" cm="1">
        <f t="array" ref="N219">N168-FORECAST(N118,_xlfn._xlws.FILTER(N$152:N$201,(ISNUMBER(N$152:N$201)*ISNUMBER(N$102:N$151))),_xlfn._xlws.FILTER(N$102:N$151,(ISNUMBER(N$102:N$151)*ISNUMBER(N$152:N$201))))</f>
        <v>#N/A</v>
      </c>
      <c r="O219" t="e" cm="1">
        <f t="array" ref="O219">O168-FORECAST(O118,_xlfn._xlws.FILTER(O$152:O$201,(ISNUMBER(O$152:O$201)*ISNUMBER(O$102:O$151))),_xlfn._xlws.FILTER(O$102:O$151,(ISNUMBER(O$102:O$151)*ISNUMBER(O$152:O$201))))</f>
        <v>#N/A</v>
      </c>
      <c r="P219" t="e" cm="1">
        <f t="array" ref="P219">P168-FORECAST(P118,_xlfn._xlws.FILTER(P$152:P$201,(ISNUMBER(P$152:P$201)*ISNUMBER(P$102:P$151))),_xlfn._xlws.FILTER(P$102:P$151,(ISNUMBER(P$102:P$151)*ISNUMBER(P$152:P$201))))</f>
        <v>#N/A</v>
      </c>
      <c r="Q219" t="e" cm="1">
        <f t="array" ref="Q219">Q168-FORECAST(Q118,_xlfn._xlws.FILTER(Q$152:Q$201,(ISNUMBER(Q$152:Q$201)*ISNUMBER(Q$102:Q$151))),_xlfn._xlws.FILTER(Q$102:Q$151,(ISNUMBER(Q$102:Q$151)*ISNUMBER(Q$152:Q$201))))</f>
        <v>#N/A</v>
      </c>
      <c r="R219" t="e" cm="1">
        <f t="array" ref="R219">R168-FORECAST(R118,_xlfn._xlws.FILTER(R$152:R$201,(ISNUMBER(R$152:R$201)*ISNUMBER(R$102:R$151))),_xlfn._xlws.FILTER(R$102:R$151,(ISNUMBER(R$102:R$151)*ISNUMBER(R$152:R$201))))</f>
        <v>#N/A</v>
      </c>
      <c r="S219" t="e" cm="1">
        <f t="array" ref="S219">S168-FORECAST(S118,_xlfn._xlws.FILTER(S$152:S$201,(ISNUMBER(S$152:S$201)*ISNUMBER(S$102:S$151))),_xlfn._xlws.FILTER(S$102:S$151,(ISNUMBER(S$102:S$151)*ISNUMBER(S$152:S$201))))</f>
        <v>#N/A</v>
      </c>
      <c r="T219" t="e" cm="1">
        <f t="array" ref="T219">T168-FORECAST(T118,_xlfn._xlws.FILTER(T$152:T$201,(ISNUMBER(T$152:T$201)*ISNUMBER(T$102:T$151))),_xlfn._xlws.FILTER(T$102:T$151,(ISNUMBER(T$102:T$151)*ISNUMBER(T$152:T$201))))</f>
        <v>#N/A</v>
      </c>
      <c r="U219" t="e" cm="1">
        <f t="array" ref="U219">U168-FORECAST(U118,_xlfn._xlws.FILTER(U$152:U$201,(ISNUMBER(U$152:U$201)*ISNUMBER(U$102:U$151))),_xlfn._xlws.FILTER(U$102:U$151,(ISNUMBER(U$102:U$151)*ISNUMBER(U$152:U$201))))</f>
        <v>#N/A</v>
      </c>
      <c r="V219" t="e" cm="1">
        <f t="array" ref="V219">V168-FORECAST(V118,_xlfn._xlws.FILTER(V$152:V$201,(ISNUMBER(V$152:V$201)*ISNUMBER(V$102:V$151))),_xlfn._xlws.FILTER(V$102:V$151,(ISNUMBER(V$102:V$151)*ISNUMBER(V$152:V$201))))</f>
        <v>#N/A</v>
      </c>
      <c r="W219" t="e" cm="1">
        <f t="array" ref="W219">W168-FORECAST(W118,_xlfn._xlws.FILTER(W$152:W$201,(ISNUMBER(W$152:W$201)*ISNUMBER(W$102:W$151))),_xlfn._xlws.FILTER(W$102:W$151,(ISNUMBER(W$102:W$151)*ISNUMBER(W$152:W$201))))</f>
        <v>#N/A</v>
      </c>
      <c r="X219" t="e" cm="1">
        <f t="array" ref="X219">X168-FORECAST(X118,_xlfn._xlws.FILTER(X$152:X$201,(ISNUMBER(X$152:X$201)*ISNUMBER(X$102:X$151))),_xlfn._xlws.FILTER(X$102:X$151,(ISNUMBER(X$102:X$151)*ISNUMBER(X$152:X$201))))</f>
        <v>#N/A</v>
      </c>
      <c r="Y219" t="e" cm="1">
        <f t="array" ref="Y219">Y168-FORECAST(Y118,_xlfn._xlws.FILTER(Y$152:Y$201,(ISNUMBER(Y$152:Y$201)*ISNUMBER(Y$102:Y$151))),_xlfn._xlws.FILTER(Y$102:Y$151,(ISNUMBER(Y$102:Y$151)*ISNUMBER(Y$152:Y$201))))</f>
        <v>#N/A</v>
      </c>
      <c r="Z219" t="e" cm="1">
        <f t="array" ref="Z219">Z168-FORECAST(Z118,_xlfn._xlws.FILTER(Z$152:Z$201,(ISNUMBER(Z$152:Z$201)*ISNUMBER(Z$102:Z$151))),_xlfn._xlws.FILTER(Z$102:Z$151,(ISNUMBER(Z$102:Z$151)*ISNUMBER(Z$152:Z$201))))</f>
        <v>#N/A</v>
      </c>
      <c r="AA219" t="e" cm="1">
        <f t="array" ref="AA219">AA168-FORECAST(AA118,_xlfn._xlws.FILTER(AA$152:AA$201,(ISNUMBER(AA$152:AA$201)*ISNUMBER(AA$102:AA$151))),_xlfn._xlws.FILTER(AA$102:AA$151,(ISNUMBER(AA$102:AA$151)*ISNUMBER(AA$152:AA$201))))</f>
        <v>#N/A</v>
      </c>
      <c r="AB219" t="e" cm="1">
        <f t="array" ref="AB219">AB168-FORECAST(AB118,_xlfn._xlws.FILTER(AB$152:AB$201,(ISNUMBER(AB$152:AB$201)*ISNUMBER(AB$102:AB$151))),_xlfn._xlws.FILTER(AB$102:AB$151,(ISNUMBER(AB$102:AB$151)*ISNUMBER(AB$152:AB$201))))</f>
        <v>#N/A</v>
      </c>
      <c r="AC219" t="e" cm="1">
        <f t="array" ref="AC219">AC168-FORECAST(AC118,_xlfn._xlws.FILTER(AC$152:AC$201,(ISNUMBER(AC$152:AC$201)*ISNUMBER(AC$102:AC$151))),_xlfn._xlws.FILTER(AC$102:AC$151,(ISNUMBER(AC$102:AC$151)*ISNUMBER(AC$152:AC$201))))</f>
        <v>#N/A</v>
      </c>
      <c r="AD219" t="e" cm="1">
        <f t="array" ref="AD219">AD168-FORECAST(AD118,_xlfn._xlws.FILTER(AD$152:AD$201,(ISNUMBER(AD$152:AD$201)*ISNUMBER(AD$102:AD$151))),_xlfn._xlws.FILTER(AD$102:AD$151,(ISNUMBER(AD$102:AD$151)*ISNUMBER(AD$152:AD$201))))</f>
        <v>#N/A</v>
      </c>
    </row>
    <row r="220" spans="1:30" x14ac:dyDescent="0.25">
      <c r="A220" t="e" cm="1">
        <f t="array" ref="A220">A169-FORECAST(A119,_xlfn._xlws.FILTER(A$152:A$201,(ISNUMBER(A$152:A$201)*ISNUMBER(A$102:A$151))),_xlfn._xlws.FILTER(A$102:A$151,(ISNUMBER(A$102:A$151)*ISNUMBER(A$152:A$201))))</f>
        <v>#N/A</v>
      </c>
      <c r="B220" t="e" cm="1">
        <f t="array" ref="B220">B169-FORECAST(B119,_xlfn._xlws.FILTER(B$152:B$201,(ISNUMBER(B$152:B$201)*ISNUMBER(B$102:B$151))),_xlfn._xlws.FILTER(B$102:B$151,(ISNUMBER(B$102:B$151)*ISNUMBER(B$152:B$201))))</f>
        <v>#N/A</v>
      </c>
      <c r="C220" t="e" cm="1">
        <f t="array" ref="C220">C169-FORECAST(C119,_xlfn._xlws.FILTER(C$152:C$201,(ISNUMBER(C$152:C$201)*ISNUMBER(C$102:C$151))),_xlfn._xlws.FILTER(C$102:C$151,(ISNUMBER(C$102:C$151)*ISNUMBER(C$152:C$201))))</f>
        <v>#N/A</v>
      </c>
      <c r="D220" t="e" cm="1">
        <f t="array" ref="D220">D169-FORECAST(D119,_xlfn._xlws.FILTER(D$152:D$201,(ISNUMBER(D$152:D$201)*ISNUMBER(D$102:D$151))),_xlfn._xlws.FILTER(D$102:D$151,(ISNUMBER(D$102:D$151)*ISNUMBER(D$152:D$201))))</f>
        <v>#N/A</v>
      </c>
      <c r="E220" t="e" cm="1">
        <f t="array" ref="E220">E169-FORECAST(E119,_xlfn._xlws.FILTER(E$152:E$201,(ISNUMBER(E$152:E$201)*ISNUMBER(E$102:E$151))),_xlfn._xlws.FILTER(E$102:E$151,(ISNUMBER(E$102:E$151)*ISNUMBER(E$152:E$201))))</f>
        <v>#N/A</v>
      </c>
      <c r="F220" t="e" cm="1">
        <f t="array" ref="F220">F169-FORECAST(F119,_xlfn._xlws.FILTER(F$152:F$201,(ISNUMBER(F$152:F$201)*ISNUMBER(F$102:F$151))),_xlfn._xlws.FILTER(F$102:F$151,(ISNUMBER(F$102:F$151)*ISNUMBER(F$152:F$201))))</f>
        <v>#N/A</v>
      </c>
      <c r="G220" t="e" cm="1">
        <f t="array" ref="G220">G169-FORECAST(G119,_xlfn._xlws.FILTER(G$152:G$201,(ISNUMBER(G$152:G$201)*ISNUMBER(G$102:G$151))),_xlfn._xlws.FILTER(G$102:G$151,(ISNUMBER(G$102:G$151)*ISNUMBER(G$152:G$201))))</f>
        <v>#N/A</v>
      </c>
      <c r="H220" t="e" cm="1">
        <f t="array" ref="H220">H169-FORECAST(H119,_xlfn._xlws.FILTER(H$152:H$201,(ISNUMBER(H$152:H$201)*ISNUMBER(H$102:H$151))),_xlfn._xlws.FILTER(H$102:H$151,(ISNUMBER(H$102:H$151)*ISNUMBER(H$152:H$201))))</f>
        <v>#N/A</v>
      </c>
      <c r="I220" t="e" cm="1">
        <f t="array" ref="I220">I169-FORECAST(I119,_xlfn._xlws.FILTER(I$152:I$201,(ISNUMBER(I$152:I$201)*ISNUMBER(I$102:I$151))),_xlfn._xlws.FILTER(I$102:I$151,(ISNUMBER(I$102:I$151)*ISNUMBER(I$152:I$201))))</f>
        <v>#N/A</v>
      </c>
      <c r="J220" t="e" cm="1">
        <f t="array" ref="J220">J169-FORECAST(J119,_xlfn._xlws.FILTER(J$152:J$201,(ISNUMBER(J$152:J$201)*ISNUMBER(J$102:J$151))),_xlfn._xlws.FILTER(J$102:J$151,(ISNUMBER(J$102:J$151)*ISNUMBER(J$152:J$201))))</f>
        <v>#N/A</v>
      </c>
      <c r="K220" t="e" cm="1">
        <f t="array" ref="K220">K169-FORECAST(K119,_xlfn._xlws.FILTER(K$152:K$201,(ISNUMBER(K$152:K$201)*ISNUMBER(K$102:K$151))),_xlfn._xlws.FILTER(K$102:K$151,(ISNUMBER(K$102:K$151)*ISNUMBER(K$152:K$201))))</f>
        <v>#N/A</v>
      </c>
      <c r="L220" t="e" cm="1">
        <f t="array" ref="L220">L169-FORECAST(L119,_xlfn._xlws.FILTER(L$152:L$201,(ISNUMBER(L$152:L$201)*ISNUMBER(L$102:L$151))),_xlfn._xlws.FILTER(L$102:L$151,(ISNUMBER(L$102:L$151)*ISNUMBER(L$152:L$201))))</f>
        <v>#N/A</v>
      </c>
      <c r="M220" t="e" cm="1">
        <f t="array" ref="M220">M169-FORECAST(M119,_xlfn._xlws.FILTER(M$152:M$201,(ISNUMBER(M$152:M$201)*ISNUMBER(M$102:M$151))),_xlfn._xlws.FILTER(M$102:M$151,(ISNUMBER(M$102:M$151)*ISNUMBER(M$152:M$201))))</f>
        <v>#N/A</v>
      </c>
      <c r="N220" t="e" cm="1">
        <f t="array" ref="N220">N169-FORECAST(N119,_xlfn._xlws.FILTER(N$152:N$201,(ISNUMBER(N$152:N$201)*ISNUMBER(N$102:N$151))),_xlfn._xlws.FILTER(N$102:N$151,(ISNUMBER(N$102:N$151)*ISNUMBER(N$152:N$201))))</f>
        <v>#N/A</v>
      </c>
      <c r="O220" t="e" cm="1">
        <f t="array" ref="O220">O169-FORECAST(O119,_xlfn._xlws.FILTER(O$152:O$201,(ISNUMBER(O$152:O$201)*ISNUMBER(O$102:O$151))),_xlfn._xlws.FILTER(O$102:O$151,(ISNUMBER(O$102:O$151)*ISNUMBER(O$152:O$201))))</f>
        <v>#N/A</v>
      </c>
      <c r="P220" t="e" cm="1">
        <f t="array" ref="P220">P169-FORECAST(P119,_xlfn._xlws.FILTER(P$152:P$201,(ISNUMBER(P$152:P$201)*ISNUMBER(P$102:P$151))),_xlfn._xlws.FILTER(P$102:P$151,(ISNUMBER(P$102:P$151)*ISNUMBER(P$152:P$201))))</f>
        <v>#N/A</v>
      </c>
      <c r="Q220" t="e" cm="1">
        <f t="array" ref="Q220">Q169-FORECAST(Q119,_xlfn._xlws.FILTER(Q$152:Q$201,(ISNUMBER(Q$152:Q$201)*ISNUMBER(Q$102:Q$151))),_xlfn._xlws.FILTER(Q$102:Q$151,(ISNUMBER(Q$102:Q$151)*ISNUMBER(Q$152:Q$201))))</f>
        <v>#N/A</v>
      </c>
      <c r="R220" t="e" cm="1">
        <f t="array" ref="R220">R169-FORECAST(R119,_xlfn._xlws.FILTER(R$152:R$201,(ISNUMBER(R$152:R$201)*ISNUMBER(R$102:R$151))),_xlfn._xlws.FILTER(R$102:R$151,(ISNUMBER(R$102:R$151)*ISNUMBER(R$152:R$201))))</f>
        <v>#N/A</v>
      </c>
      <c r="S220" t="e" cm="1">
        <f t="array" ref="S220">S169-FORECAST(S119,_xlfn._xlws.FILTER(S$152:S$201,(ISNUMBER(S$152:S$201)*ISNUMBER(S$102:S$151))),_xlfn._xlws.FILTER(S$102:S$151,(ISNUMBER(S$102:S$151)*ISNUMBER(S$152:S$201))))</f>
        <v>#N/A</v>
      </c>
      <c r="T220" t="e" cm="1">
        <f t="array" ref="T220">T169-FORECAST(T119,_xlfn._xlws.FILTER(T$152:T$201,(ISNUMBER(T$152:T$201)*ISNUMBER(T$102:T$151))),_xlfn._xlws.FILTER(T$102:T$151,(ISNUMBER(T$102:T$151)*ISNUMBER(T$152:T$201))))</f>
        <v>#N/A</v>
      </c>
      <c r="U220" t="e" cm="1">
        <f t="array" ref="U220">U169-FORECAST(U119,_xlfn._xlws.FILTER(U$152:U$201,(ISNUMBER(U$152:U$201)*ISNUMBER(U$102:U$151))),_xlfn._xlws.FILTER(U$102:U$151,(ISNUMBER(U$102:U$151)*ISNUMBER(U$152:U$201))))</f>
        <v>#N/A</v>
      </c>
      <c r="V220" t="e" cm="1">
        <f t="array" ref="V220">V169-FORECAST(V119,_xlfn._xlws.FILTER(V$152:V$201,(ISNUMBER(V$152:V$201)*ISNUMBER(V$102:V$151))),_xlfn._xlws.FILTER(V$102:V$151,(ISNUMBER(V$102:V$151)*ISNUMBER(V$152:V$201))))</f>
        <v>#N/A</v>
      </c>
      <c r="W220" t="e" cm="1">
        <f t="array" ref="W220">W169-FORECAST(W119,_xlfn._xlws.FILTER(W$152:W$201,(ISNUMBER(W$152:W$201)*ISNUMBER(W$102:W$151))),_xlfn._xlws.FILTER(W$102:W$151,(ISNUMBER(W$102:W$151)*ISNUMBER(W$152:W$201))))</f>
        <v>#N/A</v>
      </c>
      <c r="X220" t="e" cm="1">
        <f t="array" ref="X220">X169-FORECAST(X119,_xlfn._xlws.FILTER(X$152:X$201,(ISNUMBER(X$152:X$201)*ISNUMBER(X$102:X$151))),_xlfn._xlws.FILTER(X$102:X$151,(ISNUMBER(X$102:X$151)*ISNUMBER(X$152:X$201))))</f>
        <v>#N/A</v>
      </c>
      <c r="Y220" t="e" cm="1">
        <f t="array" ref="Y220">Y169-FORECAST(Y119,_xlfn._xlws.FILTER(Y$152:Y$201,(ISNUMBER(Y$152:Y$201)*ISNUMBER(Y$102:Y$151))),_xlfn._xlws.FILTER(Y$102:Y$151,(ISNUMBER(Y$102:Y$151)*ISNUMBER(Y$152:Y$201))))</f>
        <v>#N/A</v>
      </c>
      <c r="Z220" t="e" cm="1">
        <f t="array" ref="Z220">Z169-FORECAST(Z119,_xlfn._xlws.FILTER(Z$152:Z$201,(ISNUMBER(Z$152:Z$201)*ISNUMBER(Z$102:Z$151))),_xlfn._xlws.FILTER(Z$102:Z$151,(ISNUMBER(Z$102:Z$151)*ISNUMBER(Z$152:Z$201))))</f>
        <v>#N/A</v>
      </c>
      <c r="AA220" t="e" cm="1">
        <f t="array" ref="AA220">AA169-FORECAST(AA119,_xlfn._xlws.FILTER(AA$152:AA$201,(ISNUMBER(AA$152:AA$201)*ISNUMBER(AA$102:AA$151))),_xlfn._xlws.FILTER(AA$102:AA$151,(ISNUMBER(AA$102:AA$151)*ISNUMBER(AA$152:AA$201))))</f>
        <v>#N/A</v>
      </c>
      <c r="AB220" t="e" cm="1">
        <f t="array" ref="AB220">AB169-FORECAST(AB119,_xlfn._xlws.FILTER(AB$152:AB$201,(ISNUMBER(AB$152:AB$201)*ISNUMBER(AB$102:AB$151))),_xlfn._xlws.FILTER(AB$102:AB$151,(ISNUMBER(AB$102:AB$151)*ISNUMBER(AB$152:AB$201))))</f>
        <v>#N/A</v>
      </c>
      <c r="AC220" t="e" cm="1">
        <f t="array" ref="AC220">AC169-FORECAST(AC119,_xlfn._xlws.FILTER(AC$152:AC$201,(ISNUMBER(AC$152:AC$201)*ISNUMBER(AC$102:AC$151))),_xlfn._xlws.FILTER(AC$102:AC$151,(ISNUMBER(AC$102:AC$151)*ISNUMBER(AC$152:AC$201))))</f>
        <v>#N/A</v>
      </c>
      <c r="AD220" t="e" cm="1">
        <f t="array" ref="AD220">AD169-FORECAST(AD119,_xlfn._xlws.FILTER(AD$152:AD$201,(ISNUMBER(AD$152:AD$201)*ISNUMBER(AD$102:AD$151))),_xlfn._xlws.FILTER(AD$102:AD$151,(ISNUMBER(AD$102:AD$151)*ISNUMBER(AD$152:AD$201))))</f>
        <v>#N/A</v>
      </c>
    </row>
    <row r="221" spans="1:30" x14ac:dyDescent="0.25">
      <c r="A221" t="e" cm="1">
        <f t="array" ref="A221">A170-FORECAST(A120,_xlfn._xlws.FILTER(A$152:A$201,(ISNUMBER(A$152:A$201)*ISNUMBER(A$102:A$151))),_xlfn._xlws.FILTER(A$102:A$151,(ISNUMBER(A$102:A$151)*ISNUMBER(A$152:A$201))))</f>
        <v>#N/A</v>
      </c>
      <c r="B221" t="e" cm="1">
        <f t="array" ref="B221">B170-FORECAST(B120,_xlfn._xlws.FILTER(B$152:B$201,(ISNUMBER(B$152:B$201)*ISNUMBER(B$102:B$151))),_xlfn._xlws.FILTER(B$102:B$151,(ISNUMBER(B$102:B$151)*ISNUMBER(B$152:B$201))))</f>
        <v>#N/A</v>
      </c>
      <c r="C221" t="e" cm="1">
        <f t="array" ref="C221">C170-FORECAST(C120,_xlfn._xlws.FILTER(C$152:C$201,(ISNUMBER(C$152:C$201)*ISNUMBER(C$102:C$151))),_xlfn._xlws.FILTER(C$102:C$151,(ISNUMBER(C$102:C$151)*ISNUMBER(C$152:C$201))))</f>
        <v>#N/A</v>
      </c>
      <c r="D221" t="e" cm="1">
        <f t="array" ref="D221">D170-FORECAST(D120,_xlfn._xlws.FILTER(D$152:D$201,(ISNUMBER(D$152:D$201)*ISNUMBER(D$102:D$151))),_xlfn._xlws.FILTER(D$102:D$151,(ISNUMBER(D$102:D$151)*ISNUMBER(D$152:D$201))))</f>
        <v>#N/A</v>
      </c>
      <c r="E221" t="e" cm="1">
        <f t="array" ref="E221">E170-FORECAST(E120,_xlfn._xlws.FILTER(E$152:E$201,(ISNUMBER(E$152:E$201)*ISNUMBER(E$102:E$151))),_xlfn._xlws.FILTER(E$102:E$151,(ISNUMBER(E$102:E$151)*ISNUMBER(E$152:E$201))))</f>
        <v>#N/A</v>
      </c>
      <c r="F221" t="e" cm="1">
        <f t="array" ref="F221">F170-FORECAST(F120,_xlfn._xlws.FILTER(F$152:F$201,(ISNUMBER(F$152:F$201)*ISNUMBER(F$102:F$151))),_xlfn._xlws.FILTER(F$102:F$151,(ISNUMBER(F$102:F$151)*ISNUMBER(F$152:F$201))))</f>
        <v>#N/A</v>
      </c>
      <c r="G221" t="e" cm="1">
        <f t="array" ref="G221">G170-FORECAST(G120,_xlfn._xlws.FILTER(G$152:G$201,(ISNUMBER(G$152:G$201)*ISNUMBER(G$102:G$151))),_xlfn._xlws.FILTER(G$102:G$151,(ISNUMBER(G$102:G$151)*ISNUMBER(G$152:G$201))))</f>
        <v>#N/A</v>
      </c>
      <c r="H221" t="e" cm="1">
        <f t="array" ref="H221">H170-FORECAST(H120,_xlfn._xlws.FILTER(H$152:H$201,(ISNUMBER(H$152:H$201)*ISNUMBER(H$102:H$151))),_xlfn._xlws.FILTER(H$102:H$151,(ISNUMBER(H$102:H$151)*ISNUMBER(H$152:H$201))))</f>
        <v>#N/A</v>
      </c>
      <c r="I221" t="e" cm="1">
        <f t="array" ref="I221">I170-FORECAST(I120,_xlfn._xlws.FILTER(I$152:I$201,(ISNUMBER(I$152:I$201)*ISNUMBER(I$102:I$151))),_xlfn._xlws.FILTER(I$102:I$151,(ISNUMBER(I$102:I$151)*ISNUMBER(I$152:I$201))))</f>
        <v>#N/A</v>
      </c>
      <c r="J221" t="e" cm="1">
        <f t="array" ref="J221">J170-FORECAST(J120,_xlfn._xlws.FILTER(J$152:J$201,(ISNUMBER(J$152:J$201)*ISNUMBER(J$102:J$151))),_xlfn._xlws.FILTER(J$102:J$151,(ISNUMBER(J$102:J$151)*ISNUMBER(J$152:J$201))))</f>
        <v>#N/A</v>
      </c>
      <c r="K221" t="e" cm="1">
        <f t="array" ref="K221">K170-FORECAST(K120,_xlfn._xlws.FILTER(K$152:K$201,(ISNUMBER(K$152:K$201)*ISNUMBER(K$102:K$151))),_xlfn._xlws.FILTER(K$102:K$151,(ISNUMBER(K$102:K$151)*ISNUMBER(K$152:K$201))))</f>
        <v>#N/A</v>
      </c>
      <c r="L221" t="e" cm="1">
        <f t="array" ref="L221">L170-FORECAST(L120,_xlfn._xlws.FILTER(L$152:L$201,(ISNUMBER(L$152:L$201)*ISNUMBER(L$102:L$151))),_xlfn._xlws.FILTER(L$102:L$151,(ISNUMBER(L$102:L$151)*ISNUMBER(L$152:L$201))))</f>
        <v>#N/A</v>
      </c>
      <c r="M221" t="e" cm="1">
        <f t="array" ref="M221">M170-FORECAST(M120,_xlfn._xlws.FILTER(M$152:M$201,(ISNUMBER(M$152:M$201)*ISNUMBER(M$102:M$151))),_xlfn._xlws.FILTER(M$102:M$151,(ISNUMBER(M$102:M$151)*ISNUMBER(M$152:M$201))))</f>
        <v>#N/A</v>
      </c>
      <c r="N221" t="e" cm="1">
        <f t="array" ref="N221">N170-FORECAST(N120,_xlfn._xlws.FILTER(N$152:N$201,(ISNUMBER(N$152:N$201)*ISNUMBER(N$102:N$151))),_xlfn._xlws.FILTER(N$102:N$151,(ISNUMBER(N$102:N$151)*ISNUMBER(N$152:N$201))))</f>
        <v>#N/A</v>
      </c>
      <c r="O221" t="e" cm="1">
        <f t="array" ref="O221">O170-FORECAST(O120,_xlfn._xlws.FILTER(O$152:O$201,(ISNUMBER(O$152:O$201)*ISNUMBER(O$102:O$151))),_xlfn._xlws.FILTER(O$102:O$151,(ISNUMBER(O$102:O$151)*ISNUMBER(O$152:O$201))))</f>
        <v>#N/A</v>
      </c>
      <c r="P221" t="e" cm="1">
        <f t="array" ref="P221">P170-FORECAST(P120,_xlfn._xlws.FILTER(P$152:P$201,(ISNUMBER(P$152:P$201)*ISNUMBER(P$102:P$151))),_xlfn._xlws.FILTER(P$102:P$151,(ISNUMBER(P$102:P$151)*ISNUMBER(P$152:P$201))))</f>
        <v>#N/A</v>
      </c>
      <c r="Q221" t="e" cm="1">
        <f t="array" ref="Q221">Q170-FORECAST(Q120,_xlfn._xlws.FILTER(Q$152:Q$201,(ISNUMBER(Q$152:Q$201)*ISNUMBER(Q$102:Q$151))),_xlfn._xlws.FILTER(Q$102:Q$151,(ISNUMBER(Q$102:Q$151)*ISNUMBER(Q$152:Q$201))))</f>
        <v>#N/A</v>
      </c>
      <c r="R221" t="e" cm="1">
        <f t="array" ref="R221">R170-FORECAST(R120,_xlfn._xlws.FILTER(R$152:R$201,(ISNUMBER(R$152:R$201)*ISNUMBER(R$102:R$151))),_xlfn._xlws.FILTER(R$102:R$151,(ISNUMBER(R$102:R$151)*ISNUMBER(R$152:R$201))))</f>
        <v>#N/A</v>
      </c>
      <c r="S221" t="e" cm="1">
        <f t="array" ref="S221">S170-FORECAST(S120,_xlfn._xlws.FILTER(S$152:S$201,(ISNUMBER(S$152:S$201)*ISNUMBER(S$102:S$151))),_xlfn._xlws.FILTER(S$102:S$151,(ISNUMBER(S$102:S$151)*ISNUMBER(S$152:S$201))))</f>
        <v>#N/A</v>
      </c>
      <c r="T221" t="e" cm="1">
        <f t="array" ref="T221">T170-FORECAST(T120,_xlfn._xlws.FILTER(T$152:T$201,(ISNUMBER(T$152:T$201)*ISNUMBER(T$102:T$151))),_xlfn._xlws.FILTER(T$102:T$151,(ISNUMBER(T$102:T$151)*ISNUMBER(T$152:T$201))))</f>
        <v>#N/A</v>
      </c>
      <c r="U221" t="e" cm="1">
        <f t="array" ref="U221">U170-FORECAST(U120,_xlfn._xlws.FILTER(U$152:U$201,(ISNUMBER(U$152:U$201)*ISNUMBER(U$102:U$151))),_xlfn._xlws.FILTER(U$102:U$151,(ISNUMBER(U$102:U$151)*ISNUMBER(U$152:U$201))))</f>
        <v>#N/A</v>
      </c>
      <c r="V221" t="e" cm="1">
        <f t="array" ref="V221">V170-FORECAST(V120,_xlfn._xlws.FILTER(V$152:V$201,(ISNUMBER(V$152:V$201)*ISNUMBER(V$102:V$151))),_xlfn._xlws.FILTER(V$102:V$151,(ISNUMBER(V$102:V$151)*ISNUMBER(V$152:V$201))))</f>
        <v>#N/A</v>
      </c>
      <c r="W221" t="e" cm="1">
        <f t="array" ref="W221">W170-FORECAST(W120,_xlfn._xlws.FILTER(W$152:W$201,(ISNUMBER(W$152:W$201)*ISNUMBER(W$102:W$151))),_xlfn._xlws.FILTER(W$102:W$151,(ISNUMBER(W$102:W$151)*ISNUMBER(W$152:W$201))))</f>
        <v>#N/A</v>
      </c>
      <c r="X221" t="e" cm="1">
        <f t="array" ref="X221">X170-FORECAST(X120,_xlfn._xlws.FILTER(X$152:X$201,(ISNUMBER(X$152:X$201)*ISNUMBER(X$102:X$151))),_xlfn._xlws.FILTER(X$102:X$151,(ISNUMBER(X$102:X$151)*ISNUMBER(X$152:X$201))))</f>
        <v>#N/A</v>
      </c>
      <c r="Y221" t="e" cm="1">
        <f t="array" ref="Y221">Y170-FORECAST(Y120,_xlfn._xlws.FILTER(Y$152:Y$201,(ISNUMBER(Y$152:Y$201)*ISNUMBER(Y$102:Y$151))),_xlfn._xlws.FILTER(Y$102:Y$151,(ISNUMBER(Y$102:Y$151)*ISNUMBER(Y$152:Y$201))))</f>
        <v>#N/A</v>
      </c>
      <c r="Z221" t="e" cm="1">
        <f t="array" ref="Z221">Z170-FORECAST(Z120,_xlfn._xlws.FILTER(Z$152:Z$201,(ISNUMBER(Z$152:Z$201)*ISNUMBER(Z$102:Z$151))),_xlfn._xlws.FILTER(Z$102:Z$151,(ISNUMBER(Z$102:Z$151)*ISNUMBER(Z$152:Z$201))))</f>
        <v>#N/A</v>
      </c>
      <c r="AA221" t="e" cm="1">
        <f t="array" ref="AA221">AA170-FORECAST(AA120,_xlfn._xlws.FILTER(AA$152:AA$201,(ISNUMBER(AA$152:AA$201)*ISNUMBER(AA$102:AA$151))),_xlfn._xlws.FILTER(AA$102:AA$151,(ISNUMBER(AA$102:AA$151)*ISNUMBER(AA$152:AA$201))))</f>
        <v>#N/A</v>
      </c>
      <c r="AB221" t="e" cm="1">
        <f t="array" ref="AB221">AB170-FORECAST(AB120,_xlfn._xlws.FILTER(AB$152:AB$201,(ISNUMBER(AB$152:AB$201)*ISNUMBER(AB$102:AB$151))),_xlfn._xlws.FILTER(AB$102:AB$151,(ISNUMBER(AB$102:AB$151)*ISNUMBER(AB$152:AB$201))))</f>
        <v>#N/A</v>
      </c>
      <c r="AC221" t="e" cm="1">
        <f t="array" ref="AC221">AC170-FORECAST(AC120,_xlfn._xlws.FILTER(AC$152:AC$201,(ISNUMBER(AC$152:AC$201)*ISNUMBER(AC$102:AC$151))),_xlfn._xlws.FILTER(AC$102:AC$151,(ISNUMBER(AC$102:AC$151)*ISNUMBER(AC$152:AC$201))))</f>
        <v>#N/A</v>
      </c>
      <c r="AD221" t="e" cm="1">
        <f t="array" ref="AD221">AD170-FORECAST(AD120,_xlfn._xlws.FILTER(AD$152:AD$201,(ISNUMBER(AD$152:AD$201)*ISNUMBER(AD$102:AD$151))),_xlfn._xlws.FILTER(AD$102:AD$151,(ISNUMBER(AD$102:AD$151)*ISNUMBER(AD$152:AD$201))))</f>
        <v>#N/A</v>
      </c>
    </row>
    <row r="222" spans="1:30" x14ac:dyDescent="0.25">
      <c r="A222" t="e" cm="1">
        <f t="array" ref="A222">A171-FORECAST(A121,_xlfn._xlws.FILTER(A$152:A$201,(ISNUMBER(A$152:A$201)*ISNUMBER(A$102:A$151))),_xlfn._xlws.FILTER(A$102:A$151,(ISNUMBER(A$102:A$151)*ISNUMBER(A$152:A$201))))</f>
        <v>#N/A</v>
      </c>
      <c r="B222" t="e" cm="1">
        <f t="array" ref="B222">B171-FORECAST(B121,_xlfn._xlws.FILTER(B$152:B$201,(ISNUMBER(B$152:B$201)*ISNUMBER(B$102:B$151))),_xlfn._xlws.FILTER(B$102:B$151,(ISNUMBER(B$102:B$151)*ISNUMBER(B$152:B$201))))</f>
        <v>#N/A</v>
      </c>
      <c r="C222" t="e" cm="1">
        <f t="array" ref="C222">C171-FORECAST(C121,_xlfn._xlws.FILTER(C$152:C$201,(ISNUMBER(C$152:C$201)*ISNUMBER(C$102:C$151))),_xlfn._xlws.FILTER(C$102:C$151,(ISNUMBER(C$102:C$151)*ISNUMBER(C$152:C$201))))</f>
        <v>#N/A</v>
      </c>
      <c r="D222" t="e" cm="1">
        <f t="array" ref="D222">D171-FORECAST(D121,_xlfn._xlws.FILTER(D$152:D$201,(ISNUMBER(D$152:D$201)*ISNUMBER(D$102:D$151))),_xlfn._xlws.FILTER(D$102:D$151,(ISNUMBER(D$102:D$151)*ISNUMBER(D$152:D$201))))</f>
        <v>#N/A</v>
      </c>
      <c r="E222" t="e" cm="1">
        <f t="array" ref="E222">E171-FORECAST(E121,_xlfn._xlws.FILTER(E$152:E$201,(ISNUMBER(E$152:E$201)*ISNUMBER(E$102:E$151))),_xlfn._xlws.FILTER(E$102:E$151,(ISNUMBER(E$102:E$151)*ISNUMBER(E$152:E$201))))</f>
        <v>#N/A</v>
      </c>
      <c r="F222" t="e" cm="1">
        <f t="array" ref="F222">F171-FORECAST(F121,_xlfn._xlws.FILTER(F$152:F$201,(ISNUMBER(F$152:F$201)*ISNUMBER(F$102:F$151))),_xlfn._xlws.FILTER(F$102:F$151,(ISNUMBER(F$102:F$151)*ISNUMBER(F$152:F$201))))</f>
        <v>#N/A</v>
      </c>
      <c r="G222" t="e" cm="1">
        <f t="array" ref="G222">G171-FORECAST(G121,_xlfn._xlws.FILTER(G$152:G$201,(ISNUMBER(G$152:G$201)*ISNUMBER(G$102:G$151))),_xlfn._xlws.FILTER(G$102:G$151,(ISNUMBER(G$102:G$151)*ISNUMBER(G$152:G$201))))</f>
        <v>#N/A</v>
      </c>
      <c r="H222" t="e" cm="1">
        <f t="array" ref="H222">H171-FORECAST(H121,_xlfn._xlws.FILTER(H$152:H$201,(ISNUMBER(H$152:H$201)*ISNUMBER(H$102:H$151))),_xlfn._xlws.FILTER(H$102:H$151,(ISNUMBER(H$102:H$151)*ISNUMBER(H$152:H$201))))</f>
        <v>#N/A</v>
      </c>
      <c r="I222" t="e" cm="1">
        <f t="array" ref="I222">I171-FORECAST(I121,_xlfn._xlws.FILTER(I$152:I$201,(ISNUMBER(I$152:I$201)*ISNUMBER(I$102:I$151))),_xlfn._xlws.FILTER(I$102:I$151,(ISNUMBER(I$102:I$151)*ISNUMBER(I$152:I$201))))</f>
        <v>#N/A</v>
      </c>
      <c r="J222" t="e" cm="1">
        <f t="array" ref="J222">J171-FORECAST(J121,_xlfn._xlws.FILTER(J$152:J$201,(ISNUMBER(J$152:J$201)*ISNUMBER(J$102:J$151))),_xlfn._xlws.FILTER(J$102:J$151,(ISNUMBER(J$102:J$151)*ISNUMBER(J$152:J$201))))</f>
        <v>#N/A</v>
      </c>
      <c r="K222" t="e" cm="1">
        <f t="array" ref="K222">K171-FORECAST(K121,_xlfn._xlws.FILTER(K$152:K$201,(ISNUMBER(K$152:K$201)*ISNUMBER(K$102:K$151))),_xlfn._xlws.FILTER(K$102:K$151,(ISNUMBER(K$102:K$151)*ISNUMBER(K$152:K$201))))</f>
        <v>#N/A</v>
      </c>
      <c r="L222" t="e" cm="1">
        <f t="array" ref="L222">L171-FORECAST(L121,_xlfn._xlws.FILTER(L$152:L$201,(ISNUMBER(L$152:L$201)*ISNUMBER(L$102:L$151))),_xlfn._xlws.FILTER(L$102:L$151,(ISNUMBER(L$102:L$151)*ISNUMBER(L$152:L$201))))</f>
        <v>#N/A</v>
      </c>
      <c r="M222" t="e" cm="1">
        <f t="array" ref="M222">M171-FORECAST(M121,_xlfn._xlws.FILTER(M$152:M$201,(ISNUMBER(M$152:M$201)*ISNUMBER(M$102:M$151))),_xlfn._xlws.FILTER(M$102:M$151,(ISNUMBER(M$102:M$151)*ISNUMBER(M$152:M$201))))</f>
        <v>#N/A</v>
      </c>
      <c r="N222" t="e" cm="1">
        <f t="array" ref="N222">N171-FORECAST(N121,_xlfn._xlws.FILTER(N$152:N$201,(ISNUMBER(N$152:N$201)*ISNUMBER(N$102:N$151))),_xlfn._xlws.FILTER(N$102:N$151,(ISNUMBER(N$102:N$151)*ISNUMBER(N$152:N$201))))</f>
        <v>#N/A</v>
      </c>
      <c r="O222" t="e" cm="1">
        <f t="array" ref="O222">O171-FORECAST(O121,_xlfn._xlws.FILTER(O$152:O$201,(ISNUMBER(O$152:O$201)*ISNUMBER(O$102:O$151))),_xlfn._xlws.FILTER(O$102:O$151,(ISNUMBER(O$102:O$151)*ISNUMBER(O$152:O$201))))</f>
        <v>#N/A</v>
      </c>
      <c r="P222" t="e" cm="1">
        <f t="array" ref="P222">P171-FORECAST(P121,_xlfn._xlws.FILTER(P$152:P$201,(ISNUMBER(P$152:P$201)*ISNUMBER(P$102:P$151))),_xlfn._xlws.FILTER(P$102:P$151,(ISNUMBER(P$102:P$151)*ISNUMBER(P$152:P$201))))</f>
        <v>#N/A</v>
      </c>
      <c r="Q222" t="e" cm="1">
        <f t="array" ref="Q222">Q171-FORECAST(Q121,_xlfn._xlws.FILTER(Q$152:Q$201,(ISNUMBER(Q$152:Q$201)*ISNUMBER(Q$102:Q$151))),_xlfn._xlws.FILTER(Q$102:Q$151,(ISNUMBER(Q$102:Q$151)*ISNUMBER(Q$152:Q$201))))</f>
        <v>#N/A</v>
      </c>
      <c r="R222" t="e" cm="1">
        <f t="array" ref="R222">R171-FORECAST(R121,_xlfn._xlws.FILTER(R$152:R$201,(ISNUMBER(R$152:R$201)*ISNUMBER(R$102:R$151))),_xlfn._xlws.FILTER(R$102:R$151,(ISNUMBER(R$102:R$151)*ISNUMBER(R$152:R$201))))</f>
        <v>#N/A</v>
      </c>
      <c r="S222" t="e" cm="1">
        <f t="array" ref="S222">S171-FORECAST(S121,_xlfn._xlws.FILTER(S$152:S$201,(ISNUMBER(S$152:S$201)*ISNUMBER(S$102:S$151))),_xlfn._xlws.FILTER(S$102:S$151,(ISNUMBER(S$102:S$151)*ISNUMBER(S$152:S$201))))</f>
        <v>#N/A</v>
      </c>
      <c r="T222" t="e" cm="1">
        <f t="array" ref="T222">T171-FORECAST(T121,_xlfn._xlws.FILTER(T$152:T$201,(ISNUMBER(T$152:T$201)*ISNUMBER(T$102:T$151))),_xlfn._xlws.FILTER(T$102:T$151,(ISNUMBER(T$102:T$151)*ISNUMBER(T$152:T$201))))</f>
        <v>#N/A</v>
      </c>
      <c r="U222" t="e" cm="1">
        <f t="array" ref="U222">U171-FORECAST(U121,_xlfn._xlws.FILTER(U$152:U$201,(ISNUMBER(U$152:U$201)*ISNUMBER(U$102:U$151))),_xlfn._xlws.FILTER(U$102:U$151,(ISNUMBER(U$102:U$151)*ISNUMBER(U$152:U$201))))</f>
        <v>#N/A</v>
      </c>
      <c r="V222" t="e" cm="1">
        <f t="array" ref="V222">V171-FORECAST(V121,_xlfn._xlws.FILTER(V$152:V$201,(ISNUMBER(V$152:V$201)*ISNUMBER(V$102:V$151))),_xlfn._xlws.FILTER(V$102:V$151,(ISNUMBER(V$102:V$151)*ISNUMBER(V$152:V$201))))</f>
        <v>#N/A</v>
      </c>
      <c r="W222" t="e" cm="1">
        <f t="array" ref="W222">W171-FORECAST(W121,_xlfn._xlws.FILTER(W$152:W$201,(ISNUMBER(W$152:W$201)*ISNUMBER(W$102:W$151))),_xlfn._xlws.FILTER(W$102:W$151,(ISNUMBER(W$102:W$151)*ISNUMBER(W$152:W$201))))</f>
        <v>#N/A</v>
      </c>
      <c r="X222" t="e" cm="1">
        <f t="array" ref="X222">X171-FORECAST(X121,_xlfn._xlws.FILTER(X$152:X$201,(ISNUMBER(X$152:X$201)*ISNUMBER(X$102:X$151))),_xlfn._xlws.FILTER(X$102:X$151,(ISNUMBER(X$102:X$151)*ISNUMBER(X$152:X$201))))</f>
        <v>#N/A</v>
      </c>
      <c r="Y222" t="e" cm="1">
        <f t="array" ref="Y222">Y171-FORECAST(Y121,_xlfn._xlws.FILTER(Y$152:Y$201,(ISNUMBER(Y$152:Y$201)*ISNUMBER(Y$102:Y$151))),_xlfn._xlws.FILTER(Y$102:Y$151,(ISNUMBER(Y$102:Y$151)*ISNUMBER(Y$152:Y$201))))</f>
        <v>#N/A</v>
      </c>
      <c r="Z222" t="e" cm="1">
        <f t="array" ref="Z222">Z171-FORECAST(Z121,_xlfn._xlws.FILTER(Z$152:Z$201,(ISNUMBER(Z$152:Z$201)*ISNUMBER(Z$102:Z$151))),_xlfn._xlws.FILTER(Z$102:Z$151,(ISNUMBER(Z$102:Z$151)*ISNUMBER(Z$152:Z$201))))</f>
        <v>#N/A</v>
      </c>
      <c r="AA222" t="e" cm="1">
        <f t="array" ref="AA222">AA171-FORECAST(AA121,_xlfn._xlws.FILTER(AA$152:AA$201,(ISNUMBER(AA$152:AA$201)*ISNUMBER(AA$102:AA$151))),_xlfn._xlws.FILTER(AA$102:AA$151,(ISNUMBER(AA$102:AA$151)*ISNUMBER(AA$152:AA$201))))</f>
        <v>#N/A</v>
      </c>
      <c r="AB222" t="e" cm="1">
        <f t="array" ref="AB222">AB171-FORECAST(AB121,_xlfn._xlws.FILTER(AB$152:AB$201,(ISNUMBER(AB$152:AB$201)*ISNUMBER(AB$102:AB$151))),_xlfn._xlws.FILTER(AB$102:AB$151,(ISNUMBER(AB$102:AB$151)*ISNUMBER(AB$152:AB$201))))</f>
        <v>#N/A</v>
      </c>
      <c r="AC222" t="e" cm="1">
        <f t="array" ref="AC222">AC171-FORECAST(AC121,_xlfn._xlws.FILTER(AC$152:AC$201,(ISNUMBER(AC$152:AC$201)*ISNUMBER(AC$102:AC$151))),_xlfn._xlws.FILTER(AC$102:AC$151,(ISNUMBER(AC$102:AC$151)*ISNUMBER(AC$152:AC$201))))</f>
        <v>#N/A</v>
      </c>
      <c r="AD222" t="e" cm="1">
        <f t="array" ref="AD222">AD171-FORECAST(AD121,_xlfn._xlws.FILTER(AD$152:AD$201,(ISNUMBER(AD$152:AD$201)*ISNUMBER(AD$102:AD$151))),_xlfn._xlws.FILTER(AD$102:AD$151,(ISNUMBER(AD$102:AD$151)*ISNUMBER(AD$152:AD$201))))</f>
        <v>#N/A</v>
      </c>
    </row>
    <row r="223" spans="1:30" x14ac:dyDescent="0.25">
      <c r="A223" t="e" cm="1">
        <f t="array" ref="A223">A172-FORECAST(A122,_xlfn._xlws.FILTER(A$152:A$201,(ISNUMBER(A$152:A$201)*ISNUMBER(A$102:A$151))),_xlfn._xlws.FILTER(A$102:A$151,(ISNUMBER(A$102:A$151)*ISNUMBER(A$152:A$201))))</f>
        <v>#N/A</v>
      </c>
      <c r="B223" t="e" cm="1">
        <f t="array" ref="B223">B172-FORECAST(B122,_xlfn._xlws.FILTER(B$152:B$201,(ISNUMBER(B$152:B$201)*ISNUMBER(B$102:B$151))),_xlfn._xlws.FILTER(B$102:B$151,(ISNUMBER(B$102:B$151)*ISNUMBER(B$152:B$201))))</f>
        <v>#N/A</v>
      </c>
      <c r="C223" t="e" cm="1">
        <f t="array" ref="C223">C172-FORECAST(C122,_xlfn._xlws.FILTER(C$152:C$201,(ISNUMBER(C$152:C$201)*ISNUMBER(C$102:C$151))),_xlfn._xlws.FILTER(C$102:C$151,(ISNUMBER(C$102:C$151)*ISNUMBER(C$152:C$201))))</f>
        <v>#N/A</v>
      </c>
      <c r="D223" t="e" cm="1">
        <f t="array" ref="D223">D172-FORECAST(D122,_xlfn._xlws.FILTER(D$152:D$201,(ISNUMBER(D$152:D$201)*ISNUMBER(D$102:D$151))),_xlfn._xlws.FILTER(D$102:D$151,(ISNUMBER(D$102:D$151)*ISNUMBER(D$152:D$201))))</f>
        <v>#N/A</v>
      </c>
      <c r="E223" t="e" cm="1">
        <f t="array" ref="E223">E172-FORECAST(E122,_xlfn._xlws.FILTER(E$152:E$201,(ISNUMBER(E$152:E$201)*ISNUMBER(E$102:E$151))),_xlfn._xlws.FILTER(E$102:E$151,(ISNUMBER(E$102:E$151)*ISNUMBER(E$152:E$201))))</f>
        <v>#N/A</v>
      </c>
      <c r="F223" t="e" cm="1">
        <f t="array" ref="F223">F172-FORECAST(F122,_xlfn._xlws.FILTER(F$152:F$201,(ISNUMBER(F$152:F$201)*ISNUMBER(F$102:F$151))),_xlfn._xlws.FILTER(F$102:F$151,(ISNUMBER(F$102:F$151)*ISNUMBER(F$152:F$201))))</f>
        <v>#N/A</v>
      </c>
      <c r="G223" t="e" cm="1">
        <f t="array" ref="G223">G172-FORECAST(G122,_xlfn._xlws.FILTER(G$152:G$201,(ISNUMBER(G$152:G$201)*ISNUMBER(G$102:G$151))),_xlfn._xlws.FILTER(G$102:G$151,(ISNUMBER(G$102:G$151)*ISNUMBER(G$152:G$201))))</f>
        <v>#N/A</v>
      </c>
      <c r="H223" t="e" cm="1">
        <f t="array" ref="H223">H172-FORECAST(H122,_xlfn._xlws.FILTER(H$152:H$201,(ISNUMBER(H$152:H$201)*ISNUMBER(H$102:H$151))),_xlfn._xlws.FILTER(H$102:H$151,(ISNUMBER(H$102:H$151)*ISNUMBER(H$152:H$201))))</f>
        <v>#N/A</v>
      </c>
      <c r="I223" t="e" cm="1">
        <f t="array" ref="I223">I172-FORECAST(I122,_xlfn._xlws.FILTER(I$152:I$201,(ISNUMBER(I$152:I$201)*ISNUMBER(I$102:I$151))),_xlfn._xlws.FILTER(I$102:I$151,(ISNUMBER(I$102:I$151)*ISNUMBER(I$152:I$201))))</f>
        <v>#N/A</v>
      </c>
      <c r="J223" t="e" cm="1">
        <f t="array" ref="J223">J172-FORECAST(J122,_xlfn._xlws.FILTER(J$152:J$201,(ISNUMBER(J$152:J$201)*ISNUMBER(J$102:J$151))),_xlfn._xlws.FILTER(J$102:J$151,(ISNUMBER(J$102:J$151)*ISNUMBER(J$152:J$201))))</f>
        <v>#N/A</v>
      </c>
      <c r="K223" t="e" cm="1">
        <f t="array" ref="K223">K172-FORECAST(K122,_xlfn._xlws.FILTER(K$152:K$201,(ISNUMBER(K$152:K$201)*ISNUMBER(K$102:K$151))),_xlfn._xlws.FILTER(K$102:K$151,(ISNUMBER(K$102:K$151)*ISNUMBER(K$152:K$201))))</f>
        <v>#N/A</v>
      </c>
      <c r="L223" t="e" cm="1">
        <f t="array" ref="L223">L172-FORECAST(L122,_xlfn._xlws.FILTER(L$152:L$201,(ISNUMBER(L$152:L$201)*ISNUMBER(L$102:L$151))),_xlfn._xlws.FILTER(L$102:L$151,(ISNUMBER(L$102:L$151)*ISNUMBER(L$152:L$201))))</f>
        <v>#N/A</v>
      </c>
      <c r="M223" t="e" cm="1">
        <f t="array" ref="M223">M172-FORECAST(M122,_xlfn._xlws.FILTER(M$152:M$201,(ISNUMBER(M$152:M$201)*ISNUMBER(M$102:M$151))),_xlfn._xlws.FILTER(M$102:M$151,(ISNUMBER(M$102:M$151)*ISNUMBER(M$152:M$201))))</f>
        <v>#N/A</v>
      </c>
      <c r="N223" t="e" cm="1">
        <f t="array" ref="N223">N172-FORECAST(N122,_xlfn._xlws.FILTER(N$152:N$201,(ISNUMBER(N$152:N$201)*ISNUMBER(N$102:N$151))),_xlfn._xlws.FILTER(N$102:N$151,(ISNUMBER(N$102:N$151)*ISNUMBER(N$152:N$201))))</f>
        <v>#N/A</v>
      </c>
      <c r="O223" t="e" cm="1">
        <f t="array" ref="O223">O172-FORECAST(O122,_xlfn._xlws.FILTER(O$152:O$201,(ISNUMBER(O$152:O$201)*ISNUMBER(O$102:O$151))),_xlfn._xlws.FILTER(O$102:O$151,(ISNUMBER(O$102:O$151)*ISNUMBER(O$152:O$201))))</f>
        <v>#N/A</v>
      </c>
      <c r="P223" t="e" cm="1">
        <f t="array" ref="P223">P172-FORECAST(P122,_xlfn._xlws.FILTER(P$152:P$201,(ISNUMBER(P$152:P$201)*ISNUMBER(P$102:P$151))),_xlfn._xlws.FILTER(P$102:P$151,(ISNUMBER(P$102:P$151)*ISNUMBER(P$152:P$201))))</f>
        <v>#N/A</v>
      </c>
      <c r="Q223" t="e" cm="1">
        <f t="array" ref="Q223">Q172-FORECAST(Q122,_xlfn._xlws.FILTER(Q$152:Q$201,(ISNUMBER(Q$152:Q$201)*ISNUMBER(Q$102:Q$151))),_xlfn._xlws.FILTER(Q$102:Q$151,(ISNUMBER(Q$102:Q$151)*ISNUMBER(Q$152:Q$201))))</f>
        <v>#N/A</v>
      </c>
      <c r="R223" t="e" cm="1">
        <f t="array" ref="R223">R172-FORECAST(R122,_xlfn._xlws.FILTER(R$152:R$201,(ISNUMBER(R$152:R$201)*ISNUMBER(R$102:R$151))),_xlfn._xlws.FILTER(R$102:R$151,(ISNUMBER(R$102:R$151)*ISNUMBER(R$152:R$201))))</f>
        <v>#N/A</v>
      </c>
      <c r="S223" t="e" cm="1">
        <f t="array" ref="S223">S172-FORECAST(S122,_xlfn._xlws.FILTER(S$152:S$201,(ISNUMBER(S$152:S$201)*ISNUMBER(S$102:S$151))),_xlfn._xlws.FILTER(S$102:S$151,(ISNUMBER(S$102:S$151)*ISNUMBER(S$152:S$201))))</f>
        <v>#N/A</v>
      </c>
      <c r="T223" t="e" cm="1">
        <f t="array" ref="T223">T172-FORECAST(T122,_xlfn._xlws.FILTER(T$152:T$201,(ISNUMBER(T$152:T$201)*ISNUMBER(T$102:T$151))),_xlfn._xlws.FILTER(T$102:T$151,(ISNUMBER(T$102:T$151)*ISNUMBER(T$152:T$201))))</f>
        <v>#N/A</v>
      </c>
      <c r="U223" t="e" cm="1">
        <f t="array" ref="U223">U172-FORECAST(U122,_xlfn._xlws.FILTER(U$152:U$201,(ISNUMBER(U$152:U$201)*ISNUMBER(U$102:U$151))),_xlfn._xlws.FILTER(U$102:U$151,(ISNUMBER(U$102:U$151)*ISNUMBER(U$152:U$201))))</f>
        <v>#N/A</v>
      </c>
      <c r="V223" t="e" cm="1">
        <f t="array" ref="V223">V172-FORECAST(V122,_xlfn._xlws.FILTER(V$152:V$201,(ISNUMBER(V$152:V$201)*ISNUMBER(V$102:V$151))),_xlfn._xlws.FILTER(V$102:V$151,(ISNUMBER(V$102:V$151)*ISNUMBER(V$152:V$201))))</f>
        <v>#N/A</v>
      </c>
      <c r="W223" t="e" cm="1">
        <f t="array" ref="W223">W172-FORECAST(W122,_xlfn._xlws.FILTER(W$152:W$201,(ISNUMBER(W$152:W$201)*ISNUMBER(W$102:W$151))),_xlfn._xlws.FILTER(W$102:W$151,(ISNUMBER(W$102:W$151)*ISNUMBER(W$152:W$201))))</f>
        <v>#N/A</v>
      </c>
      <c r="X223" t="e" cm="1">
        <f t="array" ref="X223">X172-FORECAST(X122,_xlfn._xlws.FILTER(X$152:X$201,(ISNUMBER(X$152:X$201)*ISNUMBER(X$102:X$151))),_xlfn._xlws.FILTER(X$102:X$151,(ISNUMBER(X$102:X$151)*ISNUMBER(X$152:X$201))))</f>
        <v>#N/A</v>
      </c>
      <c r="Y223" t="e" cm="1">
        <f t="array" ref="Y223">Y172-FORECAST(Y122,_xlfn._xlws.FILTER(Y$152:Y$201,(ISNUMBER(Y$152:Y$201)*ISNUMBER(Y$102:Y$151))),_xlfn._xlws.FILTER(Y$102:Y$151,(ISNUMBER(Y$102:Y$151)*ISNUMBER(Y$152:Y$201))))</f>
        <v>#N/A</v>
      </c>
      <c r="Z223" t="e" cm="1">
        <f t="array" ref="Z223">Z172-FORECAST(Z122,_xlfn._xlws.FILTER(Z$152:Z$201,(ISNUMBER(Z$152:Z$201)*ISNUMBER(Z$102:Z$151))),_xlfn._xlws.FILTER(Z$102:Z$151,(ISNUMBER(Z$102:Z$151)*ISNUMBER(Z$152:Z$201))))</f>
        <v>#N/A</v>
      </c>
      <c r="AA223" t="e" cm="1">
        <f t="array" ref="AA223">AA172-FORECAST(AA122,_xlfn._xlws.FILTER(AA$152:AA$201,(ISNUMBER(AA$152:AA$201)*ISNUMBER(AA$102:AA$151))),_xlfn._xlws.FILTER(AA$102:AA$151,(ISNUMBER(AA$102:AA$151)*ISNUMBER(AA$152:AA$201))))</f>
        <v>#N/A</v>
      </c>
      <c r="AB223" t="e" cm="1">
        <f t="array" ref="AB223">AB172-FORECAST(AB122,_xlfn._xlws.FILTER(AB$152:AB$201,(ISNUMBER(AB$152:AB$201)*ISNUMBER(AB$102:AB$151))),_xlfn._xlws.FILTER(AB$102:AB$151,(ISNUMBER(AB$102:AB$151)*ISNUMBER(AB$152:AB$201))))</f>
        <v>#N/A</v>
      </c>
      <c r="AC223" t="e" cm="1">
        <f t="array" ref="AC223">AC172-FORECAST(AC122,_xlfn._xlws.FILTER(AC$152:AC$201,(ISNUMBER(AC$152:AC$201)*ISNUMBER(AC$102:AC$151))),_xlfn._xlws.FILTER(AC$102:AC$151,(ISNUMBER(AC$102:AC$151)*ISNUMBER(AC$152:AC$201))))</f>
        <v>#N/A</v>
      </c>
      <c r="AD223" t="e" cm="1">
        <f t="array" ref="AD223">AD172-FORECAST(AD122,_xlfn._xlws.FILTER(AD$152:AD$201,(ISNUMBER(AD$152:AD$201)*ISNUMBER(AD$102:AD$151))),_xlfn._xlws.FILTER(AD$102:AD$151,(ISNUMBER(AD$102:AD$151)*ISNUMBER(AD$152:AD$201))))</f>
        <v>#N/A</v>
      </c>
    </row>
    <row r="224" spans="1:30" x14ac:dyDescent="0.25">
      <c r="A224" t="e" cm="1">
        <f t="array" ref="A224">A173-FORECAST(A123,_xlfn._xlws.FILTER(A$152:A$201,(ISNUMBER(A$152:A$201)*ISNUMBER(A$102:A$151))),_xlfn._xlws.FILTER(A$102:A$151,(ISNUMBER(A$102:A$151)*ISNUMBER(A$152:A$201))))</f>
        <v>#N/A</v>
      </c>
      <c r="B224" t="e" cm="1">
        <f t="array" ref="B224">B173-FORECAST(B123,_xlfn._xlws.FILTER(B$152:B$201,(ISNUMBER(B$152:B$201)*ISNUMBER(B$102:B$151))),_xlfn._xlws.FILTER(B$102:B$151,(ISNUMBER(B$102:B$151)*ISNUMBER(B$152:B$201))))</f>
        <v>#N/A</v>
      </c>
      <c r="C224" t="e" cm="1">
        <f t="array" ref="C224">C173-FORECAST(C123,_xlfn._xlws.FILTER(C$152:C$201,(ISNUMBER(C$152:C$201)*ISNUMBER(C$102:C$151))),_xlfn._xlws.FILTER(C$102:C$151,(ISNUMBER(C$102:C$151)*ISNUMBER(C$152:C$201))))</f>
        <v>#N/A</v>
      </c>
      <c r="D224" t="e" cm="1">
        <f t="array" ref="D224">D173-FORECAST(D123,_xlfn._xlws.FILTER(D$152:D$201,(ISNUMBER(D$152:D$201)*ISNUMBER(D$102:D$151))),_xlfn._xlws.FILTER(D$102:D$151,(ISNUMBER(D$102:D$151)*ISNUMBER(D$152:D$201))))</f>
        <v>#N/A</v>
      </c>
      <c r="E224" t="e" cm="1">
        <f t="array" ref="E224">E173-FORECAST(E123,_xlfn._xlws.FILTER(E$152:E$201,(ISNUMBER(E$152:E$201)*ISNUMBER(E$102:E$151))),_xlfn._xlws.FILTER(E$102:E$151,(ISNUMBER(E$102:E$151)*ISNUMBER(E$152:E$201))))</f>
        <v>#N/A</v>
      </c>
      <c r="F224" t="e" cm="1">
        <f t="array" ref="F224">F173-FORECAST(F123,_xlfn._xlws.FILTER(F$152:F$201,(ISNUMBER(F$152:F$201)*ISNUMBER(F$102:F$151))),_xlfn._xlws.FILTER(F$102:F$151,(ISNUMBER(F$102:F$151)*ISNUMBER(F$152:F$201))))</f>
        <v>#N/A</v>
      </c>
      <c r="G224" t="e" cm="1">
        <f t="array" ref="G224">G173-FORECAST(G123,_xlfn._xlws.FILTER(G$152:G$201,(ISNUMBER(G$152:G$201)*ISNUMBER(G$102:G$151))),_xlfn._xlws.FILTER(G$102:G$151,(ISNUMBER(G$102:G$151)*ISNUMBER(G$152:G$201))))</f>
        <v>#N/A</v>
      </c>
      <c r="H224" t="e" cm="1">
        <f t="array" ref="H224">H173-FORECAST(H123,_xlfn._xlws.FILTER(H$152:H$201,(ISNUMBER(H$152:H$201)*ISNUMBER(H$102:H$151))),_xlfn._xlws.FILTER(H$102:H$151,(ISNUMBER(H$102:H$151)*ISNUMBER(H$152:H$201))))</f>
        <v>#N/A</v>
      </c>
      <c r="I224" t="e" cm="1">
        <f t="array" ref="I224">I173-FORECAST(I123,_xlfn._xlws.FILTER(I$152:I$201,(ISNUMBER(I$152:I$201)*ISNUMBER(I$102:I$151))),_xlfn._xlws.FILTER(I$102:I$151,(ISNUMBER(I$102:I$151)*ISNUMBER(I$152:I$201))))</f>
        <v>#N/A</v>
      </c>
      <c r="J224" t="e" cm="1">
        <f t="array" ref="J224">J173-FORECAST(J123,_xlfn._xlws.FILTER(J$152:J$201,(ISNUMBER(J$152:J$201)*ISNUMBER(J$102:J$151))),_xlfn._xlws.FILTER(J$102:J$151,(ISNUMBER(J$102:J$151)*ISNUMBER(J$152:J$201))))</f>
        <v>#N/A</v>
      </c>
      <c r="K224" t="e" cm="1">
        <f t="array" ref="K224">K173-FORECAST(K123,_xlfn._xlws.FILTER(K$152:K$201,(ISNUMBER(K$152:K$201)*ISNUMBER(K$102:K$151))),_xlfn._xlws.FILTER(K$102:K$151,(ISNUMBER(K$102:K$151)*ISNUMBER(K$152:K$201))))</f>
        <v>#N/A</v>
      </c>
      <c r="L224" t="e" cm="1">
        <f t="array" ref="L224">L173-FORECAST(L123,_xlfn._xlws.FILTER(L$152:L$201,(ISNUMBER(L$152:L$201)*ISNUMBER(L$102:L$151))),_xlfn._xlws.FILTER(L$102:L$151,(ISNUMBER(L$102:L$151)*ISNUMBER(L$152:L$201))))</f>
        <v>#N/A</v>
      </c>
      <c r="M224" t="e" cm="1">
        <f t="array" ref="M224">M173-FORECAST(M123,_xlfn._xlws.FILTER(M$152:M$201,(ISNUMBER(M$152:M$201)*ISNUMBER(M$102:M$151))),_xlfn._xlws.FILTER(M$102:M$151,(ISNUMBER(M$102:M$151)*ISNUMBER(M$152:M$201))))</f>
        <v>#N/A</v>
      </c>
      <c r="N224" t="e" cm="1">
        <f t="array" ref="N224">N173-FORECAST(N123,_xlfn._xlws.FILTER(N$152:N$201,(ISNUMBER(N$152:N$201)*ISNUMBER(N$102:N$151))),_xlfn._xlws.FILTER(N$102:N$151,(ISNUMBER(N$102:N$151)*ISNUMBER(N$152:N$201))))</f>
        <v>#N/A</v>
      </c>
      <c r="O224" t="e" cm="1">
        <f t="array" ref="O224">O173-FORECAST(O123,_xlfn._xlws.FILTER(O$152:O$201,(ISNUMBER(O$152:O$201)*ISNUMBER(O$102:O$151))),_xlfn._xlws.FILTER(O$102:O$151,(ISNUMBER(O$102:O$151)*ISNUMBER(O$152:O$201))))</f>
        <v>#N/A</v>
      </c>
      <c r="P224" t="e" cm="1">
        <f t="array" ref="P224">P173-FORECAST(P123,_xlfn._xlws.FILTER(P$152:P$201,(ISNUMBER(P$152:P$201)*ISNUMBER(P$102:P$151))),_xlfn._xlws.FILTER(P$102:P$151,(ISNUMBER(P$102:P$151)*ISNUMBER(P$152:P$201))))</f>
        <v>#N/A</v>
      </c>
      <c r="Q224" t="e" cm="1">
        <f t="array" ref="Q224">Q173-FORECAST(Q123,_xlfn._xlws.FILTER(Q$152:Q$201,(ISNUMBER(Q$152:Q$201)*ISNUMBER(Q$102:Q$151))),_xlfn._xlws.FILTER(Q$102:Q$151,(ISNUMBER(Q$102:Q$151)*ISNUMBER(Q$152:Q$201))))</f>
        <v>#N/A</v>
      </c>
      <c r="R224" t="e" cm="1">
        <f t="array" ref="R224">R173-FORECAST(R123,_xlfn._xlws.FILTER(R$152:R$201,(ISNUMBER(R$152:R$201)*ISNUMBER(R$102:R$151))),_xlfn._xlws.FILTER(R$102:R$151,(ISNUMBER(R$102:R$151)*ISNUMBER(R$152:R$201))))</f>
        <v>#N/A</v>
      </c>
      <c r="S224" t="e" cm="1">
        <f t="array" ref="S224">S173-FORECAST(S123,_xlfn._xlws.FILTER(S$152:S$201,(ISNUMBER(S$152:S$201)*ISNUMBER(S$102:S$151))),_xlfn._xlws.FILTER(S$102:S$151,(ISNUMBER(S$102:S$151)*ISNUMBER(S$152:S$201))))</f>
        <v>#N/A</v>
      </c>
      <c r="T224" t="e" cm="1">
        <f t="array" ref="T224">T173-FORECAST(T123,_xlfn._xlws.FILTER(T$152:T$201,(ISNUMBER(T$152:T$201)*ISNUMBER(T$102:T$151))),_xlfn._xlws.FILTER(T$102:T$151,(ISNUMBER(T$102:T$151)*ISNUMBER(T$152:T$201))))</f>
        <v>#N/A</v>
      </c>
      <c r="U224" t="e" cm="1">
        <f t="array" ref="U224">U173-FORECAST(U123,_xlfn._xlws.FILTER(U$152:U$201,(ISNUMBER(U$152:U$201)*ISNUMBER(U$102:U$151))),_xlfn._xlws.FILTER(U$102:U$151,(ISNUMBER(U$102:U$151)*ISNUMBER(U$152:U$201))))</f>
        <v>#N/A</v>
      </c>
      <c r="V224" t="e" cm="1">
        <f t="array" ref="V224">V173-FORECAST(V123,_xlfn._xlws.FILTER(V$152:V$201,(ISNUMBER(V$152:V$201)*ISNUMBER(V$102:V$151))),_xlfn._xlws.FILTER(V$102:V$151,(ISNUMBER(V$102:V$151)*ISNUMBER(V$152:V$201))))</f>
        <v>#N/A</v>
      </c>
      <c r="W224" t="e" cm="1">
        <f t="array" ref="W224">W173-FORECAST(W123,_xlfn._xlws.FILTER(W$152:W$201,(ISNUMBER(W$152:W$201)*ISNUMBER(W$102:W$151))),_xlfn._xlws.FILTER(W$102:W$151,(ISNUMBER(W$102:W$151)*ISNUMBER(W$152:W$201))))</f>
        <v>#N/A</v>
      </c>
      <c r="X224" t="e" cm="1">
        <f t="array" ref="X224">X173-FORECAST(X123,_xlfn._xlws.FILTER(X$152:X$201,(ISNUMBER(X$152:X$201)*ISNUMBER(X$102:X$151))),_xlfn._xlws.FILTER(X$102:X$151,(ISNUMBER(X$102:X$151)*ISNUMBER(X$152:X$201))))</f>
        <v>#N/A</v>
      </c>
      <c r="Y224" t="e" cm="1">
        <f t="array" ref="Y224">Y173-FORECAST(Y123,_xlfn._xlws.FILTER(Y$152:Y$201,(ISNUMBER(Y$152:Y$201)*ISNUMBER(Y$102:Y$151))),_xlfn._xlws.FILTER(Y$102:Y$151,(ISNUMBER(Y$102:Y$151)*ISNUMBER(Y$152:Y$201))))</f>
        <v>#N/A</v>
      </c>
      <c r="Z224" t="e" cm="1">
        <f t="array" ref="Z224">Z173-FORECAST(Z123,_xlfn._xlws.FILTER(Z$152:Z$201,(ISNUMBER(Z$152:Z$201)*ISNUMBER(Z$102:Z$151))),_xlfn._xlws.FILTER(Z$102:Z$151,(ISNUMBER(Z$102:Z$151)*ISNUMBER(Z$152:Z$201))))</f>
        <v>#N/A</v>
      </c>
      <c r="AA224" t="e" cm="1">
        <f t="array" ref="AA224">AA173-FORECAST(AA123,_xlfn._xlws.FILTER(AA$152:AA$201,(ISNUMBER(AA$152:AA$201)*ISNUMBER(AA$102:AA$151))),_xlfn._xlws.FILTER(AA$102:AA$151,(ISNUMBER(AA$102:AA$151)*ISNUMBER(AA$152:AA$201))))</f>
        <v>#N/A</v>
      </c>
      <c r="AB224" t="e" cm="1">
        <f t="array" ref="AB224">AB173-FORECAST(AB123,_xlfn._xlws.FILTER(AB$152:AB$201,(ISNUMBER(AB$152:AB$201)*ISNUMBER(AB$102:AB$151))),_xlfn._xlws.FILTER(AB$102:AB$151,(ISNUMBER(AB$102:AB$151)*ISNUMBER(AB$152:AB$201))))</f>
        <v>#N/A</v>
      </c>
      <c r="AC224" t="e" cm="1">
        <f t="array" ref="AC224">AC173-FORECAST(AC123,_xlfn._xlws.FILTER(AC$152:AC$201,(ISNUMBER(AC$152:AC$201)*ISNUMBER(AC$102:AC$151))),_xlfn._xlws.FILTER(AC$102:AC$151,(ISNUMBER(AC$102:AC$151)*ISNUMBER(AC$152:AC$201))))</f>
        <v>#N/A</v>
      </c>
      <c r="AD224" t="e" cm="1">
        <f t="array" ref="AD224">AD173-FORECAST(AD123,_xlfn._xlws.FILTER(AD$152:AD$201,(ISNUMBER(AD$152:AD$201)*ISNUMBER(AD$102:AD$151))),_xlfn._xlws.FILTER(AD$102:AD$151,(ISNUMBER(AD$102:AD$151)*ISNUMBER(AD$152:AD$201))))</f>
        <v>#N/A</v>
      </c>
    </row>
    <row r="225" spans="1:30" x14ac:dyDescent="0.25">
      <c r="A225" t="e" cm="1">
        <f t="array" ref="A225">A174-FORECAST(A124,_xlfn._xlws.FILTER(A$152:A$201,(ISNUMBER(A$152:A$201)*ISNUMBER(A$102:A$151))),_xlfn._xlws.FILTER(A$102:A$151,(ISNUMBER(A$102:A$151)*ISNUMBER(A$152:A$201))))</f>
        <v>#N/A</v>
      </c>
      <c r="B225" t="e" cm="1">
        <f t="array" ref="B225">B174-FORECAST(B124,_xlfn._xlws.FILTER(B$152:B$201,(ISNUMBER(B$152:B$201)*ISNUMBER(B$102:B$151))),_xlfn._xlws.FILTER(B$102:B$151,(ISNUMBER(B$102:B$151)*ISNUMBER(B$152:B$201))))</f>
        <v>#N/A</v>
      </c>
      <c r="C225" t="e" cm="1">
        <f t="array" ref="C225">C174-FORECAST(C124,_xlfn._xlws.FILTER(C$152:C$201,(ISNUMBER(C$152:C$201)*ISNUMBER(C$102:C$151))),_xlfn._xlws.FILTER(C$102:C$151,(ISNUMBER(C$102:C$151)*ISNUMBER(C$152:C$201))))</f>
        <v>#N/A</v>
      </c>
      <c r="D225" t="e" cm="1">
        <f t="array" ref="D225">D174-FORECAST(D124,_xlfn._xlws.FILTER(D$152:D$201,(ISNUMBER(D$152:D$201)*ISNUMBER(D$102:D$151))),_xlfn._xlws.FILTER(D$102:D$151,(ISNUMBER(D$102:D$151)*ISNUMBER(D$152:D$201))))</f>
        <v>#N/A</v>
      </c>
      <c r="E225" t="e" cm="1">
        <f t="array" ref="E225">E174-FORECAST(E124,_xlfn._xlws.FILTER(E$152:E$201,(ISNUMBER(E$152:E$201)*ISNUMBER(E$102:E$151))),_xlfn._xlws.FILTER(E$102:E$151,(ISNUMBER(E$102:E$151)*ISNUMBER(E$152:E$201))))</f>
        <v>#N/A</v>
      </c>
      <c r="F225" t="e" cm="1">
        <f t="array" ref="F225">F174-FORECAST(F124,_xlfn._xlws.FILTER(F$152:F$201,(ISNUMBER(F$152:F$201)*ISNUMBER(F$102:F$151))),_xlfn._xlws.FILTER(F$102:F$151,(ISNUMBER(F$102:F$151)*ISNUMBER(F$152:F$201))))</f>
        <v>#N/A</v>
      </c>
      <c r="G225" t="e" cm="1">
        <f t="array" ref="G225">G174-FORECAST(G124,_xlfn._xlws.FILTER(G$152:G$201,(ISNUMBER(G$152:G$201)*ISNUMBER(G$102:G$151))),_xlfn._xlws.FILTER(G$102:G$151,(ISNUMBER(G$102:G$151)*ISNUMBER(G$152:G$201))))</f>
        <v>#N/A</v>
      </c>
      <c r="H225" t="e" cm="1">
        <f t="array" ref="H225">H174-FORECAST(H124,_xlfn._xlws.FILTER(H$152:H$201,(ISNUMBER(H$152:H$201)*ISNUMBER(H$102:H$151))),_xlfn._xlws.FILTER(H$102:H$151,(ISNUMBER(H$102:H$151)*ISNUMBER(H$152:H$201))))</f>
        <v>#N/A</v>
      </c>
      <c r="I225" t="e" cm="1">
        <f t="array" ref="I225">I174-FORECAST(I124,_xlfn._xlws.FILTER(I$152:I$201,(ISNUMBER(I$152:I$201)*ISNUMBER(I$102:I$151))),_xlfn._xlws.FILTER(I$102:I$151,(ISNUMBER(I$102:I$151)*ISNUMBER(I$152:I$201))))</f>
        <v>#N/A</v>
      </c>
      <c r="J225" t="e" cm="1">
        <f t="array" ref="J225">J174-FORECAST(J124,_xlfn._xlws.FILTER(J$152:J$201,(ISNUMBER(J$152:J$201)*ISNUMBER(J$102:J$151))),_xlfn._xlws.FILTER(J$102:J$151,(ISNUMBER(J$102:J$151)*ISNUMBER(J$152:J$201))))</f>
        <v>#N/A</v>
      </c>
      <c r="K225" t="e" cm="1">
        <f t="array" ref="K225">K174-FORECAST(K124,_xlfn._xlws.FILTER(K$152:K$201,(ISNUMBER(K$152:K$201)*ISNUMBER(K$102:K$151))),_xlfn._xlws.FILTER(K$102:K$151,(ISNUMBER(K$102:K$151)*ISNUMBER(K$152:K$201))))</f>
        <v>#N/A</v>
      </c>
      <c r="L225" t="e" cm="1">
        <f t="array" ref="L225">L174-FORECAST(L124,_xlfn._xlws.FILTER(L$152:L$201,(ISNUMBER(L$152:L$201)*ISNUMBER(L$102:L$151))),_xlfn._xlws.FILTER(L$102:L$151,(ISNUMBER(L$102:L$151)*ISNUMBER(L$152:L$201))))</f>
        <v>#N/A</v>
      </c>
      <c r="M225" t="e" cm="1">
        <f t="array" ref="M225">M174-FORECAST(M124,_xlfn._xlws.FILTER(M$152:M$201,(ISNUMBER(M$152:M$201)*ISNUMBER(M$102:M$151))),_xlfn._xlws.FILTER(M$102:M$151,(ISNUMBER(M$102:M$151)*ISNUMBER(M$152:M$201))))</f>
        <v>#N/A</v>
      </c>
      <c r="N225" t="e" cm="1">
        <f t="array" ref="N225">N174-FORECAST(N124,_xlfn._xlws.FILTER(N$152:N$201,(ISNUMBER(N$152:N$201)*ISNUMBER(N$102:N$151))),_xlfn._xlws.FILTER(N$102:N$151,(ISNUMBER(N$102:N$151)*ISNUMBER(N$152:N$201))))</f>
        <v>#N/A</v>
      </c>
      <c r="O225" t="e" cm="1">
        <f t="array" ref="O225">O174-FORECAST(O124,_xlfn._xlws.FILTER(O$152:O$201,(ISNUMBER(O$152:O$201)*ISNUMBER(O$102:O$151))),_xlfn._xlws.FILTER(O$102:O$151,(ISNUMBER(O$102:O$151)*ISNUMBER(O$152:O$201))))</f>
        <v>#N/A</v>
      </c>
      <c r="P225" t="e" cm="1">
        <f t="array" ref="P225">P174-FORECAST(P124,_xlfn._xlws.FILTER(P$152:P$201,(ISNUMBER(P$152:P$201)*ISNUMBER(P$102:P$151))),_xlfn._xlws.FILTER(P$102:P$151,(ISNUMBER(P$102:P$151)*ISNUMBER(P$152:P$201))))</f>
        <v>#N/A</v>
      </c>
      <c r="Q225" t="e" cm="1">
        <f t="array" ref="Q225">Q174-FORECAST(Q124,_xlfn._xlws.FILTER(Q$152:Q$201,(ISNUMBER(Q$152:Q$201)*ISNUMBER(Q$102:Q$151))),_xlfn._xlws.FILTER(Q$102:Q$151,(ISNUMBER(Q$102:Q$151)*ISNUMBER(Q$152:Q$201))))</f>
        <v>#N/A</v>
      </c>
      <c r="R225" t="e" cm="1">
        <f t="array" ref="R225">R174-FORECAST(R124,_xlfn._xlws.FILTER(R$152:R$201,(ISNUMBER(R$152:R$201)*ISNUMBER(R$102:R$151))),_xlfn._xlws.FILTER(R$102:R$151,(ISNUMBER(R$102:R$151)*ISNUMBER(R$152:R$201))))</f>
        <v>#N/A</v>
      </c>
      <c r="S225" t="e" cm="1">
        <f t="array" ref="S225">S174-FORECAST(S124,_xlfn._xlws.FILTER(S$152:S$201,(ISNUMBER(S$152:S$201)*ISNUMBER(S$102:S$151))),_xlfn._xlws.FILTER(S$102:S$151,(ISNUMBER(S$102:S$151)*ISNUMBER(S$152:S$201))))</f>
        <v>#N/A</v>
      </c>
      <c r="T225" t="e" cm="1">
        <f t="array" ref="T225">T174-FORECAST(T124,_xlfn._xlws.FILTER(T$152:T$201,(ISNUMBER(T$152:T$201)*ISNUMBER(T$102:T$151))),_xlfn._xlws.FILTER(T$102:T$151,(ISNUMBER(T$102:T$151)*ISNUMBER(T$152:T$201))))</f>
        <v>#N/A</v>
      </c>
      <c r="U225" t="e" cm="1">
        <f t="array" ref="U225">U174-FORECAST(U124,_xlfn._xlws.FILTER(U$152:U$201,(ISNUMBER(U$152:U$201)*ISNUMBER(U$102:U$151))),_xlfn._xlws.FILTER(U$102:U$151,(ISNUMBER(U$102:U$151)*ISNUMBER(U$152:U$201))))</f>
        <v>#N/A</v>
      </c>
      <c r="V225" t="e" cm="1">
        <f t="array" ref="V225">V174-FORECAST(V124,_xlfn._xlws.FILTER(V$152:V$201,(ISNUMBER(V$152:V$201)*ISNUMBER(V$102:V$151))),_xlfn._xlws.FILTER(V$102:V$151,(ISNUMBER(V$102:V$151)*ISNUMBER(V$152:V$201))))</f>
        <v>#N/A</v>
      </c>
      <c r="W225" t="e" cm="1">
        <f t="array" ref="W225">W174-FORECAST(W124,_xlfn._xlws.FILTER(W$152:W$201,(ISNUMBER(W$152:W$201)*ISNUMBER(W$102:W$151))),_xlfn._xlws.FILTER(W$102:W$151,(ISNUMBER(W$102:W$151)*ISNUMBER(W$152:W$201))))</f>
        <v>#N/A</v>
      </c>
      <c r="X225" t="e" cm="1">
        <f t="array" ref="X225">X174-FORECAST(X124,_xlfn._xlws.FILTER(X$152:X$201,(ISNUMBER(X$152:X$201)*ISNUMBER(X$102:X$151))),_xlfn._xlws.FILTER(X$102:X$151,(ISNUMBER(X$102:X$151)*ISNUMBER(X$152:X$201))))</f>
        <v>#N/A</v>
      </c>
      <c r="Y225" t="e" cm="1">
        <f t="array" ref="Y225">Y174-FORECAST(Y124,_xlfn._xlws.FILTER(Y$152:Y$201,(ISNUMBER(Y$152:Y$201)*ISNUMBER(Y$102:Y$151))),_xlfn._xlws.FILTER(Y$102:Y$151,(ISNUMBER(Y$102:Y$151)*ISNUMBER(Y$152:Y$201))))</f>
        <v>#N/A</v>
      </c>
      <c r="Z225" t="e" cm="1">
        <f t="array" ref="Z225">Z174-FORECAST(Z124,_xlfn._xlws.FILTER(Z$152:Z$201,(ISNUMBER(Z$152:Z$201)*ISNUMBER(Z$102:Z$151))),_xlfn._xlws.FILTER(Z$102:Z$151,(ISNUMBER(Z$102:Z$151)*ISNUMBER(Z$152:Z$201))))</f>
        <v>#N/A</v>
      </c>
      <c r="AA225" t="e" cm="1">
        <f t="array" ref="AA225">AA174-FORECAST(AA124,_xlfn._xlws.FILTER(AA$152:AA$201,(ISNUMBER(AA$152:AA$201)*ISNUMBER(AA$102:AA$151))),_xlfn._xlws.FILTER(AA$102:AA$151,(ISNUMBER(AA$102:AA$151)*ISNUMBER(AA$152:AA$201))))</f>
        <v>#N/A</v>
      </c>
      <c r="AB225" t="e" cm="1">
        <f t="array" ref="AB225">AB174-FORECAST(AB124,_xlfn._xlws.FILTER(AB$152:AB$201,(ISNUMBER(AB$152:AB$201)*ISNUMBER(AB$102:AB$151))),_xlfn._xlws.FILTER(AB$102:AB$151,(ISNUMBER(AB$102:AB$151)*ISNUMBER(AB$152:AB$201))))</f>
        <v>#N/A</v>
      </c>
      <c r="AC225" t="e" cm="1">
        <f t="array" ref="AC225">AC174-FORECAST(AC124,_xlfn._xlws.FILTER(AC$152:AC$201,(ISNUMBER(AC$152:AC$201)*ISNUMBER(AC$102:AC$151))),_xlfn._xlws.FILTER(AC$102:AC$151,(ISNUMBER(AC$102:AC$151)*ISNUMBER(AC$152:AC$201))))</f>
        <v>#N/A</v>
      </c>
      <c r="AD225" t="e" cm="1">
        <f t="array" ref="AD225">AD174-FORECAST(AD124,_xlfn._xlws.FILTER(AD$152:AD$201,(ISNUMBER(AD$152:AD$201)*ISNUMBER(AD$102:AD$151))),_xlfn._xlws.FILTER(AD$102:AD$151,(ISNUMBER(AD$102:AD$151)*ISNUMBER(AD$152:AD$201))))</f>
        <v>#N/A</v>
      </c>
    </row>
    <row r="226" spans="1:30" x14ac:dyDescent="0.25">
      <c r="A226" t="e" cm="1">
        <f t="array" ref="A226">A175-FORECAST(A125,_xlfn._xlws.FILTER(A$152:A$201,(ISNUMBER(A$152:A$201)*ISNUMBER(A$102:A$151))),_xlfn._xlws.FILTER(A$102:A$151,(ISNUMBER(A$102:A$151)*ISNUMBER(A$152:A$201))))</f>
        <v>#N/A</v>
      </c>
      <c r="B226" t="e" cm="1">
        <f t="array" ref="B226">B175-FORECAST(B125,_xlfn._xlws.FILTER(B$152:B$201,(ISNUMBER(B$152:B$201)*ISNUMBER(B$102:B$151))),_xlfn._xlws.FILTER(B$102:B$151,(ISNUMBER(B$102:B$151)*ISNUMBER(B$152:B$201))))</f>
        <v>#N/A</v>
      </c>
      <c r="C226" t="e" cm="1">
        <f t="array" ref="C226">C175-FORECAST(C125,_xlfn._xlws.FILTER(C$152:C$201,(ISNUMBER(C$152:C$201)*ISNUMBER(C$102:C$151))),_xlfn._xlws.FILTER(C$102:C$151,(ISNUMBER(C$102:C$151)*ISNUMBER(C$152:C$201))))</f>
        <v>#N/A</v>
      </c>
      <c r="D226" t="e" cm="1">
        <f t="array" ref="D226">D175-FORECAST(D125,_xlfn._xlws.FILTER(D$152:D$201,(ISNUMBER(D$152:D$201)*ISNUMBER(D$102:D$151))),_xlfn._xlws.FILTER(D$102:D$151,(ISNUMBER(D$102:D$151)*ISNUMBER(D$152:D$201))))</f>
        <v>#N/A</v>
      </c>
      <c r="E226" t="e" cm="1">
        <f t="array" ref="E226">E175-FORECAST(E125,_xlfn._xlws.FILTER(E$152:E$201,(ISNUMBER(E$152:E$201)*ISNUMBER(E$102:E$151))),_xlfn._xlws.FILTER(E$102:E$151,(ISNUMBER(E$102:E$151)*ISNUMBER(E$152:E$201))))</f>
        <v>#N/A</v>
      </c>
      <c r="F226" t="e" cm="1">
        <f t="array" ref="F226">F175-FORECAST(F125,_xlfn._xlws.FILTER(F$152:F$201,(ISNUMBER(F$152:F$201)*ISNUMBER(F$102:F$151))),_xlfn._xlws.FILTER(F$102:F$151,(ISNUMBER(F$102:F$151)*ISNUMBER(F$152:F$201))))</f>
        <v>#N/A</v>
      </c>
      <c r="G226" t="e" cm="1">
        <f t="array" ref="G226">G175-FORECAST(G125,_xlfn._xlws.FILTER(G$152:G$201,(ISNUMBER(G$152:G$201)*ISNUMBER(G$102:G$151))),_xlfn._xlws.FILTER(G$102:G$151,(ISNUMBER(G$102:G$151)*ISNUMBER(G$152:G$201))))</f>
        <v>#N/A</v>
      </c>
      <c r="H226" t="e" cm="1">
        <f t="array" ref="H226">H175-FORECAST(H125,_xlfn._xlws.FILTER(H$152:H$201,(ISNUMBER(H$152:H$201)*ISNUMBER(H$102:H$151))),_xlfn._xlws.FILTER(H$102:H$151,(ISNUMBER(H$102:H$151)*ISNUMBER(H$152:H$201))))</f>
        <v>#N/A</v>
      </c>
      <c r="I226" t="e" cm="1">
        <f t="array" ref="I226">I175-FORECAST(I125,_xlfn._xlws.FILTER(I$152:I$201,(ISNUMBER(I$152:I$201)*ISNUMBER(I$102:I$151))),_xlfn._xlws.FILTER(I$102:I$151,(ISNUMBER(I$102:I$151)*ISNUMBER(I$152:I$201))))</f>
        <v>#N/A</v>
      </c>
      <c r="J226" t="e" cm="1">
        <f t="array" ref="J226">J175-FORECAST(J125,_xlfn._xlws.FILTER(J$152:J$201,(ISNUMBER(J$152:J$201)*ISNUMBER(J$102:J$151))),_xlfn._xlws.FILTER(J$102:J$151,(ISNUMBER(J$102:J$151)*ISNUMBER(J$152:J$201))))</f>
        <v>#N/A</v>
      </c>
      <c r="K226" t="e" cm="1">
        <f t="array" ref="K226">K175-FORECAST(K125,_xlfn._xlws.FILTER(K$152:K$201,(ISNUMBER(K$152:K$201)*ISNUMBER(K$102:K$151))),_xlfn._xlws.FILTER(K$102:K$151,(ISNUMBER(K$102:K$151)*ISNUMBER(K$152:K$201))))</f>
        <v>#N/A</v>
      </c>
      <c r="L226" t="e" cm="1">
        <f t="array" ref="L226">L175-FORECAST(L125,_xlfn._xlws.FILTER(L$152:L$201,(ISNUMBER(L$152:L$201)*ISNUMBER(L$102:L$151))),_xlfn._xlws.FILTER(L$102:L$151,(ISNUMBER(L$102:L$151)*ISNUMBER(L$152:L$201))))</f>
        <v>#N/A</v>
      </c>
      <c r="M226" t="e" cm="1">
        <f t="array" ref="M226">M175-FORECAST(M125,_xlfn._xlws.FILTER(M$152:M$201,(ISNUMBER(M$152:M$201)*ISNUMBER(M$102:M$151))),_xlfn._xlws.FILTER(M$102:M$151,(ISNUMBER(M$102:M$151)*ISNUMBER(M$152:M$201))))</f>
        <v>#N/A</v>
      </c>
      <c r="N226" t="e" cm="1">
        <f t="array" ref="N226">N175-FORECAST(N125,_xlfn._xlws.FILTER(N$152:N$201,(ISNUMBER(N$152:N$201)*ISNUMBER(N$102:N$151))),_xlfn._xlws.FILTER(N$102:N$151,(ISNUMBER(N$102:N$151)*ISNUMBER(N$152:N$201))))</f>
        <v>#N/A</v>
      </c>
      <c r="O226" t="e" cm="1">
        <f t="array" ref="O226">O175-FORECAST(O125,_xlfn._xlws.FILTER(O$152:O$201,(ISNUMBER(O$152:O$201)*ISNUMBER(O$102:O$151))),_xlfn._xlws.FILTER(O$102:O$151,(ISNUMBER(O$102:O$151)*ISNUMBER(O$152:O$201))))</f>
        <v>#N/A</v>
      </c>
      <c r="P226" t="e" cm="1">
        <f t="array" ref="P226">P175-FORECAST(P125,_xlfn._xlws.FILTER(P$152:P$201,(ISNUMBER(P$152:P$201)*ISNUMBER(P$102:P$151))),_xlfn._xlws.FILTER(P$102:P$151,(ISNUMBER(P$102:P$151)*ISNUMBER(P$152:P$201))))</f>
        <v>#N/A</v>
      </c>
      <c r="Q226" t="e" cm="1">
        <f t="array" ref="Q226">Q175-FORECAST(Q125,_xlfn._xlws.FILTER(Q$152:Q$201,(ISNUMBER(Q$152:Q$201)*ISNUMBER(Q$102:Q$151))),_xlfn._xlws.FILTER(Q$102:Q$151,(ISNUMBER(Q$102:Q$151)*ISNUMBER(Q$152:Q$201))))</f>
        <v>#N/A</v>
      </c>
      <c r="R226" t="e" cm="1">
        <f t="array" ref="R226">R175-FORECAST(R125,_xlfn._xlws.FILTER(R$152:R$201,(ISNUMBER(R$152:R$201)*ISNUMBER(R$102:R$151))),_xlfn._xlws.FILTER(R$102:R$151,(ISNUMBER(R$102:R$151)*ISNUMBER(R$152:R$201))))</f>
        <v>#N/A</v>
      </c>
      <c r="S226" t="e" cm="1">
        <f t="array" ref="S226">S175-FORECAST(S125,_xlfn._xlws.FILTER(S$152:S$201,(ISNUMBER(S$152:S$201)*ISNUMBER(S$102:S$151))),_xlfn._xlws.FILTER(S$102:S$151,(ISNUMBER(S$102:S$151)*ISNUMBER(S$152:S$201))))</f>
        <v>#N/A</v>
      </c>
      <c r="T226" t="e" cm="1">
        <f t="array" ref="T226">T175-FORECAST(T125,_xlfn._xlws.FILTER(T$152:T$201,(ISNUMBER(T$152:T$201)*ISNUMBER(T$102:T$151))),_xlfn._xlws.FILTER(T$102:T$151,(ISNUMBER(T$102:T$151)*ISNUMBER(T$152:T$201))))</f>
        <v>#N/A</v>
      </c>
      <c r="U226" t="e" cm="1">
        <f t="array" ref="U226">U175-FORECAST(U125,_xlfn._xlws.FILTER(U$152:U$201,(ISNUMBER(U$152:U$201)*ISNUMBER(U$102:U$151))),_xlfn._xlws.FILTER(U$102:U$151,(ISNUMBER(U$102:U$151)*ISNUMBER(U$152:U$201))))</f>
        <v>#N/A</v>
      </c>
      <c r="V226" t="e" cm="1">
        <f t="array" ref="V226">V175-FORECAST(V125,_xlfn._xlws.FILTER(V$152:V$201,(ISNUMBER(V$152:V$201)*ISNUMBER(V$102:V$151))),_xlfn._xlws.FILTER(V$102:V$151,(ISNUMBER(V$102:V$151)*ISNUMBER(V$152:V$201))))</f>
        <v>#N/A</v>
      </c>
      <c r="W226" t="e" cm="1">
        <f t="array" ref="W226">W175-FORECAST(W125,_xlfn._xlws.FILTER(W$152:W$201,(ISNUMBER(W$152:W$201)*ISNUMBER(W$102:W$151))),_xlfn._xlws.FILTER(W$102:W$151,(ISNUMBER(W$102:W$151)*ISNUMBER(W$152:W$201))))</f>
        <v>#N/A</v>
      </c>
      <c r="X226" t="e" cm="1">
        <f t="array" ref="X226">X175-FORECAST(X125,_xlfn._xlws.FILTER(X$152:X$201,(ISNUMBER(X$152:X$201)*ISNUMBER(X$102:X$151))),_xlfn._xlws.FILTER(X$102:X$151,(ISNUMBER(X$102:X$151)*ISNUMBER(X$152:X$201))))</f>
        <v>#N/A</v>
      </c>
      <c r="Y226" t="e" cm="1">
        <f t="array" ref="Y226">Y175-FORECAST(Y125,_xlfn._xlws.FILTER(Y$152:Y$201,(ISNUMBER(Y$152:Y$201)*ISNUMBER(Y$102:Y$151))),_xlfn._xlws.FILTER(Y$102:Y$151,(ISNUMBER(Y$102:Y$151)*ISNUMBER(Y$152:Y$201))))</f>
        <v>#N/A</v>
      </c>
      <c r="Z226" t="e" cm="1">
        <f t="array" ref="Z226">Z175-FORECAST(Z125,_xlfn._xlws.FILTER(Z$152:Z$201,(ISNUMBER(Z$152:Z$201)*ISNUMBER(Z$102:Z$151))),_xlfn._xlws.FILTER(Z$102:Z$151,(ISNUMBER(Z$102:Z$151)*ISNUMBER(Z$152:Z$201))))</f>
        <v>#N/A</v>
      </c>
      <c r="AA226" t="e" cm="1">
        <f t="array" ref="AA226">AA175-FORECAST(AA125,_xlfn._xlws.FILTER(AA$152:AA$201,(ISNUMBER(AA$152:AA$201)*ISNUMBER(AA$102:AA$151))),_xlfn._xlws.FILTER(AA$102:AA$151,(ISNUMBER(AA$102:AA$151)*ISNUMBER(AA$152:AA$201))))</f>
        <v>#N/A</v>
      </c>
      <c r="AB226" t="e" cm="1">
        <f t="array" ref="AB226">AB175-FORECAST(AB125,_xlfn._xlws.FILTER(AB$152:AB$201,(ISNUMBER(AB$152:AB$201)*ISNUMBER(AB$102:AB$151))),_xlfn._xlws.FILTER(AB$102:AB$151,(ISNUMBER(AB$102:AB$151)*ISNUMBER(AB$152:AB$201))))</f>
        <v>#N/A</v>
      </c>
      <c r="AC226" t="e" cm="1">
        <f t="array" ref="AC226">AC175-FORECAST(AC125,_xlfn._xlws.FILTER(AC$152:AC$201,(ISNUMBER(AC$152:AC$201)*ISNUMBER(AC$102:AC$151))),_xlfn._xlws.FILTER(AC$102:AC$151,(ISNUMBER(AC$102:AC$151)*ISNUMBER(AC$152:AC$201))))</f>
        <v>#N/A</v>
      </c>
      <c r="AD226" t="e" cm="1">
        <f t="array" ref="AD226">AD175-FORECAST(AD125,_xlfn._xlws.FILTER(AD$152:AD$201,(ISNUMBER(AD$152:AD$201)*ISNUMBER(AD$102:AD$151))),_xlfn._xlws.FILTER(AD$102:AD$151,(ISNUMBER(AD$102:AD$151)*ISNUMBER(AD$152:AD$201))))</f>
        <v>#N/A</v>
      </c>
    </row>
    <row r="227" spans="1:30" x14ac:dyDescent="0.25">
      <c r="A227" t="e" cm="1">
        <f t="array" ref="A227">A176-FORECAST(A126,_xlfn._xlws.FILTER(A$152:A$201,(ISNUMBER(A$152:A$201)*ISNUMBER(A$102:A$151))),_xlfn._xlws.FILTER(A$102:A$151,(ISNUMBER(A$102:A$151)*ISNUMBER(A$152:A$201))))</f>
        <v>#N/A</v>
      </c>
      <c r="B227" t="e" cm="1">
        <f t="array" ref="B227">B176-FORECAST(B126,_xlfn._xlws.FILTER(B$152:B$201,(ISNUMBER(B$152:B$201)*ISNUMBER(B$102:B$151))),_xlfn._xlws.FILTER(B$102:B$151,(ISNUMBER(B$102:B$151)*ISNUMBER(B$152:B$201))))</f>
        <v>#N/A</v>
      </c>
      <c r="C227" t="e" cm="1">
        <f t="array" ref="C227">C176-FORECAST(C126,_xlfn._xlws.FILTER(C$152:C$201,(ISNUMBER(C$152:C$201)*ISNUMBER(C$102:C$151))),_xlfn._xlws.FILTER(C$102:C$151,(ISNUMBER(C$102:C$151)*ISNUMBER(C$152:C$201))))</f>
        <v>#N/A</v>
      </c>
      <c r="D227" t="e" cm="1">
        <f t="array" ref="D227">D176-FORECAST(D126,_xlfn._xlws.FILTER(D$152:D$201,(ISNUMBER(D$152:D$201)*ISNUMBER(D$102:D$151))),_xlfn._xlws.FILTER(D$102:D$151,(ISNUMBER(D$102:D$151)*ISNUMBER(D$152:D$201))))</f>
        <v>#N/A</v>
      </c>
      <c r="E227" t="e" cm="1">
        <f t="array" ref="E227">E176-FORECAST(E126,_xlfn._xlws.FILTER(E$152:E$201,(ISNUMBER(E$152:E$201)*ISNUMBER(E$102:E$151))),_xlfn._xlws.FILTER(E$102:E$151,(ISNUMBER(E$102:E$151)*ISNUMBER(E$152:E$201))))</f>
        <v>#N/A</v>
      </c>
      <c r="F227" t="e" cm="1">
        <f t="array" ref="F227">F176-FORECAST(F126,_xlfn._xlws.FILTER(F$152:F$201,(ISNUMBER(F$152:F$201)*ISNUMBER(F$102:F$151))),_xlfn._xlws.FILTER(F$102:F$151,(ISNUMBER(F$102:F$151)*ISNUMBER(F$152:F$201))))</f>
        <v>#N/A</v>
      </c>
      <c r="G227" t="e" cm="1">
        <f t="array" ref="G227">G176-FORECAST(G126,_xlfn._xlws.FILTER(G$152:G$201,(ISNUMBER(G$152:G$201)*ISNUMBER(G$102:G$151))),_xlfn._xlws.FILTER(G$102:G$151,(ISNUMBER(G$102:G$151)*ISNUMBER(G$152:G$201))))</f>
        <v>#N/A</v>
      </c>
      <c r="H227" t="e" cm="1">
        <f t="array" ref="H227">H176-FORECAST(H126,_xlfn._xlws.FILTER(H$152:H$201,(ISNUMBER(H$152:H$201)*ISNUMBER(H$102:H$151))),_xlfn._xlws.FILTER(H$102:H$151,(ISNUMBER(H$102:H$151)*ISNUMBER(H$152:H$201))))</f>
        <v>#N/A</v>
      </c>
      <c r="I227" t="e" cm="1">
        <f t="array" ref="I227">I176-FORECAST(I126,_xlfn._xlws.FILTER(I$152:I$201,(ISNUMBER(I$152:I$201)*ISNUMBER(I$102:I$151))),_xlfn._xlws.FILTER(I$102:I$151,(ISNUMBER(I$102:I$151)*ISNUMBER(I$152:I$201))))</f>
        <v>#N/A</v>
      </c>
      <c r="J227" t="e" cm="1">
        <f t="array" ref="J227">J176-FORECAST(J126,_xlfn._xlws.FILTER(J$152:J$201,(ISNUMBER(J$152:J$201)*ISNUMBER(J$102:J$151))),_xlfn._xlws.FILTER(J$102:J$151,(ISNUMBER(J$102:J$151)*ISNUMBER(J$152:J$201))))</f>
        <v>#N/A</v>
      </c>
      <c r="K227" t="e" cm="1">
        <f t="array" ref="K227">K176-FORECAST(K126,_xlfn._xlws.FILTER(K$152:K$201,(ISNUMBER(K$152:K$201)*ISNUMBER(K$102:K$151))),_xlfn._xlws.FILTER(K$102:K$151,(ISNUMBER(K$102:K$151)*ISNUMBER(K$152:K$201))))</f>
        <v>#N/A</v>
      </c>
      <c r="L227" t="e" cm="1">
        <f t="array" ref="L227">L176-FORECAST(L126,_xlfn._xlws.FILTER(L$152:L$201,(ISNUMBER(L$152:L$201)*ISNUMBER(L$102:L$151))),_xlfn._xlws.FILTER(L$102:L$151,(ISNUMBER(L$102:L$151)*ISNUMBER(L$152:L$201))))</f>
        <v>#N/A</v>
      </c>
      <c r="M227" t="e" cm="1">
        <f t="array" ref="M227">M176-FORECAST(M126,_xlfn._xlws.FILTER(M$152:M$201,(ISNUMBER(M$152:M$201)*ISNUMBER(M$102:M$151))),_xlfn._xlws.FILTER(M$102:M$151,(ISNUMBER(M$102:M$151)*ISNUMBER(M$152:M$201))))</f>
        <v>#N/A</v>
      </c>
      <c r="N227" t="e" cm="1">
        <f t="array" ref="N227">N176-FORECAST(N126,_xlfn._xlws.FILTER(N$152:N$201,(ISNUMBER(N$152:N$201)*ISNUMBER(N$102:N$151))),_xlfn._xlws.FILTER(N$102:N$151,(ISNUMBER(N$102:N$151)*ISNUMBER(N$152:N$201))))</f>
        <v>#N/A</v>
      </c>
      <c r="O227" t="e" cm="1">
        <f t="array" ref="O227">O176-FORECAST(O126,_xlfn._xlws.FILTER(O$152:O$201,(ISNUMBER(O$152:O$201)*ISNUMBER(O$102:O$151))),_xlfn._xlws.FILTER(O$102:O$151,(ISNUMBER(O$102:O$151)*ISNUMBER(O$152:O$201))))</f>
        <v>#N/A</v>
      </c>
      <c r="P227" t="e" cm="1">
        <f t="array" ref="P227">P176-FORECAST(P126,_xlfn._xlws.FILTER(P$152:P$201,(ISNUMBER(P$152:P$201)*ISNUMBER(P$102:P$151))),_xlfn._xlws.FILTER(P$102:P$151,(ISNUMBER(P$102:P$151)*ISNUMBER(P$152:P$201))))</f>
        <v>#N/A</v>
      </c>
      <c r="Q227" t="e" cm="1">
        <f t="array" ref="Q227">Q176-FORECAST(Q126,_xlfn._xlws.FILTER(Q$152:Q$201,(ISNUMBER(Q$152:Q$201)*ISNUMBER(Q$102:Q$151))),_xlfn._xlws.FILTER(Q$102:Q$151,(ISNUMBER(Q$102:Q$151)*ISNUMBER(Q$152:Q$201))))</f>
        <v>#N/A</v>
      </c>
      <c r="R227" t="e" cm="1">
        <f t="array" ref="R227">R176-FORECAST(R126,_xlfn._xlws.FILTER(R$152:R$201,(ISNUMBER(R$152:R$201)*ISNUMBER(R$102:R$151))),_xlfn._xlws.FILTER(R$102:R$151,(ISNUMBER(R$102:R$151)*ISNUMBER(R$152:R$201))))</f>
        <v>#N/A</v>
      </c>
      <c r="S227" t="e" cm="1">
        <f t="array" ref="S227">S176-FORECAST(S126,_xlfn._xlws.FILTER(S$152:S$201,(ISNUMBER(S$152:S$201)*ISNUMBER(S$102:S$151))),_xlfn._xlws.FILTER(S$102:S$151,(ISNUMBER(S$102:S$151)*ISNUMBER(S$152:S$201))))</f>
        <v>#N/A</v>
      </c>
      <c r="T227" t="e" cm="1">
        <f t="array" ref="T227">T176-FORECAST(T126,_xlfn._xlws.FILTER(T$152:T$201,(ISNUMBER(T$152:T$201)*ISNUMBER(T$102:T$151))),_xlfn._xlws.FILTER(T$102:T$151,(ISNUMBER(T$102:T$151)*ISNUMBER(T$152:T$201))))</f>
        <v>#N/A</v>
      </c>
      <c r="U227" t="e" cm="1">
        <f t="array" ref="U227">U176-FORECAST(U126,_xlfn._xlws.FILTER(U$152:U$201,(ISNUMBER(U$152:U$201)*ISNUMBER(U$102:U$151))),_xlfn._xlws.FILTER(U$102:U$151,(ISNUMBER(U$102:U$151)*ISNUMBER(U$152:U$201))))</f>
        <v>#N/A</v>
      </c>
      <c r="V227" t="e" cm="1">
        <f t="array" ref="V227">V176-FORECAST(V126,_xlfn._xlws.FILTER(V$152:V$201,(ISNUMBER(V$152:V$201)*ISNUMBER(V$102:V$151))),_xlfn._xlws.FILTER(V$102:V$151,(ISNUMBER(V$102:V$151)*ISNUMBER(V$152:V$201))))</f>
        <v>#N/A</v>
      </c>
      <c r="W227" t="e" cm="1">
        <f t="array" ref="W227">W176-FORECAST(W126,_xlfn._xlws.FILTER(W$152:W$201,(ISNUMBER(W$152:W$201)*ISNUMBER(W$102:W$151))),_xlfn._xlws.FILTER(W$102:W$151,(ISNUMBER(W$102:W$151)*ISNUMBER(W$152:W$201))))</f>
        <v>#N/A</v>
      </c>
      <c r="X227" t="e" cm="1">
        <f t="array" ref="X227">X176-FORECAST(X126,_xlfn._xlws.FILTER(X$152:X$201,(ISNUMBER(X$152:X$201)*ISNUMBER(X$102:X$151))),_xlfn._xlws.FILTER(X$102:X$151,(ISNUMBER(X$102:X$151)*ISNUMBER(X$152:X$201))))</f>
        <v>#N/A</v>
      </c>
      <c r="Y227" t="e" cm="1">
        <f t="array" ref="Y227">Y176-FORECAST(Y126,_xlfn._xlws.FILTER(Y$152:Y$201,(ISNUMBER(Y$152:Y$201)*ISNUMBER(Y$102:Y$151))),_xlfn._xlws.FILTER(Y$102:Y$151,(ISNUMBER(Y$102:Y$151)*ISNUMBER(Y$152:Y$201))))</f>
        <v>#N/A</v>
      </c>
      <c r="Z227" t="e" cm="1">
        <f t="array" ref="Z227">Z176-FORECAST(Z126,_xlfn._xlws.FILTER(Z$152:Z$201,(ISNUMBER(Z$152:Z$201)*ISNUMBER(Z$102:Z$151))),_xlfn._xlws.FILTER(Z$102:Z$151,(ISNUMBER(Z$102:Z$151)*ISNUMBER(Z$152:Z$201))))</f>
        <v>#N/A</v>
      </c>
      <c r="AA227" t="e" cm="1">
        <f t="array" ref="AA227">AA176-FORECAST(AA126,_xlfn._xlws.FILTER(AA$152:AA$201,(ISNUMBER(AA$152:AA$201)*ISNUMBER(AA$102:AA$151))),_xlfn._xlws.FILTER(AA$102:AA$151,(ISNUMBER(AA$102:AA$151)*ISNUMBER(AA$152:AA$201))))</f>
        <v>#N/A</v>
      </c>
      <c r="AB227" t="e" cm="1">
        <f t="array" ref="AB227">AB176-FORECAST(AB126,_xlfn._xlws.FILTER(AB$152:AB$201,(ISNUMBER(AB$152:AB$201)*ISNUMBER(AB$102:AB$151))),_xlfn._xlws.FILTER(AB$102:AB$151,(ISNUMBER(AB$102:AB$151)*ISNUMBER(AB$152:AB$201))))</f>
        <v>#N/A</v>
      </c>
      <c r="AC227" t="e" cm="1">
        <f t="array" ref="AC227">AC176-FORECAST(AC126,_xlfn._xlws.FILTER(AC$152:AC$201,(ISNUMBER(AC$152:AC$201)*ISNUMBER(AC$102:AC$151))),_xlfn._xlws.FILTER(AC$102:AC$151,(ISNUMBER(AC$102:AC$151)*ISNUMBER(AC$152:AC$201))))</f>
        <v>#N/A</v>
      </c>
      <c r="AD227" t="e" cm="1">
        <f t="array" ref="AD227">AD176-FORECAST(AD126,_xlfn._xlws.FILTER(AD$152:AD$201,(ISNUMBER(AD$152:AD$201)*ISNUMBER(AD$102:AD$151))),_xlfn._xlws.FILTER(AD$102:AD$151,(ISNUMBER(AD$102:AD$151)*ISNUMBER(AD$152:AD$201))))</f>
        <v>#N/A</v>
      </c>
    </row>
    <row r="228" spans="1:30" x14ac:dyDescent="0.25">
      <c r="A228" t="e" cm="1">
        <f t="array" ref="A228">A177-FORECAST(A127,_xlfn._xlws.FILTER(A$152:A$201,(ISNUMBER(A$152:A$201)*ISNUMBER(A$102:A$151))),_xlfn._xlws.FILTER(A$102:A$151,(ISNUMBER(A$102:A$151)*ISNUMBER(A$152:A$201))))</f>
        <v>#N/A</v>
      </c>
      <c r="B228" t="e" cm="1">
        <f t="array" ref="B228">B177-FORECAST(B127,_xlfn._xlws.FILTER(B$152:B$201,(ISNUMBER(B$152:B$201)*ISNUMBER(B$102:B$151))),_xlfn._xlws.FILTER(B$102:B$151,(ISNUMBER(B$102:B$151)*ISNUMBER(B$152:B$201))))</f>
        <v>#N/A</v>
      </c>
      <c r="C228" t="e" cm="1">
        <f t="array" ref="C228">C177-FORECAST(C127,_xlfn._xlws.FILTER(C$152:C$201,(ISNUMBER(C$152:C$201)*ISNUMBER(C$102:C$151))),_xlfn._xlws.FILTER(C$102:C$151,(ISNUMBER(C$102:C$151)*ISNUMBER(C$152:C$201))))</f>
        <v>#N/A</v>
      </c>
      <c r="D228" t="e" cm="1">
        <f t="array" ref="D228">D177-FORECAST(D127,_xlfn._xlws.FILTER(D$152:D$201,(ISNUMBER(D$152:D$201)*ISNUMBER(D$102:D$151))),_xlfn._xlws.FILTER(D$102:D$151,(ISNUMBER(D$102:D$151)*ISNUMBER(D$152:D$201))))</f>
        <v>#N/A</v>
      </c>
      <c r="E228" t="e" cm="1">
        <f t="array" ref="E228">E177-FORECAST(E127,_xlfn._xlws.FILTER(E$152:E$201,(ISNUMBER(E$152:E$201)*ISNUMBER(E$102:E$151))),_xlfn._xlws.FILTER(E$102:E$151,(ISNUMBER(E$102:E$151)*ISNUMBER(E$152:E$201))))</f>
        <v>#N/A</v>
      </c>
      <c r="F228" t="e" cm="1">
        <f t="array" ref="F228">F177-FORECAST(F127,_xlfn._xlws.FILTER(F$152:F$201,(ISNUMBER(F$152:F$201)*ISNUMBER(F$102:F$151))),_xlfn._xlws.FILTER(F$102:F$151,(ISNUMBER(F$102:F$151)*ISNUMBER(F$152:F$201))))</f>
        <v>#N/A</v>
      </c>
      <c r="G228" t="e" cm="1">
        <f t="array" ref="G228">G177-FORECAST(G127,_xlfn._xlws.FILTER(G$152:G$201,(ISNUMBER(G$152:G$201)*ISNUMBER(G$102:G$151))),_xlfn._xlws.FILTER(G$102:G$151,(ISNUMBER(G$102:G$151)*ISNUMBER(G$152:G$201))))</f>
        <v>#N/A</v>
      </c>
      <c r="H228" t="e" cm="1">
        <f t="array" ref="H228">H177-FORECAST(H127,_xlfn._xlws.FILTER(H$152:H$201,(ISNUMBER(H$152:H$201)*ISNUMBER(H$102:H$151))),_xlfn._xlws.FILTER(H$102:H$151,(ISNUMBER(H$102:H$151)*ISNUMBER(H$152:H$201))))</f>
        <v>#N/A</v>
      </c>
      <c r="I228" t="e" cm="1">
        <f t="array" ref="I228">I177-FORECAST(I127,_xlfn._xlws.FILTER(I$152:I$201,(ISNUMBER(I$152:I$201)*ISNUMBER(I$102:I$151))),_xlfn._xlws.FILTER(I$102:I$151,(ISNUMBER(I$102:I$151)*ISNUMBER(I$152:I$201))))</f>
        <v>#N/A</v>
      </c>
      <c r="J228" t="e" cm="1">
        <f t="array" ref="J228">J177-FORECAST(J127,_xlfn._xlws.FILTER(J$152:J$201,(ISNUMBER(J$152:J$201)*ISNUMBER(J$102:J$151))),_xlfn._xlws.FILTER(J$102:J$151,(ISNUMBER(J$102:J$151)*ISNUMBER(J$152:J$201))))</f>
        <v>#N/A</v>
      </c>
      <c r="K228" t="e" cm="1">
        <f t="array" ref="K228">K177-FORECAST(K127,_xlfn._xlws.FILTER(K$152:K$201,(ISNUMBER(K$152:K$201)*ISNUMBER(K$102:K$151))),_xlfn._xlws.FILTER(K$102:K$151,(ISNUMBER(K$102:K$151)*ISNUMBER(K$152:K$201))))</f>
        <v>#N/A</v>
      </c>
      <c r="L228" t="e" cm="1">
        <f t="array" ref="L228">L177-FORECAST(L127,_xlfn._xlws.FILTER(L$152:L$201,(ISNUMBER(L$152:L$201)*ISNUMBER(L$102:L$151))),_xlfn._xlws.FILTER(L$102:L$151,(ISNUMBER(L$102:L$151)*ISNUMBER(L$152:L$201))))</f>
        <v>#N/A</v>
      </c>
      <c r="M228" t="e" cm="1">
        <f t="array" ref="M228">M177-FORECAST(M127,_xlfn._xlws.FILTER(M$152:M$201,(ISNUMBER(M$152:M$201)*ISNUMBER(M$102:M$151))),_xlfn._xlws.FILTER(M$102:M$151,(ISNUMBER(M$102:M$151)*ISNUMBER(M$152:M$201))))</f>
        <v>#N/A</v>
      </c>
      <c r="N228" t="e" cm="1">
        <f t="array" ref="N228">N177-FORECAST(N127,_xlfn._xlws.FILTER(N$152:N$201,(ISNUMBER(N$152:N$201)*ISNUMBER(N$102:N$151))),_xlfn._xlws.FILTER(N$102:N$151,(ISNUMBER(N$102:N$151)*ISNUMBER(N$152:N$201))))</f>
        <v>#N/A</v>
      </c>
      <c r="O228" t="e" cm="1">
        <f t="array" ref="O228">O177-FORECAST(O127,_xlfn._xlws.FILTER(O$152:O$201,(ISNUMBER(O$152:O$201)*ISNUMBER(O$102:O$151))),_xlfn._xlws.FILTER(O$102:O$151,(ISNUMBER(O$102:O$151)*ISNUMBER(O$152:O$201))))</f>
        <v>#N/A</v>
      </c>
      <c r="P228" t="e" cm="1">
        <f t="array" ref="P228">P177-FORECAST(P127,_xlfn._xlws.FILTER(P$152:P$201,(ISNUMBER(P$152:P$201)*ISNUMBER(P$102:P$151))),_xlfn._xlws.FILTER(P$102:P$151,(ISNUMBER(P$102:P$151)*ISNUMBER(P$152:P$201))))</f>
        <v>#N/A</v>
      </c>
      <c r="Q228" t="e" cm="1">
        <f t="array" ref="Q228">Q177-FORECAST(Q127,_xlfn._xlws.FILTER(Q$152:Q$201,(ISNUMBER(Q$152:Q$201)*ISNUMBER(Q$102:Q$151))),_xlfn._xlws.FILTER(Q$102:Q$151,(ISNUMBER(Q$102:Q$151)*ISNUMBER(Q$152:Q$201))))</f>
        <v>#N/A</v>
      </c>
      <c r="R228" t="e" cm="1">
        <f t="array" ref="R228">R177-FORECAST(R127,_xlfn._xlws.FILTER(R$152:R$201,(ISNUMBER(R$152:R$201)*ISNUMBER(R$102:R$151))),_xlfn._xlws.FILTER(R$102:R$151,(ISNUMBER(R$102:R$151)*ISNUMBER(R$152:R$201))))</f>
        <v>#N/A</v>
      </c>
      <c r="S228" t="e" cm="1">
        <f t="array" ref="S228">S177-FORECAST(S127,_xlfn._xlws.FILTER(S$152:S$201,(ISNUMBER(S$152:S$201)*ISNUMBER(S$102:S$151))),_xlfn._xlws.FILTER(S$102:S$151,(ISNUMBER(S$102:S$151)*ISNUMBER(S$152:S$201))))</f>
        <v>#N/A</v>
      </c>
      <c r="T228" t="e" cm="1">
        <f t="array" ref="T228">T177-FORECAST(T127,_xlfn._xlws.FILTER(T$152:T$201,(ISNUMBER(T$152:T$201)*ISNUMBER(T$102:T$151))),_xlfn._xlws.FILTER(T$102:T$151,(ISNUMBER(T$102:T$151)*ISNUMBER(T$152:T$201))))</f>
        <v>#N/A</v>
      </c>
      <c r="U228" t="e" cm="1">
        <f t="array" ref="U228">U177-FORECAST(U127,_xlfn._xlws.FILTER(U$152:U$201,(ISNUMBER(U$152:U$201)*ISNUMBER(U$102:U$151))),_xlfn._xlws.FILTER(U$102:U$151,(ISNUMBER(U$102:U$151)*ISNUMBER(U$152:U$201))))</f>
        <v>#N/A</v>
      </c>
      <c r="V228" t="e" cm="1">
        <f t="array" ref="V228">V177-FORECAST(V127,_xlfn._xlws.FILTER(V$152:V$201,(ISNUMBER(V$152:V$201)*ISNUMBER(V$102:V$151))),_xlfn._xlws.FILTER(V$102:V$151,(ISNUMBER(V$102:V$151)*ISNUMBER(V$152:V$201))))</f>
        <v>#N/A</v>
      </c>
      <c r="W228" t="e" cm="1">
        <f t="array" ref="W228">W177-FORECAST(W127,_xlfn._xlws.FILTER(W$152:W$201,(ISNUMBER(W$152:W$201)*ISNUMBER(W$102:W$151))),_xlfn._xlws.FILTER(W$102:W$151,(ISNUMBER(W$102:W$151)*ISNUMBER(W$152:W$201))))</f>
        <v>#N/A</v>
      </c>
      <c r="X228" t="e" cm="1">
        <f t="array" ref="X228">X177-FORECAST(X127,_xlfn._xlws.FILTER(X$152:X$201,(ISNUMBER(X$152:X$201)*ISNUMBER(X$102:X$151))),_xlfn._xlws.FILTER(X$102:X$151,(ISNUMBER(X$102:X$151)*ISNUMBER(X$152:X$201))))</f>
        <v>#N/A</v>
      </c>
      <c r="Y228" t="e" cm="1">
        <f t="array" ref="Y228">Y177-FORECAST(Y127,_xlfn._xlws.FILTER(Y$152:Y$201,(ISNUMBER(Y$152:Y$201)*ISNUMBER(Y$102:Y$151))),_xlfn._xlws.FILTER(Y$102:Y$151,(ISNUMBER(Y$102:Y$151)*ISNUMBER(Y$152:Y$201))))</f>
        <v>#N/A</v>
      </c>
      <c r="Z228" t="e" cm="1">
        <f t="array" ref="Z228">Z177-FORECAST(Z127,_xlfn._xlws.FILTER(Z$152:Z$201,(ISNUMBER(Z$152:Z$201)*ISNUMBER(Z$102:Z$151))),_xlfn._xlws.FILTER(Z$102:Z$151,(ISNUMBER(Z$102:Z$151)*ISNUMBER(Z$152:Z$201))))</f>
        <v>#N/A</v>
      </c>
      <c r="AA228" t="e" cm="1">
        <f t="array" ref="AA228">AA177-FORECAST(AA127,_xlfn._xlws.FILTER(AA$152:AA$201,(ISNUMBER(AA$152:AA$201)*ISNUMBER(AA$102:AA$151))),_xlfn._xlws.FILTER(AA$102:AA$151,(ISNUMBER(AA$102:AA$151)*ISNUMBER(AA$152:AA$201))))</f>
        <v>#N/A</v>
      </c>
      <c r="AB228" t="e" cm="1">
        <f t="array" ref="AB228">AB177-FORECAST(AB127,_xlfn._xlws.FILTER(AB$152:AB$201,(ISNUMBER(AB$152:AB$201)*ISNUMBER(AB$102:AB$151))),_xlfn._xlws.FILTER(AB$102:AB$151,(ISNUMBER(AB$102:AB$151)*ISNUMBER(AB$152:AB$201))))</f>
        <v>#N/A</v>
      </c>
      <c r="AC228" t="e" cm="1">
        <f t="array" ref="AC228">AC177-FORECAST(AC127,_xlfn._xlws.FILTER(AC$152:AC$201,(ISNUMBER(AC$152:AC$201)*ISNUMBER(AC$102:AC$151))),_xlfn._xlws.FILTER(AC$102:AC$151,(ISNUMBER(AC$102:AC$151)*ISNUMBER(AC$152:AC$201))))</f>
        <v>#N/A</v>
      </c>
      <c r="AD228" t="e" cm="1">
        <f t="array" ref="AD228">AD177-FORECAST(AD127,_xlfn._xlws.FILTER(AD$152:AD$201,(ISNUMBER(AD$152:AD$201)*ISNUMBER(AD$102:AD$151))),_xlfn._xlws.FILTER(AD$102:AD$151,(ISNUMBER(AD$102:AD$151)*ISNUMBER(AD$152:AD$201))))</f>
        <v>#N/A</v>
      </c>
    </row>
    <row r="229" spans="1:30" x14ac:dyDescent="0.25">
      <c r="A229" t="e" cm="1">
        <f t="array" ref="A229">A178-FORECAST(A128,_xlfn._xlws.FILTER(A$152:A$201,(ISNUMBER(A$152:A$201)*ISNUMBER(A$102:A$151))),_xlfn._xlws.FILTER(A$102:A$151,(ISNUMBER(A$102:A$151)*ISNUMBER(A$152:A$201))))</f>
        <v>#N/A</v>
      </c>
      <c r="B229" t="e" cm="1">
        <f t="array" ref="B229">B178-FORECAST(B128,_xlfn._xlws.FILTER(B$152:B$201,(ISNUMBER(B$152:B$201)*ISNUMBER(B$102:B$151))),_xlfn._xlws.FILTER(B$102:B$151,(ISNUMBER(B$102:B$151)*ISNUMBER(B$152:B$201))))</f>
        <v>#N/A</v>
      </c>
      <c r="C229" t="e" cm="1">
        <f t="array" ref="C229">C178-FORECAST(C128,_xlfn._xlws.FILTER(C$152:C$201,(ISNUMBER(C$152:C$201)*ISNUMBER(C$102:C$151))),_xlfn._xlws.FILTER(C$102:C$151,(ISNUMBER(C$102:C$151)*ISNUMBER(C$152:C$201))))</f>
        <v>#N/A</v>
      </c>
      <c r="D229" t="e" cm="1">
        <f t="array" ref="D229">D178-FORECAST(D128,_xlfn._xlws.FILTER(D$152:D$201,(ISNUMBER(D$152:D$201)*ISNUMBER(D$102:D$151))),_xlfn._xlws.FILTER(D$102:D$151,(ISNUMBER(D$102:D$151)*ISNUMBER(D$152:D$201))))</f>
        <v>#N/A</v>
      </c>
      <c r="E229" t="e" cm="1">
        <f t="array" ref="E229">E178-FORECAST(E128,_xlfn._xlws.FILTER(E$152:E$201,(ISNUMBER(E$152:E$201)*ISNUMBER(E$102:E$151))),_xlfn._xlws.FILTER(E$102:E$151,(ISNUMBER(E$102:E$151)*ISNUMBER(E$152:E$201))))</f>
        <v>#N/A</v>
      </c>
      <c r="F229" t="e" cm="1">
        <f t="array" ref="F229">F178-FORECAST(F128,_xlfn._xlws.FILTER(F$152:F$201,(ISNUMBER(F$152:F$201)*ISNUMBER(F$102:F$151))),_xlfn._xlws.FILTER(F$102:F$151,(ISNUMBER(F$102:F$151)*ISNUMBER(F$152:F$201))))</f>
        <v>#N/A</v>
      </c>
      <c r="G229" t="e" cm="1">
        <f t="array" ref="G229">G178-FORECAST(G128,_xlfn._xlws.FILTER(G$152:G$201,(ISNUMBER(G$152:G$201)*ISNUMBER(G$102:G$151))),_xlfn._xlws.FILTER(G$102:G$151,(ISNUMBER(G$102:G$151)*ISNUMBER(G$152:G$201))))</f>
        <v>#N/A</v>
      </c>
      <c r="H229" t="e" cm="1">
        <f t="array" ref="H229">H178-FORECAST(H128,_xlfn._xlws.FILTER(H$152:H$201,(ISNUMBER(H$152:H$201)*ISNUMBER(H$102:H$151))),_xlfn._xlws.FILTER(H$102:H$151,(ISNUMBER(H$102:H$151)*ISNUMBER(H$152:H$201))))</f>
        <v>#N/A</v>
      </c>
      <c r="I229" t="e" cm="1">
        <f t="array" ref="I229">I178-FORECAST(I128,_xlfn._xlws.FILTER(I$152:I$201,(ISNUMBER(I$152:I$201)*ISNUMBER(I$102:I$151))),_xlfn._xlws.FILTER(I$102:I$151,(ISNUMBER(I$102:I$151)*ISNUMBER(I$152:I$201))))</f>
        <v>#N/A</v>
      </c>
      <c r="J229" t="e" cm="1">
        <f t="array" ref="J229">J178-FORECAST(J128,_xlfn._xlws.FILTER(J$152:J$201,(ISNUMBER(J$152:J$201)*ISNUMBER(J$102:J$151))),_xlfn._xlws.FILTER(J$102:J$151,(ISNUMBER(J$102:J$151)*ISNUMBER(J$152:J$201))))</f>
        <v>#N/A</v>
      </c>
      <c r="K229" t="e" cm="1">
        <f t="array" ref="K229">K178-FORECAST(K128,_xlfn._xlws.FILTER(K$152:K$201,(ISNUMBER(K$152:K$201)*ISNUMBER(K$102:K$151))),_xlfn._xlws.FILTER(K$102:K$151,(ISNUMBER(K$102:K$151)*ISNUMBER(K$152:K$201))))</f>
        <v>#N/A</v>
      </c>
      <c r="L229" t="e" cm="1">
        <f t="array" ref="L229">L178-FORECAST(L128,_xlfn._xlws.FILTER(L$152:L$201,(ISNUMBER(L$152:L$201)*ISNUMBER(L$102:L$151))),_xlfn._xlws.FILTER(L$102:L$151,(ISNUMBER(L$102:L$151)*ISNUMBER(L$152:L$201))))</f>
        <v>#N/A</v>
      </c>
      <c r="M229" t="e" cm="1">
        <f t="array" ref="M229">M178-FORECAST(M128,_xlfn._xlws.FILTER(M$152:M$201,(ISNUMBER(M$152:M$201)*ISNUMBER(M$102:M$151))),_xlfn._xlws.FILTER(M$102:M$151,(ISNUMBER(M$102:M$151)*ISNUMBER(M$152:M$201))))</f>
        <v>#N/A</v>
      </c>
      <c r="N229" t="e" cm="1">
        <f t="array" ref="N229">N178-FORECAST(N128,_xlfn._xlws.FILTER(N$152:N$201,(ISNUMBER(N$152:N$201)*ISNUMBER(N$102:N$151))),_xlfn._xlws.FILTER(N$102:N$151,(ISNUMBER(N$102:N$151)*ISNUMBER(N$152:N$201))))</f>
        <v>#N/A</v>
      </c>
      <c r="O229" t="e" cm="1">
        <f t="array" ref="O229">O178-FORECAST(O128,_xlfn._xlws.FILTER(O$152:O$201,(ISNUMBER(O$152:O$201)*ISNUMBER(O$102:O$151))),_xlfn._xlws.FILTER(O$102:O$151,(ISNUMBER(O$102:O$151)*ISNUMBER(O$152:O$201))))</f>
        <v>#N/A</v>
      </c>
      <c r="P229" t="e" cm="1">
        <f t="array" ref="P229">P178-FORECAST(P128,_xlfn._xlws.FILTER(P$152:P$201,(ISNUMBER(P$152:P$201)*ISNUMBER(P$102:P$151))),_xlfn._xlws.FILTER(P$102:P$151,(ISNUMBER(P$102:P$151)*ISNUMBER(P$152:P$201))))</f>
        <v>#N/A</v>
      </c>
      <c r="Q229" t="e" cm="1">
        <f t="array" ref="Q229">Q178-FORECAST(Q128,_xlfn._xlws.FILTER(Q$152:Q$201,(ISNUMBER(Q$152:Q$201)*ISNUMBER(Q$102:Q$151))),_xlfn._xlws.FILTER(Q$102:Q$151,(ISNUMBER(Q$102:Q$151)*ISNUMBER(Q$152:Q$201))))</f>
        <v>#N/A</v>
      </c>
      <c r="R229" t="e" cm="1">
        <f t="array" ref="R229">R178-FORECAST(R128,_xlfn._xlws.FILTER(R$152:R$201,(ISNUMBER(R$152:R$201)*ISNUMBER(R$102:R$151))),_xlfn._xlws.FILTER(R$102:R$151,(ISNUMBER(R$102:R$151)*ISNUMBER(R$152:R$201))))</f>
        <v>#N/A</v>
      </c>
      <c r="S229" t="e" cm="1">
        <f t="array" ref="S229">S178-FORECAST(S128,_xlfn._xlws.FILTER(S$152:S$201,(ISNUMBER(S$152:S$201)*ISNUMBER(S$102:S$151))),_xlfn._xlws.FILTER(S$102:S$151,(ISNUMBER(S$102:S$151)*ISNUMBER(S$152:S$201))))</f>
        <v>#N/A</v>
      </c>
      <c r="T229" t="e" cm="1">
        <f t="array" ref="T229">T178-FORECAST(T128,_xlfn._xlws.FILTER(T$152:T$201,(ISNUMBER(T$152:T$201)*ISNUMBER(T$102:T$151))),_xlfn._xlws.FILTER(T$102:T$151,(ISNUMBER(T$102:T$151)*ISNUMBER(T$152:T$201))))</f>
        <v>#N/A</v>
      </c>
      <c r="U229" t="e" cm="1">
        <f t="array" ref="U229">U178-FORECAST(U128,_xlfn._xlws.FILTER(U$152:U$201,(ISNUMBER(U$152:U$201)*ISNUMBER(U$102:U$151))),_xlfn._xlws.FILTER(U$102:U$151,(ISNUMBER(U$102:U$151)*ISNUMBER(U$152:U$201))))</f>
        <v>#N/A</v>
      </c>
      <c r="V229" t="e" cm="1">
        <f t="array" ref="V229">V178-FORECAST(V128,_xlfn._xlws.FILTER(V$152:V$201,(ISNUMBER(V$152:V$201)*ISNUMBER(V$102:V$151))),_xlfn._xlws.FILTER(V$102:V$151,(ISNUMBER(V$102:V$151)*ISNUMBER(V$152:V$201))))</f>
        <v>#N/A</v>
      </c>
      <c r="W229" t="e" cm="1">
        <f t="array" ref="W229">W178-FORECAST(W128,_xlfn._xlws.FILTER(W$152:W$201,(ISNUMBER(W$152:W$201)*ISNUMBER(W$102:W$151))),_xlfn._xlws.FILTER(W$102:W$151,(ISNUMBER(W$102:W$151)*ISNUMBER(W$152:W$201))))</f>
        <v>#N/A</v>
      </c>
      <c r="X229" t="e" cm="1">
        <f t="array" ref="X229">X178-FORECAST(X128,_xlfn._xlws.FILTER(X$152:X$201,(ISNUMBER(X$152:X$201)*ISNUMBER(X$102:X$151))),_xlfn._xlws.FILTER(X$102:X$151,(ISNUMBER(X$102:X$151)*ISNUMBER(X$152:X$201))))</f>
        <v>#N/A</v>
      </c>
      <c r="Y229" t="e" cm="1">
        <f t="array" ref="Y229">Y178-FORECAST(Y128,_xlfn._xlws.FILTER(Y$152:Y$201,(ISNUMBER(Y$152:Y$201)*ISNUMBER(Y$102:Y$151))),_xlfn._xlws.FILTER(Y$102:Y$151,(ISNUMBER(Y$102:Y$151)*ISNUMBER(Y$152:Y$201))))</f>
        <v>#N/A</v>
      </c>
      <c r="Z229" t="e" cm="1">
        <f t="array" ref="Z229">Z178-FORECAST(Z128,_xlfn._xlws.FILTER(Z$152:Z$201,(ISNUMBER(Z$152:Z$201)*ISNUMBER(Z$102:Z$151))),_xlfn._xlws.FILTER(Z$102:Z$151,(ISNUMBER(Z$102:Z$151)*ISNUMBER(Z$152:Z$201))))</f>
        <v>#N/A</v>
      </c>
      <c r="AA229" t="e" cm="1">
        <f t="array" ref="AA229">AA178-FORECAST(AA128,_xlfn._xlws.FILTER(AA$152:AA$201,(ISNUMBER(AA$152:AA$201)*ISNUMBER(AA$102:AA$151))),_xlfn._xlws.FILTER(AA$102:AA$151,(ISNUMBER(AA$102:AA$151)*ISNUMBER(AA$152:AA$201))))</f>
        <v>#N/A</v>
      </c>
      <c r="AB229" t="e" cm="1">
        <f t="array" ref="AB229">AB178-FORECAST(AB128,_xlfn._xlws.FILTER(AB$152:AB$201,(ISNUMBER(AB$152:AB$201)*ISNUMBER(AB$102:AB$151))),_xlfn._xlws.FILTER(AB$102:AB$151,(ISNUMBER(AB$102:AB$151)*ISNUMBER(AB$152:AB$201))))</f>
        <v>#N/A</v>
      </c>
      <c r="AC229" t="e" cm="1">
        <f t="array" ref="AC229">AC178-FORECAST(AC128,_xlfn._xlws.FILTER(AC$152:AC$201,(ISNUMBER(AC$152:AC$201)*ISNUMBER(AC$102:AC$151))),_xlfn._xlws.FILTER(AC$102:AC$151,(ISNUMBER(AC$102:AC$151)*ISNUMBER(AC$152:AC$201))))</f>
        <v>#N/A</v>
      </c>
      <c r="AD229" t="e" cm="1">
        <f t="array" ref="AD229">AD178-FORECAST(AD128,_xlfn._xlws.FILTER(AD$152:AD$201,(ISNUMBER(AD$152:AD$201)*ISNUMBER(AD$102:AD$151))),_xlfn._xlws.FILTER(AD$102:AD$151,(ISNUMBER(AD$102:AD$151)*ISNUMBER(AD$152:AD$201))))</f>
        <v>#N/A</v>
      </c>
    </row>
    <row r="230" spans="1:30" x14ac:dyDescent="0.25">
      <c r="A230" t="e" cm="1">
        <f t="array" ref="A230">A179-FORECAST(A129,_xlfn._xlws.FILTER(A$152:A$201,(ISNUMBER(A$152:A$201)*ISNUMBER(A$102:A$151))),_xlfn._xlws.FILTER(A$102:A$151,(ISNUMBER(A$102:A$151)*ISNUMBER(A$152:A$201))))</f>
        <v>#N/A</v>
      </c>
      <c r="B230" t="e" cm="1">
        <f t="array" ref="B230">B179-FORECAST(B129,_xlfn._xlws.FILTER(B$152:B$201,(ISNUMBER(B$152:B$201)*ISNUMBER(B$102:B$151))),_xlfn._xlws.FILTER(B$102:B$151,(ISNUMBER(B$102:B$151)*ISNUMBER(B$152:B$201))))</f>
        <v>#N/A</v>
      </c>
      <c r="C230" t="e" cm="1">
        <f t="array" ref="C230">C179-FORECAST(C129,_xlfn._xlws.FILTER(C$152:C$201,(ISNUMBER(C$152:C$201)*ISNUMBER(C$102:C$151))),_xlfn._xlws.FILTER(C$102:C$151,(ISNUMBER(C$102:C$151)*ISNUMBER(C$152:C$201))))</f>
        <v>#N/A</v>
      </c>
      <c r="D230" t="e" cm="1">
        <f t="array" ref="D230">D179-FORECAST(D129,_xlfn._xlws.FILTER(D$152:D$201,(ISNUMBER(D$152:D$201)*ISNUMBER(D$102:D$151))),_xlfn._xlws.FILTER(D$102:D$151,(ISNUMBER(D$102:D$151)*ISNUMBER(D$152:D$201))))</f>
        <v>#N/A</v>
      </c>
      <c r="E230" t="e" cm="1">
        <f t="array" ref="E230">E179-FORECAST(E129,_xlfn._xlws.FILTER(E$152:E$201,(ISNUMBER(E$152:E$201)*ISNUMBER(E$102:E$151))),_xlfn._xlws.FILTER(E$102:E$151,(ISNUMBER(E$102:E$151)*ISNUMBER(E$152:E$201))))</f>
        <v>#N/A</v>
      </c>
      <c r="F230" t="e" cm="1">
        <f t="array" ref="F230">F179-FORECAST(F129,_xlfn._xlws.FILTER(F$152:F$201,(ISNUMBER(F$152:F$201)*ISNUMBER(F$102:F$151))),_xlfn._xlws.FILTER(F$102:F$151,(ISNUMBER(F$102:F$151)*ISNUMBER(F$152:F$201))))</f>
        <v>#N/A</v>
      </c>
      <c r="G230" t="e" cm="1">
        <f t="array" ref="G230">G179-FORECAST(G129,_xlfn._xlws.FILTER(G$152:G$201,(ISNUMBER(G$152:G$201)*ISNUMBER(G$102:G$151))),_xlfn._xlws.FILTER(G$102:G$151,(ISNUMBER(G$102:G$151)*ISNUMBER(G$152:G$201))))</f>
        <v>#N/A</v>
      </c>
      <c r="H230" t="e" cm="1">
        <f t="array" ref="H230">H179-FORECAST(H129,_xlfn._xlws.FILTER(H$152:H$201,(ISNUMBER(H$152:H$201)*ISNUMBER(H$102:H$151))),_xlfn._xlws.FILTER(H$102:H$151,(ISNUMBER(H$102:H$151)*ISNUMBER(H$152:H$201))))</f>
        <v>#N/A</v>
      </c>
      <c r="I230" t="e" cm="1">
        <f t="array" ref="I230">I179-FORECAST(I129,_xlfn._xlws.FILTER(I$152:I$201,(ISNUMBER(I$152:I$201)*ISNUMBER(I$102:I$151))),_xlfn._xlws.FILTER(I$102:I$151,(ISNUMBER(I$102:I$151)*ISNUMBER(I$152:I$201))))</f>
        <v>#N/A</v>
      </c>
      <c r="J230" t="e" cm="1">
        <f t="array" ref="J230">J179-FORECAST(J129,_xlfn._xlws.FILTER(J$152:J$201,(ISNUMBER(J$152:J$201)*ISNUMBER(J$102:J$151))),_xlfn._xlws.FILTER(J$102:J$151,(ISNUMBER(J$102:J$151)*ISNUMBER(J$152:J$201))))</f>
        <v>#N/A</v>
      </c>
      <c r="K230" t="e" cm="1">
        <f t="array" ref="K230">K179-FORECAST(K129,_xlfn._xlws.FILTER(K$152:K$201,(ISNUMBER(K$152:K$201)*ISNUMBER(K$102:K$151))),_xlfn._xlws.FILTER(K$102:K$151,(ISNUMBER(K$102:K$151)*ISNUMBER(K$152:K$201))))</f>
        <v>#N/A</v>
      </c>
      <c r="L230" t="e" cm="1">
        <f t="array" ref="L230">L179-FORECAST(L129,_xlfn._xlws.FILTER(L$152:L$201,(ISNUMBER(L$152:L$201)*ISNUMBER(L$102:L$151))),_xlfn._xlws.FILTER(L$102:L$151,(ISNUMBER(L$102:L$151)*ISNUMBER(L$152:L$201))))</f>
        <v>#N/A</v>
      </c>
      <c r="M230" t="e" cm="1">
        <f t="array" ref="M230">M179-FORECAST(M129,_xlfn._xlws.FILTER(M$152:M$201,(ISNUMBER(M$152:M$201)*ISNUMBER(M$102:M$151))),_xlfn._xlws.FILTER(M$102:M$151,(ISNUMBER(M$102:M$151)*ISNUMBER(M$152:M$201))))</f>
        <v>#N/A</v>
      </c>
      <c r="N230" t="e" cm="1">
        <f t="array" ref="N230">N179-FORECAST(N129,_xlfn._xlws.FILTER(N$152:N$201,(ISNUMBER(N$152:N$201)*ISNUMBER(N$102:N$151))),_xlfn._xlws.FILTER(N$102:N$151,(ISNUMBER(N$102:N$151)*ISNUMBER(N$152:N$201))))</f>
        <v>#N/A</v>
      </c>
      <c r="O230" t="e" cm="1">
        <f t="array" ref="O230">O179-FORECAST(O129,_xlfn._xlws.FILTER(O$152:O$201,(ISNUMBER(O$152:O$201)*ISNUMBER(O$102:O$151))),_xlfn._xlws.FILTER(O$102:O$151,(ISNUMBER(O$102:O$151)*ISNUMBER(O$152:O$201))))</f>
        <v>#N/A</v>
      </c>
      <c r="P230" t="e" cm="1">
        <f t="array" ref="P230">P179-FORECAST(P129,_xlfn._xlws.FILTER(P$152:P$201,(ISNUMBER(P$152:P$201)*ISNUMBER(P$102:P$151))),_xlfn._xlws.FILTER(P$102:P$151,(ISNUMBER(P$102:P$151)*ISNUMBER(P$152:P$201))))</f>
        <v>#N/A</v>
      </c>
      <c r="Q230" t="e" cm="1">
        <f t="array" ref="Q230">Q179-FORECAST(Q129,_xlfn._xlws.FILTER(Q$152:Q$201,(ISNUMBER(Q$152:Q$201)*ISNUMBER(Q$102:Q$151))),_xlfn._xlws.FILTER(Q$102:Q$151,(ISNUMBER(Q$102:Q$151)*ISNUMBER(Q$152:Q$201))))</f>
        <v>#N/A</v>
      </c>
      <c r="R230" t="e" cm="1">
        <f t="array" ref="R230">R179-FORECAST(R129,_xlfn._xlws.FILTER(R$152:R$201,(ISNUMBER(R$152:R$201)*ISNUMBER(R$102:R$151))),_xlfn._xlws.FILTER(R$102:R$151,(ISNUMBER(R$102:R$151)*ISNUMBER(R$152:R$201))))</f>
        <v>#N/A</v>
      </c>
      <c r="S230" t="e" cm="1">
        <f t="array" ref="S230">S179-FORECAST(S129,_xlfn._xlws.FILTER(S$152:S$201,(ISNUMBER(S$152:S$201)*ISNUMBER(S$102:S$151))),_xlfn._xlws.FILTER(S$102:S$151,(ISNUMBER(S$102:S$151)*ISNUMBER(S$152:S$201))))</f>
        <v>#N/A</v>
      </c>
      <c r="T230" t="e" cm="1">
        <f t="array" ref="T230">T179-FORECAST(T129,_xlfn._xlws.FILTER(T$152:T$201,(ISNUMBER(T$152:T$201)*ISNUMBER(T$102:T$151))),_xlfn._xlws.FILTER(T$102:T$151,(ISNUMBER(T$102:T$151)*ISNUMBER(T$152:T$201))))</f>
        <v>#N/A</v>
      </c>
      <c r="U230" t="e" cm="1">
        <f t="array" ref="U230">U179-FORECAST(U129,_xlfn._xlws.FILTER(U$152:U$201,(ISNUMBER(U$152:U$201)*ISNUMBER(U$102:U$151))),_xlfn._xlws.FILTER(U$102:U$151,(ISNUMBER(U$102:U$151)*ISNUMBER(U$152:U$201))))</f>
        <v>#N/A</v>
      </c>
      <c r="V230" t="e" cm="1">
        <f t="array" ref="V230">V179-FORECAST(V129,_xlfn._xlws.FILTER(V$152:V$201,(ISNUMBER(V$152:V$201)*ISNUMBER(V$102:V$151))),_xlfn._xlws.FILTER(V$102:V$151,(ISNUMBER(V$102:V$151)*ISNUMBER(V$152:V$201))))</f>
        <v>#N/A</v>
      </c>
      <c r="W230" t="e" cm="1">
        <f t="array" ref="W230">W179-FORECAST(W129,_xlfn._xlws.FILTER(W$152:W$201,(ISNUMBER(W$152:W$201)*ISNUMBER(W$102:W$151))),_xlfn._xlws.FILTER(W$102:W$151,(ISNUMBER(W$102:W$151)*ISNUMBER(W$152:W$201))))</f>
        <v>#N/A</v>
      </c>
      <c r="X230" t="e" cm="1">
        <f t="array" ref="X230">X179-FORECAST(X129,_xlfn._xlws.FILTER(X$152:X$201,(ISNUMBER(X$152:X$201)*ISNUMBER(X$102:X$151))),_xlfn._xlws.FILTER(X$102:X$151,(ISNUMBER(X$102:X$151)*ISNUMBER(X$152:X$201))))</f>
        <v>#N/A</v>
      </c>
      <c r="Y230" t="e" cm="1">
        <f t="array" ref="Y230">Y179-FORECAST(Y129,_xlfn._xlws.FILTER(Y$152:Y$201,(ISNUMBER(Y$152:Y$201)*ISNUMBER(Y$102:Y$151))),_xlfn._xlws.FILTER(Y$102:Y$151,(ISNUMBER(Y$102:Y$151)*ISNUMBER(Y$152:Y$201))))</f>
        <v>#N/A</v>
      </c>
      <c r="Z230" t="e" cm="1">
        <f t="array" ref="Z230">Z179-FORECAST(Z129,_xlfn._xlws.FILTER(Z$152:Z$201,(ISNUMBER(Z$152:Z$201)*ISNUMBER(Z$102:Z$151))),_xlfn._xlws.FILTER(Z$102:Z$151,(ISNUMBER(Z$102:Z$151)*ISNUMBER(Z$152:Z$201))))</f>
        <v>#N/A</v>
      </c>
      <c r="AA230" t="e" cm="1">
        <f t="array" ref="AA230">AA179-FORECAST(AA129,_xlfn._xlws.FILTER(AA$152:AA$201,(ISNUMBER(AA$152:AA$201)*ISNUMBER(AA$102:AA$151))),_xlfn._xlws.FILTER(AA$102:AA$151,(ISNUMBER(AA$102:AA$151)*ISNUMBER(AA$152:AA$201))))</f>
        <v>#N/A</v>
      </c>
      <c r="AB230" t="e" cm="1">
        <f t="array" ref="AB230">AB179-FORECAST(AB129,_xlfn._xlws.FILTER(AB$152:AB$201,(ISNUMBER(AB$152:AB$201)*ISNUMBER(AB$102:AB$151))),_xlfn._xlws.FILTER(AB$102:AB$151,(ISNUMBER(AB$102:AB$151)*ISNUMBER(AB$152:AB$201))))</f>
        <v>#N/A</v>
      </c>
      <c r="AC230" t="e" cm="1">
        <f t="array" ref="AC230">AC179-FORECAST(AC129,_xlfn._xlws.FILTER(AC$152:AC$201,(ISNUMBER(AC$152:AC$201)*ISNUMBER(AC$102:AC$151))),_xlfn._xlws.FILTER(AC$102:AC$151,(ISNUMBER(AC$102:AC$151)*ISNUMBER(AC$152:AC$201))))</f>
        <v>#N/A</v>
      </c>
      <c r="AD230" t="e" cm="1">
        <f t="array" ref="AD230">AD179-FORECAST(AD129,_xlfn._xlws.FILTER(AD$152:AD$201,(ISNUMBER(AD$152:AD$201)*ISNUMBER(AD$102:AD$151))),_xlfn._xlws.FILTER(AD$102:AD$151,(ISNUMBER(AD$102:AD$151)*ISNUMBER(AD$152:AD$201))))</f>
        <v>#N/A</v>
      </c>
    </row>
    <row r="231" spans="1:30" x14ac:dyDescent="0.25">
      <c r="A231" t="e" cm="1">
        <f t="array" ref="A231">A180-FORECAST(A130,_xlfn._xlws.FILTER(A$152:A$201,(ISNUMBER(A$152:A$201)*ISNUMBER(A$102:A$151))),_xlfn._xlws.FILTER(A$102:A$151,(ISNUMBER(A$102:A$151)*ISNUMBER(A$152:A$201))))</f>
        <v>#N/A</v>
      </c>
      <c r="B231" t="e" cm="1">
        <f t="array" ref="B231">B180-FORECAST(B130,_xlfn._xlws.FILTER(B$152:B$201,(ISNUMBER(B$152:B$201)*ISNUMBER(B$102:B$151))),_xlfn._xlws.FILTER(B$102:B$151,(ISNUMBER(B$102:B$151)*ISNUMBER(B$152:B$201))))</f>
        <v>#N/A</v>
      </c>
      <c r="C231" t="e" cm="1">
        <f t="array" ref="C231">C180-FORECAST(C130,_xlfn._xlws.FILTER(C$152:C$201,(ISNUMBER(C$152:C$201)*ISNUMBER(C$102:C$151))),_xlfn._xlws.FILTER(C$102:C$151,(ISNUMBER(C$102:C$151)*ISNUMBER(C$152:C$201))))</f>
        <v>#N/A</v>
      </c>
      <c r="D231" t="e" cm="1">
        <f t="array" ref="D231">D180-FORECAST(D130,_xlfn._xlws.FILTER(D$152:D$201,(ISNUMBER(D$152:D$201)*ISNUMBER(D$102:D$151))),_xlfn._xlws.FILTER(D$102:D$151,(ISNUMBER(D$102:D$151)*ISNUMBER(D$152:D$201))))</f>
        <v>#N/A</v>
      </c>
      <c r="E231" t="e" cm="1">
        <f t="array" ref="E231">E180-FORECAST(E130,_xlfn._xlws.FILTER(E$152:E$201,(ISNUMBER(E$152:E$201)*ISNUMBER(E$102:E$151))),_xlfn._xlws.FILTER(E$102:E$151,(ISNUMBER(E$102:E$151)*ISNUMBER(E$152:E$201))))</f>
        <v>#N/A</v>
      </c>
      <c r="F231" t="e" cm="1">
        <f t="array" ref="F231">F180-FORECAST(F130,_xlfn._xlws.FILTER(F$152:F$201,(ISNUMBER(F$152:F$201)*ISNUMBER(F$102:F$151))),_xlfn._xlws.FILTER(F$102:F$151,(ISNUMBER(F$102:F$151)*ISNUMBER(F$152:F$201))))</f>
        <v>#N/A</v>
      </c>
      <c r="G231" t="e" cm="1">
        <f t="array" ref="G231">G180-FORECAST(G130,_xlfn._xlws.FILTER(G$152:G$201,(ISNUMBER(G$152:G$201)*ISNUMBER(G$102:G$151))),_xlfn._xlws.FILTER(G$102:G$151,(ISNUMBER(G$102:G$151)*ISNUMBER(G$152:G$201))))</f>
        <v>#N/A</v>
      </c>
      <c r="H231" t="e" cm="1">
        <f t="array" ref="H231">H180-FORECAST(H130,_xlfn._xlws.FILTER(H$152:H$201,(ISNUMBER(H$152:H$201)*ISNUMBER(H$102:H$151))),_xlfn._xlws.FILTER(H$102:H$151,(ISNUMBER(H$102:H$151)*ISNUMBER(H$152:H$201))))</f>
        <v>#N/A</v>
      </c>
      <c r="I231" t="e" cm="1">
        <f t="array" ref="I231">I180-FORECAST(I130,_xlfn._xlws.FILTER(I$152:I$201,(ISNUMBER(I$152:I$201)*ISNUMBER(I$102:I$151))),_xlfn._xlws.FILTER(I$102:I$151,(ISNUMBER(I$102:I$151)*ISNUMBER(I$152:I$201))))</f>
        <v>#N/A</v>
      </c>
      <c r="J231" t="e" cm="1">
        <f t="array" ref="J231">J180-FORECAST(J130,_xlfn._xlws.FILTER(J$152:J$201,(ISNUMBER(J$152:J$201)*ISNUMBER(J$102:J$151))),_xlfn._xlws.FILTER(J$102:J$151,(ISNUMBER(J$102:J$151)*ISNUMBER(J$152:J$201))))</f>
        <v>#N/A</v>
      </c>
      <c r="K231" t="e" cm="1">
        <f t="array" ref="K231">K180-FORECAST(K130,_xlfn._xlws.FILTER(K$152:K$201,(ISNUMBER(K$152:K$201)*ISNUMBER(K$102:K$151))),_xlfn._xlws.FILTER(K$102:K$151,(ISNUMBER(K$102:K$151)*ISNUMBER(K$152:K$201))))</f>
        <v>#N/A</v>
      </c>
      <c r="L231" t="e" cm="1">
        <f t="array" ref="L231">L180-FORECAST(L130,_xlfn._xlws.FILTER(L$152:L$201,(ISNUMBER(L$152:L$201)*ISNUMBER(L$102:L$151))),_xlfn._xlws.FILTER(L$102:L$151,(ISNUMBER(L$102:L$151)*ISNUMBER(L$152:L$201))))</f>
        <v>#N/A</v>
      </c>
      <c r="M231" t="e" cm="1">
        <f t="array" ref="M231">M180-FORECAST(M130,_xlfn._xlws.FILTER(M$152:M$201,(ISNUMBER(M$152:M$201)*ISNUMBER(M$102:M$151))),_xlfn._xlws.FILTER(M$102:M$151,(ISNUMBER(M$102:M$151)*ISNUMBER(M$152:M$201))))</f>
        <v>#N/A</v>
      </c>
      <c r="N231" t="e" cm="1">
        <f t="array" ref="N231">N180-FORECAST(N130,_xlfn._xlws.FILTER(N$152:N$201,(ISNUMBER(N$152:N$201)*ISNUMBER(N$102:N$151))),_xlfn._xlws.FILTER(N$102:N$151,(ISNUMBER(N$102:N$151)*ISNUMBER(N$152:N$201))))</f>
        <v>#N/A</v>
      </c>
      <c r="O231" t="e" cm="1">
        <f t="array" ref="O231">O180-FORECAST(O130,_xlfn._xlws.FILTER(O$152:O$201,(ISNUMBER(O$152:O$201)*ISNUMBER(O$102:O$151))),_xlfn._xlws.FILTER(O$102:O$151,(ISNUMBER(O$102:O$151)*ISNUMBER(O$152:O$201))))</f>
        <v>#N/A</v>
      </c>
      <c r="P231" t="e" cm="1">
        <f t="array" ref="P231">P180-FORECAST(P130,_xlfn._xlws.FILTER(P$152:P$201,(ISNUMBER(P$152:P$201)*ISNUMBER(P$102:P$151))),_xlfn._xlws.FILTER(P$102:P$151,(ISNUMBER(P$102:P$151)*ISNUMBER(P$152:P$201))))</f>
        <v>#N/A</v>
      </c>
      <c r="Q231" t="e" cm="1">
        <f t="array" ref="Q231">Q180-FORECAST(Q130,_xlfn._xlws.FILTER(Q$152:Q$201,(ISNUMBER(Q$152:Q$201)*ISNUMBER(Q$102:Q$151))),_xlfn._xlws.FILTER(Q$102:Q$151,(ISNUMBER(Q$102:Q$151)*ISNUMBER(Q$152:Q$201))))</f>
        <v>#N/A</v>
      </c>
      <c r="R231" t="e" cm="1">
        <f t="array" ref="R231">R180-FORECAST(R130,_xlfn._xlws.FILTER(R$152:R$201,(ISNUMBER(R$152:R$201)*ISNUMBER(R$102:R$151))),_xlfn._xlws.FILTER(R$102:R$151,(ISNUMBER(R$102:R$151)*ISNUMBER(R$152:R$201))))</f>
        <v>#N/A</v>
      </c>
      <c r="S231" t="e" cm="1">
        <f t="array" ref="S231">S180-FORECAST(S130,_xlfn._xlws.FILTER(S$152:S$201,(ISNUMBER(S$152:S$201)*ISNUMBER(S$102:S$151))),_xlfn._xlws.FILTER(S$102:S$151,(ISNUMBER(S$102:S$151)*ISNUMBER(S$152:S$201))))</f>
        <v>#N/A</v>
      </c>
      <c r="T231" t="e" cm="1">
        <f t="array" ref="T231">T180-FORECAST(T130,_xlfn._xlws.FILTER(T$152:T$201,(ISNUMBER(T$152:T$201)*ISNUMBER(T$102:T$151))),_xlfn._xlws.FILTER(T$102:T$151,(ISNUMBER(T$102:T$151)*ISNUMBER(T$152:T$201))))</f>
        <v>#N/A</v>
      </c>
      <c r="U231" t="e" cm="1">
        <f t="array" ref="U231">U180-FORECAST(U130,_xlfn._xlws.FILTER(U$152:U$201,(ISNUMBER(U$152:U$201)*ISNUMBER(U$102:U$151))),_xlfn._xlws.FILTER(U$102:U$151,(ISNUMBER(U$102:U$151)*ISNUMBER(U$152:U$201))))</f>
        <v>#N/A</v>
      </c>
      <c r="V231" t="e" cm="1">
        <f t="array" ref="V231">V180-FORECAST(V130,_xlfn._xlws.FILTER(V$152:V$201,(ISNUMBER(V$152:V$201)*ISNUMBER(V$102:V$151))),_xlfn._xlws.FILTER(V$102:V$151,(ISNUMBER(V$102:V$151)*ISNUMBER(V$152:V$201))))</f>
        <v>#N/A</v>
      </c>
      <c r="W231" t="e" cm="1">
        <f t="array" ref="W231">W180-FORECAST(W130,_xlfn._xlws.FILTER(W$152:W$201,(ISNUMBER(W$152:W$201)*ISNUMBER(W$102:W$151))),_xlfn._xlws.FILTER(W$102:W$151,(ISNUMBER(W$102:W$151)*ISNUMBER(W$152:W$201))))</f>
        <v>#N/A</v>
      </c>
      <c r="X231" t="e" cm="1">
        <f t="array" ref="X231">X180-FORECAST(X130,_xlfn._xlws.FILTER(X$152:X$201,(ISNUMBER(X$152:X$201)*ISNUMBER(X$102:X$151))),_xlfn._xlws.FILTER(X$102:X$151,(ISNUMBER(X$102:X$151)*ISNUMBER(X$152:X$201))))</f>
        <v>#N/A</v>
      </c>
      <c r="Y231" t="e" cm="1">
        <f t="array" ref="Y231">Y180-FORECAST(Y130,_xlfn._xlws.FILTER(Y$152:Y$201,(ISNUMBER(Y$152:Y$201)*ISNUMBER(Y$102:Y$151))),_xlfn._xlws.FILTER(Y$102:Y$151,(ISNUMBER(Y$102:Y$151)*ISNUMBER(Y$152:Y$201))))</f>
        <v>#N/A</v>
      </c>
      <c r="Z231" t="e" cm="1">
        <f t="array" ref="Z231">Z180-FORECAST(Z130,_xlfn._xlws.FILTER(Z$152:Z$201,(ISNUMBER(Z$152:Z$201)*ISNUMBER(Z$102:Z$151))),_xlfn._xlws.FILTER(Z$102:Z$151,(ISNUMBER(Z$102:Z$151)*ISNUMBER(Z$152:Z$201))))</f>
        <v>#N/A</v>
      </c>
      <c r="AA231" t="e" cm="1">
        <f t="array" ref="AA231">AA180-FORECAST(AA130,_xlfn._xlws.FILTER(AA$152:AA$201,(ISNUMBER(AA$152:AA$201)*ISNUMBER(AA$102:AA$151))),_xlfn._xlws.FILTER(AA$102:AA$151,(ISNUMBER(AA$102:AA$151)*ISNUMBER(AA$152:AA$201))))</f>
        <v>#N/A</v>
      </c>
      <c r="AB231" t="e" cm="1">
        <f t="array" ref="AB231">AB180-FORECAST(AB130,_xlfn._xlws.FILTER(AB$152:AB$201,(ISNUMBER(AB$152:AB$201)*ISNUMBER(AB$102:AB$151))),_xlfn._xlws.FILTER(AB$102:AB$151,(ISNUMBER(AB$102:AB$151)*ISNUMBER(AB$152:AB$201))))</f>
        <v>#N/A</v>
      </c>
      <c r="AC231" t="e" cm="1">
        <f t="array" ref="AC231">AC180-FORECAST(AC130,_xlfn._xlws.FILTER(AC$152:AC$201,(ISNUMBER(AC$152:AC$201)*ISNUMBER(AC$102:AC$151))),_xlfn._xlws.FILTER(AC$102:AC$151,(ISNUMBER(AC$102:AC$151)*ISNUMBER(AC$152:AC$201))))</f>
        <v>#N/A</v>
      </c>
      <c r="AD231" t="e" cm="1">
        <f t="array" ref="AD231">AD180-FORECAST(AD130,_xlfn._xlws.FILTER(AD$152:AD$201,(ISNUMBER(AD$152:AD$201)*ISNUMBER(AD$102:AD$151))),_xlfn._xlws.FILTER(AD$102:AD$151,(ISNUMBER(AD$102:AD$151)*ISNUMBER(AD$152:AD$201))))</f>
        <v>#N/A</v>
      </c>
    </row>
    <row r="232" spans="1:30" x14ac:dyDescent="0.25">
      <c r="A232" t="e" cm="1">
        <f t="array" ref="A232">A181-FORECAST(A131,_xlfn._xlws.FILTER(A$152:A$201,(ISNUMBER(A$152:A$201)*ISNUMBER(A$102:A$151))),_xlfn._xlws.FILTER(A$102:A$151,(ISNUMBER(A$102:A$151)*ISNUMBER(A$152:A$201))))</f>
        <v>#N/A</v>
      </c>
      <c r="B232" t="e" cm="1">
        <f t="array" ref="B232">B181-FORECAST(B131,_xlfn._xlws.FILTER(B$152:B$201,(ISNUMBER(B$152:B$201)*ISNUMBER(B$102:B$151))),_xlfn._xlws.FILTER(B$102:B$151,(ISNUMBER(B$102:B$151)*ISNUMBER(B$152:B$201))))</f>
        <v>#N/A</v>
      </c>
      <c r="C232" t="e" cm="1">
        <f t="array" ref="C232">C181-FORECAST(C131,_xlfn._xlws.FILTER(C$152:C$201,(ISNUMBER(C$152:C$201)*ISNUMBER(C$102:C$151))),_xlfn._xlws.FILTER(C$102:C$151,(ISNUMBER(C$102:C$151)*ISNUMBER(C$152:C$201))))</f>
        <v>#N/A</v>
      </c>
      <c r="D232" t="e" cm="1">
        <f t="array" ref="D232">D181-FORECAST(D131,_xlfn._xlws.FILTER(D$152:D$201,(ISNUMBER(D$152:D$201)*ISNUMBER(D$102:D$151))),_xlfn._xlws.FILTER(D$102:D$151,(ISNUMBER(D$102:D$151)*ISNUMBER(D$152:D$201))))</f>
        <v>#N/A</v>
      </c>
      <c r="E232" t="e" cm="1">
        <f t="array" ref="E232">E181-FORECAST(E131,_xlfn._xlws.FILTER(E$152:E$201,(ISNUMBER(E$152:E$201)*ISNUMBER(E$102:E$151))),_xlfn._xlws.FILTER(E$102:E$151,(ISNUMBER(E$102:E$151)*ISNUMBER(E$152:E$201))))</f>
        <v>#N/A</v>
      </c>
      <c r="F232" t="e" cm="1">
        <f t="array" ref="F232">F181-FORECAST(F131,_xlfn._xlws.FILTER(F$152:F$201,(ISNUMBER(F$152:F$201)*ISNUMBER(F$102:F$151))),_xlfn._xlws.FILTER(F$102:F$151,(ISNUMBER(F$102:F$151)*ISNUMBER(F$152:F$201))))</f>
        <v>#N/A</v>
      </c>
      <c r="G232" t="e" cm="1">
        <f t="array" ref="G232">G181-FORECAST(G131,_xlfn._xlws.FILTER(G$152:G$201,(ISNUMBER(G$152:G$201)*ISNUMBER(G$102:G$151))),_xlfn._xlws.FILTER(G$102:G$151,(ISNUMBER(G$102:G$151)*ISNUMBER(G$152:G$201))))</f>
        <v>#N/A</v>
      </c>
      <c r="H232" t="e" cm="1">
        <f t="array" ref="H232">H181-FORECAST(H131,_xlfn._xlws.FILTER(H$152:H$201,(ISNUMBER(H$152:H$201)*ISNUMBER(H$102:H$151))),_xlfn._xlws.FILTER(H$102:H$151,(ISNUMBER(H$102:H$151)*ISNUMBER(H$152:H$201))))</f>
        <v>#N/A</v>
      </c>
      <c r="I232" t="e" cm="1">
        <f t="array" ref="I232">I181-FORECAST(I131,_xlfn._xlws.FILTER(I$152:I$201,(ISNUMBER(I$152:I$201)*ISNUMBER(I$102:I$151))),_xlfn._xlws.FILTER(I$102:I$151,(ISNUMBER(I$102:I$151)*ISNUMBER(I$152:I$201))))</f>
        <v>#N/A</v>
      </c>
      <c r="J232" t="e" cm="1">
        <f t="array" ref="J232">J181-FORECAST(J131,_xlfn._xlws.FILTER(J$152:J$201,(ISNUMBER(J$152:J$201)*ISNUMBER(J$102:J$151))),_xlfn._xlws.FILTER(J$102:J$151,(ISNUMBER(J$102:J$151)*ISNUMBER(J$152:J$201))))</f>
        <v>#N/A</v>
      </c>
      <c r="K232" t="e" cm="1">
        <f t="array" ref="K232">K181-FORECAST(K131,_xlfn._xlws.FILTER(K$152:K$201,(ISNUMBER(K$152:K$201)*ISNUMBER(K$102:K$151))),_xlfn._xlws.FILTER(K$102:K$151,(ISNUMBER(K$102:K$151)*ISNUMBER(K$152:K$201))))</f>
        <v>#N/A</v>
      </c>
      <c r="L232" t="e" cm="1">
        <f t="array" ref="L232">L181-FORECAST(L131,_xlfn._xlws.FILTER(L$152:L$201,(ISNUMBER(L$152:L$201)*ISNUMBER(L$102:L$151))),_xlfn._xlws.FILTER(L$102:L$151,(ISNUMBER(L$102:L$151)*ISNUMBER(L$152:L$201))))</f>
        <v>#N/A</v>
      </c>
      <c r="M232" t="e" cm="1">
        <f t="array" ref="M232">M181-FORECAST(M131,_xlfn._xlws.FILTER(M$152:M$201,(ISNUMBER(M$152:M$201)*ISNUMBER(M$102:M$151))),_xlfn._xlws.FILTER(M$102:M$151,(ISNUMBER(M$102:M$151)*ISNUMBER(M$152:M$201))))</f>
        <v>#N/A</v>
      </c>
      <c r="N232" t="e" cm="1">
        <f t="array" ref="N232">N181-FORECAST(N131,_xlfn._xlws.FILTER(N$152:N$201,(ISNUMBER(N$152:N$201)*ISNUMBER(N$102:N$151))),_xlfn._xlws.FILTER(N$102:N$151,(ISNUMBER(N$102:N$151)*ISNUMBER(N$152:N$201))))</f>
        <v>#N/A</v>
      </c>
      <c r="O232" t="e" cm="1">
        <f t="array" ref="O232">O181-FORECAST(O131,_xlfn._xlws.FILTER(O$152:O$201,(ISNUMBER(O$152:O$201)*ISNUMBER(O$102:O$151))),_xlfn._xlws.FILTER(O$102:O$151,(ISNUMBER(O$102:O$151)*ISNUMBER(O$152:O$201))))</f>
        <v>#N/A</v>
      </c>
      <c r="P232" t="e" cm="1">
        <f t="array" ref="P232">P181-FORECAST(P131,_xlfn._xlws.FILTER(P$152:P$201,(ISNUMBER(P$152:P$201)*ISNUMBER(P$102:P$151))),_xlfn._xlws.FILTER(P$102:P$151,(ISNUMBER(P$102:P$151)*ISNUMBER(P$152:P$201))))</f>
        <v>#N/A</v>
      </c>
      <c r="Q232" t="e" cm="1">
        <f t="array" ref="Q232">Q181-FORECAST(Q131,_xlfn._xlws.FILTER(Q$152:Q$201,(ISNUMBER(Q$152:Q$201)*ISNUMBER(Q$102:Q$151))),_xlfn._xlws.FILTER(Q$102:Q$151,(ISNUMBER(Q$102:Q$151)*ISNUMBER(Q$152:Q$201))))</f>
        <v>#N/A</v>
      </c>
      <c r="R232" t="e" cm="1">
        <f t="array" ref="R232">R181-FORECAST(R131,_xlfn._xlws.FILTER(R$152:R$201,(ISNUMBER(R$152:R$201)*ISNUMBER(R$102:R$151))),_xlfn._xlws.FILTER(R$102:R$151,(ISNUMBER(R$102:R$151)*ISNUMBER(R$152:R$201))))</f>
        <v>#N/A</v>
      </c>
      <c r="S232" t="e" cm="1">
        <f t="array" ref="S232">S181-FORECAST(S131,_xlfn._xlws.FILTER(S$152:S$201,(ISNUMBER(S$152:S$201)*ISNUMBER(S$102:S$151))),_xlfn._xlws.FILTER(S$102:S$151,(ISNUMBER(S$102:S$151)*ISNUMBER(S$152:S$201))))</f>
        <v>#N/A</v>
      </c>
      <c r="T232" t="e" cm="1">
        <f t="array" ref="T232">T181-FORECAST(T131,_xlfn._xlws.FILTER(T$152:T$201,(ISNUMBER(T$152:T$201)*ISNUMBER(T$102:T$151))),_xlfn._xlws.FILTER(T$102:T$151,(ISNUMBER(T$102:T$151)*ISNUMBER(T$152:T$201))))</f>
        <v>#N/A</v>
      </c>
      <c r="U232" t="e" cm="1">
        <f t="array" ref="U232">U181-FORECAST(U131,_xlfn._xlws.FILTER(U$152:U$201,(ISNUMBER(U$152:U$201)*ISNUMBER(U$102:U$151))),_xlfn._xlws.FILTER(U$102:U$151,(ISNUMBER(U$102:U$151)*ISNUMBER(U$152:U$201))))</f>
        <v>#N/A</v>
      </c>
      <c r="V232" t="e" cm="1">
        <f t="array" ref="V232">V181-FORECAST(V131,_xlfn._xlws.FILTER(V$152:V$201,(ISNUMBER(V$152:V$201)*ISNUMBER(V$102:V$151))),_xlfn._xlws.FILTER(V$102:V$151,(ISNUMBER(V$102:V$151)*ISNUMBER(V$152:V$201))))</f>
        <v>#N/A</v>
      </c>
      <c r="W232" t="e" cm="1">
        <f t="array" ref="W232">W181-FORECAST(W131,_xlfn._xlws.FILTER(W$152:W$201,(ISNUMBER(W$152:W$201)*ISNUMBER(W$102:W$151))),_xlfn._xlws.FILTER(W$102:W$151,(ISNUMBER(W$102:W$151)*ISNUMBER(W$152:W$201))))</f>
        <v>#N/A</v>
      </c>
      <c r="X232" t="e" cm="1">
        <f t="array" ref="X232">X181-FORECAST(X131,_xlfn._xlws.FILTER(X$152:X$201,(ISNUMBER(X$152:X$201)*ISNUMBER(X$102:X$151))),_xlfn._xlws.FILTER(X$102:X$151,(ISNUMBER(X$102:X$151)*ISNUMBER(X$152:X$201))))</f>
        <v>#N/A</v>
      </c>
      <c r="Y232" t="e" cm="1">
        <f t="array" ref="Y232">Y181-FORECAST(Y131,_xlfn._xlws.FILTER(Y$152:Y$201,(ISNUMBER(Y$152:Y$201)*ISNUMBER(Y$102:Y$151))),_xlfn._xlws.FILTER(Y$102:Y$151,(ISNUMBER(Y$102:Y$151)*ISNUMBER(Y$152:Y$201))))</f>
        <v>#N/A</v>
      </c>
      <c r="Z232" t="e" cm="1">
        <f t="array" ref="Z232">Z181-FORECAST(Z131,_xlfn._xlws.FILTER(Z$152:Z$201,(ISNUMBER(Z$152:Z$201)*ISNUMBER(Z$102:Z$151))),_xlfn._xlws.FILTER(Z$102:Z$151,(ISNUMBER(Z$102:Z$151)*ISNUMBER(Z$152:Z$201))))</f>
        <v>#N/A</v>
      </c>
      <c r="AA232" t="e" cm="1">
        <f t="array" ref="AA232">AA181-FORECAST(AA131,_xlfn._xlws.FILTER(AA$152:AA$201,(ISNUMBER(AA$152:AA$201)*ISNUMBER(AA$102:AA$151))),_xlfn._xlws.FILTER(AA$102:AA$151,(ISNUMBER(AA$102:AA$151)*ISNUMBER(AA$152:AA$201))))</f>
        <v>#N/A</v>
      </c>
      <c r="AB232" t="e" cm="1">
        <f t="array" ref="AB232">AB181-FORECAST(AB131,_xlfn._xlws.FILTER(AB$152:AB$201,(ISNUMBER(AB$152:AB$201)*ISNUMBER(AB$102:AB$151))),_xlfn._xlws.FILTER(AB$102:AB$151,(ISNUMBER(AB$102:AB$151)*ISNUMBER(AB$152:AB$201))))</f>
        <v>#N/A</v>
      </c>
      <c r="AC232" t="e" cm="1">
        <f t="array" ref="AC232">AC181-FORECAST(AC131,_xlfn._xlws.FILTER(AC$152:AC$201,(ISNUMBER(AC$152:AC$201)*ISNUMBER(AC$102:AC$151))),_xlfn._xlws.FILTER(AC$102:AC$151,(ISNUMBER(AC$102:AC$151)*ISNUMBER(AC$152:AC$201))))</f>
        <v>#N/A</v>
      </c>
      <c r="AD232" t="e" cm="1">
        <f t="array" ref="AD232">AD181-FORECAST(AD131,_xlfn._xlws.FILTER(AD$152:AD$201,(ISNUMBER(AD$152:AD$201)*ISNUMBER(AD$102:AD$151))),_xlfn._xlws.FILTER(AD$102:AD$151,(ISNUMBER(AD$102:AD$151)*ISNUMBER(AD$152:AD$201))))</f>
        <v>#N/A</v>
      </c>
    </row>
    <row r="233" spans="1:30" x14ac:dyDescent="0.25">
      <c r="A233" t="e" cm="1">
        <f t="array" ref="A233">A182-FORECAST(A132,_xlfn._xlws.FILTER(A$152:A$201,(ISNUMBER(A$152:A$201)*ISNUMBER(A$102:A$151))),_xlfn._xlws.FILTER(A$102:A$151,(ISNUMBER(A$102:A$151)*ISNUMBER(A$152:A$201))))</f>
        <v>#N/A</v>
      </c>
      <c r="B233" t="e" cm="1">
        <f t="array" ref="B233">B182-FORECAST(B132,_xlfn._xlws.FILTER(B$152:B$201,(ISNUMBER(B$152:B$201)*ISNUMBER(B$102:B$151))),_xlfn._xlws.FILTER(B$102:B$151,(ISNUMBER(B$102:B$151)*ISNUMBER(B$152:B$201))))</f>
        <v>#N/A</v>
      </c>
      <c r="C233" t="e" cm="1">
        <f t="array" ref="C233">C182-FORECAST(C132,_xlfn._xlws.FILTER(C$152:C$201,(ISNUMBER(C$152:C$201)*ISNUMBER(C$102:C$151))),_xlfn._xlws.FILTER(C$102:C$151,(ISNUMBER(C$102:C$151)*ISNUMBER(C$152:C$201))))</f>
        <v>#N/A</v>
      </c>
      <c r="D233" t="e" cm="1">
        <f t="array" ref="D233">D182-FORECAST(D132,_xlfn._xlws.FILTER(D$152:D$201,(ISNUMBER(D$152:D$201)*ISNUMBER(D$102:D$151))),_xlfn._xlws.FILTER(D$102:D$151,(ISNUMBER(D$102:D$151)*ISNUMBER(D$152:D$201))))</f>
        <v>#N/A</v>
      </c>
      <c r="E233" t="e" cm="1">
        <f t="array" ref="E233">E182-FORECAST(E132,_xlfn._xlws.FILTER(E$152:E$201,(ISNUMBER(E$152:E$201)*ISNUMBER(E$102:E$151))),_xlfn._xlws.FILTER(E$102:E$151,(ISNUMBER(E$102:E$151)*ISNUMBER(E$152:E$201))))</f>
        <v>#N/A</v>
      </c>
      <c r="F233" t="e" cm="1">
        <f t="array" ref="F233">F182-FORECAST(F132,_xlfn._xlws.FILTER(F$152:F$201,(ISNUMBER(F$152:F$201)*ISNUMBER(F$102:F$151))),_xlfn._xlws.FILTER(F$102:F$151,(ISNUMBER(F$102:F$151)*ISNUMBER(F$152:F$201))))</f>
        <v>#N/A</v>
      </c>
      <c r="G233" t="e" cm="1">
        <f t="array" ref="G233">G182-FORECAST(G132,_xlfn._xlws.FILTER(G$152:G$201,(ISNUMBER(G$152:G$201)*ISNUMBER(G$102:G$151))),_xlfn._xlws.FILTER(G$102:G$151,(ISNUMBER(G$102:G$151)*ISNUMBER(G$152:G$201))))</f>
        <v>#N/A</v>
      </c>
      <c r="H233" t="e" cm="1">
        <f t="array" ref="H233">H182-FORECAST(H132,_xlfn._xlws.FILTER(H$152:H$201,(ISNUMBER(H$152:H$201)*ISNUMBER(H$102:H$151))),_xlfn._xlws.FILTER(H$102:H$151,(ISNUMBER(H$102:H$151)*ISNUMBER(H$152:H$201))))</f>
        <v>#N/A</v>
      </c>
      <c r="I233" t="e" cm="1">
        <f t="array" ref="I233">I182-FORECAST(I132,_xlfn._xlws.FILTER(I$152:I$201,(ISNUMBER(I$152:I$201)*ISNUMBER(I$102:I$151))),_xlfn._xlws.FILTER(I$102:I$151,(ISNUMBER(I$102:I$151)*ISNUMBER(I$152:I$201))))</f>
        <v>#N/A</v>
      </c>
      <c r="J233" t="e" cm="1">
        <f t="array" ref="J233">J182-FORECAST(J132,_xlfn._xlws.FILTER(J$152:J$201,(ISNUMBER(J$152:J$201)*ISNUMBER(J$102:J$151))),_xlfn._xlws.FILTER(J$102:J$151,(ISNUMBER(J$102:J$151)*ISNUMBER(J$152:J$201))))</f>
        <v>#N/A</v>
      </c>
      <c r="K233" t="e" cm="1">
        <f t="array" ref="K233">K182-FORECAST(K132,_xlfn._xlws.FILTER(K$152:K$201,(ISNUMBER(K$152:K$201)*ISNUMBER(K$102:K$151))),_xlfn._xlws.FILTER(K$102:K$151,(ISNUMBER(K$102:K$151)*ISNUMBER(K$152:K$201))))</f>
        <v>#N/A</v>
      </c>
      <c r="L233" t="e" cm="1">
        <f t="array" ref="L233">L182-FORECAST(L132,_xlfn._xlws.FILTER(L$152:L$201,(ISNUMBER(L$152:L$201)*ISNUMBER(L$102:L$151))),_xlfn._xlws.FILTER(L$102:L$151,(ISNUMBER(L$102:L$151)*ISNUMBER(L$152:L$201))))</f>
        <v>#N/A</v>
      </c>
      <c r="M233" t="e" cm="1">
        <f t="array" ref="M233">M182-FORECAST(M132,_xlfn._xlws.FILTER(M$152:M$201,(ISNUMBER(M$152:M$201)*ISNUMBER(M$102:M$151))),_xlfn._xlws.FILTER(M$102:M$151,(ISNUMBER(M$102:M$151)*ISNUMBER(M$152:M$201))))</f>
        <v>#N/A</v>
      </c>
      <c r="N233" t="e" cm="1">
        <f t="array" ref="N233">N182-FORECAST(N132,_xlfn._xlws.FILTER(N$152:N$201,(ISNUMBER(N$152:N$201)*ISNUMBER(N$102:N$151))),_xlfn._xlws.FILTER(N$102:N$151,(ISNUMBER(N$102:N$151)*ISNUMBER(N$152:N$201))))</f>
        <v>#N/A</v>
      </c>
      <c r="O233" t="e" cm="1">
        <f t="array" ref="O233">O182-FORECAST(O132,_xlfn._xlws.FILTER(O$152:O$201,(ISNUMBER(O$152:O$201)*ISNUMBER(O$102:O$151))),_xlfn._xlws.FILTER(O$102:O$151,(ISNUMBER(O$102:O$151)*ISNUMBER(O$152:O$201))))</f>
        <v>#N/A</v>
      </c>
      <c r="P233" t="e" cm="1">
        <f t="array" ref="P233">P182-FORECAST(P132,_xlfn._xlws.FILTER(P$152:P$201,(ISNUMBER(P$152:P$201)*ISNUMBER(P$102:P$151))),_xlfn._xlws.FILTER(P$102:P$151,(ISNUMBER(P$102:P$151)*ISNUMBER(P$152:P$201))))</f>
        <v>#N/A</v>
      </c>
      <c r="Q233" t="e" cm="1">
        <f t="array" ref="Q233">Q182-FORECAST(Q132,_xlfn._xlws.FILTER(Q$152:Q$201,(ISNUMBER(Q$152:Q$201)*ISNUMBER(Q$102:Q$151))),_xlfn._xlws.FILTER(Q$102:Q$151,(ISNUMBER(Q$102:Q$151)*ISNUMBER(Q$152:Q$201))))</f>
        <v>#N/A</v>
      </c>
      <c r="R233" t="e" cm="1">
        <f t="array" ref="R233">R182-FORECAST(R132,_xlfn._xlws.FILTER(R$152:R$201,(ISNUMBER(R$152:R$201)*ISNUMBER(R$102:R$151))),_xlfn._xlws.FILTER(R$102:R$151,(ISNUMBER(R$102:R$151)*ISNUMBER(R$152:R$201))))</f>
        <v>#N/A</v>
      </c>
      <c r="S233" t="e" cm="1">
        <f t="array" ref="S233">S182-FORECAST(S132,_xlfn._xlws.FILTER(S$152:S$201,(ISNUMBER(S$152:S$201)*ISNUMBER(S$102:S$151))),_xlfn._xlws.FILTER(S$102:S$151,(ISNUMBER(S$102:S$151)*ISNUMBER(S$152:S$201))))</f>
        <v>#N/A</v>
      </c>
      <c r="T233" t="e" cm="1">
        <f t="array" ref="T233">T182-FORECAST(T132,_xlfn._xlws.FILTER(T$152:T$201,(ISNUMBER(T$152:T$201)*ISNUMBER(T$102:T$151))),_xlfn._xlws.FILTER(T$102:T$151,(ISNUMBER(T$102:T$151)*ISNUMBER(T$152:T$201))))</f>
        <v>#N/A</v>
      </c>
      <c r="U233" t="e" cm="1">
        <f t="array" ref="U233">U182-FORECAST(U132,_xlfn._xlws.FILTER(U$152:U$201,(ISNUMBER(U$152:U$201)*ISNUMBER(U$102:U$151))),_xlfn._xlws.FILTER(U$102:U$151,(ISNUMBER(U$102:U$151)*ISNUMBER(U$152:U$201))))</f>
        <v>#N/A</v>
      </c>
      <c r="V233" t="e" cm="1">
        <f t="array" ref="V233">V182-FORECAST(V132,_xlfn._xlws.FILTER(V$152:V$201,(ISNUMBER(V$152:V$201)*ISNUMBER(V$102:V$151))),_xlfn._xlws.FILTER(V$102:V$151,(ISNUMBER(V$102:V$151)*ISNUMBER(V$152:V$201))))</f>
        <v>#N/A</v>
      </c>
      <c r="W233" t="e" cm="1">
        <f t="array" ref="W233">W182-FORECAST(W132,_xlfn._xlws.FILTER(W$152:W$201,(ISNUMBER(W$152:W$201)*ISNUMBER(W$102:W$151))),_xlfn._xlws.FILTER(W$102:W$151,(ISNUMBER(W$102:W$151)*ISNUMBER(W$152:W$201))))</f>
        <v>#N/A</v>
      </c>
      <c r="X233" t="e" cm="1">
        <f t="array" ref="X233">X182-FORECAST(X132,_xlfn._xlws.FILTER(X$152:X$201,(ISNUMBER(X$152:X$201)*ISNUMBER(X$102:X$151))),_xlfn._xlws.FILTER(X$102:X$151,(ISNUMBER(X$102:X$151)*ISNUMBER(X$152:X$201))))</f>
        <v>#N/A</v>
      </c>
      <c r="Y233" t="e" cm="1">
        <f t="array" ref="Y233">Y182-FORECAST(Y132,_xlfn._xlws.FILTER(Y$152:Y$201,(ISNUMBER(Y$152:Y$201)*ISNUMBER(Y$102:Y$151))),_xlfn._xlws.FILTER(Y$102:Y$151,(ISNUMBER(Y$102:Y$151)*ISNUMBER(Y$152:Y$201))))</f>
        <v>#N/A</v>
      </c>
      <c r="Z233" t="e" cm="1">
        <f t="array" ref="Z233">Z182-FORECAST(Z132,_xlfn._xlws.FILTER(Z$152:Z$201,(ISNUMBER(Z$152:Z$201)*ISNUMBER(Z$102:Z$151))),_xlfn._xlws.FILTER(Z$102:Z$151,(ISNUMBER(Z$102:Z$151)*ISNUMBER(Z$152:Z$201))))</f>
        <v>#N/A</v>
      </c>
      <c r="AA233" t="e" cm="1">
        <f t="array" ref="AA233">AA182-FORECAST(AA132,_xlfn._xlws.FILTER(AA$152:AA$201,(ISNUMBER(AA$152:AA$201)*ISNUMBER(AA$102:AA$151))),_xlfn._xlws.FILTER(AA$102:AA$151,(ISNUMBER(AA$102:AA$151)*ISNUMBER(AA$152:AA$201))))</f>
        <v>#N/A</v>
      </c>
      <c r="AB233" t="e" cm="1">
        <f t="array" ref="AB233">AB182-FORECAST(AB132,_xlfn._xlws.FILTER(AB$152:AB$201,(ISNUMBER(AB$152:AB$201)*ISNUMBER(AB$102:AB$151))),_xlfn._xlws.FILTER(AB$102:AB$151,(ISNUMBER(AB$102:AB$151)*ISNUMBER(AB$152:AB$201))))</f>
        <v>#N/A</v>
      </c>
      <c r="AC233" t="e" cm="1">
        <f t="array" ref="AC233">AC182-FORECAST(AC132,_xlfn._xlws.FILTER(AC$152:AC$201,(ISNUMBER(AC$152:AC$201)*ISNUMBER(AC$102:AC$151))),_xlfn._xlws.FILTER(AC$102:AC$151,(ISNUMBER(AC$102:AC$151)*ISNUMBER(AC$152:AC$201))))</f>
        <v>#N/A</v>
      </c>
      <c r="AD233" t="e" cm="1">
        <f t="array" ref="AD233">AD182-FORECAST(AD132,_xlfn._xlws.FILTER(AD$152:AD$201,(ISNUMBER(AD$152:AD$201)*ISNUMBER(AD$102:AD$151))),_xlfn._xlws.FILTER(AD$102:AD$151,(ISNUMBER(AD$102:AD$151)*ISNUMBER(AD$152:AD$201))))</f>
        <v>#N/A</v>
      </c>
    </row>
    <row r="234" spans="1:30" x14ac:dyDescent="0.25">
      <c r="A234" t="e" cm="1">
        <f t="array" ref="A234">A183-FORECAST(A133,_xlfn._xlws.FILTER(A$152:A$201,(ISNUMBER(A$152:A$201)*ISNUMBER(A$102:A$151))),_xlfn._xlws.FILTER(A$102:A$151,(ISNUMBER(A$102:A$151)*ISNUMBER(A$152:A$201))))</f>
        <v>#N/A</v>
      </c>
      <c r="B234" t="e" cm="1">
        <f t="array" ref="B234">B183-FORECAST(B133,_xlfn._xlws.FILTER(B$152:B$201,(ISNUMBER(B$152:B$201)*ISNUMBER(B$102:B$151))),_xlfn._xlws.FILTER(B$102:B$151,(ISNUMBER(B$102:B$151)*ISNUMBER(B$152:B$201))))</f>
        <v>#N/A</v>
      </c>
      <c r="C234" t="e" cm="1">
        <f t="array" ref="C234">C183-FORECAST(C133,_xlfn._xlws.FILTER(C$152:C$201,(ISNUMBER(C$152:C$201)*ISNUMBER(C$102:C$151))),_xlfn._xlws.FILTER(C$102:C$151,(ISNUMBER(C$102:C$151)*ISNUMBER(C$152:C$201))))</f>
        <v>#N/A</v>
      </c>
      <c r="D234" t="e" cm="1">
        <f t="array" ref="D234">D183-FORECAST(D133,_xlfn._xlws.FILTER(D$152:D$201,(ISNUMBER(D$152:D$201)*ISNUMBER(D$102:D$151))),_xlfn._xlws.FILTER(D$102:D$151,(ISNUMBER(D$102:D$151)*ISNUMBER(D$152:D$201))))</f>
        <v>#N/A</v>
      </c>
      <c r="E234" t="e" cm="1">
        <f t="array" ref="E234">E183-FORECAST(E133,_xlfn._xlws.FILTER(E$152:E$201,(ISNUMBER(E$152:E$201)*ISNUMBER(E$102:E$151))),_xlfn._xlws.FILTER(E$102:E$151,(ISNUMBER(E$102:E$151)*ISNUMBER(E$152:E$201))))</f>
        <v>#N/A</v>
      </c>
      <c r="F234" t="e" cm="1">
        <f t="array" ref="F234">F183-FORECAST(F133,_xlfn._xlws.FILTER(F$152:F$201,(ISNUMBER(F$152:F$201)*ISNUMBER(F$102:F$151))),_xlfn._xlws.FILTER(F$102:F$151,(ISNUMBER(F$102:F$151)*ISNUMBER(F$152:F$201))))</f>
        <v>#N/A</v>
      </c>
      <c r="G234" t="e" cm="1">
        <f t="array" ref="G234">G183-FORECAST(G133,_xlfn._xlws.FILTER(G$152:G$201,(ISNUMBER(G$152:G$201)*ISNUMBER(G$102:G$151))),_xlfn._xlws.FILTER(G$102:G$151,(ISNUMBER(G$102:G$151)*ISNUMBER(G$152:G$201))))</f>
        <v>#N/A</v>
      </c>
      <c r="H234" t="e" cm="1">
        <f t="array" ref="H234">H183-FORECAST(H133,_xlfn._xlws.FILTER(H$152:H$201,(ISNUMBER(H$152:H$201)*ISNUMBER(H$102:H$151))),_xlfn._xlws.FILTER(H$102:H$151,(ISNUMBER(H$102:H$151)*ISNUMBER(H$152:H$201))))</f>
        <v>#N/A</v>
      </c>
      <c r="I234" t="e" cm="1">
        <f t="array" ref="I234">I183-FORECAST(I133,_xlfn._xlws.FILTER(I$152:I$201,(ISNUMBER(I$152:I$201)*ISNUMBER(I$102:I$151))),_xlfn._xlws.FILTER(I$102:I$151,(ISNUMBER(I$102:I$151)*ISNUMBER(I$152:I$201))))</f>
        <v>#N/A</v>
      </c>
      <c r="J234" t="e" cm="1">
        <f t="array" ref="J234">J183-FORECAST(J133,_xlfn._xlws.FILTER(J$152:J$201,(ISNUMBER(J$152:J$201)*ISNUMBER(J$102:J$151))),_xlfn._xlws.FILTER(J$102:J$151,(ISNUMBER(J$102:J$151)*ISNUMBER(J$152:J$201))))</f>
        <v>#N/A</v>
      </c>
      <c r="K234" t="e" cm="1">
        <f t="array" ref="K234">K183-FORECAST(K133,_xlfn._xlws.FILTER(K$152:K$201,(ISNUMBER(K$152:K$201)*ISNUMBER(K$102:K$151))),_xlfn._xlws.FILTER(K$102:K$151,(ISNUMBER(K$102:K$151)*ISNUMBER(K$152:K$201))))</f>
        <v>#N/A</v>
      </c>
      <c r="L234" t="e" cm="1">
        <f t="array" ref="L234">L183-FORECAST(L133,_xlfn._xlws.FILTER(L$152:L$201,(ISNUMBER(L$152:L$201)*ISNUMBER(L$102:L$151))),_xlfn._xlws.FILTER(L$102:L$151,(ISNUMBER(L$102:L$151)*ISNUMBER(L$152:L$201))))</f>
        <v>#N/A</v>
      </c>
      <c r="M234" t="e" cm="1">
        <f t="array" ref="M234">M183-FORECAST(M133,_xlfn._xlws.FILTER(M$152:M$201,(ISNUMBER(M$152:M$201)*ISNUMBER(M$102:M$151))),_xlfn._xlws.FILTER(M$102:M$151,(ISNUMBER(M$102:M$151)*ISNUMBER(M$152:M$201))))</f>
        <v>#N/A</v>
      </c>
      <c r="N234" t="e" cm="1">
        <f t="array" ref="N234">N183-FORECAST(N133,_xlfn._xlws.FILTER(N$152:N$201,(ISNUMBER(N$152:N$201)*ISNUMBER(N$102:N$151))),_xlfn._xlws.FILTER(N$102:N$151,(ISNUMBER(N$102:N$151)*ISNUMBER(N$152:N$201))))</f>
        <v>#N/A</v>
      </c>
      <c r="O234" t="e" cm="1">
        <f t="array" ref="O234">O183-FORECAST(O133,_xlfn._xlws.FILTER(O$152:O$201,(ISNUMBER(O$152:O$201)*ISNUMBER(O$102:O$151))),_xlfn._xlws.FILTER(O$102:O$151,(ISNUMBER(O$102:O$151)*ISNUMBER(O$152:O$201))))</f>
        <v>#N/A</v>
      </c>
      <c r="P234" t="e" cm="1">
        <f t="array" ref="P234">P183-FORECAST(P133,_xlfn._xlws.FILTER(P$152:P$201,(ISNUMBER(P$152:P$201)*ISNUMBER(P$102:P$151))),_xlfn._xlws.FILTER(P$102:P$151,(ISNUMBER(P$102:P$151)*ISNUMBER(P$152:P$201))))</f>
        <v>#N/A</v>
      </c>
      <c r="Q234" t="e" cm="1">
        <f t="array" ref="Q234">Q183-FORECAST(Q133,_xlfn._xlws.FILTER(Q$152:Q$201,(ISNUMBER(Q$152:Q$201)*ISNUMBER(Q$102:Q$151))),_xlfn._xlws.FILTER(Q$102:Q$151,(ISNUMBER(Q$102:Q$151)*ISNUMBER(Q$152:Q$201))))</f>
        <v>#N/A</v>
      </c>
      <c r="R234" t="e" cm="1">
        <f t="array" ref="R234">R183-FORECAST(R133,_xlfn._xlws.FILTER(R$152:R$201,(ISNUMBER(R$152:R$201)*ISNUMBER(R$102:R$151))),_xlfn._xlws.FILTER(R$102:R$151,(ISNUMBER(R$102:R$151)*ISNUMBER(R$152:R$201))))</f>
        <v>#N/A</v>
      </c>
      <c r="S234" t="e" cm="1">
        <f t="array" ref="S234">S183-FORECAST(S133,_xlfn._xlws.FILTER(S$152:S$201,(ISNUMBER(S$152:S$201)*ISNUMBER(S$102:S$151))),_xlfn._xlws.FILTER(S$102:S$151,(ISNUMBER(S$102:S$151)*ISNUMBER(S$152:S$201))))</f>
        <v>#N/A</v>
      </c>
      <c r="T234" t="e" cm="1">
        <f t="array" ref="T234">T183-FORECAST(T133,_xlfn._xlws.FILTER(T$152:T$201,(ISNUMBER(T$152:T$201)*ISNUMBER(T$102:T$151))),_xlfn._xlws.FILTER(T$102:T$151,(ISNUMBER(T$102:T$151)*ISNUMBER(T$152:T$201))))</f>
        <v>#N/A</v>
      </c>
      <c r="U234" t="e" cm="1">
        <f t="array" ref="U234">U183-FORECAST(U133,_xlfn._xlws.FILTER(U$152:U$201,(ISNUMBER(U$152:U$201)*ISNUMBER(U$102:U$151))),_xlfn._xlws.FILTER(U$102:U$151,(ISNUMBER(U$102:U$151)*ISNUMBER(U$152:U$201))))</f>
        <v>#N/A</v>
      </c>
      <c r="V234" t="e" cm="1">
        <f t="array" ref="V234">V183-FORECAST(V133,_xlfn._xlws.FILTER(V$152:V$201,(ISNUMBER(V$152:V$201)*ISNUMBER(V$102:V$151))),_xlfn._xlws.FILTER(V$102:V$151,(ISNUMBER(V$102:V$151)*ISNUMBER(V$152:V$201))))</f>
        <v>#N/A</v>
      </c>
      <c r="W234" t="e" cm="1">
        <f t="array" ref="W234">W183-FORECAST(W133,_xlfn._xlws.FILTER(W$152:W$201,(ISNUMBER(W$152:W$201)*ISNUMBER(W$102:W$151))),_xlfn._xlws.FILTER(W$102:W$151,(ISNUMBER(W$102:W$151)*ISNUMBER(W$152:W$201))))</f>
        <v>#N/A</v>
      </c>
      <c r="X234" t="e" cm="1">
        <f t="array" ref="X234">X183-FORECAST(X133,_xlfn._xlws.FILTER(X$152:X$201,(ISNUMBER(X$152:X$201)*ISNUMBER(X$102:X$151))),_xlfn._xlws.FILTER(X$102:X$151,(ISNUMBER(X$102:X$151)*ISNUMBER(X$152:X$201))))</f>
        <v>#N/A</v>
      </c>
      <c r="Y234" t="e" cm="1">
        <f t="array" ref="Y234">Y183-FORECAST(Y133,_xlfn._xlws.FILTER(Y$152:Y$201,(ISNUMBER(Y$152:Y$201)*ISNUMBER(Y$102:Y$151))),_xlfn._xlws.FILTER(Y$102:Y$151,(ISNUMBER(Y$102:Y$151)*ISNUMBER(Y$152:Y$201))))</f>
        <v>#N/A</v>
      </c>
      <c r="Z234" t="e" cm="1">
        <f t="array" ref="Z234">Z183-FORECAST(Z133,_xlfn._xlws.FILTER(Z$152:Z$201,(ISNUMBER(Z$152:Z$201)*ISNUMBER(Z$102:Z$151))),_xlfn._xlws.FILTER(Z$102:Z$151,(ISNUMBER(Z$102:Z$151)*ISNUMBER(Z$152:Z$201))))</f>
        <v>#N/A</v>
      </c>
      <c r="AA234" t="e" cm="1">
        <f t="array" ref="AA234">AA183-FORECAST(AA133,_xlfn._xlws.FILTER(AA$152:AA$201,(ISNUMBER(AA$152:AA$201)*ISNUMBER(AA$102:AA$151))),_xlfn._xlws.FILTER(AA$102:AA$151,(ISNUMBER(AA$102:AA$151)*ISNUMBER(AA$152:AA$201))))</f>
        <v>#N/A</v>
      </c>
      <c r="AB234" t="e" cm="1">
        <f t="array" ref="AB234">AB183-FORECAST(AB133,_xlfn._xlws.FILTER(AB$152:AB$201,(ISNUMBER(AB$152:AB$201)*ISNUMBER(AB$102:AB$151))),_xlfn._xlws.FILTER(AB$102:AB$151,(ISNUMBER(AB$102:AB$151)*ISNUMBER(AB$152:AB$201))))</f>
        <v>#N/A</v>
      </c>
      <c r="AC234" t="e" cm="1">
        <f t="array" ref="AC234">AC183-FORECAST(AC133,_xlfn._xlws.FILTER(AC$152:AC$201,(ISNUMBER(AC$152:AC$201)*ISNUMBER(AC$102:AC$151))),_xlfn._xlws.FILTER(AC$102:AC$151,(ISNUMBER(AC$102:AC$151)*ISNUMBER(AC$152:AC$201))))</f>
        <v>#N/A</v>
      </c>
      <c r="AD234" t="e" cm="1">
        <f t="array" ref="AD234">AD183-FORECAST(AD133,_xlfn._xlws.FILTER(AD$152:AD$201,(ISNUMBER(AD$152:AD$201)*ISNUMBER(AD$102:AD$151))),_xlfn._xlws.FILTER(AD$102:AD$151,(ISNUMBER(AD$102:AD$151)*ISNUMBER(AD$152:AD$201))))</f>
        <v>#N/A</v>
      </c>
    </row>
    <row r="235" spans="1:30" x14ac:dyDescent="0.25">
      <c r="A235" t="e" cm="1">
        <f t="array" ref="A235">A184-FORECAST(A134,_xlfn._xlws.FILTER(A$152:A$201,(ISNUMBER(A$152:A$201)*ISNUMBER(A$102:A$151))),_xlfn._xlws.FILTER(A$102:A$151,(ISNUMBER(A$102:A$151)*ISNUMBER(A$152:A$201))))</f>
        <v>#N/A</v>
      </c>
      <c r="B235" t="e" cm="1">
        <f t="array" ref="B235">B184-FORECAST(B134,_xlfn._xlws.FILTER(B$152:B$201,(ISNUMBER(B$152:B$201)*ISNUMBER(B$102:B$151))),_xlfn._xlws.FILTER(B$102:B$151,(ISNUMBER(B$102:B$151)*ISNUMBER(B$152:B$201))))</f>
        <v>#N/A</v>
      </c>
      <c r="C235" t="e" cm="1">
        <f t="array" ref="C235">C184-FORECAST(C134,_xlfn._xlws.FILTER(C$152:C$201,(ISNUMBER(C$152:C$201)*ISNUMBER(C$102:C$151))),_xlfn._xlws.FILTER(C$102:C$151,(ISNUMBER(C$102:C$151)*ISNUMBER(C$152:C$201))))</f>
        <v>#N/A</v>
      </c>
      <c r="D235" t="e" cm="1">
        <f t="array" ref="D235">D184-FORECAST(D134,_xlfn._xlws.FILTER(D$152:D$201,(ISNUMBER(D$152:D$201)*ISNUMBER(D$102:D$151))),_xlfn._xlws.FILTER(D$102:D$151,(ISNUMBER(D$102:D$151)*ISNUMBER(D$152:D$201))))</f>
        <v>#N/A</v>
      </c>
      <c r="E235" t="e" cm="1">
        <f t="array" ref="E235">E184-FORECAST(E134,_xlfn._xlws.FILTER(E$152:E$201,(ISNUMBER(E$152:E$201)*ISNUMBER(E$102:E$151))),_xlfn._xlws.FILTER(E$102:E$151,(ISNUMBER(E$102:E$151)*ISNUMBER(E$152:E$201))))</f>
        <v>#N/A</v>
      </c>
      <c r="F235" t="e" cm="1">
        <f t="array" ref="F235">F184-FORECAST(F134,_xlfn._xlws.FILTER(F$152:F$201,(ISNUMBER(F$152:F$201)*ISNUMBER(F$102:F$151))),_xlfn._xlws.FILTER(F$102:F$151,(ISNUMBER(F$102:F$151)*ISNUMBER(F$152:F$201))))</f>
        <v>#N/A</v>
      </c>
      <c r="G235" t="e" cm="1">
        <f t="array" ref="G235">G184-FORECAST(G134,_xlfn._xlws.FILTER(G$152:G$201,(ISNUMBER(G$152:G$201)*ISNUMBER(G$102:G$151))),_xlfn._xlws.FILTER(G$102:G$151,(ISNUMBER(G$102:G$151)*ISNUMBER(G$152:G$201))))</f>
        <v>#N/A</v>
      </c>
      <c r="H235" t="e" cm="1">
        <f t="array" ref="H235">H184-FORECAST(H134,_xlfn._xlws.FILTER(H$152:H$201,(ISNUMBER(H$152:H$201)*ISNUMBER(H$102:H$151))),_xlfn._xlws.FILTER(H$102:H$151,(ISNUMBER(H$102:H$151)*ISNUMBER(H$152:H$201))))</f>
        <v>#N/A</v>
      </c>
      <c r="I235" t="e" cm="1">
        <f t="array" ref="I235">I184-FORECAST(I134,_xlfn._xlws.FILTER(I$152:I$201,(ISNUMBER(I$152:I$201)*ISNUMBER(I$102:I$151))),_xlfn._xlws.FILTER(I$102:I$151,(ISNUMBER(I$102:I$151)*ISNUMBER(I$152:I$201))))</f>
        <v>#N/A</v>
      </c>
      <c r="J235" t="e" cm="1">
        <f t="array" ref="J235">J184-FORECAST(J134,_xlfn._xlws.FILTER(J$152:J$201,(ISNUMBER(J$152:J$201)*ISNUMBER(J$102:J$151))),_xlfn._xlws.FILTER(J$102:J$151,(ISNUMBER(J$102:J$151)*ISNUMBER(J$152:J$201))))</f>
        <v>#N/A</v>
      </c>
      <c r="K235" t="e" cm="1">
        <f t="array" ref="K235">K184-FORECAST(K134,_xlfn._xlws.FILTER(K$152:K$201,(ISNUMBER(K$152:K$201)*ISNUMBER(K$102:K$151))),_xlfn._xlws.FILTER(K$102:K$151,(ISNUMBER(K$102:K$151)*ISNUMBER(K$152:K$201))))</f>
        <v>#N/A</v>
      </c>
      <c r="L235" t="e" cm="1">
        <f t="array" ref="L235">L184-FORECAST(L134,_xlfn._xlws.FILTER(L$152:L$201,(ISNUMBER(L$152:L$201)*ISNUMBER(L$102:L$151))),_xlfn._xlws.FILTER(L$102:L$151,(ISNUMBER(L$102:L$151)*ISNUMBER(L$152:L$201))))</f>
        <v>#N/A</v>
      </c>
      <c r="M235" t="e" cm="1">
        <f t="array" ref="M235">M184-FORECAST(M134,_xlfn._xlws.FILTER(M$152:M$201,(ISNUMBER(M$152:M$201)*ISNUMBER(M$102:M$151))),_xlfn._xlws.FILTER(M$102:M$151,(ISNUMBER(M$102:M$151)*ISNUMBER(M$152:M$201))))</f>
        <v>#N/A</v>
      </c>
      <c r="N235" t="e" cm="1">
        <f t="array" ref="N235">N184-FORECAST(N134,_xlfn._xlws.FILTER(N$152:N$201,(ISNUMBER(N$152:N$201)*ISNUMBER(N$102:N$151))),_xlfn._xlws.FILTER(N$102:N$151,(ISNUMBER(N$102:N$151)*ISNUMBER(N$152:N$201))))</f>
        <v>#N/A</v>
      </c>
      <c r="O235" t="e" cm="1">
        <f t="array" ref="O235">O184-FORECAST(O134,_xlfn._xlws.FILTER(O$152:O$201,(ISNUMBER(O$152:O$201)*ISNUMBER(O$102:O$151))),_xlfn._xlws.FILTER(O$102:O$151,(ISNUMBER(O$102:O$151)*ISNUMBER(O$152:O$201))))</f>
        <v>#N/A</v>
      </c>
      <c r="P235" t="e" cm="1">
        <f t="array" ref="P235">P184-FORECAST(P134,_xlfn._xlws.FILTER(P$152:P$201,(ISNUMBER(P$152:P$201)*ISNUMBER(P$102:P$151))),_xlfn._xlws.FILTER(P$102:P$151,(ISNUMBER(P$102:P$151)*ISNUMBER(P$152:P$201))))</f>
        <v>#N/A</v>
      </c>
      <c r="Q235" t="e" cm="1">
        <f t="array" ref="Q235">Q184-FORECAST(Q134,_xlfn._xlws.FILTER(Q$152:Q$201,(ISNUMBER(Q$152:Q$201)*ISNUMBER(Q$102:Q$151))),_xlfn._xlws.FILTER(Q$102:Q$151,(ISNUMBER(Q$102:Q$151)*ISNUMBER(Q$152:Q$201))))</f>
        <v>#N/A</v>
      </c>
      <c r="R235" t="e" cm="1">
        <f t="array" ref="R235">R184-FORECAST(R134,_xlfn._xlws.FILTER(R$152:R$201,(ISNUMBER(R$152:R$201)*ISNUMBER(R$102:R$151))),_xlfn._xlws.FILTER(R$102:R$151,(ISNUMBER(R$102:R$151)*ISNUMBER(R$152:R$201))))</f>
        <v>#N/A</v>
      </c>
      <c r="S235" t="e" cm="1">
        <f t="array" ref="S235">S184-FORECAST(S134,_xlfn._xlws.FILTER(S$152:S$201,(ISNUMBER(S$152:S$201)*ISNUMBER(S$102:S$151))),_xlfn._xlws.FILTER(S$102:S$151,(ISNUMBER(S$102:S$151)*ISNUMBER(S$152:S$201))))</f>
        <v>#N/A</v>
      </c>
      <c r="T235" t="e" cm="1">
        <f t="array" ref="T235">T184-FORECAST(T134,_xlfn._xlws.FILTER(T$152:T$201,(ISNUMBER(T$152:T$201)*ISNUMBER(T$102:T$151))),_xlfn._xlws.FILTER(T$102:T$151,(ISNUMBER(T$102:T$151)*ISNUMBER(T$152:T$201))))</f>
        <v>#N/A</v>
      </c>
      <c r="U235" t="e" cm="1">
        <f t="array" ref="U235">U184-FORECAST(U134,_xlfn._xlws.FILTER(U$152:U$201,(ISNUMBER(U$152:U$201)*ISNUMBER(U$102:U$151))),_xlfn._xlws.FILTER(U$102:U$151,(ISNUMBER(U$102:U$151)*ISNUMBER(U$152:U$201))))</f>
        <v>#N/A</v>
      </c>
      <c r="V235" t="e" cm="1">
        <f t="array" ref="V235">V184-FORECAST(V134,_xlfn._xlws.FILTER(V$152:V$201,(ISNUMBER(V$152:V$201)*ISNUMBER(V$102:V$151))),_xlfn._xlws.FILTER(V$102:V$151,(ISNUMBER(V$102:V$151)*ISNUMBER(V$152:V$201))))</f>
        <v>#N/A</v>
      </c>
      <c r="W235" t="e" cm="1">
        <f t="array" ref="W235">W184-FORECAST(W134,_xlfn._xlws.FILTER(W$152:W$201,(ISNUMBER(W$152:W$201)*ISNUMBER(W$102:W$151))),_xlfn._xlws.FILTER(W$102:W$151,(ISNUMBER(W$102:W$151)*ISNUMBER(W$152:W$201))))</f>
        <v>#N/A</v>
      </c>
      <c r="X235" t="e" cm="1">
        <f t="array" ref="X235">X184-FORECAST(X134,_xlfn._xlws.FILTER(X$152:X$201,(ISNUMBER(X$152:X$201)*ISNUMBER(X$102:X$151))),_xlfn._xlws.FILTER(X$102:X$151,(ISNUMBER(X$102:X$151)*ISNUMBER(X$152:X$201))))</f>
        <v>#N/A</v>
      </c>
      <c r="Y235" t="e" cm="1">
        <f t="array" ref="Y235">Y184-FORECAST(Y134,_xlfn._xlws.FILTER(Y$152:Y$201,(ISNUMBER(Y$152:Y$201)*ISNUMBER(Y$102:Y$151))),_xlfn._xlws.FILTER(Y$102:Y$151,(ISNUMBER(Y$102:Y$151)*ISNUMBER(Y$152:Y$201))))</f>
        <v>#N/A</v>
      </c>
      <c r="Z235" t="e" cm="1">
        <f t="array" ref="Z235">Z184-FORECAST(Z134,_xlfn._xlws.FILTER(Z$152:Z$201,(ISNUMBER(Z$152:Z$201)*ISNUMBER(Z$102:Z$151))),_xlfn._xlws.FILTER(Z$102:Z$151,(ISNUMBER(Z$102:Z$151)*ISNUMBER(Z$152:Z$201))))</f>
        <v>#N/A</v>
      </c>
      <c r="AA235" t="e" cm="1">
        <f t="array" ref="AA235">AA184-FORECAST(AA134,_xlfn._xlws.FILTER(AA$152:AA$201,(ISNUMBER(AA$152:AA$201)*ISNUMBER(AA$102:AA$151))),_xlfn._xlws.FILTER(AA$102:AA$151,(ISNUMBER(AA$102:AA$151)*ISNUMBER(AA$152:AA$201))))</f>
        <v>#N/A</v>
      </c>
      <c r="AB235" t="e" cm="1">
        <f t="array" ref="AB235">AB184-FORECAST(AB134,_xlfn._xlws.FILTER(AB$152:AB$201,(ISNUMBER(AB$152:AB$201)*ISNUMBER(AB$102:AB$151))),_xlfn._xlws.FILTER(AB$102:AB$151,(ISNUMBER(AB$102:AB$151)*ISNUMBER(AB$152:AB$201))))</f>
        <v>#N/A</v>
      </c>
      <c r="AC235" t="e" cm="1">
        <f t="array" ref="AC235">AC184-FORECAST(AC134,_xlfn._xlws.FILTER(AC$152:AC$201,(ISNUMBER(AC$152:AC$201)*ISNUMBER(AC$102:AC$151))),_xlfn._xlws.FILTER(AC$102:AC$151,(ISNUMBER(AC$102:AC$151)*ISNUMBER(AC$152:AC$201))))</f>
        <v>#N/A</v>
      </c>
      <c r="AD235" t="e" cm="1">
        <f t="array" ref="AD235">AD184-FORECAST(AD134,_xlfn._xlws.FILTER(AD$152:AD$201,(ISNUMBER(AD$152:AD$201)*ISNUMBER(AD$102:AD$151))),_xlfn._xlws.FILTER(AD$102:AD$151,(ISNUMBER(AD$102:AD$151)*ISNUMBER(AD$152:AD$201))))</f>
        <v>#N/A</v>
      </c>
    </row>
    <row r="236" spans="1:30" x14ac:dyDescent="0.25">
      <c r="A236" t="e" cm="1">
        <f t="array" ref="A236">A185-FORECAST(A135,_xlfn._xlws.FILTER(A$152:A$201,(ISNUMBER(A$152:A$201)*ISNUMBER(A$102:A$151))),_xlfn._xlws.FILTER(A$102:A$151,(ISNUMBER(A$102:A$151)*ISNUMBER(A$152:A$201))))</f>
        <v>#N/A</v>
      </c>
      <c r="B236" t="e" cm="1">
        <f t="array" ref="B236">B185-FORECAST(B135,_xlfn._xlws.FILTER(B$152:B$201,(ISNUMBER(B$152:B$201)*ISNUMBER(B$102:B$151))),_xlfn._xlws.FILTER(B$102:B$151,(ISNUMBER(B$102:B$151)*ISNUMBER(B$152:B$201))))</f>
        <v>#N/A</v>
      </c>
      <c r="C236" t="e" cm="1">
        <f t="array" ref="C236">C185-FORECAST(C135,_xlfn._xlws.FILTER(C$152:C$201,(ISNUMBER(C$152:C$201)*ISNUMBER(C$102:C$151))),_xlfn._xlws.FILTER(C$102:C$151,(ISNUMBER(C$102:C$151)*ISNUMBER(C$152:C$201))))</f>
        <v>#N/A</v>
      </c>
      <c r="D236" t="e" cm="1">
        <f t="array" ref="D236">D185-FORECAST(D135,_xlfn._xlws.FILTER(D$152:D$201,(ISNUMBER(D$152:D$201)*ISNUMBER(D$102:D$151))),_xlfn._xlws.FILTER(D$102:D$151,(ISNUMBER(D$102:D$151)*ISNUMBER(D$152:D$201))))</f>
        <v>#N/A</v>
      </c>
      <c r="E236" t="e" cm="1">
        <f t="array" ref="E236">E185-FORECAST(E135,_xlfn._xlws.FILTER(E$152:E$201,(ISNUMBER(E$152:E$201)*ISNUMBER(E$102:E$151))),_xlfn._xlws.FILTER(E$102:E$151,(ISNUMBER(E$102:E$151)*ISNUMBER(E$152:E$201))))</f>
        <v>#N/A</v>
      </c>
      <c r="F236" t="e" cm="1">
        <f t="array" ref="F236">F185-FORECAST(F135,_xlfn._xlws.FILTER(F$152:F$201,(ISNUMBER(F$152:F$201)*ISNUMBER(F$102:F$151))),_xlfn._xlws.FILTER(F$102:F$151,(ISNUMBER(F$102:F$151)*ISNUMBER(F$152:F$201))))</f>
        <v>#N/A</v>
      </c>
      <c r="G236" t="e" cm="1">
        <f t="array" ref="G236">G185-FORECAST(G135,_xlfn._xlws.FILTER(G$152:G$201,(ISNUMBER(G$152:G$201)*ISNUMBER(G$102:G$151))),_xlfn._xlws.FILTER(G$102:G$151,(ISNUMBER(G$102:G$151)*ISNUMBER(G$152:G$201))))</f>
        <v>#N/A</v>
      </c>
      <c r="H236" t="e" cm="1">
        <f t="array" ref="H236">H185-FORECAST(H135,_xlfn._xlws.FILTER(H$152:H$201,(ISNUMBER(H$152:H$201)*ISNUMBER(H$102:H$151))),_xlfn._xlws.FILTER(H$102:H$151,(ISNUMBER(H$102:H$151)*ISNUMBER(H$152:H$201))))</f>
        <v>#N/A</v>
      </c>
      <c r="I236" t="e" cm="1">
        <f t="array" ref="I236">I185-FORECAST(I135,_xlfn._xlws.FILTER(I$152:I$201,(ISNUMBER(I$152:I$201)*ISNUMBER(I$102:I$151))),_xlfn._xlws.FILTER(I$102:I$151,(ISNUMBER(I$102:I$151)*ISNUMBER(I$152:I$201))))</f>
        <v>#N/A</v>
      </c>
      <c r="J236" t="e" cm="1">
        <f t="array" ref="J236">J185-FORECAST(J135,_xlfn._xlws.FILTER(J$152:J$201,(ISNUMBER(J$152:J$201)*ISNUMBER(J$102:J$151))),_xlfn._xlws.FILTER(J$102:J$151,(ISNUMBER(J$102:J$151)*ISNUMBER(J$152:J$201))))</f>
        <v>#N/A</v>
      </c>
      <c r="K236" t="e" cm="1">
        <f t="array" ref="K236">K185-FORECAST(K135,_xlfn._xlws.FILTER(K$152:K$201,(ISNUMBER(K$152:K$201)*ISNUMBER(K$102:K$151))),_xlfn._xlws.FILTER(K$102:K$151,(ISNUMBER(K$102:K$151)*ISNUMBER(K$152:K$201))))</f>
        <v>#N/A</v>
      </c>
      <c r="L236" t="e" cm="1">
        <f t="array" ref="L236">L185-FORECAST(L135,_xlfn._xlws.FILTER(L$152:L$201,(ISNUMBER(L$152:L$201)*ISNUMBER(L$102:L$151))),_xlfn._xlws.FILTER(L$102:L$151,(ISNUMBER(L$102:L$151)*ISNUMBER(L$152:L$201))))</f>
        <v>#N/A</v>
      </c>
      <c r="M236" t="e" cm="1">
        <f t="array" ref="M236">M185-FORECAST(M135,_xlfn._xlws.FILTER(M$152:M$201,(ISNUMBER(M$152:M$201)*ISNUMBER(M$102:M$151))),_xlfn._xlws.FILTER(M$102:M$151,(ISNUMBER(M$102:M$151)*ISNUMBER(M$152:M$201))))</f>
        <v>#N/A</v>
      </c>
      <c r="N236" t="e" cm="1">
        <f t="array" ref="N236">N185-FORECAST(N135,_xlfn._xlws.FILTER(N$152:N$201,(ISNUMBER(N$152:N$201)*ISNUMBER(N$102:N$151))),_xlfn._xlws.FILTER(N$102:N$151,(ISNUMBER(N$102:N$151)*ISNUMBER(N$152:N$201))))</f>
        <v>#N/A</v>
      </c>
      <c r="O236" t="e" cm="1">
        <f t="array" ref="O236">O185-FORECAST(O135,_xlfn._xlws.FILTER(O$152:O$201,(ISNUMBER(O$152:O$201)*ISNUMBER(O$102:O$151))),_xlfn._xlws.FILTER(O$102:O$151,(ISNUMBER(O$102:O$151)*ISNUMBER(O$152:O$201))))</f>
        <v>#N/A</v>
      </c>
      <c r="P236" t="e" cm="1">
        <f t="array" ref="P236">P185-FORECAST(P135,_xlfn._xlws.FILTER(P$152:P$201,(ISNUMBER(P$152:P$201)*ISNUMBER(P$102:P$151))),_xlfn._xlws.FILTER(P$102:P$151,(ISNUMBER(P$102:P$151)*ISNUMBER(P$152:P$201))))</f>
        <v>#N/A</v>
      </c>
      <c r="Q236" t="e" cm="1">
        <f t="array" ref="Q236">Q185-FORECAST(Q135,_xlfn._xlws.FILTER(Q$152:Q$201,(ISNUMBER(Q$152:Q$201)*ISNUMBER(Q$102:Q$151))),_xlfn._xlws.FILTER(Q$102:Q$151,(ISNUMBER(Q$102:Q$151)*ISNUMBER(Q$152:Q$201))))</f>
        <v>#N/A</v>
      </c>
      <c r="R236" t="e" cm="1">
        <f t="array" ref="R236">R185-FORECAST(R135,_xlfn._xlws.FILTER(R$152:R$201,(ISNUMBER(R$152:R$201)*ISNUMBER(R$102:R$151))),_xlfn._xlws.FILTER(R$102:R$151,(ISNUMBER(R$102:R$151)*ISNUMBER(R$152:R$201))))</f>
        <v>#N/A</v>
      </c>
      <c r="S236" t="e" cm="1">
        <f t="array" ref="S236">S185-FORECAST(S135,_xlfn._xlws.FILTER(S$152:S$201,(ISNUMBER(S$152:S$201)*ISNUMBER(S$102:S$151))),_xlfn._xlws.FILTER(S$102:S$151,(ISNUMBER(S$102:S$151)*ISNUMBER(S$152:S$201))))</f>
        <v>#N/A</v>
      </c>
      <c r="T236" t="e" cm="1">
        <f t="array" ref="T236">T185-FORECAST(T135,_xlfn._xlws.FILTER(T$152:T$201,(ISNUMBER(T$152:T$201)*ISNUMBER(T$102:T$151))),_xlfn._xlws.FILTER(T$102:T$151,(ISNUMBER(T$102:T$151)*ISNUMBER(T$152:T$201))))</f>
        <v>#N/A</v>
      </c>
      <c r="U236" t="e" cm="1">
        <f t="array" ref="U236">U185-FORECAST(U135,_xlfn._xlws.FILTER(U$152:U$201,(ISNUMBER(U$152:U$201)*ISNUMBER(U$102:U$151))),_xlfn._xlws.FILTER(U$102:U$151,(ISNUMBER(U$102:U$151)*ISNUMBER(U$152:U$201))))</f>
        <v>#N/A</v>
      </c>
      <c r="V236" t="e" cm="1">
        <f t="array" ref="V236">V185-FORECAST(V135,_xlfn._xlws.FILTER(V$152:V$201,(ISNUMBER(V$152:V$201)*ISNUMBER(V$102:V$151))),_xlfn._xlws.FILTER(V$102:V$151,(ISNUMBER(V$102:V$151)*ISNUMBER(V$152:V$201))))</f>
        <v>#N/A</v>
      </c>
      <c r="W236" t="e" cm="1">
        <f t="array" ref="W236">W185-FORECAST(W135,_xlfn._xlws.FILTER(W$152:W$201,(ISNUMBER(W$152:W$201)*ISNUMBER(W$102:W$151))),_xlfn._xlws.FILTER(W$102:W$151,(ISNUMBER(W$102:W$151)*ISNUMBER(W$152:W$201))))</f>
        <v>#N/A</v>
      </c>
      <c r="X236" t="e" cm="1">
        <f t="array" ref="X236">X185-FORECAST(X135,_xlfn._xlws.FILTER(X$152:X$201,(ISNUMBER(X$152:X$201)*ISNUMBER(X$102:X$151))),_xlfn._xlws.FILTER(X$102:X$151,(ISNUMBER(X$102:X$151)*ISNUMBER(X$152:X$201))))</f>
        <v>#N/A</v>
      </c>
      <c r="Y236" t="e" cm="1">
        <f t="array" ref="Y236">Y185-FORECAST(Y135,_xlfn._xlws.FILTER(Y$152:Y$201,(ISNUMBER(Y$152:Y$201)*ISNUMBER(Y$102:Y$151))),_xlfn._xlws.FILTER(Y$102:Y$151,(ISNUMBER(Y$102:Y$151)*ISNUMBER(Y$152:Y$201))))</f>
        <v>#N/A</v>
      </c>
      <c r="Z236" t="e" cm="1">
        <f t="array" ref="Z236">Z185-FORECAST(Z135,_xlfn._xlws.FILTER(Z$152:Z$201,(ISNUMBER(Z$152:Z$201)*ISNUMBER(Z$102:Z$151))),_xlfn._xlws.FILTER(Z$102:Z$151,(ISNUMBER(Z$102:Z$151)*ISNUMBER(Z$152:Z$201))))</f>
        <v>#N/A</v>
      </c>
      <c r="AA236" t="e" cm="1">
        <f t="array" ref="AA236">AA185-FORECAST(AA135,_xlfn._xlws.FILTER(AA$152:AA$201,(ISNUMBER(AA$152:AA$201)*ISNUMBER(AA$102:AA$151))),_xlfn._xlws.FILTER(AA$102:AA$151,(ISNUMBER(AA$102:AA$151)*ISNUMBER(AA$152:AA$201))))</f>
        <v>#N/A</v>
      </c>
      <c r="AB236" t="e" cm="1">
        <f t="array" ref="AB236">AB185-FORECAST(AB135,_xlfn._xlws.FILTER(AB$152:AB$201,(ISNUMBER(AB$152:AB$201)*ISNUMBER(AB$102:AB$151))),_xlfn._xlws.FILTER(AB$102:AB$151,(ISNUMBER(AB$102:AB$151)*ISNUMBER(AB$152:AB$201))))</f>
        <v>#N/A</v>
      </c>
      <c r="AC236" t="e" cm="1">
        <f t="array" ref="AC236">AC185-FORECAST(AC135,_xlfn._xlws.FILTER(AC$152:AC$201,(ISNUMBER(AC$152:AC$201)*ISNUMBER(AC$102:AC$151))),_xlfn._xlws.FILTER(AC$102:AC$151,(ISNUMBER(AC$102:AC$151)*ISNUMBER(AC$152:AC$201))))</f>
        <v>#N/A</v>
      </c>
      <c r="AD236" t="e" cm="1">
        <f t="array" ref="AD236">AD185-FORECAST(AD135,_xlfn._xlws.FILTER(AD$152:AD$201,(ISNUMBER(AD$152:AD$201)*ISNUMBER(AD$102:AD$151))),_xlfn._xlws.FILTER(AD$102:AD$151,(ISNUMBER(AD$102:AD$151)*ISNUMBER(AD$152:AD$201))))</f>
        <v>#N/A</v>
      </c>
    </row>
    <row r="237" spans="1:30" x14ac:dyDescent="0.25">
      <c r="A237" t="e" cm="1">
        <f t="array" ref="A237">A186-FORECAST(A136,_xlfn._xlws.FILTER(A$152:A$201,(ISNUMBER(A$152:A$201)*ISNUMBER(A$102:A$151))),_xlfn._xlws.FILTER(A$102:A$151,(ISNUMBER(A$102:A$151)*ISNUMBER(A$152:A$201))))</f>
        <v>#N/A</v>
      </c>
      <c r="B237" t="e" cm="1">
        <f t="array" ref="B237">B186-FORECAST(B136,_xlfn._xlws.FILTER(B$152:B$201,(ISNUMBER(B$152:B$201)*ISNUMBER(B$102:B$151))),_xlfn._xlws.FILTER(B$102:B$151,(ISNUMBER(B$102:B$151)*ISNUMBER(B$152:B$201))))</f>
        <v>#N/A</v>
      </c>
      <c r="C237" t="e" cm="1">
        <f t="array" ref="C237">C186-FORECAST(C136,_xlfn._xlws.FILTER(C$152:C$201,(ISNUMBER(C$152:C$201)*ISNUMBER(C$102:C$151))),_xlfn._xlws.FILTER(C$102:C$151,(ISNUMBER(C$102:C$151)*ISNUMBER(C$152:C$201))))</f>
        <v>#N/A</v>
      </c>
      <c r="D237" t="e" cm="1">
        <f t="array" ref="D237">D186-FORECAST(D136,_xlfn._xlws.FILTER(D$152:D$201,(ISNUMBER(D$152:D$201)*ISNUMBER(D$102:D$151))),_xlfn._xlws.FILTER(D$102:D$151,(ISNUMBER(D$102:D$151)*ISNUMBER(D$152:D$201))))</f>
        <v>#N/A</v>
      </c>
      <c r="E237" t="e" cm="1">
        <f t="array" ref="E237">E186-FORECAST(E136,_xlfn._xlws.FILTER(E$152:E$201,(ISNUMBER(E$152:E$201)*ISNUMBER(E$102:E$151))),_xlfn._xlws.FILTER(E$102:E$151,(ISNUMBER(E$102:E$151)*ISNUMBER(E$152:E$201))))</f>
        <v>#N/A</v>
      </c>
      <c r="F237" t="e" cm="1">
        <f t="array" ref="F237">F186-FORECAST(F136,_xlfn._xlws.FILTER(F$152:F$201,(ISNUMBER(F$152:F$201)*ISNUMBER(F$102:F$151))),_xlfn._xlws.FILTER(F$102:F$151,(ISNUMBER(F$102:F$151)*ISNUMBER(F$152:F$201))))</f>
        <v>#N/A</v>
      </c>
      <c r="G237" t="e" cm="1">
        <f t="array" ref="G237">G186-FORECAST(G136,_xlfn._xlws.FILTER(G$152:G$201,(ISNUMBER(G$152:G$201)*ISNUMBER(G$102:G$151))),_xlfn._xlws.FILTER(G$102:G$151,(ISNUMBER(G$102:G$151)*ISNUMBER(G$152:G$201))))</f>
        <v>#N/A</v>
      </c>
      <c r="H237" t="e" cm="1">
        <f t="array" ref="H237">H186-FORECAST(H136,_xlfn._xlws.FILTER(H$152:H$201,(ISNUMBER(H$152:H$201)*ISNUMBER(H$102:H$151))),_xlfn._xlws.FILTER(H$102:H$151,(ISNUMBER(H$102:H$151)*ISNUMBER(H$152:H$201))))</f>
        <v>#N/A</v>
      </c>
      <c r="I237" t="e" cm="1">
        <f t="array" ref="I237">I186-FORECAST(I136,_xlfn._xlws.FILTER(I$152:I$201,(ISNUMBER(I$152:I$201)*ISNUMBER(I$102:I$151))),_xlfn._xlws.FILTER(I$102:I$151,(ISNUMBER(I$102:I$151)*ISNUMBER(I$152:I$201))))</f>
        <v>#N/A</v>
      </c>
      <c r="J237" t="e" cm="1">
        <f t="array" ref="J237">J186-FORECAST(J136,_xlfn._xlws.FILTER(J$152:J$201,(ISNUMBER(J$152:J$201)*ISNUMBER(J$102:J$151))),_xlfn._xlws.FILTER(J$102:J$151,(ISNUMBER(J$102:J$151)*ISNUMBER(J$152:J$201))))</f>
        <v>#N/A</v>
      </c>
      <c r="K237" t="e" cm="1">
        <f t="array" ref="K237">K186-FORECAST(K136,_xlfn._xlws.FILTER(K$152:K$201,(ISNUMBER(K$152:K$201)*ISNUMBER(K$102:K$151))),_xlfn._xlws.FILTER(K$102:K$151,(ISNUMBER(K$102:K$151)*ISNUMBER(K$152:K$201))))</f>
        <v>#N/A</v>
      </c>
      <c r="L237" t="e" cm="1">
        <f t="array" ref="L237">L186-FORECAST(L136,_xlfn._xlws.FILTER(L$152:L$201,(ISNUMBER(L$152:L$201)*ISNUMBER(L$102:L$151))),_xlfn._xlws.FILTER(L$102:L$151,(ISNUMBER(L$102:L$151)*ISNUMBER(L$152:L$201))))</f>
        <v>#N/A</v>
      </c>
      <c r="M237" t="e" cm="1">
        <f t="array" ref="M237">M186-FORECAST(M136,_xlfn._xlws.FILTER(M$152:M$201,(ISNUMBER(M$152:M$201)*ISNUMBER(M$102:M$151))),_xlfn._xlws.FILTER(M$102:M$151,(ISNUMBER(M$102:M$151)*ISNUMBER(M$152:M$201))))</f>
        <v>#N/A</v>
      </c>
      <c r="N237" t="e" cm="1">
        <f t="array" ref="N237">N186-FORECAST(N136,_xlfn._xlws.FILTER(N$152:N$201,(ISNUMBER(N$152:N$201)*ISNUMBER(N$102:N$151))),_xlfn._xlws.FILTER(N$102:N$151,(ISNUMBER(N$102:N$151)*ISNUMBER(N$152:N$201))))</f>
        <v>#N/A</v>
      </c>
      <c r="O237" t="e" cm="1">
        <f t="array" ref="O237">O186-FORECAST(O136,_xlfn._xlws.FILTER(O$152:O$201,(ISNUMBER(O$152:O$201)*ISNUMBER(O$102:O$151))),_xlfn._xlws.FILTER(O$102:O$151,(ISNUMBER(O$102:O$151)*ISNUMBER(O$152:O$201))))</f>
        <v>#N/A</v>
      </c>
      <c r="P237" t="e" cm="1">
        <f t="array" ref="P237">P186-FORECAST(P136,_xlfn._xlws.FILTER(P$152:P$201,(ISNUMBER(P$152:P$201)*ISNUMBER(P$102:P$151))),_xlfn._xlws.FILTER(P$102:P$151,(ISNUMBER(P$102:P$151)*ISNUMBER(P$152:P$201))))</f>
        <v>#N/A</v>
      </c>
      <c r="Q237" t="e" cm="1">
        <f t="array" ref="Q237">Q186-FORECAST(Q136,_xlfn._xlws.FILTER(Q$152:Q$201,(ISNUMBER(Q$152:Q$201)*ISNUMBER(Q$102:Q$151))),_xlfn._xlws.FILTER(Q$102:Q$151,(ISNUMBER(Q$102:Q$151)*ISNUMBER(Q$152:Q$201))))</f>
        <v>#N/A</v>
      </c>
      <c r="R237" t="e" cm="1">
        <f t="array" ref="R237">R186-FORECAST(R136,_xlfn._xlws.FILTER(R$152:R$201,(ISNUMBER(R$152:R$201)*ISNUMBER(R$102:R$151))),_xlfn._xlws.FILTER(R$102:R$151,(ISNUMBER(R$102:R$151)*ISNUMBER(R$152:R$201))))</f>
        <v>#N/A</v>
      </c>
      <c r="S237" t="e" cm="1">
        <f t="array" ref="S237">S186-FORECAST(S136,_xlfn._xlws.FILTER(S$152:S$201,(ISNUMBER(S$152:S$201)*ISNUMBER(S$102:S$151))),_xlfn._xlws.FILTER(S$102:S$151,(ISNUMBER(S$102:S$151)*ISNUMBER(S$152:S$201))))</f>
        <v>#N/A</v>
      </c>
      <c r="T237" t="e" cm="1">
        <f t="array" ref="T237">T186-FORECAST(T136,_xlfn._xlws.FILTER(T$152:T$201,(ISNUMBER(T$152:T$201)*ISNUMBER(T$102:T$151))),_xlfn._xlws.FILTER(T$102:T$151,(ISNUMBER(T$102:T$151)*ISNUMBER(T$152:T$201))))</f>
        <v>#N/A</v>
      </c>
      <c r="U237" t="e" cm="1">
        <f t="array" ref="U237">U186-FORECAST(U136,_xlfn._xlws.FILTER(U$152:U$201,(ISNUMBER(U$152:U$201)*ISNUMBER(U$102:U$151))),_xlfn._xlws.FILTER(U$102:U$151,(ISNUMBER(U$102:U$151)*ISNUMBER(U$152:U$201))))</f>
        <v>#N/A</v>
      </c>
      <c r="V237" t="e" cm="1">
        <f t="array" ref="V237">V186-FORECAST(V136,_xlfn._xlws.FILTER(V$152:V$201,(ISNUMBER(V$152:V$201)*ISNUMBER(V$102:V$151))),_xlfn._xlws.FILTER(V$102:V$151,(ISNUMBER(V$102:V$151)*ISNUMBER(V$152:V$201))))</f>
        <v>#N/A</v>
      </c>
      <c r="W237" t="e" cm="1">
        <f t="array" ref="W237">W186-FORECAST(W136,_xlfn._xlws.FILTER(W$152:W$201,(ISNUMBER(W$152:W$201)*ISNUMBER(W$102:W$151))),_xlfn._xlws.FILTER(W$102:W$151,(ISNUMBER(W$102:W$151)*ISNUMBER(W$152:W$201))))</f>
        <v>#N/A</v>
      </c>
      <c r="X237" t="e" cm="1">
        <f t="array" ref="X237">X186-FORECAST(X136,_xlfn._xlws.FILTER(X$152:X$201,(ISNUMBER(X$152:X$201)*ISNUMBER(X$102:X$151))),_xlfn._xlws.FILTER(X$102:X$151,(ISNUMBER(X$102:X$151)*ISNUMBER(X$152:X$201))))</f>
        <v>#N/A</v>
      </c>
      <c r="Y237" t="e" cm="1">
        <f t="array" ref="Y237">Y186-FORECAST(Y136,_xlfn._xlws.FILTER(Y$152:Y$201,(ISNUMBER(Y$152:Y$201)*ISNUMBER(Y$102:Y$151))),_xlfn._xlws.FILTER(Y$102:Y$151,(ISNUMBER(Y$102:Y$151)*ISNUMBER(Y$152:Y$201))))</f>
        <v>#N/A</v>
      </c>
      <c r="Z237" t="e" cm="1">
        <f t="array" ref="Z237">Z186-FORECAST(Z136,_xlfn._xlws.FILTER(Z$152:Z$201,(ISNUMBER(Z$152:Z$201)*ISNUMBER(Z$102:Z$151))),_xlfn._xlws.FILTER(Z$102:Z$151,(ISNUMBER(Z$102:Z$151)*ISNUMBER(Z$152:Z$201))))</f>
        <v>#N/A</v>
      </c>
      <c r="AA237" t="e" cm="1">
        <f t="array" ref="AA237">AA186-FORECAST(AA136,_xlfn._xlws.FILTER(AA$152:AA$201,(ISNUMBER(AA$152:AA$201)*ISNUMBER(AA$102:AA$151))),_xlfn._xlws.FILTER(AA$102:AA$151,(ISNUMBER(AA$102:AA$151)*ISNUMBER(AA$152:AA$201))))</f>
        <v>#N/A</v>
      </c>
      <c r="AB237" t="e" cm="1">
        <f t="array" ref="AB237">AB186-FORECAST(AB136,_xlfn._xlws.FILTER(AB$152:AB$201,(ISNUMBER(AB$152:AB$201)*ISNUMBER(AB$102:AB$151))),_xlfn._xlws.FILTER(AB$102:AB$151,(ISNUMBER(AB$102:AB$151)*ISNUMBER(AB$152:AB$201))))</f>
        <v>#N/A</v>
      </c>
      <c r="AC237" t="e" cm="1">
        <f t="array" ref="AC237">AC186-FORECAST(AC136,_xlfn._xlws.FILTER(AC$152:AC$201,(ISNUMBER(AC$152:AC$201)*ISNUMBER(AC$102:AC$151))),_xlfn._xlws.FILTER(AC$102:AC$151,(ISNUMBER(AC$102:AC$151)*ISNUMBER(AC$152:AC$201))))</f>
        <v>#N/A</v>
      </c>
      <c r="AD237" t="e" cm="1">
        <f t="array" ref="AD237">AD186-FORECAST(AD136,_xlfn._xlws.FILTER(AD$152:AD$201,(ISNUMBER(AD$152:AD$201)*ISNUMBER(AD$102:AD$151))),_xlfn._xlws.FILTER(AD$102:AD$151,(ISNUMBER(AD$102:AD$151)*ISNUMBER(AD$152:AD$201))))</f>
        <v>#N/A</v>
      </c>
    </row>
    <row r="238" spans="1:30" x14ac:dyDescent="0.25">
      <c r="A238" t="e" cm="1">
        <f t="array" ref="A238">A187-FORECAST(A137,_xlfn._xlws.FILTER(A$152:A$201,(ISNUMBER(A$152:A$201)*ISNUMBER(A$102:A$151))),_xlfn._xlws.FILTER(A$102:A$151,(ISNUMBER(A$102:A$151)*ISNUMBER(A$152:A$201))))</f>
        <v>#N/A</v>
      </c>
      <c r="B238" t="e" cm="1">
        <f t="array" ref="B238">B187-FORECAST(B137,_xlfn._xlws.FILTER(B$152:B$201,(ISNUMBER(B$152:B$201)*ISNUMBER(B$102:B$151))),_xlfn._xlws.FILTER(B$102:B$151,(ISNUMBER(B$102:B$151)*ISNUMBER(B$152:B$201))))</f>
        <v>#N/A</v>
      </c>
      <c r="C238" t="e" cm="1">
        <f t="array" ref="C238">C187-FORECAST(C137,_xlfn._xlws.FILTER(C$152:C$201,(ISNUMBER(C$152:C$201)*ISNUMBER(C$102:C$151))),_xlfn._xlws.FILTER(C$102:C$151,(ISNUMBER(C$102:C$151)*ISNUMBER(C$152:C$201))))</f>
        <v>#N/A</v>
      </c>
      <c r="D238" t="e" cm="1">
        <f t="array" ref="D238">D187-FORECAST(D137,_xlfn._xlws.FILTER(D$152:D$201,(ISNUMBER(D$152:D$201)*ISNUMBER(D$102:D$151))),_xlfn._xlws.FILTER(D$102:D$151,(ISNUMBER(D$102:D$151)*ISNUMBER(D$152:D$201))))</f>
        <v>#N/A</v>
      </c>
      <c r="E238" t="e" cm="1">
        <f t="array" ref="E238">E187-FORECAST(E137,_xlfn._xlws.FILTER(E$152:E$201,(ISNUMBER(E$152:E$201)*ISNUMBER(E$102:E$151))),_xlfn._xlws.FILTER(E$102:E$151,(ISNUMBER(E$102:E$151)*ISNUMBER(E$152:E$201))))</f>
        <v>#N/A</v>
      </c>
      <c r="F238" t="e" cm="1">
        <f t="array" ref="F238">F187-FORECAST(F137,_xlfn._xlws.FILTER(F$152:F$201,(ISNUMBER(F$152:F$201)*ISNUMBER(F$102:F$151))),_xlfn._xlws.FILTER(F$102:F$151,(ISNUMBER(F$102:F$151)*ISNUMBER(F$152:F$201))))</f>
        <v>#N/A</v>
      </c>
      <c r="G238" t="e" cm="1">
        <f t="array" ref="G238">G187-FORECAST(G137,_xlfn._xlws.FILTER(G$152:G$201,(ISNUMBER(G$152:G$201)*ISNUMBER(G$102:G$151))),_xlfn._xlws.FILTER(G$102:G$151,(ISNUMBER(G$102:G$151)*ISNUMBER(G$152:G$201))))</f>
        <v>#N/A</v>
      </c>
      <c r="H238" t="e" cm="1">
        <f t="array" ref="H238">H187-FORECAST(H137,_xlfn._xlws.FILTER(H$152:H$201,(ISNUMBER(H$152:H$201)*ISNUMBER(H$102:H$151))),_xlfn._xlws.FILTER(H$102:H$151,(ISNUMBER(H$102:H$151)*ISNUMBER(H$152:H$201))))</f>
        <v>#N/A</v>
      </c>
      <c r="I238" t="e" cm="1">
        <f t="array" ref="I238">I187-FORECAST(I137,_xlfn._xlws.FILTER(I$152:I$201,(ISNUMBER(I$152:I$201)*ISNUMBER(I$102:I$151))),_xlfn._xlws.FILTER(I$102:I$151,(ISNUMBER(I$102:I$151)*ISNUMBER(I$152:I$201))))</f>
        <v>#N/A</v>
      </c>
      <c r="J238" t="e" cm="1">
        <f t="array" ref="J238">J187-FORECAST(J137,_xlfn._xlws.FILTER(J$152:J$201,(ISNUMBER(J$152:J$201)*ISNUMBER(J$102:J$151))),_xlfn._xlws.FILTER(J$102:J$151,(ISNUMBER(J$102:J$151)*ISNUMBER(J$152:J$201))))</f>
        <v>#N/A</v>
      </c>
      <c r="K238" t="e" cm="1">
        <f t="array" ref="K238">K187-FORECAST(K137,_xlfn._xlws.FILTER(K$152:K$201,(ISNUMBER(K$152:K$201)*ISNUMBER(K$102:K$151))),_xlfn._xlws.FILTER(K$102:K$151,(ISNUMBER(K$102:K$151)*ISNUMBER(K$152:K$201))))</f>
        <v>#N/A</v>
      </c>
      <c r="L238" t="e" cm="1">
        <f t="array" ref="L238">L187-FORECAST(L137,_xlfn._xlws.FILTER(L$152:L$201,(ISNUMBER(L$152:L$201)*ISNUMBER(L$102:L$151))),_xlfn._xlws.FILTER(L$102:L$151,(ISNUMBER(L$102:L$151)*ISNUMBER(L$152:L$201))))</f>
        <v>#N/A</v>
      </c>
      <c r="M238" t="e" cm="1">
        <f t="array" ref="M238">M187-FORECAST(M137,_xlfn._xlws.FILTER(M$152:M$201,(ISNUMBER(M$152:M$201)*ISNUMBER(M$102:M$151))),_xlfn._xlws.FILTER(M$102:M$151,(ISNUMBER(M$102:M$151)*ISNUMBER(M$152:M$201))))</f>
        <v>#N/A</v>
      </c>
      <c r="N238" t="e" cm="1">
        <f t="array" ref="N238">N187-FORECAST(N137,_xlfn._xlws.FILTER(N$152:N$201,(ISNUMBER(N$152:N$201)*ISNUMBER(N$102:N$151))),_xlfn._xlws.FILTER(N$102:N$151,(ISNUMBER(N$102:N$151)*ISNUMBER(N$152:N$201))))</f>
        <v>#N/A</v>
      </c>
      <c r="O238" t="e" cm="1">
        <f t="array" ref="O238">O187-FORECAST(O137,_xlfn._xlws.FILTER(O$152:O$201,(ISNUMBER(O$152:O$201)*ISNUMBER(O$102:O$151))),_xlfn._xlws.FILTER(O$102:O$151,(ISNUMBER(O$102:O$151)*ISNUMBER(O$152:O$201))))</f>
        <v>#N/A</v>
      </c>
      <c r="P238" t="e" cm="1">
        <f t="array" ref="P238">P187-FORECAST(P137,_xlfn._xlws.FILTER(P$152:P$201,(ISNUMBER(P$152:P$201)*ISNUMBER(P$102:P$151))),_xlfn._xlws.FILTER(P$102:P$151,(ISNUMBER(P$102:P$151)*ISNUMBER(P$152:P$201))))</f>
        <v>#N/A</v>
      </c>
      <c r="Q238" t="e" cm="1">
        <f t="array" ref="Q238">Q187-FORECAST(Q137,_xlfn._xlws.FILTER(Q$152:Q$201,(ISNUMBER(Q$152:Q$201)*ISNUMBER(Q$102:Q$151))),_xlfn._xlws.FILTER(Q$102:Q$151,(ISNUMBER(Q$102:Q$151)*ISNUMBER(Q$152:Q$201))))</f>
        <v>#N/A</v>
      </c>
      <c r="R238" t="e" cm="1">
        <f t="array" ref="R238">R187-FORECAST(R137,_xlfn._xlws.FILTER(R$152:R$201,(ISNUMBER(R$152:R$201)*ISNUMBER(R$102:R$151))),_xlfn._xlws.FILTER(R$102:R$151,(ISNUMBER(R$102:R$151)*ISNUMBER(R$152:R$201))))</f>
        <v>#N/A</v>
      </c>
      <c r="S238" t="e" cm="1">
        <f t="array" ref="S238">S187-FORECAST(S137,_xlfn._xlws.FILTER(S$152:S$201,(ISNUMBER(S$152:S$201)*ISNUMBER(S$102:S$151))),_xlfn._xlws.FILTER(S$102:S$151,(ISNUMBER(S$102:S$151)*ISNUMBER(S$152:S$201))))</f>
        <v>#N/A</v>
      </c>
      <c r="T238" t="e" cm="1">
        <f t="array" ref="T238">T187-FORECAST(T137,_xlfn._xlws.FILTER(T$152:T$201,(ISNUMBER(T$152:T$201)*ISNUMBER(T$102:T$151))),_xlfn._xlws.FILTER(T$102:T$151,(ISNUMBER(T$102:T$151)*ISNUMBER(T$152:T$201))))</f>
        <v>#N/A</v>
      </c>
      <c r="U238" t="e" cm="1">
        <f t="array" ref="U238">U187-FORECAST(U137,_xlfn._xlws.FILTER(U$152:U$201,(ISNUMBER(U$152:U$201)*ISNUMBER(U$102:U$151))),_xlfn._xlws.FILTER(U$102:U$151,(ISNUMBER(U$102:U$151)*ISNUMBER(U$152:U$201))))</f>
        <v>#N/A</v>
      </c>
      <c r="V238" t="e" cm="1">
        <f t="array" ref="V238">V187-FORECAST(V137,_xlfn._xlws.FILTER(V$152:V$201,(ISNUMBER(V$152:V$201)*ISNUMBER(V$102:V$151))),_xlfn._xlws.FILTER(V$102:V$151,(ISNUMBER(V$102:V$151)*ISNUMBER(V$152:V$201))))</f>
        <v>#N/A</v>
      </c>
      <c r="W238" t="e" cm="1">
        <f t="array" ref="W238">W187-FORECAST(W137,_xlfn._xlws.FILTER(W$152:W$201,(ISNUMBER(W$152:W$201)*ISNUMBER(W$102:W$151))),_xlfn._xlws.FILTER(W$102:W$151,(ISNUMBER(W$102:W$151)*ISNUMBER(W$152:W$201))))</f>
        <v>#N/A</v>
      </c>
      <c r="X238" t="e" cm="1">
        <f t="array" ref="X238">X187-FORECAST(X137,_xlfn._xlws.FILTER(X$152:X$201,(ISNUMBER(X$152:X$201)*ISNUMBER(X$102:X$151))),_xlfn._xlws.FILTER(X$102:X$151,(ISNUMBER(X$102:X$151)*ISNUMBER(X$152:X$201))))</f>
        <v>#N/A</v>
      </c>
      <c r="Y238" t="e" cm="1">
        <f t="array" ref="Y238">Y187-FORECAST(Y137,_xlfn._xlws.FILTER(Y$152:Y$201,(ISNUMBER(Y$152:Y$201)*ISNUMBER(Y$102:Y$151))),_xlfn._xlws.FILTER(Y$102:Y$151,(ISNUMBER(Y$102:Y$151)*ISNUMBER(Y$152:Y$201))))</f>
        <v>#N/A</v>
      </c>
      <c r="Z238" t="e" cm="1">
        <f t="array" ref="Z238">Z187-FORECAST(Z137,_xlfn._xlws.FILTER(Z$152:Z$201,(ISNUMBER(Z$152:Z$201)*ISNUMBER(Z$102:Z$151))),_xlfn._xlws.FILTER(Z$102:Z$151,(ISNUMBER(Z$102:Z$151)*ISNUMBER(Z$152:Z$201))))</f>
        <v>#N/A</v>
      </c>
      <c r="AA238" t="e" cm="1">
        <f t="array" ref="AA238">AA187-FORECAST(AA137,_xlfn._xlws.FILTER(AA$152:AA$201,(ISNUMBER(AA$152:AA$201)*ISNUMBER(AA$102:AA$151))),_xlfn._xlws.FILTER(AA$102:AA$151,(ISNUMBER(AA$102:AA$151)*ISNUMBER(AA$152:AA$201))))</f>
        <v>#N/A</v>
      </c>
      <c r="AB238" t="e" cm="1">
        <f t="array" ref="AB238">AB187-FORECAST(AB137,_xlfn._xlws.FILTER(AB$152:AB$201,(ISNUMBER(AB$152:AB$201)*ISNUMBER(AB$102:AB$151))),_xlfn._xlws.FILTER(AB$102:AB$151,(ISNUMBER(AB$102:AB$151)*ISNUMBER(AB$152:AB$201))))</f>
        <v>#N/A</v>
      </c>
      <c r="AC238" t="e" cm="1">
        <f t="array" ref="AC238">AC187-FORECAST(AC137,_xlfn._xlws.FILTER(AC$152:AC$201,(ISNUMBER(AC$152:AC$201)*ISNUMBER(AC$102:AC$151))),_xlfn._xlws.FILTER(AC$102:AC$151,(ISNUMBER(AC$102:AC$151)*ISNUMBER(AC$152:AC$201))))</f>
        <v>#N/A</v>
      </c>
      <c r="AD238" t="e" cm="1">
        <f t="array" ref="AD238">AD187-FORECAST(AD137,_xlfn._xlws.FILTER(AD$152:AD$201,(ISNUMBER(AD$152:AD$201)*ISNUMBER(AD$102:AD$151))),_xlfn._xlws.FILTER(AD$102:AD$151,(ISNUMBER(AD$102:AD$151)*ISNUMBER(AD$152:AD$201))))</f>
        <v>#N/A</v>
      </c>
    </row>
    <row r="239" spans="1:30" x14ac:dyDescent="0.25">
      <c r="A239" t="e" cm="1">
        <f t="array" ref="A239">A188-FORECAST(A138,_xlfn._xlws.FILTER(A$152:A$201,(ISNUMBER(A$152:A$201)*ISNUMBER(A$102:A$151))),_xlfn._xlws.FILTER(A$102:A$151,(ISNUMBER(A$102:A$151)*ISNUMBER(A$152:A$201))))</f>
        <v>#N/A</v>
      </c>
      <c r="B239" t="e" cm="1">
        <f t="array" ref="B239">B188-FORECAST(B138,_xlfn._xlws.FILTER(B$152:B$201,(ISNUMBER(B$152:B$201)*ISNUMBER(B$102:B$151))),_xlfn._xlws.FILTER(B$102:B$151,(ISNUMBER(B$102:B$151)*ISNUMBER(B$152:B$201))))</f>
        <v>#N/A</v>
      </c>
      <c r="C239" t="e" cm="1">
        <f t="array" ref="C239">C188-FORECAST(C138,_xlfn._xlws.FILTER(C$152:C$201,(ISNUMBER(C$152:C$201)*ISNUMBER(C$102:C$151))),_xlfn._xlws.FILTER(C$102:C$151,(ISNUMBER(C$102:C$151)*ISNUMBER(C$152:C$201))))</f>
        <v>#N/A</v>
      </c>
      <c r="D239" t="e" cm="1">
        <f t="array" ref="D239">D188-FORECAST(D138,_xlfn._xlws.FILTER(D$152:D$201,(ISNUMBER(D$152:D$201)*ISNUMBER(D$102:D$151))),_xlfn._xlws.FILTER(D$102:D$151,(ISNUMBER(D$102:D$151)*ISNUMBER(D$152:D$201))))</f>
        <v>#N/A</v>
      </c>
      <c r="E239" t="e" cm="1">
        <f t="array" ref="E239">E188-FORECAST(E138,_xlfn._xlws.FILTER(E$152:E$201,(ISNUMBER(E$152:E$201)*ISNUMBER(E$102:E$151))),_xlfn._xlws.FILTER(E$102:E$151,(ISNUMBER(E$102:E$151)*ISNUMBER(E$152:E$201))))</f>
        <v>#N/A</v>
      </c>
      <c r="F239" t="e" cm="1">
        <f t="array" ref="F239">F188-FORECAST(F138,_xlfn._xlws.FILTER(F$152:F$201,(ISNUMBER(F$152:F$201)*ISNUMBER(F$102:F$151))),_xlfn._xlws.FILTER(F$102:F$151,(ISNUMBER(F$102:F$151)*ISNUMBER(F$152:F$201))))</f>
        <v>#N/A</v>
      </c>
      <c r="G239" t="e" cm="1">
        <f t="array" ref="G239">G188-FORECAST(G138,_xlfn._xlws.FILTER(G$152:G$201,(ISNUMBER(G$152:G$201)*ISNUMBER(G$102:G$151))),_xlfn._xlws.FILTER(G$102:G$151,(ISNUMBER(G$102:G$151)*ISNUMBER(G$152:G$201))))</f>
        <v>#N/A</v>
      </c>
      <c r="H239" t="e" cm="1">
        <f t="array" ref="H239">H188-FORECAST(H138,_xlfn._xlws.FILTER(H$152:H$201,(ISNUMBER(H$152:H$201)*ISNUMBER(H$102:H$151))),_xlfn._xlws.FILTER(H$102:H$151,(ISNUMBER(H$102:H$151)*ISNUMBER(H$152:H$201))))</f>
        <v>#N/A</v>
      </c>
      <c r="I239" t="e" cm="1">
        <f t="array" ref="I239">I188-FORECAST(I138,_xlfn._xlws.FILTER(I$152:I$201,(ISNUMBER(I$152:I$201)*ISNUMBER(I$102:I$151))),_xlfn._xlws.FILTER(I$102:I$151,(ISNUMBER(I$102:I$151)*ISNUMBER(I$152:I$201))))</f>
        <v>#N/A</v>
      </c>
      <c r="J239" t="e" cm="1">
        <f t="array" ref="J239">J188-FORECAST(J138,_xlfn._xlws.FILTER(J$152:J$201,(ISNUMBER(J$152:J$201)*ISNUMBER(J$102:J$151))),_xlfn._xlws.FILTER(J$102:J$151,(ISNUMBER(J$102:J$151)*ISNUMBER(J$152:J$201))))</f>
        <v>#N/A</v>
      </c>
      <c r="K239" t="e" cm="1">
        <f t="array" ref="K239">K188-FORECAST(K138,_xlfn._xlws.FILTER(K$152:K$201,(ISNUMBER(K$152:K$201)*ISNUMBER(K$102:K$151))),_xlfn._xlws.FILTER(K$102:K$151,(ISNUMBER(K$102:K$151)*ISNUMBER(K$152:K$201))))</f>
        <v>#N/A</v>
      </c>
      <c r="L239" t="e" cm="1">
        <f t="array" ref="L239">L188-FORECAST(L138,_xlfn._xlws.FILTER(L$152:L$201,(ISNUMBER(L$152:L$201)*ISNUMBER(L$102:L$151))),_xlfn._xlws.FILTER(L$102:L$151,(ISNUMBER(L$102:L$151)*ISNUMBER(L$152:L$201))))</f>
        <v>#N/A</v>
      </c>
      <c r="M239" t="e" cm="1">
        <f t="array" ref="M239">M188-FORECAST(M138,_xlfn._xlws.FILTER(M$152:M$201,(ISNUMBER(M$152:M$201)*ISNUMBER(M$102:M$151))),_xlfn._xlws.FILTER(M$102:M$151,(ISNUMBER(M$102:M$151)*ISNUMBER(M$152:M$201))))</f>
        <v>#N/A</v>
      </c>
      <c r="N239" t="e" cm="1">
        <f t="array" ref="N239">N188-FORECAST(N138,_xlfn._xlws.FILTER(N$152:N$201,(ISNUMBER(N$152:N$201)*ISNUMBER(N$102:N$151))),_xlfn._xlws.FILTER(N$102:N$151,(ISNUMBER(N$102:N$151)*ISNUMBER(N$152:N$201))))</f>
        <v>#N/A</v>
      </c>
      <c r="O239" t="e" cm="1">
        <f t="array" ref="O239">O188-FORECAST(O138,_xlfn._xlws.FILTER(O$152:O$201,(ISNUMBER(O$152:O$201)*ISNUMBER(O$102:O$151))),_xlfn._xlws.FILTER(O$102:O$151,(ISNUMBER(O$102:O$151)*ISNUMBER(O$152:O$201))))</f>
        <v>#N/A</v>
      </c>
      <c r="P239" t="e" cm="1">
        <f t="array" ref="P239">P188-FORECAST(P138,_xlfn._xlws.FILTER(P$152:P$201,(ISNUMBER(P$152:P$201)*ISNUMBER(P$102:P$151))),_xlfn._xlws.FILTER(P$102:P$151,(ISNUMBER(P$102:P$151)*ISNUMBER(P$152:P$201))))</f>
        <v>#N/A</v>
      </c>
      <c r="Q239" t="e" cm="1">
        <f t="array" ref="Q239">Q188-FORECAST(Q138,_xlfn._xlws.FILTER(Q$152:Q$201,(ISNUMBER(Q$152:Q$201)*ISNUMBER(Q$102:Q$151))),_xlfn._xlws.FILTER(Q$102:Q$151,(ISNUMBER(Q$102:Q$151)*ISNUMBER(Q$152:Q$201))))</f>
        <v>#N/A</v>
      </c>
      <c r="R239" t="e" cm="1">
        <f t="array" ref="R239">R188-FORECAST(R138,_xlfn._xlws.FILTER(R$152:R$201,(ISNUMBER(R$152:R$201)*ISNUMBER(R$102:R$151))),_xlfn._xlws.FILTER(R$102:R$151,(ISNUMBER(R$102:R$151)*ISNUMBER(R$152:R$201))))</f>
        <v>#N/A</v>
      </c>
      <c r="S239" t="e" cm="1">
        <f t="array" ref="S239">S188-FORECAST(S138,_xlfn._xlws.FILTER(S$152:S$201,(ISNUMBER(S$152:S$201)*ISNUMBER(S$102:S$151))),_xlfn._xlws.FILTER(S$102:S$151,(ISNUMBER(S$102:S$151)*ISNUMBER(S$152:S$201))))</f>
        <v>#N/A</v>
      </c>
      <c r="T239" t="e" cm="1">
        <f t="array" ref="T239">T188-FORECAST(T138,_xlfn._xlws.FILTER(T$152:T$201,(ISNUMBER(T$152:T$201)*ISNUMBER(T$102:T$151))),_xlfn._xlws.FILTER(T$102:T$151,(ISNUMBER(T$102:T$151)*ISNUMBER(T$152:T$201))))</f>
        <v>#N/A</v>
      </c>
      <c r="U239" t="e" cm="1">
        <f t="array" ref="U239">U188-FORECAST(U138,_xlfn._xlws.FILTER(U$152:U$201,(ISNUMBER(U$152:U$201)*ISNUMBER(U$102:U$151))),_xlfn._xlws.FILTER(U$102:U$151,(ISNUMBER(U$102:U$151)*ISNUMBER(U$152:U$201))))</f>
        <v>#N/A</v>
      </c>
      <c r="V239" t="e" cm="1">
        <f t="array" ref="V239">V188-FORECAST(V138,_xlfn._xlws.FILTER(V$152:V$201,(ISNUMBER(V$152:V$201)*ISNUMBER(V$102:V$151))),_xlfn._xlws.FILTER(V$102:V$151,(ISNUMBER(V$102:V$151)*ISNUMBER(V$152:V$201))))</f>
        <v>#N/A</v>
      </c>
      <c r="W239" t="e" cm="1">
        <f t="array" ref="W239">W188-FORECAST(W138,_xlfn._xlws.FILTER(W$152:W$201,(ISNUMBER(W$152:W$201)*ISNUMBER(W$102:W$151))),_xlfn._xlws.FILTER(W$102:W$151,(ISNUMBER(W$102:W$151)*ISNUMBER(W$152:W$201))))</f>
        <v>#N/A</v>
      </c>
      <c r="X239" t="e" cm="1">
        <f t="array" ref="X239">X188-FORECAST(X138,_xlfn._xlws.FILTER(X$152:X$201,(ISNUMBER(X$152:X$201)*ISNUMBER(X$102:X$151))),_xlfn._xlws.FILTER(X$102:X$151,(ISNUMBER(X$102:X$151)*ISNUMBER(X$152:X$201))))</f>
        <v>#N/A</v>
      </c>
      <c r="Y239" t="e" cm="1">
        <f t="array" ref="Y239">Y188-FORECAST(Y138,_xlfn._xlws.FILTER(Y$152:Y$201,(ISNUMBER(Y$152:Y$201)*ISNUMBER(Y$102:Y$151))),_xlfn._xlws.FILTER(Y$102:Y$151,(ISNUMBER(Y$102:Y$151)*ISNUMBER(Y$152:Y$201))))</f>
        <v>#N/A</v>
      </c>
      <c r="Z239" t="e" cm="1">
        <f t="array" ref="Z239">Z188-FORECAST(Z138,_xlfn._xlws.FILTER(Z$152:Z$201,(ISNUMBER(Z$152:Z$201)*ISNUMBER(Z$102:Z$151))),_xlfn._xlws.FILTER(Z$102:Z$151,(ISNUMBER(Z$102:Z$151)*ISNUMBER(Z$152:Z$201))))</f>
        <v>#N/A</v>
      </c>
      <c r="AA239" t="e" cm="1">
        <f t="array" ref="AA239">AA188-FORECAST(AA138,_xlfn._xlws.FILTER(AA$152:AA$201,(ISNUMBER(AA$152:AA$201)*ISNUMBER(AA$102:AA$151))),_xlfn._xlws.FILTER(AA$102:AA$151,(ISNUMBER(AA$102:AA$151)*ISNUMBER(AA$152:AA$201))))</f>
        <v>#N/A</v>
      </c>
      <c r="AB239" t="e" cm="1">
        <f t="array" ref="AB239">AB188-FORECAST(AB138,_xlfn._xlws.FILTER(AB$152:AB$201,(ISNUMBER(AB$152:AB$201)*ISNUMBER(AB$102:AB$151))),_xlfn._xlws.FILTER(AB$102:AB$151,(ISNUMBER(AB$102:AB$151)*ISNUMBER(AB$152:AB$201))))</f>
        <v>#N/A</v>
      </c>
      <c r="AC239" t="e" cm="1">
        <f t="array" ref="AC239">AC188-FORECAST(AC138,_xlfn._xlws.FILTER(AC$152:AC$201,(ISNUMBER(AC$152:AC$201)*ISNUMBER(AC$102:AC$151))),_xlfn._xlws.FILTER(AC$102:AC$151,(ISNUMBER(AC$102:AC$151)*ISNUMBER(AC$152:AC$201))))</f>
        <v>#N/A</v>
      </c>
      <c r="AD239" t="e" cm="1">
        <f t="array" ref="AD239">AD188-FORECAST(AD138,_xlfn._xlws.FILTER(AD$152:AD$201,(ISNUMBER(AD$152:AD$201)*ISNUMBER(AD$102:AD$151))),_xlfn._xlws.FILTER(AD$102:AD$151,(ISNUMBER(AD$102:AD$151)*ISNUMBER(AD$152:AD$201))))</f>
        <v>#N/A</v>
      </c>
    </row>
    <row r="240" spans="1:30" x14ac:dyDescent="0.25">
      <c r="A240" t="e" cm="1">
        <f t="array" ref="A240">A189-FORECAST(A139,_xlfn._xlws.FILTER(A$152:A$201,(ISNUMBER(A$152:A$201)*ISNUMBER(A$102:A$151))),_xlfn._xlws.FILTER(A$102:A$151,(ISNUMBER(A$102:A$151)*ISNUMBER(A$152:A$201))))</f>
        <v>#N/A</v>
      </c>
      <c r="B240" t="e" cm="1">
        <f t="array" ref="B240">B189-FORECAST(B139,_xlfn._xlws.FILTER(B$152:B$201,(ISNUMBER(B$152:B$201)*ISNUMBER(B$102:B$151))),_xlfn._xlws.FILTER(B$102:B$151,(ISNUMBER(B$102:B$151)*ISNUMBER(B$152:B$201))))</f>
        <v>#N/A</v>
      </c>
      <c r="C240" t="e" cm="1">
        <f t="array" ref="C240">C189-FORECAST(C139,_xlfn._xlws.FILTER(C$152:C$201,(ISNUMBER(C$152:C$201)*ISNUMBER(C$102:C$151))),_xlfn._xlws.FILTER(C$102:C$151,(ISNUMBER(C$102:C$151)*ISNUMBER(C$152:C$201))))</f>
        <v>#N/A</v>
      </c>
      <c r="D240" t="e" cm="1">
        <f t="array" ref="D240">D189-FORECAST(D139,_xlfn._xlws.FILTER(D$152:D$201,(ISNUMBER(D$152:D$201)*ISNUMBER(D$102:D$151))),_xlfn._xlws.FILTER(D$102:D$151,(ISNUMBER(D$102:D$151)*ISNUMBER(D$152:D$201))))</f>
        <v>#N/A</v>
      </c>
      <c r="E240" t="e" cm="1">
        <f t="array" ref="E240">E189-FORECAST(E139,_xlfn._xlws.FILTER(E$152:E$201,(ISNUMBER(E$152:E$201)*ISNUMBER(E$102:E$151))),_xlfn._xlws.FILTER(E$102:E$151,(ISNUMBER(E$102:E$151)*ISNUMBER(E$152:E$201))))</f>
        <v>#N/A</v>
      </c>
      <c r="F240" t="e" cm="1">
        <f t="array" ref="F240">F189-FORECAST(F139,_xlfn._xlws.FILTER(F$152:F$201,(ISNUMBER(F$152:F$201)*ISNUMBER(F$102:F$151))),_xlfn._xlws.FILTER(F$102:F$151,(ISNUMBER(F$102:F$151)*ISNUMBER(F$152:F$201))))</f>
        <v>#N/A</v>
      </c>
      <c r="G240" t="e" cm="1">
        <f t="array" ref="G240">G189-FORECAST(G139,_xlfn._xlws.FILTER(G$152:G$201,(ISNUMBER(G$152:G$201)*ISNUMBER(G$102:G$151))),_xlfn._xlws.FILTER(G$102:G$151,(ISNUMBER(G$102:G$151)*ISNUMBER(G$152:G$201))))</f>
        <v>#N/A</v>
      </c>
      <c r="H240" t="e" cm="1">
        <f t="array" ref="H240">H189-FORECAST(H139,_xlfn._xlws.FILTER(H$152:H$201,(ISNUMBER(H$152:H$201)*ISNUMBER(H$102:H$151))),_xlfn._xlws.FILTER(H$102:H$151,(ISNUMBER(H$102:H$151)*ISNUMBER(H$152:H$201))))</f>
        <v>#N/A</v>
      </c>
      <c r="I240" t="e" cm="1">
        <f t="array" ref="I240">I189-FORECAST(I139,_xlfn._xlws.FILTER(I$152:I$201,(ISNUMBER(I$152:I$201)*ISNUMBER(I$102:I$151))),_xlfn._xlws.FILTER(I$102:I$151,(ISNUMBER(I$102:I$151)*ISNUMBER(I$152:I$201))))</f>
        <v>#N/A</v>
      </c>
      <c r="J240" t="e" cm="1">
        <f t="array" ref="J240">J189-FORECAST(J139,_xlfn._xlws.FILTER(J$152:J$201,(ISNUMBER(J$152:J$201)*ISNUMBER(J$102:J$151))),_xlfn._xlws.FILTER(J$102:J$151,(ISNUMBER(J$102:J$151)*ISNUMBER(J$152:J$201))))</f>
        <v>#N/A</v>
      </c>
      <c r="K240" t="e" cm="1">
        <f t="array" ref="K240">K189-FORECAST(K139,_xlfn._xlws.FILTER(K$152:K$201,(ISNUMBER(K$152:K$201)*ISNUMBER(K$102:K$151))),_xlfn._xlws.FILTER(K$102:K$151,(ISNUMBER(K$102:K$151)*ISNUMBER(K$152:K$201))))</f>
        <v>#N/A</v>
      </c>
      <c r="L240" t="e" cm="1">
        <f t="array" ref="L240">L189-FORECAST(L139,_xlfn._xlws.FILTER(L$152:L$201,(ISNUMBER(L$152:L$201)*ISNUMBER(L$102:L$151))),_xlfn._xlws.FILTER(L$102:L$151,(ISNUMBER(L$102:L$151)*ISNUMBER(L$152:L$201))))</f>
        <v>#N/A</v>
      </c>
      <c r="M240" t="e" cm="1">
        <f t="array" ref="M240">M189-FORECAST(M139,_xlfn._xlws.FILTER(M$152:M$201,(ISNUMBER(M$152:M$201)*ISNUMBER(M$102:M$151))),_xlfn._xlws.FILTER(M$102:M$151,(ISNUMBER(M$102:M$151)*ISNUMBER(M$152:M$201))))</f>
        <v>#N/A</v>
      </c>
      <c r="N240" t="e" cm="1">
        <f t="array" ref="N240">N189-FORECAST(N139,_xlfn._xlws.FILTER(N$152:N$201,(ISNUMBER(N$152:N$201)*ISNUMBER(N$102:N$151))),_xlfn._xlws.FILTER(N$102:N$151,(ISNUMBER(N$102:N$151)*ISNUMBER(N$152:N$201))))</f>
        <v>#N/A</v>
      </c>
      <c r="O240" t="e" cm="1">
        <f t="array" ref="O240">O189-FORECAST(O139,_xlfn._xlws.FILTER(O$152:O$201,(ISNUMBER(O$152:O$201)*ISNUMBER(O$102:O$151))),_xlfn._xlws.FILTER(O$102:O$151,(ISNUMBER(O$102:O$151)*ISNUMBER(O$152:O$201))))</f>
        <v>#N/A</v>
      </c>
      <c r="P240" t="e" cm="1">
        <f t="array" ref="P240">P189-FORECAST(P139,_xlfn._xlws.FILTER(P$152:P$201,(ISNUMBER(P$152:P$201)*ISNUMBER(P$102:P$151))),_xlfn._xlws.FILTER(P$102:P$151,(ISNUMBER(P$102:P$151)*ISNUMBER(P$152:P$201))))</f>
        <v>#N/A</v>
      </c>
      <c r="Q240" t="e" cm="1">
        <f t="array" ref="Q240">Q189-FORECAST(Q139,_xlfn._xlws.FILTER(Q$152:Q$201,(ISNUMBER(Q$152:Q$201)*ISNUMBER(Q$102:Q$151))),_xlfn._xlws.FILTER(Q$102:Q$151,(ISNUMBER(Q$102:Q$151)*ISNUMBER(Q$152:Q$201))))</f>
        <v>#N/A</v>
      </c>
      <c r="R240" t="e" cm="1">
        <f t="array" ref="R240">R189-FORECAST(R139,_xlfn._xlws.FILTER(R$152:R$201,(ISNUMBER(R$152:R$201)*ISNUMBER(R$102:R$151))),_xlfn._xlws.FILTER(R$102:R$151,(ISNUMBER(R$102:R$151)*ISNUMBER(R$152:R$201))))</f>
        <v>#N/A</v>
      </c>
      <c r="S240" t="e" cm="1">
        <f t="array" ref="S240">S189-FORECAST(S139,_xlfn._xlws.FILTER(S$152:S$201,(ISNUMBER(S$152:S$201)*ISNUMBER(S$102:S$151))),_xlfn._xlws.FILTER(S$102:S$151,(ISNUMBER(S$102:S$151)*ISNUMBER(S$152:S$201))))</f>
        <v>#N/A</v>
      </c>
      <c r="T240" t="e" cm="1">
        <f t="array" ref="T240">T189-FORECAST(T139,_xlfn._xlws.FILTER(T$152:T$201,(ISNUMBER(T$152:T$201)*ISNUMBER(T$102:T$151))),_xlfn._xlws.FILTER(T$102:T$151,(ISNUMBER(T$102:T$151)*ISNUMBER(T$152:T$201))))</f>
        <v>#N/A</v>
      </c>
      <c r="U240" t="e" cm="1">
        <f t="array" ref="U240">U189-FORECAST(U139,_xlfn._xlws.FILTER(U$152:U$201,(ISNUMBER(U$152:U$201)*ISNUMBER(U$102:U$151))),_xlfn._xlws.FILTER(U$102:U$151,(ISNUMBER(U$102:U$151)*ISNUMBER(U$152:U$201))))</f>
        <v>#N/A</v>
      </c>
      <c r="V240" t="e" cm="1">
        <f t="array" ref="V240">V189-FORECAST(V139,_xlfn._xlws.FILTER(V$152:V$201,(ISNUMBER(V$152:V$201)*ISNUMBER(V$102:V$151))),_xlfn._xlws.FILTER(V$102:V$151,(ISNUMBER(V$102:V$151)*ISNUMBER(V$152:V$201))))</f>
        <v>#N/A</v>
      </c>
      <c r="W240" t="e" cm="1">
        <f t="array" ref="W240">W189-FORECAST(W139,_xlfn._xlws.FILTER(W$152:W$201,(ISNUMBER(W$152:W$201)*ISNUMBER(W$102:W$151))),_xlfn._xlws.FILTER(W$102:W$151,(ISNUMBER(W$102:W$151)*ISNUMBER(W$152:W$201))))</f>
        <v>#N/A</v>
      </c>
      <c r="X240" t="e" cm="1">
        <f t="array" ref="X240">X189-FORECAST(X139,_xlfn._xlws.FILTER(X$152:X$201,(ISNUMBER(X$152:X$201)*ISNUMBER(X$102:X$151))),_xlfn._xlws.FILTER(X$102:X$151,(ISNUMBER(X$102:X$151)*ISNUMBER(X$152:X$201))))</f>
        <v>#N/A</v>
      </c>
      <c r="Y240" t="e" cm="1">
        <f t="array" ref="Y240">Y189-FORECAST(Y139,_xlfn._xlws.FILTER(Y$152:Y$201,(ISNUMBER(Y$152:Y$201)*ISNUMBER(Y$102:Y$151))),_xlfn._xlws.FILTER(Y$102:Y$151,(ISNUMBER(Y$102:Y$151)*ISNUMBER(Y$152:Y$201))))</f>
        <v>#N/A</v>
      </c>
      <c r="Z240" t="e" cm="1">
        <f t="array" ref="Z240">Z189-FORECAST(Z139,_xlfn._xlws.FILTER(Z$152:Z$201,(ISNUMBER(Z$152:Z$201)*ISNUMBER(Z$102:Z$151))),_xlfn._xlws.FILTER(Z$102:Z$151,(ISNUMBER(Z$102:Z$151)*ISNUMBER(Z$152:Z$201))))</f>
        <v>#N/A</v>
      </c>
      <c r="AA240" t="e" cm="1">
        <f t="array" ref="AA240">AA189-FORECAST(AA139,_xlfn._xlws.FILTER(AA$152:AA$201,(ISNUMBER(AA$152:AA$201)*ISNUMBER(AA$102:AA$151))),_xlfn._xlws.FILTER(AA$102:AA$151,(ISNUMBER(AA$102:AA$151)*ISNUMBER(AA$152:AA$201))))</f>
        <v>#N/A</v>
      </c>
      <c r="AB240" t="e" cm="1">
        <f t="array" ref="AB240">AB189-FORECAST(AB139,_xlfn._xlws.FILTER(AB$152:AB$201,(ISNUMBER(AB$152:AB$201)*ISNUMBER(AB$102:AB$151))),_xlfn._xlws.FILTER(AB$102:AB$151,(ISNUMBER(AB$102:AB$151)*ISNUMBER(AB$152:AB$201))))</f>
        <v>#N/A</v>
      </c>
      <c r="AC240" t="e" cm="1">
        <f t="array" ref="AC240">AC189-FORECAST(AC139,_xlfn._xlws.FILTER(AC$152:AC$201,(ISNUMBER(AC$152:AC$201)*ISNUMBER(AC$102:AC$151))),_xlfn._xlws.FILTER(AC$102:AC$151,(ISNUMBER(AC$102:AC$151)*ISNUMBER(AC$152:AC$201))))</f>
        <v>#N/A</v>
      </c>
      <c r="AD240" t="e" cm="1">
        <f t="array" ref="AD240">AD189-FORECAST(AD139,_xlfn._xlws.FILTER(AD$152:AD$201,(ISNUMBER(AD$152:AD$201)*ISNUMBER(AD$102:AD$151))),_xlfn._xlws.FILTER(AD$102:AD$151,(ISNUMBER(AD$102:AD$151)*ISNUMBER(AD$152:AD$201))))</f>
        <v>#N/A</v>
      </c>
    </row>
    <row r="241" spans="1:30" x14ac:dyDescent="0.25">
      <c r="A241" t="e" cm="1">
        <f t="array" ref="A241">A190-FORECAST(A140,_xlfn._xlws.FILTER(A$152:A$201,(ISNUMBER(A$152:A$201)*ISNUMBER(A$102:A$151))),_xlfn._xlws.FILTER(A$102:A$151,(ISNUMBER(A$102:A$151)*ISNUMBER(A$152:A$201))))</f>
        <v>#N/A</v>
      </c>
      <c r="B241" t="e" cm="1">
        <f t="array" ref="B241">B190-FORECAST(B140,_xlfn._xlws.FILTER(B$152:B$201,(ISNUMBER(B$152:B$201)*ISNUMBER(B$102:B$151))),_xlfn._xlws.FILTER(B$102:B$151,(ISNUMBER(B$102:B$151)*ISNUMBER(B$152:B$201))))</f>
        <v>#N/A</v>
      </c>
      <c r="C241" t="e" cm="1">
        <f t="array" ref="C241">C190-FORECAST(C140,_xlfn._xlws.FILTER(C$152:C$201,(ISNUMBER(C$152:C$201)*ISNUMBER(C$102:C$151))),_xlfn._xlws.FILTER(C$102:C$151,(ISNUMBER(C$102:C$151)*ISNUMBER(C$152:C$201))))</f>
        <v>#N/A</v>
      </c>
      <c r="D241" t="e" cm="1">
        <f t="array" ref="D241">D190-FORECAST(D140,_xlfn._xlws.FILTER(D$152:D$201,(ISNUMBER(D$152:D$201)*ISNUMBER(D$102:D$151))),_xlfn._xlws.FILTER(D$102:D$151,(ISNUMBER(D$102:D$151)*ISNUMBER(D$152:D$201))))</f>
        <v>#N/A</v>
      </c>
      <c r="E241" t="e" cm="1">
        <f t="array" ref="E241">E190-FORECAST(E140,_xlfn._xlws.FILTER(E$152:E$201,(ISNUMBER(E$152:E$201)*ISNUMBER(E$102:E$151))),_xlfn._xlws.FILTER(E$102:E$151,(ISNUMBER(E$102:E$151)*ISNUMBER(E$152:E$201))))</f>
        <v>#N/A</v>
      </c>
      <c r="F241" t="e" cm="1">
        <f t="array" ref="F241">F190-FORECAST(F140,_xlfn._xlws.FILTER(F$152:F$201,(ISNUMBER(F$152:F$201)*ISNUMBER(F$102:F$151))),_xlfn._xlws.FILTER(F$102:F$151,(ISNUMBER(F$102:F$151)*ISNUMBER(F$152:F$201))))</f>
        <v>#N/A</v>
      </c>
      <c r="G241" t="e" cm="1">
        <f t="array" ref="G241">G190-FORECAST(G140,_xlfn._xlws.FILTER(G$152:G$201,(ISNUMBER(G$152:G$201)*ISNUMBER(G$102:G$151))),_xlfn._xlws.FILTER(G$102:G$151,(ISNUMBER(G$102:G$151)*ISNUMBER(G$152:G$201))))</f>
        <v>#N/A</v>
      </c>
      <c r="H241" t="e" cm="1">
        <f t="array" ref="H241">H190-FORECAST(H140,_xlfn._xlws.FILTER(H$152:H$201,(ISNUMBER(H$152:H$201)*ISNUMBER(H$102:H$151))),_xlfn._xlws.FILTER(H$102:H$151,(ISNUMBER(H$102:H$151)*ISNUMBER(H$152:H$201))))</f>
        <v>#N/A</v>
      </c>
      <c r="I241" t="e" cm="1">
        <f t="array" ref="I241">I190-FORECAST(I140,_xlfn._xlws.FILTER(I$152:I$201,(ISNUMBER(I$152:I$201)*ISNUMBER(I$102:I$151))),_xlfn._xlws.FILTER(I$102:I$151,(ISNUMBER(I$102:I$151)*ISNUMBER(I$152:I$201))))</f>
        <v>#N/A</v>
      </c>
      <c r="J241" t="e" cm="1">
        <f t="array" ref="J241">J190-FORECAST(J140,_xlfn._xlws.FILTER(J$152:J$201,(ISNUMBER(J$152:J$201)*ISNUMBER(J$102:J$151))),_xlfn._xlws.FILTER(J$102:J$151,(ISNUMBER(J$102:J$151)*ISNUMBER(J$152:J$201))))</f>
        <v>#N/A</v>
      </c>
      <c r="K241" t="e" cm="1">
        <f t="array" ref="K241">K190-FORECAST(K140,_xlfn._xlws.FILTER(K$152:K$201,(ISNUMBER(K$152:K$201)*ISNUMBER(K$102:K$151))),_xlfn._xlws.FILTER(K$102:K$151,(ISNUMBER(K$102:K$151)*ISNUMBER(K$152:K$201))))</f>
        <v>#N/A</v>
      </c>
      <c r="L241" t="e" cm="1">
        <f t="array" ref="L241">L190-FORECAST(L140,_xlfn._xlws.FILTER(L$152:L$201,(ISNUMBER(L$152:L$201)*ISNUMBER(L$102:L$151))),_xlfn._xlws.FILTER(L$102:L$151,(ISNUMBER(L$102:L$151)*ISNUMBER(L$152:L$201))))</f>
        <v>#N/A</v>
      </c>
      <c r="M241" t="e" cm="1">
        <f t="array" ref="M241">M190-FORECAST(M140,_xlfn._xlws.FILTER(M$152:M$201,(ISNUMBER(M$152:M$201)*ISNUMBER(M$102:M$151))),_xlfn._xlws.FILTER(M$102:M$151,(ISNUMBER(M$102:M$151)*ISNUMBER(M$152:M$201))))</f>
        <v>#N/A</v>
      </c>
      <c r="N241" t="e" cm="1">
        <f t="array" ref="N241">N190-FORECAST(N140,_xlfn._xlws.FILTER(N$152:N$201,(ISNUMBER(N$152:N$201)*ISNUMBER(N$102:N$151))),_xlfn._xlws.FILTER(N$102:N$151,(ISNUMBER(N$102:N$151)*ISNUMBER(N$152:N$201))))</f>
        <v>#N/A</v>
      </c>
      <c r="O241" t="e" cm="1">
        <f t="array" ref="O241">O190-FORECAST(O140,_xlfn._xlws.FILTER(O$152:O$201,(ISNUMBER(O$152:O$201)*ISNUMBER(O$102:O$151))),_xlfn._xlws.FILTER(O$102:O$151,(ISNUMBER(O$102:O$151)*ISNUMBER(O$152:O$201))))</f>
        <v>#N/A</v>
      </c>
      <c r="P241" t="e" cm="1">
        <f t="array" ref="P241">P190-FORECAST(P140,_xlfn._xlws.FILTER(P$152:P$201,(ISNUMBER(P$152:P$201)*ISNUMBER(P$102:P$151))),_xlfn._xlws.FILTER(P$102:P$151,(ISNUMBER(P$102:P$151)*ISNUMBER(P$152:P$201))))</f>
        <v>#N/A</v>
      </c>
      <c r="Q241" t="e" cm="1">
        <f t="array" ref="Q241">Q190-FORECAST(Q140,_xlfn._xlws.FILTER(Q$152:Q$201,(ISNUMBER(Q$152:Q$201)*ISNUMBER(Q$102:Q$151))),_xlfn._xlws.FILTER(Q$102:Q$151,(ISNUMBER(Q$102:Q$151)*ISNUMBER(Q$152:Q$201))))</f>
        <v>#N/A</v>
      </c>
      <c r="R241" t="e" cm="1">
        <f t="array" ref="R241">R190-FORECAST(R140,_xlfn._xlws.FILTER(R$152:R$201,(ISNUMBER(R$152:R$201)*ISNUMBER(R$102:R$151))),_xlfn._xlws.FILTER(R$102:R$151,(ISNUMBER(R$102:R$151)*ISNUMBER(R$152:R$201))))</f>
        <v>#N/A</v>
      </c>
      <c r="S241" t="e" cm="1">
        <f t="array" ref="S241">S190-FORECAST(S140,_xlfn._xlws.FILTER(S$152:S$201,(ISNUMBER(S$152:S$201)*ISNUMBER(S$102:S$151))),_xlfn._xlws.FILTER(S$102:S$151,(ISNUMBER(S$102:S$151)*ISNUMBER(S$152:S$201))))</f>
        <v>#N/A</v>
      </c>
      <c r="T241" t="e" cm="1">
        <f t="array" ref="T241">T190-FORECAST(T140,_xlfn._xlws.FILTER(T$152:T$201,(ISNUMBER(T$152:T$201)*ISNUMBER(T$102:T$151))),_xlfn._xlws.FILTER(T$102:T$151,(ISNUMBER(T$102:T$151)*ISNUMBER(T$152:T$201))))</f>
        <v>#N/A</v>
      </c>
      <c r="U241" t="e" cm="1">
        <f t="array" ref="U241">U190-FORECAST(U140,_xlfn._xlws.FILTER(U$152:U$201,(ISNUMBER(U$152:U$201)*ISNUMBER(U$102:U$151))),_xlfn._xlws.FILTER(U$102:U$151,(ISNUMBER(U$102:U$151)*ISNUMBER(U$152:U$201))))</f>
        <v>#N/A</v>
      </c>
      <c r="V241" t="e" cm="1">
        <f t="array" ref="V241">V190-FORECAST(V140,_xlfn._xlws.FILTER(V$152:V$201,(ISNUMBER(V$152:V$201)*ISNUMBER(V$102:V$151))),_xlfn._xlws.FILTER(V$102:V$151,(ISNUMBER(V$102:V$151)*ISNUMBER(V$152:V$201))))</f>
        <v>#N/A</v>
      </c>
      <c r="W241" t="e" cm="1">
        <f t="array" ref="W241">W190-FORECAST(W140,_xlfn._xlws.FILTER(W$152:W$201,(ISNUMBER(W$152:W$201)*ISNUMBER(W$102:W$151))),_xlfn._xlws.FILTER(W$102:W$151,(ISNUMBER(W$102:W$151)*ISNUMBER(W$152:W$201))))</f>
        <v>#N/A</v>
      </c>
      <c r="X241" t="e" cm="1">
        <f t="array" ref="X241">X190-FORECAST(X140,_xlfn._xlws.FILTER(X$152:X$201,(ISNUMBER(X$152:X$201)*ISNUMBER(X$102:X$151))),_xlfn._xlws.FILTER(X$102:X$151,(ISNUMBER(X$102:X$151)*ISNUMBER(X$152:X$201))))</f>
        <v>#N/A</v>
      </c>
      <c r="Y241" t="e" cm="1">
        <f t="array" ref="Y241">Y190-FORECAST(Y140,_xlfn._xlws.FILTER(Y$152:Y$201,(ISNUMBER(Y$152:Y$201)*ISNUMBER(Y$102:Y$151))),_xlfn._xlws.FILTER(Y$102:Y$151,(ISNUMBER(Y$102:Y$151)*ISNUMBER(Y$152:Y$201))))</f>
        <v>#N/A</v>
      </c>
      <c r="Z241" t="e" cm="1">
        <f t="array" ref="Z241">Z190-FORECAST(Z140,_xlfn._xlws.FILTER(Z$152:Z$201,(ISNUMBER(Z$152:Z$201)*ISNUMBER(Z$102:Z$151))),_xlfn._xlws.FILTER(Z$102:Z$151,(ISNUMBER(Z$102:Z$151)*ISNUMBER(Z$152:Z$201))))</f>
        <v>#N/A</v>
      </c>
      <c r="AA241" t="e" cm="1">
        <f t="array" ref="AA241">AA190-FORECAST(AA140,_xlfn._xlws.FILTER(AA$152:AA$201,(ISNUMBER(AA$152:AA$201)*ISNUMBER(AA$102:AA$151))),_xlfn._xlws.FILTER(AA$102:AA$151,(ISNUMBER(AA$102:AA$151)*ISNUMBER(AA$152:AA$201))))</f>
        <v>#N/A</v>
      </c>
      <c r="AB241" t="e" cm="1">
        <f t="array" ref="AB241">AB190-FORECAST(AB140,_xlfn._xlws.FILTER(AB$152:AB$201,(ISNUMBER(AB$152:AB$201)*ISNUMBER(AB$102:AB$151))),_xlfn._xlws.FILTER(AB$102:AB$151,(ISNUMBER(AB$102:AB$151)*ISNUMBER(AB$152:AB$201))))</f>
        <v>#N/A</v>
      </c>
      <c r="AC241" t="e" cm="1">
        <f t="array" ref="AC241">AC190-FORECAST(AC140,_xlfn._xlws.FILTER(AC$152:AC$201,(ISNUMBER(AC$152:AC$201)*ISNUMBER(AC$102:AC$151))),_xlfn._xlws.FILTER(AC$102:AC$151,(ISNUMBER(AC$102:AC$151)*ISNUMBER(AC$152:AC$201))))</f>
        <v>#N/A</v>
      </c>
      <c r="AD241" t="e" cm="1">
        <f t="array" ref="AD241">AD190-FORECAST(AD140,_xlfn._xlws.FILTER(AD$152:AD$201,(ISNUMBER(AD$152:AD$201)*ISNUMBER(AD$102:AD$151))),_xlfn._xlws.FILTER(AD$102:AD$151,(ISNUMBER(AD$102:AD$151)*ISNUMBER(AD$152:AD$201))))</f>
        <v>#N/A</v>
      </c>
    </row>
    <row r="242" spans="1:30" x14ac:dyDescent="0.25">
      <c r="A242" t="e" cm="1">
        <f t="array" ref="A242">A191-FORECAST(A141,_xlfn._xlws.FILTER(A$152:A$201,(ISNUMBER(A$152:A$201)*ISNUMBER(A$102:A$151))),_xlfn._xlws.FILTER(A$102:A$151,(ISNUMBER(A$102:A$151)*ISNUMBER(A$152:A$201))))</f>
        <v>#N/A</v>
      </c>
      <c r="B242" t="e" cm="1">
        <f t="array" ref="B242">B191-FORECAST(B141,_xlfn._xlws.FILTER(B$152:B$201,(ISNUMBER(B$152:B$201)*ISNUMBER(B$102:B$151))),_xlfn._xlws.FILTER(B$102:B$151,(ISNUMBER(B$102:B$151)*ISNUMBER(B$152:B$201))))</f>
        <v>#N/A</v>
      </c>
      <c r="C242" t="e" cm="1">
        <f t="array" ref="C242">C191-FORECAST(C141,_xlfn._xlws.FILTER(C$152:C$201,(ISNUMBER(C$152:C$201)*ISNUMBER(C$102:C$151))),_xlfn._xlws.FILTER(C$102:C$151,(ISNUMBER(C$102:C$151)*ISNUMBER(C$152:C$201))))</f>
        <v>#N/A</v>
      </c>
      <c r="D242" t="e" cm="1">
        <f t="array" ref="D242">D191-FORECAST(D141,_xlfn._xlws.FILTER(D$152:D$201,(ISNUMBER(D$152:D$201)*ISNUMBER(D$102:D$151))),_xlfn._xlws.FILTER(D$102:D$151,(ISNUMBER(D$102:D$151)*ISNUMBER(D$152:D$201))))</f>
        <v>#N/A</v>
      </c>
      <c r="E242" t="e" cm="1">
        <f t="array" ref="E242">E191-FORECAST(E141,_xlfn._xlws.FILTER(E$152:E$201,(ISNUMBER(E$152:E$201)*ISNUMBER(E$102:E$151))),_xlfn._xlws.FILTER(E$102:E$151,(ISNUMBER(E$102:E$151)*ISNUMBER(E$152:E$201))))</f>
        <v>#N/A</v>
      </c>
      <c r="F242" t="e" cm="1">
        <f t="array" ref="F242">F191-FORECAST(F141,_xlfn._xlws.FILTER(F$152:F$201,(ISNUMBER(F$152:F$201)*ISNUMBER(F$102:F$151))),_xlfn._xlws.FILTER(F$102:F$151,(ISNUMBER(F$102:F$151)*ISNUMBER(F$152:F$201))))</f>
        <v>#N/A</v>
      </c>
      <c r="G242" t="e" cm="1">
        <f t="array" ref="G242">G191-FORECAST(G141,_xlfn._xlws.FILTER(G$152:G$201,(ISNUMBER(G$152:G$201)*ISNUMBER(G$102:G$151))),_xlfn._xlws.FILTER(G$102:G$151,(ISNUMBER(G$102:G$151)*ISNUMBER(G$152:G$201))))</f>
        <v>#N/A</v>
      </c>
      <c r="H242" t="e" cm="1">
        <f t="array" ref="H242">H191-FORECAST(H141,_xlfn._xlws.FILTER(H$152:H$201,(ISNUMBER(H$152:H$201)*ISNUMBER(H$102:H$151))),_xlfn._xlws.FILTER(H$102:H$151,(ISNUMBER(H$102:H$151)*ISNUMBER(H$152:H$201))))</f>
        <v>#N/A</v>
      </c>
      <c r="I242" t="e" cm="1">
        <f t="array" ref="I242">I191-FORECAST(I141,_xlfn._xlws.FILTER(I$152:I$201,(ISNUMBER(I$152:I$201)*ISNUMBER(I$102:I$151))),_xlfn._xlws.FILTER(I$102:I$151,(ISNUMBER(I$102:I$151)*ISNUMBER(I$152:I$201))))</f>
        <v>#N/A</v>
      </c>
      <c r="J242" t="e" cm="1">
        <f t="array" ref="J242">J191-FORECAST(J141,_xlfn._xlws.FILTER(J$152:J$201,(ISNUMBER(J$152:J$201)*ISNUMBER(J$102:J$151))),_xlfn._xlws.FILTER(J$102:J$151,(ISNUMBER(J$102:J$151)*ISNUMBER(J$152:J$201))))</f>
        <v>#N/A</v>
      </c>
      <c r="K242" t="e" cm="1">
        <f t="array" ref="K242">K191-FORECAST(K141,_xlfn._xlws.FILTER(K$152:K$201,(ISNUMBER(K$152:K$201)*ISNUMBER(K$102:K$151))),_xlfn._xlws.FILTER(K$102:K$151,(ISNUMBER(K$102:K$151)*ISNUMBER(K$152:K$201))))</f>
        <v>#N/A</v>
      </c>
      <c r="L242" t="e" cm="1">
        <f t="array" ref="L242">L191-FORECAST(L141,_xlfn._xlws.FILTER(L$152:L$201,(ISNUMBER(L$152:L$201)*ISNUMBER(L$102:L$151))),_xlfn._xlws.FILTER(L$102:L$151,(ISNUMBER(L$102:L$151)*ISNUMBER(L$152:L$201))))</f>
        <v>#N/A</v>
      </c>
      <c r="M242" t="e" cm="1">
        <f t="array" ref="M242">M191-FORECAST(M141,_xlfn._xlws.FILTER(M$152:M$201,(ISNUMBER(M$152:M$201)*ISNUMBER(M$102:M$151))),_xlfn._xlws.FILTER(M$102:M$151,(ISNUMBER(M$102:M$151)*ISNUMBER(M$152:M$201))))</f>
        <v>#N/A</v>
      </c>
      <c r="N242" t="e" cm="1">
        <f t="array" ref="N242">N191-FORECAST(N141,_xlfn._xlws.FILTER(N$152:N$201,(ISNUMBER(N$152:N$201)*ISNUMBER(N$102:N$151))),_xlfn._xlws.FILTER(N$102:N$151,(ISNUMBER(N$102:N$151)*ISNUMBER(N$152:N$201))))</f>
        <v>#N/A</v>
      </c>
      <c r="O242" t="e" cm="1">
        <f t="array" ref="O242">O191-FORECAST(O141,_xlfn._xlws.FILTER(O$152:O$201,(ISNUMBER(O$152:O$201)*ISNUMBER(O$102:O$151))),_xlfn._xlws.FILTER(O$102:O$151,(ISNUMBER(O$102:O$151)*ISNUMBER(O$152:O$201))))</f>
        <v>#N/A</v>
      </c>
      <c r="P242" t="e" cm="1">
        <f t="array" ref="P242">P191-FORECAST(P141,_xlfn._xlws.FILTER(P$152:P$201,(ISNUMBER(P$152:P$201)*ISNUMBER(P$102:P$151))),_xlfn._xlws.FILTER(P$102:P$151,(ISNUMBER(P$102:P$151)*ISNUMBER(P$152:P$201))))</f>
        <v>#N/A</v>
      </c>
      <c r="Q242" t="e" cm="1">
        <f t="array" ref="Q242">Q191-FORECAST(Q141,_xlfn._xlws.FILTER(Q$152:Q$201,(ISNUMBER(Q$152:Q$201)*ISNUMBER(Q$102:Q$151))),_xlfn._xlws.FILTER(Q$102:Q$151,(ISNUMBER(Q$102:Q$151)*ISNUMBER(Q$152:Q$201))))</f>
        <v>#N/A</v>
      </c>
      <c r="R242" t="e" cm="1">
        <f t="array" ref="R242">R191-FORECAST(R141,_xlfn._xlws.FILTER(R$152:R$201,(ISNUMBER(R$152:R$201)*ISNUMBER(R$102:R$151))),_xlfn._xlws.FILTER(R$102:R$151,(ISNUMBER(R$102:R$151)*ISNUMBER(R$152:R$201))))</f>
        <v>#N/A</v>
      </c>
      <c r="S242" t="e" cm="1">
        <f t="array" ref="S242">S191-FORECAST(S141,_xlfn._xlws.FILTER(S$152:S$201,(ISNUMBER(S$152:S$201)*ISNUMBER(S$102:S$151))),_xlfn._xlws.FILTER(S$102:S$151,(ISNUMBER(S$102:S$151)*ISNUMBER(S$152:S$201))))</f>
        <v>#N/A</v>
      </c>
      <c r="T242" t="e" cm="1">
        <f t="array" ref="T242">T191-FORECAST(T141,_xlfn._xlws.FILTER(T$152:T$201,(ISNUMBER(T$152:T$201)*ISNUMBER(T$102:T$151))),_xlfn._xlws.FILTER(T$102:T$151,(ISNUMBER(T$102:T$151)*ISNUMBER(T$152:T$201))))</f>
        <v>#N/A</v>
      </c>
      <c r="U242" t="e" cm="1">
        <f t="array" ref="U242">U191-FORECAST(U141,_xlfn._xlws.FILTER(U$152:U$201,(ISNUMBER(U$152:U$201)*ISNUMBER(U$102:U$151))),_xlfn._xlws.FILTER(U$102:U$151,(ISNUMBER(U$102:U$151)*ISNUMBER(U$152:U$201))))</f>
        <v>#N/A</v>
      </c>
      <c r="V242" t="e" cm="1">
        <f t="array" ref="V242">V191-FORECAST(V141,_xlfn._xlws.FILTER(V$152:V$201,(ISNUMBER(V$152:V$201)*ISNUMBER(V$102:V$151))),_xlfn._xlws.FILTER(V$102:V$151,(ISNUMBER(V$102:V$151)*ISNUMBER(V$152:V$201))))</f>
        <v>#N/A</v>
      </c>
      <c r="W242" t="e" cm="1">
        <f t="array" ref="W242">W191-FORECAST(W141,_xlfn._xlws.FILTER(W$152:W$201,(ISNUMBER(W$152:W$201)*ISNUMBER(W$102:W$151))),_xlfn._xlws.FILTER(W$102:W$151,(ISNUMBER(W$102:W$151)*ISNUMBER(W$152:W$201))))</f>
        <v>#N/A</v>
      </c>
      <c r="X242" t="e" cm="1">
        <f t="array" ref="X242">X191-FORECAST(X141,_xlfn._xlws.FILTER(X$152:X$201,(ISNUMBER(X$152:X$201)*ISNUMBER(X$102:X$151))),_xlfn._xlws.FILTER(X$102:X$151,(ISNUMBER(X$102:X$151)*ISNUMBER(X$152:X$201))))</f>
        <v>#N/A</v>
      </c>
      <c r="Y242" t="e" cm="1">
        <f t="array" ref="Y242">Y191-FORECAST(Y141,_xlfn._xlws.FILTER(Y$152:Y$201,(ISNUMBER(Y$152:Y$201)*ISNUMBER(Y$102:Y$151))),_xlfn._xlws.FILTER(Y$102:Y$151,(ISNUMBER(Y$102:Y$151)*ISNUMBER(Y$152:Y$201))))</f>
        <v>#N/A</v>
      </c>
      <c r="Z242" t="e" cm="1">
        <f t="array" ref="Z242">Z191-FORECAST(Z141,_xlfn._xlws.FILTER(Z$152:Z$201,(ISNUMBER(Z$152:Z$201)*ISNUMBER(Z$102:Z$151))),_xlfn._xlws.FILTER(Z$102:Z$151,(ISNUMBER(Z$102:Z$151)*ISNUMBER(Z$152:Z$201))))</f>
        <v>#N/A</v>
      </c>
      <c r="AA242" t="e" cm="1">
        <f t="array" ref="AA242">AA191-FORECAST(AA141,_xlfn._xlws.FILTER(AA$152:AA$201,(ISNUMBER(AA$152:AA$201)*ISNUMBER(AA$102:AA$151))),_xlfn._xlws.FILTER(AA$102:AA$151,(ISNUMBER(AA$102:AA$151)*ISNUMBER(AA$152:AA$201))))</f>
        <v>#N/A</v>
      </c>
      <c r="AB242" t="e" cm="1">
        <f t="array" ref="AB242">AB191-FORECAST(AB141,_xlfn._xlws.FILTER(AB$152:AB$201,(ISNUMBER(AB$152:AB$201)*ISNUMBER(AB$102:AB$151))),_xlfn._xlws.FILTER(AB$102:AB$151,(ISNUMBER(AB$102:AB$151)*ISNUMBER(AB$152:AB$201))))</f>
        <v>#N/A</v>
      </c>
      <c r="AC242" t="e" cm="1">
        <f t="array" ref="AC242">AC191-FORECAST(AC141,_xlfn._xlws.FILTER(AC$152:AC$201,(ISNUMBER(AC$152:AC$201)*ISNUMBER(AC$102:AC$151))),_xlfn._xlws.FILTER(AC$102:AC$151,(ISNUMBER(AC$102:AC$151)*ISNUMBER(AC$152:AC$201))))</f>
        <v>#N/A</v>
      </c>
      <c r="AD242" t="e" cm="1">
        <f t="array" ref="AD242">AD191-FORECAST(AD141,_xlfn._xlws.FILTER(AD$152:AD$201,(ISNUMBER(AD$152:AD$201)*ISNUMBER(AD$102:AD$151))),_xlfn._xlws.FILTER(AD$102:AD$151,(ISNUMBER(AD$102:AD$151)*ISNUMBER(AD$152:AD$201))))</f>
        <v>#N/A</v>
      </c>
    </row>
    <row r="243" spans="1:30" x14ac:dyDescent="0.25">
      <c r="A243" t="e" cm="1">
        <f t="array" ref="A243">A192-FORECAST(A142,_xlfn._xlws.FILTER(A$152:A$201,(ISNUMBER(A$152:A$201)*ISNUMBER(A$102:A$151))),_xlfn._xlws.FILTER(A$102:A$151,(ISNUMBER(A$102:A$151)*ISNUMBER(A$152:A$201))))</f>
        <v>#N/A</v>
      </c>
      <c r="B243" t="e" cm="1">
        <f t="array" ref="B243">B192-FORECAST(B142,_xlfn._xlws.FILTER(B$152:B$201,(ISNUMBER(B$152:B$201)*ISNUMBER(B$102:B$151))),_xlfn._xlws.FILTER(B$102:B$151,(ISNUMBER(B$102:B$151)*ISNUMBER(B$152:B$201))))</f>
        <v>#N/A</v>
      </c>
      <c r="C243" t="e" cm="1">
        <f t="array" ref="C243">C192-FORECAST(C142,_xlfn._xlws.FILTER(C$152:C$201,(ISNUMBER(C$152:C$201)*ISNUMBER(C$102:C$151))),_xlfn._xlws.FILTER(C$102:C$151,(ISNUMBER(C$102:C$151)*ISNUMBER(C$152:C$201))))</f>
        <v>#N/A</v>
      </c>
      <c r="D243" t="e" cm="1">
        <f t="array" ref="D243">D192-FORECAST(D142,_xlfn._xlws.FILTER(D$152:D$201,(ISNUMBER(D$152:D$201)*ISNUMBER(D$102:D$151))),_xlfn._xlws.FILTER(D$102:D$151,(ISNUMBER(D$102:D$151)*ISNUMBER(D$152:D$201))))</f>
        <v>#N/A</v>
      </c>
      <c r="E243" t="e" cm="1">
        <f t="array" ref="E243">E192-FORECAST(E142,_xlfn._xlws.FILTER(E$152:E$201,(ISNUMBER(E$152:E$201)*ISNUMBER(E$102:E$151))),_xlfn._xlws.FILTER(E$102:E$151,(ISNUMBER(E$102:E$151)*ISNUMBER(E$152:E$201))))</f>
        <v>#N/A</v>
      </c>
      <c r="F243" t="e" cm="1">
        <f t="array" ref="F243">F192-FORECAST(F142,_xlfn._xlws.FILTER(F$152:F$201,(ISNUMBER(F$152:F$201)*ISNUMBER(F$102:F$151))),_xlfn._xlws.FILTER(F$102:F$151,(ISNUMBER(F$102:F$151)*ISNUMBER(F$152:F$201))))</f>
        <v>#N/A</v>
      </c>
      <c r="G243" t="e" cm="1">
        <f t="array" ref="G243">G192-FORECAST(G142,_xlfn._xlws.FILTER(G$152:G$201,(ISNUMBER(G$152:G$201)*ISNUMBER(G$102:G$151))),_xlfn._xlws.FILTER(G$102:G$151,(ISNUMBER(G$102:G$151)*ISNUMBER(G$152:G$201))))</f>
        <v>#N/A</v>
      </c>
      <c r="H243" t="e" cm="1">
        <f t="array" ref="H243">H192-FORECAST(H142,_xlfn._xlws.FILTER(H$152:H$201,(ISNUMBER(H$152:H$201)*ISNUMBER(H$102:H$151))),_xlfn._xlws.FILTER(H$102:H$151,(ISNUMBER(H$102:H$151)*ISNUMBER(H$152:H$201))))</f>
        <v>#N/A</v>
      </c>
      <c r="I243" t="e" cm="1">
        <f t="array" ref="I243">I192-FORECAST(I142,_xlfn._xlws.FILTER(I$152:I$201,(ISNUMBER(I$152:I$201)*ISNUMBER(I$102:I$151))),_xlfn._xlws.FILTER(I$102:I$151,(ISNUMBER(I$102:I$151)*ISNUMBER(I$152:I$201))))</f>
        <v>#N/A</v>
      </c>
      <c r="J243" t="e" cm="1">
        <f t="array" ref="J243">J192-FORECAST(J142,_xlfn._xlws.FILTER(J$152:J$201,(ISNUMBER(J$152:J$201)*ISNUMBER(J$102:J$151))),_xlfn._xlws.FILTER(J$102:J$151,(ISNUMBER(J$102:J$151)*ISNUMBER(J$152:J$201))))</f>
        <v>#N/A</v>
      </c>
      <c r="K243" t="e" cm="1">
        <f t="array" ref="K243">K192-FORECAST(K142,_xlfn._xlws.FILTER(K$152:K$201,(ISNUMBER(K$152:K$201)*ISNUMBER(K$102:K$151))),_xlfn._xlws.FILTER(K$102:K$151,(ISNUMBER(K$102:K$151)*ISNUMBER(K$152:K$201))))</f>
        <v>#N/A</v>
      </c>
      <c r="L243" t="e" cm="1">
        <f t="array" ref="L243">L192-FORECAST(L142,_xlfn._xlws.FILTER(L$152:L$201,(ISNUMBER(L$152:L$201)*ISNUMBER(L$102:L$151))),_xlfn._xlws.FILTER(L$102:L$151,(ISNUMBER(L$102:L$151)*ISNUMBER(L$152:L$201))))</f>
        <v>#N/A</v>
      </c>
      <c r="M243" t="e" cm="1">
        <f t="array" ref="M243">M192-FORECAST(M142,_xlfn._xlws.FILTER(M$152:M$201,(ISNUMBER(M$152:M$201)*ISNUMBER(M$102:M$151))),_xlfn._xlws.FILTER(M$102:M$151,(ISNUMBER(M$102:M$151)*ISNUMBER(M$152:M$201))))</f>
        <v>#N/A</v>
      </c>
      <c r="N243" t="e" cm="1">
        <f t="array" ref="N243">N192-FORECAST(N142,_xlfn._xlws.FILTER(N$152:N$201,(ISNUMBER(N$152:N$201)*ISNUMBER(N$102:N$151))),_xlfn._xlws.FILTER(N$102:N$151,(ISNUMBER(N$102:N$151)*ISNUMBER(N$152:N$201))))</f>
        <v>#N/A</v>
      </c>
      <c r="O243" t="e" cm="1">
        <f t="array" ref="O243">O192-FORECAST(O142,_xlfn._xlws.FILTER(O$152:O$201,(ISNUMBER(O$152:O$201)*ISNUMBER(O$102:O$151))),_xlfn._xlws.FILTER(O$102:O$151,(ISNUMBER(O$102:O$151)*ISNUMBER(O$152:O$201))))</f>
        <v>#N/A</v>
      </c>
      <c r="P243" t="e" cm="1">
        <f t="array" ref="P243">P192-FORECAST(P142,_xlfn._xlws.FILTER(P$152:P$201,(ISNUMBER(P$152:P$201)*ISNUMBER(P$102:P$151))),_xlfn._xlws.FILTER(P$102:P$151,(ISNUMBER(P$102:P$151)*ISNUMBER(P$152:P$201))))</f>
        <v>#N/A</v>
      </c>
      <c r="Q243" t="e" cm="1">
        <f t="array" ref="Q243">Q192-FORECAST(Q142,_xlfn._xlws.FILTER(Q$152:Q$201,(ISNUMBER(Q$152:Q$201)*ISNUMBER(Q$102:Q$151))),_xlfn._xlws.FILTER(Q$102:Q$151,(ISNUMBER(Q$102:Q$151)*ISNUMBER(Q$152:Q$201))))</f>
        <v>#N/A</v>
      </c>
      <c r="R243" t="e" cm="1">
        <f t="array" ref="R243">R192-FORECAST(R142,_xlfn._xlws.FILTER(R$152:R$201,(ISNUMBER(R$152:R$201)*ISNUMBER(R$102:R$151))),_xlfn._xlws.FILTER(R$102:R$151,(ISNUMBER(R$102:R$151)*ISNUMBER(R$152:R$201))))</f>
        <v>#N/A</v>
      </c>
      <c r="S243" t="e" cm="1">
        <f t="array" ref="S243">S192-FORECAST(S142,_xlfn._xlws.FILTER(S$152:S$201,(ISNUMBER(S$152:S$201)*ISNUMBER(S$102:S$151))),_xlfn._xlws.FILTER(S$102:S$151,(ISNUMBER(S$102:S$151)*ISNUMBER(S$152:S$201))))</f>
        <v>#N/A</v>
      </c>
      <c r="T243" t="e" cm="1">
        <f t="array" ref="T243">T192-FORECAST(T142,_xlfn._xlws.FILTER(T$152:T$201,(ISNUMBER(T$152:T$201)*ISNUMBER(T$102:T$151))),_xlfn._xlws.FILTER(T$102:T$151,(ISNUMBER(T$102:T$151)*ISNUMBER(T$152:T$201))))</f>
        <v>#N/A</v>
      </c>
      <c r="U243" t="e" cm="1">
        <f t="array" ref="U243">U192-FORECAST(U142,_xlfn._xlws.FILTER(U$152:U$201,(ISNUMBER(U$152:U$201)*ISNUMBER(U$102:U$151))),_xlfn._xlws.FILTER(U$102:U$151,(ISNUMBER(U$102:U$151)*ISNUMBER(U$152:U$201))))</f>
        <v>#N/A</v>
      </c>
      <c r="V243" t="e" cm="1">
        <f t="array" ref="V243">V192-FORECAST(V142,_xlfn._xlws.FILTER(V$152:V$201,(ISNUMBER(V$152:V$201)*ISNUMBER(V$102:V$151))),_xlfn._xlws.FILTER(V$102:V$151,(ISNUMBER(V$102:V$151)*ISNUMBER(V$152:V$201))))</f>
        <v>#N/A</v>
      </c>
      <c r="W243" t="e" cm="1">
        <f t="array" ref="W243">W192-FORECAST(W142,_xlfn._xlws.FILTER(W$152:W$201,(ISNUMBER(W$152:W$201)*ISNUMBER(W$102:W$151))),_xlfn._xlws.FILTER(W$102:W$151,(ISNUMBER(W$102:W$151)*ISNUMBER(W$152:W$201))))</f>
        <v>#N/A</v>
      </c>
      <c r="X243" t="e" cm="1">
        <f t="array" ref="X243">X192-FORECAST(X142,_xlfn._xlws.FILTER(X$152:X$201,(ISNUMBER(X$152:X$201)*ISNUMBER(X$102:X$151))),_xlfn._xlws.FILTER(X$102:X$151,(ISNUMBER(X$102:X$151)*ISNUMBER(X$152:X$201))))</f>
        <v>#N/A</v>
      </c>
      <c r="Y243" t="e" cm="1">
        <f t="array" ref="Y243">Y192-FORECAST(Y142,_xlfn._xlws.FILTER(Y$152:Y$201,(ISNUMBER(Y$152:Y$201)*ISNUMBER(Y$102:Y$151))),_xlfn._xlws.FILTER(Y$102:Y$151,(ISNUMBER(Y$102:Y$151)*ISNUMBER(Y$152:Y$201))))</f>
        <v>#N/A</v>
      </c>
      <c r="Z243" t="e" cm="1">
        <f t="array" ref="Z243">Z192-FORECAST(Z142,_xlfn._xlws.FILTER(Z$152:Z$201,(ISNUMBER(Z$152:Z$201)*ISNUMBER(Z$102:Z$151))),_xlfn._xlws.FILTER(Z$102:Z$151,(ISNUMBER(Z$102:Z$151)*ISNUMBER(Z$152:Z$201))))</f>
        <v>#N/A</v>
      </c>
      <c r="AA243" t="e" cm="1">
        <f t="array" ref="AA243">AA192-FORECAST(AA142,_xlfn._xlws.FILTER(AA$152:AA$201,(ISNUMBER(AA$152:AA$201)*ISNUMBER(AA$102:AA$151))),_xlfn._xlws.FILTER(AA$102:AA$151,(ISNUMBER(AA$102:AA$151)*ISNUMBER(AA$152:AA$201))))</f>
        <v>#N/A</v>
      </c>
      <c r="AB243" t="e" cm="1">
        <f t="array" ref="AB243">AB192-FORECAST(AB142,_xlfn._xlws.FILTER(AB$152:AB$201,(ISNUMBER(AB$152:AB$201)*ISNUMBER(AB$102:AB$151))),_xlfn._xlws.FILTER(AB$102:AB$151,(ISNUMBER(AB$102:AB$151)*ISNUMBER(AB$152:AB$201))))</f>
        <v>#N/A</v>
      </c>
      <c r="AC243" t="e" cm="1">
        <f t="array" ref="AC243">AC192-FORECAST(AC142,_xlfn._xlws.FILTER(AC$152:AC$201,(ISNUMBER(AC$152:AC$201)*ISNUMBER(AC$102:AC$151))),_xlfn._xlws.FILTER(AC$102:AC$151,(ISNUMBER(AC$102:AC$151)*ISNUMBER(AC$152:AC$201))))</f>
        <v>#N/A</v>
      </c>
      <c r="AD243" t="e" cm="1">
        <f t="array" ref="AD243">AD192-FORECAST(AD142,_xlfn._xlws.FILTER(AD$152:AD$201,(ISNUMBER(AD$152:AD$201)*ISNUMBER(AD$102:AD$151))),_xlfn._xlws.FILTER(AD$102:AD$151,(ISNUMBER(AD$102:AD$151)*ISNUMBER(AD$152:AD$201))))</f>
        <v>#N/A</v>
      </c>
    </row>
    <row r="244" spans="1:30" x14ac:dyDescent="0.25">
      <c r="A244" t="e" cm="1">
        <f t="array" ref="A244">A193-FORECAST(A143,_xlfn._xlws.FILTER(A$152:A$201,(ISNUMBER(A$152:A$201)*ISNUMBER(A$102:A$151))),_xlfn._xlws.FILTER(A$102:A$151,(ISNUMBER(A$102:A$151)*ISNUMBER(A$152:A$201))))</f>
        <v>#N/A</v>
      </c>
      <c r="B244" t="e" cm="1">
        <f t="array" ref="B244">B193-FORECAST(B143,_xlfn._xlws.FILTER(B$152:B$201,(ISNUMBER(B$152:B$201)*ISNUMBER(B$102:B$151))),_xlfn._xlws.FILTER(B$102:B$151,(ISNUMBER(B$102:B$151)*ISNUMBER(B$152:B$201))))</f>
        <v>#N/A</v>
      </c>
      <c r="C244" t="e" cm="1">
        <f t="array" ref="C244">C193-FORECAST(C143,_xlfn._xlws.FILTER(C$152:C$201,(ISNUMBER(C$152:C$201)*ISNUMBER(C$102:C$151))),_xlfn._xlws.FILTER(C$102:C$151,(ISNUMBER(C$102:C$151)*ISNUMBER(C$152:C$201))))</f>
        <v>#N/A</v>
      </c>
      <c r="D244" t="e" cm="1">
        <f t="array" ref="D244">D193-FORECAST(D143,_xlfn._xlws.FILTER(D$152:D$201,(ISNUMBER(D$152:D$201)*ISNUMBER(D$102:D$151))),_xlfn._xlws.FILTER(D$102:D$151,(ISNUMBER(D$102:D$151)*ISNUMBER(D$152:D$201))))</f>
        <v>#N/A</v>
      </c>
      <c r="E244" t="e" cm="1">
        <f t="array" ref="E244">E193-FORECAST(E143,_xlfn._xlws.FILTER(E$152:E$201,(ISNUMBER(E$152:E$201)*ISNUMBER(E$102:E$151))),_xlfn._xlws.FILTER(E$102:E$151,(ISNUMBER(E$102:E$151)*ISNUMBER(E$152:E$201))))</f>
        <v>#N/A</v>
      </c>
      <c r="F244" t="e" cm="1">
        <f t="array" ref="F244">F193-FORECAST(F143,_xlfn._xlws.FILTER(F$152:F$201,(ISNUMBER(F$152:F$201)*ISNUMBER(F$102:F$151))),_xlfn._xlws.FILTER(F$102:F$151,(ISNUMBER(F$102:F$151)*ISNUMBER(F$152:F$201))))</f>
        <v>#N/A</v>
      </c>
      <c r="G244" t="e" cm="1">
        <f t="array" ref="G244">G193-FORECAST(G143,_xlfn._xlws.FILTER(G$152:G$201,(ISNUMBER(G$152:G$201)*ISNUMBER(G$102:G$151))),_xlfn._xlws.FILTER(G$102:G$151,(ISNUMBER(G$102:G$151)*ISNUMBER(G$152:G$201))))</f>
        <v>#N/A</v>
      </c>
      <c r="H244" t="e" cm="1">
        <f t="array" ref="H244">H193-FORECAST(H143,_xlfn._xlws.FILTER(H$152:H$201,(ISNUMBER(H$152:H$201)*ISNUMBER(H$102:H$151))),_xlfn._xlws.FILTER(H$102:H$151,(ISNUMBER(H$102:H$151)*ISNUMBER(H$152:H$201))))</f>
        <v>#N/A</v>
      </c>
      <c r="I244" t="e" cm="1">
        <f t="array" ref="I244">I193-FORECAST(I143,_xlfn._xlws.FILTER(I$152:I$201,(ISNUMBER(I$152:I$201)*ISNUMBER(I$102:I$151))),_xlfn._xlws.FILTER(I$102:I$151,(ISNUMBER(I$102:I$151)*ISNUMBER(I$152:I$201))))</f>
        <v>#N/A</v>
      </c>
      <c r="J244" t="e" cm="1">
        <f t="array" ref="J244">J193-FORECAST(J143,_xlfn._xlws.FILTER(J$152:J$201,(ISNUMBER(J$152:J$201)*ISNUMBER(J$102:J$151))),_xlfn._xlws.FILTER(J$102:J$151,(ISNUMBER(J$102:J$151)*ISNUMBER(J$152:J$201))))</f>
        <v>#N/A</v>
      </c>
      <c r="K244" t="e" cm="1">
        <f t="array" ref="K244">K193-FORECAST(K143,_xlfn._xlws.FILTER(K$152:K$201,(ISNUMBER(K$152:K$201)*ISNUMBER(K$102:K$151))),_xlfn._xlws.FILTER(K$102:K$151,(ISNUMBER(K$102:K$151)*ISNUMBER(K$152:K$201))))</f>
        <v>#N/A</v>
      </c>
      <c r="L244" t="e" cm="1">
        <f t="array" ref="L244">L193-FORECAST(L143,_xlfn._xlws.FILTER(L$152:L$201,(ISNUMBER(L$152:L$201)*ISNUMBER(L$102:L$151))),_xlfn._xlws.FILTER(L$102:L$151,(ISNUMBER(L$102:L$151)*ISNUMBER(L$152:L$201))))</f>
        <v>#N/A</v>
      </c>
      <c r="M244" t="e" cm="1">
        <f t="array" ref="M244">M193-FORECAST(M143,_xlfn._xlws.FILTER(M$152:M$201,(ISNUMBER(M$152:M$201)*ISNUMBER(M$102:M$151))),_xlfn._xlws.FILTER(M$102:M$151,(ISNUMBER(M$102:M$151)*ISNUMBER(M$152:M$201))))</f>
        <v>#N/A</v>
      </c>
      <c r="N244" t="e" cm="1">
        <f t="array" ref="N244">N193-FORECAST(N143,_xlfn._xlws.FILTER(N$152:N$201,(ISNUMBER(N$152:N$201)*ISNUMBER(N$102:N$151))),_xlfn._xlws.FILTER(N$102:N$151,(ISNUMBER(N$102:N$151)*ISNUMBER(N$152:N$201))))</f>
        <v>#N/A</v>
      </c>
      <c r="O244" t="e" cm="1">
        <f t="array" ref="O244">O193-FORECAST(O143,_xlfn._xlws.FILTER(O$152:O$201,(ISNUMBER(O$152:O$201)*ISNUMBER(O$102:O$151))),_xlfn._xlws.FILTER(O$102:O$151,(ISNUMBER(O$102:O$151)*ISNUMBER(O$152:O$201))))</f>
        <v>#N/A</v>
      </c>
      <c r="P244" t="e" cm="1">
        <f t="array" ref="P244">P193-FORECAST(P143,_xlfn._xlws.FILTER(P$152:P$201,(ISNUMBER(P$152:P$201)*ISNUMBER(P$102:P$151))),_xlfn._xlws.FILTER(P$102:P$151,(ISNUMBER(P$102:P$151)*ISNUMBER(P$152:P$201))))</f>
        <v>#N/A</v>
      </c>
      <c r="Q244" t="e" cm="1">
        <f t="array" ref="Q244">Q193-FORECAST(Q143,_xlfn._xlws.FILTER(Q$152:Q$201,(ISNUMBER(Q$152:Q$201)*ISNUMBER(Q$102:Q$151))),_xlfn._xlws.FILTER(Q$102:Q$151,(ISNUMBER(Q$102:Q$151)*ISNUMBER(Q$152:Q$201))))</f>
        <v>#N/A</v>
      </c>
      <c r="R244" t="e" cm="1">
        <f t="array" ref="R244">R193-FORECAST(R143,_xlfn._xlws.FILTER(R$152:R$201,(ISNUMBER(R$152:R$201)*ISNUMBER(R$102:R$151))),_xlfn._xlws.FILTER(R$102:R$151,(ISNUMBER(R$102:R$151)*ISNUMBER(R$152:R$201))))</f>
        <v>#N/A</v>
      </c>
      <c r="S244" t="e" cm="1">
        <f t="array" ref="S244">S193-FORECAST(S143,_xlfn._xlws.FILTER(S$152:S$201,(ISNUMBER(S$152:S$201)*ISNUMBER(S$102:S$151))),_xlfn._xlws.FILTER(S$102:S$151,(ISNUMBER(S$102:S$151)*ISNUMBER(S$152:S$201))))</f>
        <v>#N/A</v>
      </c>
      <c r="T244" t="e" cm="1">
        <f t="array" ref="T244">T193-FORECAST(T143,_xlfn._xlws.FILTER(T$152:T$201,(ISNUMBER(T$152:T$201)*ISNUMBER(T$102:T$151))),_xlfn._xlws.FILTER(T$102:T$151,(ISNUMBER(T$102:T$151)*ISNUMBER(T$152:T$201))))</f>
        <v>#N/A</v>
      </c>
      <c r="U244" t="e" cm="1">
        <f t="array" ref="U244">U193-FORECAST(U143,_xlfn._xlws.FILTER(U$152:U$201,(ISNUMBER(U$152:U$201)*ISNUMBER(U$102:U$151))),_xlfn._xlws.FILTER(U$102:U$151,(ISNUMBER(U$102:U$151)*ISNUMBER(U$152:U$201))))</f>
        <v>#N/A</v>
      </c>
      <c r="V244" t="e" cm="1">
        <f t="array" ref="V244">V193-FORECAST(V143,_xlfn._xlws.FILTER(V$152:V$201,(ISNUMBER(V$152:V$201)*ISNUMBER(V$102:V$151))),_xlfn._xlws.FILTER(V$102:V$151,(ISNUMBER(V$102:V$151)*ISNUMBER(V$152:V$201))))</f>
        <v>#N/A</v>
      </c>
      <c r="W244" t="e" cm="1">
        <f t="array" ref="W244">W193-FORECAST(W143,_xlfn._xlws.FILTER(W$152:W$201,(ISNUMBER(W$152:W$201)*ISNUMBER(W$102:W$151))),_xlfn._xlws.FILTER(W$102:W$151,(ISNUMBER(W$102:W$151)*ISNUMBER(W$152:W$201))))</f>
        <v>#N/A</v>
      </c>
      <c r="X244" t="e" cm="1">
        <f t="array" ref="X244">X193-FORECAST(X143,_xlfn._xlws.FILTER(X$152:X$201,(ISNUMBER(X$152:X$201)*ISNUMBER(X$102:X$151))),_xlfn._xlws.FILTER(X$102:X$151,(ISNUMBER(X$102:X$151)*ISNUMBER(X$152:X$201))))</f>
        <v>#N/A</v>
      </c>
      <c r="Y244" t="e" cm="1">
        <f t="array" ref="Y244">Y193-FORECAST(Y143,_xlfn._xlws.FILTER(Y$152:Y$201,(ISNUMBER(Y$152:Y$201)*ISNUMBER(Y$102:Y$151))),_xlfn._xlws.FILTER(Y$102:Y$151,(ISNUMBER(Y$102:Y$151)*ISNUMBER(Y$152:Y$201))))</f>
        <v>#N/A</v>
      </c>
      <c r="Z244" t="e" cm="1">
        <f t="array" ref="Z244">Z193-FORECAST(Z143,_xlfn._xlws.FILTER(Z$152:Z$201,(ISNUMBER(Z$152:Z$201)*ISNUMBER(Z$102:Z$151))),_xlfn._xlws.FILTER(Z$102:Z$151,(ISNUMBER(Z$102:Z$151)*ISNUMBER(Z$152:Z$201))))</f>
        <v>#N/A</v>
      </c>
      <c r="AA244" t="e" cm="1">
        <f t="array" ref="AA244">AA193-FORECAST(AA143,_xlfn._xlws.FILTER(AA$152:AA$201,(ISNUMBER(AA$152:AA$201)*ISNUMBER(AA$102:AA$151))),_xlfn._xlws.FILTER(AA$102:AA$151,(ISNUMBER(AA$102:AA$151)*ISNUMBER(AA$152:AA$201))))</f>
        <v>#N/A</v>
      </c>
      <c r="AB244" t="e" cm="1">
        <f t="array" ref="AB244">AB193-FORECAST(AB143,_xlfn._xlws.FILTER(AB$152:AB$201,(ISNUMBER(AB$152:AB$201)*ISNUMBER(AB$102:AB$151))),_xlfn._xlws.FILTER(AB$102:AB$151,(ISNUMBER(AB$102:AB$151)*ISNUMBER(AB$152:AB$201))))</f>
        <v>#N/A</v>
      </c>
      <c r="AC244" t="e" cm="1">
        <f t="array" ref="AC244">AC193-FORECAST(AC143,_xlfn._xlws.FILTER(AC$152:AC$201,(ISNUMBER(AC$152:AC$201)*ISNUMBER(AC$102:AC$151))),_xlfn._xlws.FILTER(AC$102:AC$151,(ISNUMBER(AC$102:AC$151)*ISNUMBER(AC$152:AC$201))))</f>
        <v>#N/A</v>
      </c>
      <c r="AD244" t="e" cm="1">
        <f t="array" ref="AD244">AD193-FORECAST(AD143,_xlfn._xlws.FILTER(AD$152:AD$201,(ISNUMBER(AD$152:AD$201)*ISNUMBER(AD$102:AD$151))),_xlfn._xlws.FILTER(AD$102:AD$151,(ISNUMBER(AD$102:AD$151)*ISNUMBER(AD$152:AD$201))))</f>
        <v>#N/A</v>
      </c>
    </row>
    <row r="245" spans="1:30" x14ac:dyDescent="0.25">
      <c r="A245" t="e" cm="1">
        <f t="array" ref="A245">A194-FORECAST(A144,_xlfn._xlws.FILTER(A$152:A$201,(ISNUMBER(A$152:A$201)*ISNUMBER(A$102:A$151))),_xlfn._xlws.FILTER(A$102:A$151,(ISNUMBER(A$102:A$151)*ISNUMBER(A$152:A$201))))</f>
        <v>#N/A</v>
      </c>
      <c r="B245" t="e" cm="1">
        <f t="array" ref="B245">B194-FORECAST(B144,_xlfn._xlws.FILTER(B$152:B$201,(ISNUMBER(B$152:B$201)*ISNUMBER(B$102:B$151))),_xlfn._xlws.FILTER(B$102:B$151,(ISNUMBER(B$102:B$151)*ISNUMBER(B$152:B$201))))</f>
        <v>#N/A</v>
      </c>
      <c r="C245" t="e" cm="1">
        <f t="array" ref="C245">C194-FORECAST(C144,_xlfn._xlws.FILTER(C$152:C$201,(ISNUMBER(C$152:C$201)*ISNUMBER(C$102:C$151))),_xlfn._xlws.FILTER(C$102:C$151,(ISNUMBER(C$102:C$151)*ISNUMBER(C$152:C$201))))</f>
        <v>#N/A</v>
      </c>
      <c r="D245" t="e" cm="1">
        <f t="array" ref="D245">D194-FORECAST(D144,_xlfn._xlws.FILTER(D$152:D$201,(ISNUMBER(D$152:D$201)*ISNUMBER(D$102:D$151))),_xlfn._xlws.FILTER(D$102:D$151,(ISNUMBER(D$102:D$151)*ISNUMBER(D$152:D$201))))</f>
        <v>#N/A</v>
      </c>
      <c r="E245" t="e" cm="1">
        <f t="array" ref="E245">E194-FORECAST(E144,_xlfn._xlws.FILTER(E$152:E$201,(ISNUMBER(E$152:E$201)*ISNUMBER(E$102:E$151))),_xlfn._xlws.FILTER(E$102:E$151,(ISNUMBER(E$102:E$151)*ISNUMBER(E$152:E$201))))</f>
        <v>#N/A</v>
      </c>
      <c r="F245" t="e" cm="1">
        <f t="array" ref="F245">F194-FORECAST(F144,_xlfn._xlws.FILTER(F$152:F$201,(ISNUMBER(F$152:F$201)*ISNUMBER(F$102:F$151))),_xlfn._xlws.FILTER(F$102:F$151,(ISNUMBER(F$102:F$151)*ISNUMBER(F$152:F$201))))</f>
        <v>#N/A</v>
      </c>
      <c r="G245" t="e" cm="1">
        <f t="array" ref="G245">G194-FORECAST(G144,_xlfn._xlws.FILTER(G$152:G$201,(ISNUMBER(G$152:G$201)*ISNUMBER(G$102:G$151))),_xlfn._xlws.FILTER(G$102:G$151,(ISNUMBER(G$102:G$151)*ISNUMBER(G$152:G$201))))</f>
        <v>#N/A</v>
      </c>
      <c r="H245" t="e" cm="1">
        <f t="array" ref="H245">H194-FORECAST(H144,_xlfn._xlws.FILTER(H$152:H$201,(ISNUMBER(H$152:H$201)*ISNUMBER(H$102:H$151))),_xlfn._xlws.FILTER(H$102:H$151,(ISNUMBER(H$102:H$151)*ISNUMBER(H$152:H$201))))</f>
        <v>#N/A</v>
      </c>
      <c r="I245" t="e" cm="1">
        <f t="array" ref="I245">I194-FORECAST(I144,_xlfn._xlws.FILTER(I$152:I$201,(ISNUMBER(I$152:I$201)*ISNUMBER(I$102:I$151))),_xlfn._xlws.FILTER(I$102:I$151,(ISNUMBER(I$102:I$151)*ISNUMBER(I$152:I$201))))</f>
        <v>#N/A</v>
      </c>
      <c r="J245" t="e" cm="1">
        <f t="array" ref="J245">J194-FORECAST(J144,_xlfn._xlws.FILTER(J$152:J$201,(ISNUMBER(J$152:J$201)*ISNUMBER(J$102:J$151))),_xlfn._xlws.FILTER(J$102:J$151,(ISNUMBER(J$102:J$151)*ISNUMBER(J$152:J$201))))</f>
        <v>#N/A</v>
      </c>
      <c r="K245" t="e" cm="1">
        <f t="array" ref="K245">K194-FORECAST(K144,_xlfn._xlws.FILTER(K$152:K$201,(ISNUMBER(K$152:K$201)*ISNUMBER(K$102:K$151))),_xlfn._xlws.FILTER(K$102:K$151,(ISNUMBER(K$102:K$151)*ISNUMBER(K$152:K$201))))</f>
        <v>#N/A</v>
      </c>
      <c r="L245" t="e" cm="1">
        <f t="array" ref="L245">L194-FORECAST(L144,_xlfn._xlws.FILTER(L$152:L$201,(ISNUMBER(L$152:L$201)*ISNUMBER(L$102:L$151))),_xlfn._xlws.FILTER(L$102:L$151,(ISNUMBER(L$102:L$151)*ISNUMBER(L$152:L$201))))</f>
        <v>#N/A</v>
      </c>
      <c r="M245" t="e" cm="1">
        <f t="array" ref="M245">M194-FORECAST(M144,_xlfn._xlws.FILTER(M$152:M$201,(ISNUMBER(M$152:M$201)*ISNUMBER(M$102:M$151))),_xlfn._xlws.FILTER(M$102:M$151,(ISNUMBER(M$102:M$151)*ISNUMBER(M$152:M$201))))</f>
        <v>#N/A</v>
      </c>
      <c r="N245" t="e" cm="1">
        <f t="array" ref="N245">N194-FORECAST(N144,_xlfn._xlws.FILTER(N$152:N$201,(ISNUMBER(N$152:N$201)*ISNUMBER(N$102:N$151))),_xlfn._xlws.FILTER(N$102:N$151,(ISNUMBER(N$102:N$151)*ISNUMBER(N$152:N$201))))</f>
        <v>#N/A</v>
      </c>
      <c r="O245" t="e" cm="1">
        <f t="array" ref="O245">O194-FORECAST(O144,_xlfn._xlws.FILTER(O$152:O$201,(ISNUMBER(O$152:O$201)*ISNUMBER(O$102:O$151))),_xlfn._xlws.FILTER(O$102:O$151,(ISNUMBER(O$102:O$151)*ISNUMBER(O$152:O$201))))</f>
        <v>#N/A</v>
      </c>
      <c r="P245" t="e" cm="1">
        <f t="array" ref="P245">P194-FORECAST(P144,_xlfn._xlws.FILTER(P$152:P$201,(ISNUMBER(P$152:P$201)*ISNUMBER(P$102:P$151))),_xlfn._xlws.FILTER(P$102:P$151,(ISNUMBER(P$102:P$151)*ISNUMBER(P$152:P$201))))</f>
        <v>#N/A</v>
      </c>
      <c r="Q245" t="e" cm="1">
        <f t="array" ref="Q245">Q194-FORECAST(Q144,_xlfn._xlws.FILTER(Q$152:Q$201,(ISNUMBER(Q$152:Q$201)*ISNUMBER(Q$102:Q$151))),_xlfn._xlws.FILTER(Q$102:Q$151,(ISNUMBER(Q$102:Q$151)*ISNUMBER(Q$152:Q$201))))</f>
        <v>#N/A</v>
      </c>
      <c r="R245" t="e" cm="1">
        <f t="array" ref="R245">R194-FORECAST(R144,_xlfn._xlws.FILTER(R$152:R$201,(ISNUMBER(R$152:R$201)*ISNUMBER(R$102:R$151))),_xlfn._xlws.FILTER(R$102:R$151,(ISNUMBER(R$102:R$151)*ISNUMBER(R$152:R$201))))</f>
        <v>#N/A</v>
      </c>
      <c r="S245" t="e" cm="1">
        <f t="array" ref="S245">S194-FORECAST(S144,_xlfn._xlws.FILTER(S$152:S$201,(ISNUMBER(S$152:S$201)*ISNUMBER(S$102:S$151))),_xlfn._xlws.FILTER(S$102:S$151,(ISNUMBER(S$102:S$151)*ISNUMBER(S$152:S$201))))</f>
        <v>#N/A</v>
      </c>
      <c r="T245" t="e" cm="1">
        <f t="array" ref="T245">T194-FORECAST(T144,_xlfn._xlws.FILTER(T$152:T$201,(ISNUMBER(T$152:T$201)*ISNUMBER(T$102:T$151))),_xlfn._xlws.FILTER(T$102:T$151,(ISNUMBER(T$102:T$151)*ISNUMBER(T$152:T$201))))</f>
        <v>#N/A</v>
      </c>
      <c r="U245" t="e" cm="1">
        <f t="array" ref="U245">U194-FORECAST(U144,_xlfn._xlws.FILTER(U$152:U$201,(ISNUMBER(U$152:U$201)*ISNUMBER(U$102:U$151))),_xlfn._xlws.FILTER(U$102:U$151,(ISNUMBER(U$102:U$151)*ISNUMBER(U$152:U$201))))</f>
        <v>#N/A</v>
      </c>
      <c r="V245" t="e" cm="1">
        <f t="array" ref="V245">V194-FORECAST(V144,_xlfn._xlws.FILTER(V$152:V$201,(ISNUMBER(V$152:V$201)*ISNUMBER(V$102:V$151))),_xlfn._xlws.FILTER(V$102:V$151,(ISNUMBER(V$102:V$151)*ISNUMBER(V$152:V$201))))</f>
        <v>#N/A</v>
      </c>
      <c r="W245" t="e" cm="1">
        <f t="array" ref="W245">W194-FORECAST(W144,_xlfn._xlws.FILTER(W$152:W$201,(ISNUMBER(W$152:W$201)*ISNUMBER(W$102:W$151))),_xlfn._xlws.FILTER(W$102:W$151,(ISNUMBER(W$102:W$151)*ISNUMBER(W$152:W$201))))</f>
        <v>#N/A</v>
      </c>
      <c r="X245" t="e" cm="1">
        <f t="array" ref="X245">X194-FORECAST(X144,_xlfn._xlws.FILTER(X$152:X$201,(ISNUMBER(X$152:X$201)*ISNUMBER(X$102:X$151))),_xlfn._xlws.FILTER(X$102:X$151,(ISNUMBER(X$102:X$151)*ISNUMBER(X$152:X$201))))</f>
        <v>#N/A</v>
      </c>
      <c r="Y245" t="e" cm="1">
        <f t="array" ref="Y245">Y194-FORECAST(Y144,_xlfn._xlws.FILTER(Y$152:Y$201,(ISNUMBER(Y$152:Y$201)*ISNUMBER(Y$102:Y$151))),_xlfn._xlws.FILTER(Y$102:Y$151,(ISNUMBER(Y$102:Y$151)*ISNUMBER(Y$152:Y$201))))</f>
        <v>#N/A</v>
      </c>
      <c r="Z245" t="e" cm="1">
        <f t="array" ref="Z245">Z194-FORECAST(Z144,_xlfn._xlws.FILTER(Z$152:Z$201,(ISNUMBER(Z$152:Z$201)*ISNUMBER(Z$102:Z$151))),_xlfn._xlws.FILTER(Z$102:Z$151,(ISNUMBER(Z$102:Z$151)*ISNUMBER(Z$152:Z$201))))</f>
        <v>#N/A</v>
      </c>
      <c r="AA245" t="e" cm="1">
        <f t="array" ref="AA245">AA194-FORECAST(AA144,_xlfn._xlws.FILTER(AA$152:AA$201,(ISNUMBER(AA$152:AA$201)*ISNUMBER(AA$102:AA$151))),_xlfn._xlws.FILTER(AA$102:AA$151,(ISNUMBER(AA$102:AA$151)*ISNUMBER(AA$152:AA$201))))</f>
        <v>#N/A</v>
      </c>
      <c r="AB245" t="e" cm="1">
        <f t="array" ref="AB245">AB194-FORECAST(AB144,_xlfn._xlws.FILTER(AB$152:AB$201,(ISNUMBER(AB$152:AB$201)*ISNUMBER(AB$102:AB$151))),_xlfn._xlws.FILTER(AB$102:AB$151,(ISNUMBER(AB$102:AB$151)*ISNUMBER(AB$152:AB$201))))</f>
        <v>#N/A</v>
      </c>
      <c r="AC245" t="e" cm="1">
        <f t="array" ref="AC245">AC194-FORECAST(AC144,_xlfn._xlws.FILTER(AC$152:AC$201,(ISNUMBER(AC$152:AC$201)*ISNUMBER(AC$102:AC$151))),_xlfn._xlws.FILTER(AC$102:AC$151,(ISNUMBER(AC$102:AC$151)*ISNUMBER(AC$152:AC$201))))</f>
        <v>#N/A</v>
      </c>
      <c r="AD245" t="e" cm="1">
        <f t="array" ref="AD245">AD194-FORECAST(AD144,_xlfn._xlws.FILTER(AD$152:AD$201,(ISNUMBER(AD$152:AD$201)*ISNUMBER(AD$102:AD$151))),_xlfn._xlws.FILTER(AD$102:AD$151,(ISNUMBER(AD$102:AD$151)*ISNUMBER(AD$152:AD$201))))</f>
        <v>#N/A</v>
      </c>
    </row>
    <row r="246" spans="1:30" x14ac:dyDescent="0.25">
      <c r="A246" t="e" cm="1">
        <f t="array" ref="A246">A195-FORECAST(A145,_xlfn._xlws.FILTER(A$152:A$201,(ISNUMBER(A$152:A$201)*ISNUMBER(A$102:A$151))),_xlfn._xlws.FILTER(A$102:A$151,(ISNUMBER(A$102:A$151)*ISNUMBER(A$152:A$201))))</f>
        <v>#N/A</v>
      </c>
      <c r="B246" t="e" cm="1">
        <f t="array" ref="B246">B195-FORECAST(B145,_xlfn._xlws.FILTER(B$152:B$201,(ISNUMBER(B$152:B$201)*ISNUMBER(B$102:B$151))),_xlfn._xlws.FILTER(B$102:B$151,(ISNUMBER(B$102:B$151)*ISNUMBER(B$152:B$201))))</f>
        <v>#N/A</v>
      </c>
      <c r="C246" t="e" cm="1">
        <f t="array" ref="C246">C195-FORECAST(C145,_xlfn._xlws.FILTER(C$152:C$201,(ISNUMBER(C$152:C$201)*ISNUMBER(C$102:C$151))),_xlfn._xlws.FILTER(C$102:C$151,(ISNUMBER(C$102:C$151)*ISNUMBER(C$152:C$201))))</f>
        <v>#N/A</v>
      </c>
      <c r="D246" t="e" cm="1">
        <f t="array" ref="D246">D195-FORECAST(D145,_xlfn._xlws.FILTER(D$152:D$201,(ISNUMBER(D$152:D$201)*ISNUMBER(D$102:D$151))),_xlfn._xlws.FILTER(D$102:D$151,(ISNUMBER(D$102:D$151)*ISNUMBER(D$152:D$201))))</f>
        <v>#N/A</v>
      </c>
      <c r="E246" t="e" cm="1">
        <f t="array" ref="E246">E195-FORECAST(E145,_xlfn._xlws.FILTER(E$152:E$201,(ISNUMBER(E$152:E$201)*ISNUMBER(E$102:E$151))),_xlfn._xlws.FILTER(E$102:E$151,(ISNUMBER(E$102:E$151)*ISNUMBER(E$152:E$201))))</f>
        <v>#N/A</v>
      </c>
      <c r="F246" t="e" cm="1">
        <f t="array" ref="F246">F195-FORECAST(F145,_xlfn._xlws.FILTER(F$152:F$201,(ISNUMBER(F$152:F$201)*ISNUMBER(F$102:F$151))),_xlfn._xlws.FILTER(F$102:F$151,(ISNUMBER(F$102:F$151)*ISNUMBER(F$152:F$201))))</f>
        <v>#N/A</v>
      </c>
      <c r="G246" t="e" cm="1">
        <f t="array" ref="G246">G195-FORECAST(G145,_xlfn._xlws.FILTER(G$152:G$201,(ISNUMBER(G$152:G$201)*ISNUMBER(G$102:G$151))),_xlfn._xlws.FILTER(G$102:G$151,(ISNUMBER(G$102:G$151)*ISNUMBER(G$152:G$201))))</f>
        <v>#N/A</v>
      </c>
      <c r="H246" t="e" cm="1">
        <f t="array" ref="H246">H195-FORECAST(H145,_xlfn._xlws.FILTER(H$152:H$201,(ISNUMBER(H$152:H$201)*ISNUMBER(H$102:H$151))),_xlfn._xlws.FILTER(H$102:H$151,(ISNUMBER(H$102:H$151)*ISNUMBER(H$152:H$201))))</f>
        <v>#N/A</v>
      </c>
      <c r="I246" t="e" cm="1">
        <f t="array" ref="I246">I195-FORECAST(I145,_xlfn._xlws.FILTER(I$152:I$201,(ISNUMBER(I$152:I$201)*ISNUMBER(I$102:I$151))),_xlfn._xlws.FILTER(I$102:I$151,(ISNUMBER(I$102:I$151)*ISNUMBER(I$152:I$201))))</f>
        <v>#N/A</v>
      </c>
      <c r="J246" t="e" cm="1">
        <f t="array" ref="J246">J195-FORECAST(J145,_xlfn._xlws.FILTER(J$152:J$201,(ISNUMBER(J$152:J$201)*ISNUMBER(J$102:J$151))),_xlfn._xlws.FILTER(J$102:J$151,(ISNUMBER(J$102:J$151)*ISNUMBER(J$152:J$201))))</f>
        <v>#N/A</v>
      </c>
      <c r="K246" t="e" cm="1">
        <f t="array" ref="K246">K195-FORECAST(K145,_xlfn._xlws.FILTER(K$152:K$201,(ISNUMBER(K$152:K$201)*ISNUMBER(K$102:K$151))),_xlfn._xlws.FILTER(K$102:K$151,(ISNUMBER(K$102:K$151)*ISNUMBER(K$152:K$201))))</f>
        <v>#N/A</v>
      </c>
      <c r="L246" t="e" cm="1">
        <f t="array" ref="L246">L195-FORECAST(L145,_xlfn._xlws.FILTER(L$152:L$201,(ISNUMBER(L$152:L$201)*ISNUMBER(L$102:L$151))),_xlfn._xlws.FILTER(L$102:L$151,(ISNUMBER(L$102:L$151)*ISNUMBER(L$152:L$201))))</f>
        <v>#N/A</v>
      </c>
      <c r="M246" t="e" cm="1">
        <f t="array" ref="M246">M195-FORECAST(M145,_xlfn._xlws.FILTER(M$152:M$201,(ISNUMBER(M$152:M$201)*ISNUMBER(M$102:M$151))),_xlfn._xlws.FILTER(M$102:M$151,(ISNUMBER(M$102:M$151)*ISNUMBER(M$152:M$201))))</f>
        <v>#N/A</v>
      </c>
      <c r="N246" t="e" cm="1">
        <f t="array" ref="N246">N195-FORECAST(N145,_xlfn._xlws.FILTER(N$152:N$201,(ISNUMBER(N$152:N$201)*ISNUMBER(N$102:N$151))),_xlfn._xlws.FILTER(N$102:N$151,(ISNUMBER(N$102:N$151)*ISNUMBER(N$152:N$201))))</f>
        <v>#N/A</v>
      </c>
      <c r="O246" t="e" cm="1">
        <f t="array" ref="O246">O195-FORECAST(O145,_xlfn._xlws.FILTER(O$152:O$201,(ISNUMBER(O$152:O$201)*ISNUMBER(O$102:O$151))),_xlfn._xlws.FILTER(O$102:O$151,(ISNUMBER(O$102:O$151)*ISNUMBER(O$152:O$201))))</f>
        <v>#N/A</v>
      </c>
      <c r="P246" t="e" cm="1">
        <f t="array" ref="P246">P195-FORECAST(P145,_xlfn._xlws.FILTER(P$152:P$201,(ISNUMBER(P$152:P$201)*ISNUMBER(P$102:P$151))),_xlfn._xlws.FILTER(P$102:P$151,(ISNUMBER(P$102:P$151)*ISNUMBER(P$152:P$201))))</f>
        <v>#N/A</v>
      </c>
      <c r="Q246" t="e" cm="1">
        <f t="array" ref="Q246">Q195-FORECAST(Q145,_xlfn._xlws.FILTER(Q$152:Q$201,(ISNUMBER(Q$152:Q$201)*ISNUMBER(Q$102:Q$151))),_xlfn._xlws.FILTER(Q$102:Q$151,(ISNUMBER(Q$102:Q$151)*ISNUMBER(Q$152:Q$201))))</f>
        <v>#N/A</v>
      </c>
      <c r="R246" t="e" cm="1">
        <f t="array" ref="R246">R195-FORECAST(R145,_xlfn._xlws.FILTER(R$152:R$201,(ISNUMBER(R$152:R$201)*ISNUMBER(R$102:R$151))),_xlfn._xlws.FILTER(R$102:R$151,(ISNUMBER(R$102:R$151)*ISNUMBER(R$152:R$201))))</f>
        <v>#N/A</v>
      </c>
      <c r="S246" t="e" cm="1">
        <f t="array" ref="S246">S195-FORECAST(S145,_xlfn._xlws.FILTER(S$152:S$201,(ISNUMBER(S$152:S$201)*ISNUMBER(S$102:S$151))),_xlfn._xlws.FILTER(S$102:S$151,(ISNUMBER(S$102:S$151)*ISNUMBER(S$152:S$201))))</f>
        <v>#N/A</v>
      </c>
      <c r="T246" t="e" cm="1">
        <f t="array" ref="T246">T195-FORECAST(T145,_xlfn._xlws.FILTER(T$152:T$201,(ISNUMBER(T$152:T$201)*ISNUMBER(T$102:T$151))),_xlfn._xlws.FILTER(T$102:T$151,(ISNUMBER(T$102:T$151)*ISNUMBER(T$152:T$201))))</f>
        <v>#N/A</v>
      </c>
      <c r="U246" t="e" cm="1">
        <f t="array" ref="U246">U195-FORECAST(U145,_xlfn._xlws.FILTER(U$152:U$201,(ISNUMBER(U$152:U$201)*ISNUMBER(U$102:U$151))),_xlfn._xlws.FILTER(U$102:U$151,(ISNUMBER(U$102:U$151)*ISNUMBER(U$152:U$201))))</f>
        <v>#N/A</v>
      </c>
      <c r="V246" t="e" cm="1">
        <f t="array" ref="V246">V195-FORECAST(V145,_xlfn._xlws.FILTER(V$152:V$201,(ISNUMBER(V$152:V$201)*ISNUMBER(V$102:V$151))),_xlfn._xlws.FILTER(V$102:V$151,(ISNUMBER(V$102:V$151)*ISNUMBER(V$152:V$201))))</f>
        <v>#N/A</v>
      </c>
      <c r="W246" t="e" cm="1">
        <f t="array" ref="W246">W195-FORECAST(W145,_xlfn._xlws.FILTER(W$152:W$201,(ISNUMBER(W$152:W$201)*ISNUMBER(W$102:W$151))),_xlfn._xlws.FILTER(W$102:W$151,(ISNUMBER(W$102:W$151)*ISNUMBER(W$152:W$201))))</f>
        <v>#N/A</v>
      </c>
      <c r="X246" t="e" cm="1">
        <f t="array" ref="X246">X195-FORECAST(X145,_xlfn._xlws.FILTER(X$152:X$201,(ISNUMBER(X$152:X$201)*ISNUMBER(X$102:X$151))),_xlfn._xlws.FILTER(X$102:X$151,(ISNUMBER(X$102:X$151)*ISNUMBER(X$152:X$201))))</f>
        <v>#N/A</v>
      </c>
      <c r="Y246" t="e" cm="1">
        <f t="array" ref="Y246">Y195-FORECAST(Y145,_xlfn._xlws.FILTER(Y$152:Y$201,(ISNUMBER(Y$152:Y$201)*ISNUMBER(Y$102:Y$151))),_xlfn._xlws.FILTER(Y$102:Y$151,(ISNUMBER(Y$102:Y$151)*ISNUMBER(Y$152:Y$201))))</f>
        <v>#N/A</v>
      </c>
      <c r="Z246" t="e" cm="1">
        <f t="array" ref="Z246">Z195-FORECAST(Z145,_xlfn._xlws.FILTER(Z$152:Z$201,(ISNUMBER(Z$152:Z$201)*ISNUMBER(Z$102:Z$151))),_xlfn._xlws.FILTER(Z$102:Z$151,(ISNUMBER(Z$102:Z$151)*ISNUMBER(Z$152:Z$201))))</f>
        <v>#N/A</v>
      </c>
      <c r="AA246" t="e" cm="1">
        <f t="array" ref="AA246">AA195-FORECAST(AA145,_xlfn._xlws.FILTER(AA$152:AA$201,(ISNUMBER(AA$152:AA$201)*ISNUMBER(AA$102:AA$151))),_xlfn._xlws.FILTER(AA$102:AA$151,(ISNUMBER(AA$102:AA$151)*ISNUMBER(AA$152:AA$201))))</f>
        <v>#N/A</v>
      </c>
      <c r="AB246" t="e" cm="1">
        <f t="array" ref="AB246">AB195-FORECAST(AB145,_xlfn._xlws.FILTER(AB$152:AB$201,(ISNUMBER(AB$152:AB$201)*ISNUMBER(AB$102:AB$151))),_xlfn._xlws.FILTER(AB$102:AB$151,(ISNUMBER(AB$102:AB$151)*ISNUMBER(AB$152:AB$201))))</f>
        <v>#N/A</v>
      </c>
      <c r="AC246" t="e" cm="1">
        <f t="array" ref="AC246">AC195-FORECAST(AC145,_xlfn._xlws.FILTER(AC$152:AC$201,(ISNUMBER(AC$152:AC$201)*ISNUMBER(AC$102:AC$151))),_xlfn._xlws.FILTER(AC$102:AC$151,(ISNUMBER(AC$102:AC$151)*ISNUMBER(AC$152:AC$201))))</f>
        <v>#N/A</v>
      </c>
      <c r="AD246" t="e" cm="1">
        <f t="array" ref="AD246">AD195-FORECAST(AD145,_xlfn._xlws.FILTER(AD$152:AD$201,(ISNUMBER(AD$152:AD$201)*ISNUMBER(AD$102:AD$151))),_xlfn._xlws.FILTER(AD$102:AD$151,(ISNUMBER(AD$102:AD$151)*ISNUMBER(AD$152:AD$201))))</f>
        <v>#N/A</v>
      </c>
    </row>
    <row r="247" spans="1:30" x14ac:dyDescent="0.25">
      <c r="A247" t="e" cm="1">
        <f t="array" ref="A247">A196-FORECAST(A146,_xlfn._xlws.FILTER(A$152:A$201,(ISNUMBER(A$152:A$201)*ISNUMBER(A$102:A$151))),_xlfn._xlws.FILTER(A$102:A$151,(ISNUMBER(A$102:A$151)*ISNUMBER(A$152:A$201))))</f>
        <v>#N/A</v>
      </c>
      <c r="B247" t="e" cm="1">
        <f t="array" ref="B247">B196-FORECAST(B146,_xlfn._xlws.FILTER(B$152:B$201,(ISNUMBER(B$152:B$201)*ISNUMBER(B$102:B$151))),_xlfn._xlws.FILTER(B$102:B$151,(ISNUMBER(B$102:B$151)*ISNUMBER(B$152:B$201))))</f>
        <v>#N/A</v>
      </c>
      <c r="C247" t="e" cm="1">
        <f t="array" ref="C247">C196-FORECAST(C146,_xlfn._xlws.FILTER(C$152:C$201,(ISNUMBER(C$152:C$201)*ISNUMBER(C$102:C$151))),_xlfn._xlws.FILTER(C$102:C$151,(ISNUMBER(C$102:C$151)*ISNUMBER(C$152:C$201))))</f>
        <v>#N/A</v>
      </c>
      <c r="D247" t="e" cm="1">
        <f t="array" ref="D247">D196-FORECAST(D146,_xlfn._xlws.FILTER(D$152:D$201,(ISNUMBER(D$152:D$201)*ISNUMBER(D$102:D$151))),_xlfn._xlws.FILTER(D$102:D$151,(ISNUMBER(D$102:D$151)*ISNUMBER(D$152:D$201))))</f>
        <v>#N/A</v>
      </c>
      <c r="E247" t="e" cm="1">
        <f t="array" ref="E247">E196-FORECAST(E146,_xlfn._xlws.FILTER(E$152:E$201,(ISNUMBER(E$152:E$201)*ISNUMBER(E$102:E$151))),_xlfn._xlws.FILTER(E$102:E$151,(ISNUMBER(E$102:E$151)*ISNUMBER(E$152:E$201))))</f>
        <v>#N/A</v>
      </c>
      <c r="F247" t="e" cm="1">
        <f t="array" ref="F247">F196-FORECAST(F146,_xlfn._xlws.FILTER(F$152:F$201,(ISNUMBER(F$152:F$201)*ISNUMBER(F$102:F$151))),_xlfn._xlws.FILTER(F$102:F$151,(ISNUMBER(F$102:F$151)*ISNUMBER(F$152:F$201))))</f>
        <v>#N/A</v>
      </c>
      <c r="G247" t="e" cm="1">
        <f t="array" ref="G247">G196-FORECAST(G146,_xlfn._xlws.FILTER(G$152:G$201,(ISNUMBER(G$152:G$201)*ISNUMBER(G$102:G$151))),_xlfn._xlws.FILTER(G$102:G$151,(ISNUMBER(G$102:G$151)*ISNUMBER(G$152:G$201))))</f>
        <v>#N/A</v>
      </c>
      <c r="H247" t="e" cm="1">
        <f t="array" ref="H247">H196-FORECAST(H146,_xlfn._xlws.FILTER(H$152:H$201,(ISNUMBER(H$152:H$201)*ISNUMBER(H$102:H$151))),_xlfn._xlws.FILTER(H$102:H$151,(ISNUMBER(H$102:H$151)*ISNUMBER(H$152:H$201))))</f>
        <v>#N/A</v>
      </c>
      <c r="I247" t="e" cm="1">
        <f t="array" ref="I247">I196-FORECAST(I146,_xlfn._xlws.FILTER(I$152:I$201,(ISNUMBER(I$152:I$201)*ISNUMBER(I$102:I$151))),_xlfn._xlws.FILTER(I$102:I$151,(ISNUMBER(I$102:I$151)*ISNUMBER(I$152:I$201))))</f>
        <v>#N/A</v>
      </c>
      <c r="J247" t="e" cm="1">
        <f t="array" ref="J247">J196-FORECAST(J146,_xlfn._xlws.FILTER(J$152:J$201,(ISNUMBER(J$152:J$201)*ISNUMBER(J$102:J$151))),_xlfn._xlws.FILTER(J$102:J$151,(ISNUMBER(J$102:J$151)*ISNUMBER(J$152:J$201))))</f>
        <v>#N/A</v>
      </c>
      <c r="K247" t="e" cm="1">
        <f t="array" ref="K247">K196-FORECAST(K146,_xlfn._xlws.FILTER(K$152:K$201,(ISNUMBER(K$152:K$201)*ISNUMBER(K$102:K$151))),_xlfn._xlws.FILTER(K$102:K$151,(ISNUMBER(K$102:K$151)*ISNUMBER(K$152:K$201))))</f>
        <v>#N/A</v>
      </c>
      <c r="L247" t="e" cm="1">
        <f t="array" ref="L247">L196-FORECAST(L146,_xlfn._xlws.FILTER(L$152:L$201,(ISNUMBER(L$152:L$201)*ISNUMBER(L$102:L$151))),_xlfn._xlws.FILTER(L$102:L$151,(ISNUMBER(L$102:L$151)*ISNUMBER(L$152:L$201))))</f>
        <v>#N/A</v>
      </c>
      <c r="M247" t="e" cm="1">
        <f t="array" ref="M247">M196-FORECAST(M146,_xlfn._xlws.FILTER(M$152:M$201,(ISNUMBER(M$152:M$201)*ISNUMBER(M$102:M$151))),_xlfn._xlws.FILTER(M$102:M$151,(ISNUMBER(M$102:M$151)*ISNUMBER(M$152:M$201))))</f>
        <v>#N/A</v>
      </c>
      <c r="N247" t="e" cm="1">
        <f t="array" ref="N247">N196-FORECAST(N146,_xlfn._xlws.FILTER(N$152:N$201,(ISNUMBER(N$152:N$201)*ISNUMBER(N$102:N$151))),_xlfn._xlws.FILTER(N$102:N$151,(ISNUMBER(N$102:N$151)*ISNUMBER(N$152:N$201))))</f>
        <v>#N/A</v>
      </c>
      <c r="O247" t="e" cm="1">
        <f t="array" ref="O247">O196-FORECAST(O146,_xlfn._xlws.FILTER(O$152:O$201,(ISNUMBER(O$152:O$201)*ISNUMBER(O$102:O$151))),_xlfn._xlws.FILTER(O$102:O$151,(ISNUMBER(O$102:O$151)*ISNUMBER(O$152:O$201))))</f>
        <v>#N/A</v>
      </c>
      <c r="P247" t="e" cm="1">
        <f t="array" ref="P247">P196-FORECAST(P146,_xlfn._xlws.FILTER(P$152:P$201,(ISNUMBER(P$152:P$201)*ISNUMBER(P$102:P$151))),_xlfn._xlws.FILTER(P$102:P$151,(ISNUMBER(P$102:P$151)*ISNUMBER(P$152:P$201))))</f>
        <v>#N/A</v>
      </c>
      <c r="Q247" t="e" cm="1">
        <f t="array" ref="Q247">Q196-FORECAST(Q146,_xlfn._xlws.FILTER(Q$152:Q$201,(ISNUMBER(Q$152:Q$201)*ISNUMBER(Q$102:Q$151))),_xlfn._xlws.FILTER(Q$102:Q$151,(ISNUMBER(Q$102:Q$151)*ISNUMBER(Q$152:Q$201))))</f>
        <v>#N/A</v>
      </c>
      <c r="R247" t="e" cm="1">
        <f t="array" ref="R247">R196-FORECAST(R146,_xlfn._xlws.FILTER(R$152:R$201,(ISNUMBER(R$152:R$201)*ISNUMBER(R$102:R$151))),_xlfn._xlws.FILTER(R$102:R$151,(ISNUMBER(R$102:R$151)*ISNUMBER(R$152:R$201))))</f>
        <v>#N/A</v>
      </c>
      <c r="S247" t="e" cm="1">
        <f t="array" ref="S247">S196-FORECAST(S146,_xlfn._xlws.FILTER(S$152:S$201,(ISNUMBER(S$152:S$201)*ISNUMBER(S$102:S$151))),_xlfn._xlws.FILTER(S$102:S$151,(ISNUMBER(S$102:S$151)*ISNUMBER(S$152:S$201))))</f>
        <v>#N/A</v>
      </c>
      <c r="T247" t="e" cm="1">
        <f t="array" ref="T247">T196-FORECAST(T146,_xlfn._xlws.FILTER(T$152:T$201,(ISNUMBER(T$152:T$201)*ISNUMBER(T$102:T$151))),_xlfn._xlws.FILTER(T$102:T$151,(ISNUMBER(T$102:T$151)*ISNUMBER(T$152:T$201))))</f>
        <v>#N/A</v>
      </c>
      <c r="U247" t="e" cm="1">
        <f t="array" ref="U247">U196-FORECAST(U146,_xlfn._xlws.FILTER(U$152:U$201,(ISNUMBER(U$152:U$201)*ISNUMBER(U$102:U$151))),_xlfn._xlws.FILTER(U$102:U$151,(ISNUMBER(U$102:U$151)*ISNUMBER(U$152:U$201))))</f>
        <v>#N/A</v>
      </c>
      <c r="V247" t="e" cm="1">
        <f t="array" ref="V247">V196-FORECAST(V146,_xlfn._xlws.FILTER(V$152:V$201,(ISNUMBER(V$152:V$201)*ISNUMBER(V$102:V$151))),_xlfn._xlws.FILTER(V$102:V$151,(ISNUMBER(V$102:V$151)*ISNUMBER(V$152:V$201))))</f>
        <v>#N/A</v>
      </c>
      <c r="W247" t="e" cm="1">
        <f t="array" ref="W247">W196-FORECAST(W146,_xlfn._xlws.FILTER(W$152:W$201,(ISNUMBER(W$152:W$201)*ISNUMBER(W$102:W$151))),_xlfn._xlws.FILTER(W$102:W$151,(ISNUMBER(W$102:W$151)*ISNUMBER(W$152:W$201))))</f>
        <v>#N/A</v>
      </c>
      <c r="X247" t="e" cm="1">
        <f t="array" ref="X247">X196-FORECAST(X146,_xlfn._xlws.FILTER(X$152:X$201,(ISNUMBER(X$152:X$201)*ISNUMBER(X$102:X$151))),_xlfn._xlws.FILTER(X$102:X$151,(ISNUMBER(X$102:X$151)*ISNUMBER(X$152:X$201))))</f>
        <v>#N/A</v>
      </c>
      <c r="Y247" t="e" cm="1">
        <f t="array" ref="Y247">Y196-FORECAST(Y146,_xlfn._xlws.FILTER(Y$152:Y$201,(ISNUMBER(Y$152:Y$201)*ISNUMBER(Y$102:Y$151))),_xlfn._xlws.FILTER(Y$102:Y$151,(ISNUMBER(Y$102:Y$151)*ISNUMBER(Y$152:Y$201))))</f>
        <v>#N/A</v>
      </c>
      <c r="Z247" t="e" cm="1">
        <f t="array" ref="Z247">Z196-FORECAST(Z146,_xlfn._xlws.FILTER(Z$152:Z$201,(ISNUMBER(Z$152:Z$201)*ISNUMBER(Z$102:Z$151))),_xlfn._xlws.FILTER(Z$102:Z$151,(ISNUMBER(Z$102:Z$151)*ISNUMBER(Z$152:Z$201))))</f>
        <v>#N/A</v>
      </c>
      <c r="AA247" t="e" cm="1">
        <f t="array" ref="AA247">AA196-FORECAST(AA146,_xlfn._xlws.FILTER(AA$152:AA$201,(ISNUMBER(AA$152:AA$201)*ISNUMBER(AA$102:AA$151))),_xlfn._xlws.FILTER(AA$102:AA$151,(ISNUMBER(AA$102:AA$151)*ISNUMBER(AA$152:AA$201))))</f>
        <v>#N/A</v>
      </c>
      <c r="AB247" t="e" cm="1">
        <f t="array" ref="AB247">AB196-FORECAST(AB146,_xlfn._xlws.FILTER(AB$152:AB$201,(ISNUMBER(AB$152:AB$201)*ISNUMBER(AB$102:AB$151))),_xlfn._xlws.FILTER(AB$102:AB$151,(ISNUMBER(AB$102:AB$151)*ISNUMBER(AB$152:AB$201))))</f>
        <v>#N/A</v>
      </c>
      <c r="AC247" t="e" cm="1">
        <f t="array" ref="AC247">AC196-FORECAST(AC146,_xlfn._xlws.FILTER(AC$152:AC$201,(ISNUMBER(AC$152:AC$201)*ISNUMBER(AC$102:AC$151))),_xlfn._xlws.FILTER(AC$102:AC$151,(ISNUMBER(AC$102:AC$151)*ISNUMBER(AC$152:AC$201))))</f>
        <v>#N/A</v>
      </c>
      <c r="AD247" t="e" cm="1">
        <f t="array" ref="AD247">AD196-FORECAST(AD146,_xlfn._xlws.FILTER(AD$152:AD$201,(ISNUMBER(AD$152:AD$201)*ISNUMBER(AD$102:AD$151))),_xlfn._xlws.FILTER(AD$102:AD$151,(ISNUMBER(AD$102:AD$151)*ISNUMBER(AD$152:AD$201))))</f>
        <v>#N/A</v>
      </c>
    </row>
    <row r="248" spans="1:30" x14ac:dyDescent="0.25">
      <c r="A248" t="e" cm="1">
        <f t="array" ref="A248">A197-FORECAST(A147,_xlfn._xlws.FILTER(A$152:A$201,(ISNUMBER(A$152:A$201)*ISNUMBER(A$102:A$151))),_xlfn._xlws.FILTER(A$102:A$151,(ISNUMBER(A$102:A$151)*ISNUMBER(A$152:A$201))))</f>
        <v>#N/A</v>
      </c>
      <c r="B248" t="e" cm="1">
        <f t="array" ref="B248">B197-FORECAST(B147,_xlfn._xlws.FILTER(B$152:B$201,(ISNUMBER(B$152:B$201)*ISNUMBER(B$102:B$151))),_xlfn._xlws.FILTER(B$102:B$151,(ISNUMBER(B$102:B$151)*ISNUMBER(B$152:B$201))))</f>
        <v>#N/A</v>
      </c>
      <c r="C248" t="e" cm="1">
        <f t="array" ref="C248">C197-FORECAST(C147,_xlfn._xlws.FILTER(C$152:C$201,(ISNUMBER(C$152:C$201)*ISNUMBER(C$102:C$151))),_xlfn._xlws.FILTER(C$102:C$151,(ISNUMBER(C$102:C$151)*ISNUMBER(C$152:C$201))))</f>
        <v>#N/A</v>
      </c>
      <c r="D248" t="e" cm="1">
        <f t="array" ref="D248">D197-FORECAST(D147,_xlfn._xlws.FILTER(D$152:D$201,(ISNUMBER(D$152:D$201)*ISNUMBER(D$102:D$151))),_xlfn._xlws.FILTER(D$102:D$151,(ISNUMBER(D$102:D$151)*ISNUMBER(D$152:D$201))))</f>
        <v>#N/A</v>
      </c>
      <c r="E248" t="e" cm="1">
        <f t="array" ref="E248">E197-FORECAST(E147,_xlfn._xlws.FILTER(E$152:E$201,(ISNUMBER(E$152:E$201)*ISNUMBER(E$102:E$151))),_xlfn._xlws.FILTER(E$102:E$151,(ISNUMBER(E$102:E$151)*ISNUMBER(E$152:E$201))))</f>
        <v>#N/A</v>
      </c>
      <c r="F248" t="e" cm="1">
        <f t="array" ref="F248">F197-FORECAST(F147,_xlfn._xlws.FILTER(F$152:F$201,(ISNUMBER(F$152:F$201)*ISNUMBER(F$102:F$151))),_xlfn._xlws.FILTER(F$102:F$151,(ISNUMBER(F$102:F$151)*ISNUMBER(F$152:F$201))))</f>
        <v>#N/A</v>
      </c>
      <c r="G248" t="e" cm="1">
        <f t="array" ref="G248">G197-FORECAST(G147,_xlfn._xlws.FILTER(G$152:G$201,(ISNUMBER(G$152:G$201)*ISNUMBER(G$102:G$151))),_xlfn._xlws.FILTER(G$102:G$151,(ISNUMBER(G$102:G$151)*ISNUMBER(G$152:G$201))))</f>
        <v>#N/A</v>
      </c>
      <c r="H248" t="e" cm="1">
        <f t="array" ref="H248">H197-FORECAST(H147,_xlfn._xlws.FILTER(H$152:H$201,(ISNUMBER(H$152:H$201)*ISNUMBER(H$102:H$151))),_xlfn._xlws.FILTER(H$102:H$151,(ISNUMBER(H$102:H$151)*ISNUMBER(H$152:H$201))))</f>
        <v>#N/A</v>
      </c>
      <c r="I248" t="e" cm="1">
        <f t="array" ref="I248">I197-FORECAST(I147,_xlfn._xlws.FILTER(I$152:I$201,(ISNUMBER(I$152:I$201)*ISNUMBER(I$102:I$151))),_xlfn._xlws.FILTER(I$102:I$151,(ISNUMBER(I$102:I$151)*ISNUMBER(I$152:I$201))))</f>
        <v>#N/A</v>
      </c>
      <c r="J248" t="e" cm="1">
        <f t="array" ref="J248">J197-FORECAST(J147,_xlfn._xlws.FILTER(J$152:J$201,(ISNUMBER(J$152:J$201)*ISNUMBER(J$102:J$151))),_xlfn._xlws.FILTER(J$102:J$151,(ISNUMBER(J$102:J$151)*ISNUMBER(J$152:J$201))))</f>
        <v>#N/A</v>
      </c>
      <c r="K248" t="e" cm="1">
        <f t="array" ref="K248">K197-FORECAST(K147,_xlfn._xlws.FILTER(K$152:K$201,(ISNUMBER(K$152:K$201)*ISNUMBER(K$102:K$151))),_xlfn._xlws.FILTER(K$102:K$151,(ISNUMBER(K$102:K$151)*ISNUMBER(K$152:K$201))))</f>
        <v>#N/A</v>
      </c>
      <c r="L248" t="e" cm="1">
        <f t="array" ref="L248">L197-FORECAST(L147,_xlfn._xlws.FILTER(L$152:L$201,(ISNUMBER(L$152:L$201)*ISNUMBER(L$102:L$151))),_xlfn._xlws.FILTER(L$102:L$151,(ISNUMBER(L$102:L$151)*ISNUMBER(L$152:L$201))))</f>
        <v>#N/A</v>
      </c>
      <c r="M248" t="e" cm="1">
        <f t="array" ref="M248">M197-FORECAST(M147,_xlfn._xlws.FILTER(M$152:M$201,(ISNUMBER(M$152:M$201)*ISNUMBER(M$102:M$151))),_xlfn._xlws.FILTER(M$102:M$151,(ISNUMBER(M$102:M$151)*ISNUMBER(M$152:M$201))))</f>
        <v>#N/A</v>
      </c>
      <c r="N248" t="e" cm="1">
        <f t="array" ref="N248">N197-FORECAST(N147,_xlfn._xlws.FILTER(N$152:N$201,(ISNUMBER(N$152:N$201)*ISNUMBER(N$102:N$151))),_xlfn._xlws.FILTER(N$102:N$151,(ISNUMBER(N$102:N$151)*ISNUMBER(N$152:N$201))))</f>
        <v>#N/A</v>
      </c>
      <c r="O248" t="e" cm="1">
        <f t="array" ref="O248">O197-FORECAST(O147,_xlfn._xlws.FILTER(O$152:O$201,(ISNUMBER(O$152:O$201)*ISNUMBER(O$102:O$151))),_xlfn._xlws.FILTER(O$102:O$151,(ISNUMBER(O$102:O$151)*ISNUMBER(O$152:O$201))))</f>
        <v>#N/A</v>
      </c>
      <c r="P248" t="e" cm="1">
        <f t="array" ref="P248">P197-FORECAST(P147,_xlfn._xlws.FILTER(P$152:P$201,(ISNUMBER(P$152:P$201)*ISNUMBER(P$102:P$151))),_xlfn._xlws.FILTER(P$102:P$151,(ISNUMBER(P$102:P$151)*ISNUMBER(P$152:P$201))))</f>
        <v>#N/A</v>
      </c>
      <c r="Q248" t="e" cm="1">
        <f t="array" ref="Q248">Q197-FORECAST(Q147,_xlfn._xlws.FILTER(Q$152:Q$201,(ISNUMBER(Q$152:Q$201)*ISNUMBER(Q$102:Q$151))),_xlfn._xlws.FILTER(Q$102:Q$151,(ISNUMBER(Q$102:Q$151)*ISNUMBER(Q$152:Q$201))))</f>
        <v>#N/A</v>
      </c>
      <c r="R248" t="e" cm="1">
        <f t="array" ref="R248">R197-FORECAST(R147,_xlfn._xlws.FILTER(R$152:R$201,(ISNUMBER(R$152:R$201)*ISNUMBER(R$102:R$151))),_xlfn._xlws.FILTER(R$102:R$151,(ISNUMBER(R$102:R$151)*ISNUMBER(R$152:R$201))))</f>
        <v>#N/A</v>
      </c>
      <c r="S248" t="e" cm="1">
        <f t="array" ref="S248">S197-FORECAST(S147,_xlfn._xlws.FILTER(S$152:S$201,(ISNUMBER(S$152:S$201)*ISNUMBER(S$102:S$151))),_xlfn._xlws.FILTER(S$102:S$151,(ISNUMBER(S$102:S$151)*ISNUMBER(S$152:S$201))))</f>
        <v>#N/A</v>
      </c>
      <c r="T248" t="e" cm="1">
        <f t="array" ref="T248">T197-FORECAST(T147,_xlfn._xlws.FILTER(T$152:T$201,(ISNUMBER(T$152:T$201)*ISNUMBER(T$102:T$151))),_xlfn._xlws.FILTER(T$102:T$151,(ISNUMBER(T$102:T$151)*ISNUMBER(T$152:T$201))))</f>
        <v>#N/A</v>
      </c>
      <c r="U248" t="e" cm="1">
        <f t="array" ref="U248">U197-FORECAST(U147,_xlfn._xlws.FILTER(U$152:U$201,(ISNUMBER(U$152:U$201)*ISNUMBER(U$102:U$151))),_xlfn._xlws.FILTER(U$102:U$151,(ISNUMBER(U$102:U$151)*ISNUMBER(U$152:U$201))))</f>
        <v>#N/A</v>
      </c>
      <c r="V248" t="e" cm="1">
        <f t="array" ref="V248">V197-FORECAST(V147,_xlfn._xlws.FILTER(V$152:V$201,(ISNUMBER(V$152:V$201)*ISNUMBER(V$102:V$151))),_xlfn._xlws.FILTER(V$102:V$151,(ISNUMBER(V$102:V$151)*ISNUMBER(V$152:V$201))))</f>
        <v>#N/A</v>
      </c>
      <c r="W248" t="e" cm="1">
        <f t="array" ref="W248">W197-FORECAST(W147,_xlfn._xlws.FILTER(W$152:W$201,(ISNUMBER(W$152:W$201)*ISNUMBER(W$102:W$151))),_xlfn._xlws.FILTER(W$102:W$151,(ISNUMBER(W$102:W$151)*ISNUMBER(W$152:W$201))))</f>
        <v>#N/A</v>
      </c>
      <c r="X248" t="e" cm="1">
        <f t="array" ref="X248">X197-FORECAST(X147,_xlfn._xlws.FILTER(X$152:X$201,(ISNUMBER(X$152:X$201)*ISNUMBER(X$102:X$151))),_xlfn._xlws.FILTER(X$102:X$151,(ISNUMBER(X$102:X$151)*ISNUMBER(X$152:X$201))))</f>
        <v>#N/A</v>
      </c>
      <c r="Y248" t="e" cm="1">
        <f t="array" ref="Y248">Y197-FORECAST(Y147,_xlfn._xlws.FILTER(Y$152:Y$201,(ISNUMBER(Y$152:Y$201)*ISNUMBER(Y$102:Y$151))),_xlfn._xlws.FILTER(Y$102:Y$151,(ISNUMBER(Y$102:Y$151)*ISNUMBER(Y$152:Y$201))))</f>
        <v>#N/A</v>
      </c>
      <c r="Z248" t="e" cm="1">
        <f t="array" ref="Z248">Z197-FORECAST(Z147,_xlfn._xlws.FILTER(Z$152:Z$201,(ISNUMBER(Z$152:Z$201)*ISNUMBER(Z$102:Z$151))),_xlfn._xlws.FILTER(Z$102:Z$151,(ISNUMBER(Z$102:Z$151)*ISNUMBER(Z$152:Z$201))))</f>
        <v>#N/A</v>
      </c>
      <c r="AA248" t="e" cm="1">
        <f t="array" ref="AA248">AA197-FORECAST(AA147,_xlfn._xlws.FILTER(AA$152:AA$201,(ISNUMBER(AA$152:AA$201)*ISNUMBER(AA$102:AA$151))),_xlfn._xlws.FILTER(AA$102:AA$151,(ISNUMBER(AA$102:AA$151)*ISNUMBER(AA$152:AA$201))))</f>
        <v>#N/A</v>
      </c>
      <c r="AB248" t="e" cm="1">
        <f t="array" ref="AB248">AB197-FORECAST(AB147,_xlfn._xlws.FILTER(AB$152:AB$201,(ISNUMBER(AB$152:AB$201)*ISNUMBER(AB$102:AB$151))),_xlfn._xlws.FILTER(AB$102:AB$151,(ISNUMBER(AB$102:AB$151)*ISNUMBER(AB$152:AB$201))))</f>
        <v>#N/A</v>
      </c>
      <c r="AC248" t="e" cm="1">
        <f t="array" ref="AC248">AC197-FORECAST(AC147,_xlfn._xlws.FILTER(AC$152:AC$201,(ISNUMBER(AC$152:AC$201)*ISNUMBER(AC$102:AC$151))),_xlfn._xlws.FILTER(AC$102:AC$151,(ISNUMBER(AC$102:AC$151)*ISNUMBER(AC$152:AC$201))))</f>
        <v>#N/A</v>
      </c>
      <c r="AD248" t="e" cm="1">
        <f t="array" ref="AD248">AD197-FORECAST(AD147,_xlfn._xlws.FILTER(AD$152:AD$201,(ISNUMBER(AD$152:AD$201)*ISNUMBER(AD$102:AD$151))),_xlfn._xlws.FILTER(AD$102:AD$151,(ISNUMBER(AD$102:AD$151)*ISNUMBER(AD$152:AD$201))))</f>
        <v>#N/A</v>
      </c>
    </row>
    <row r="249" spans="1:30" x14ac:dyDescent="0.25">
      <c r="A249" t="e" cm="1">
        <f t="array" ref="A249">A198-FORECAST(A148,_xlfn._xlws.FILTER(A$152:A$201,(ISNUMBER(A$152:A$201)*ISNUMBER(A$102:A$151))),_xlfn._xlws.FILTER(A$102:A$151,(ISNUMBER(A$102:A$151)*ISNUMBER(A$152:A$201))))</f>
        <v>#N/A</v>
      </c>
      <c r="B249" t="e" cm="1">
        <f t="array" ref="B249">B198-FORECAST(B148,_xlfn._xlws.FILTER(B$152:B$201,(ISNUMBER(B$152:B$201)*ISNUMBER(B$102:B$151))),_xlfn._xlws.FILTER(B$102:B$151,(ISNUMBER(B$102:B$151)*ISNUMBER(B$152:B$201))))</f>
        <v>#N/A</v>
      </c>
      <c r="C249" t="e" cm="1">
        <f t="array" ref="C249">C198-FORECAST(C148,_xlfn._xlws.FILTER(C$152:C$201,(ISNUMBER(C$152:C$201)*ISNUMBER(C$102:C$151))),_xlfn._xlws.FILTER(C$102:C$151,(ISNUMBER(C$102:C$151)*ISNUMBER(C$152:C$201))))</f>
        <v>#N/A</v>
      </c>
      <c r="D249" t="e" cm="1">
        <f t="array" ref="D249">D198-FORECAST(D148,_xlfn._xlws.FILTER(D$152:D$201,(ISNUMBER(D$152:D$201)*ISNUMBER(D$102:D$151))),_xlfn._xlws.FILTER(D$102:D$151,(ISNUMBER(D$102:D$151)*ISNUMBER(D$152:D$201))))</f>
        <v>#N/A</v>
      </c>
      <c r="E249" t="e" cm="1">
        <f t="array" ref="E249">E198-FORECAST(E148,_xlfn._xlws.FILTER(E$152:E$201,(ISNUMBER(E$152:E$201)*ISNUMBER(E$102:E$151))),_xlfn._xlws.FILTER(E$102:E$151,(ISNUMBER(E$102:E$151)*ISNUMBER(E$152:E$201))))</f>
        <v>#N/A</v>
      </c>
      <c r="F249" t="e" cm="1">
        <f t="array" ref="F249">F198-FORECAST(F148,_xlfn._xlws.FILTER(F$152:F$201,(ISNUMBER(F$152:F$201)*ISNUMBER(F$102:F$151))),_xlfn._xlws.FILTER(F$102:F$151,(ISNUMBER(F$102:F$151)*ISNUMBER(F$152:F$201))))</f>
        <v>#N/A</v>
      </c>
      <c r="G249" t="e" cm="1">
        <f t="array" ref="G249">G198-FORECAST(G148,_xlfn._xlws.FILTER(G$152:G$201,(ISNUMBER(G$152:G$201)*ISNUMBER(G$102:G$151))),_xlfn._xlws.FILTER(G$102:G$151,(ISNUMBER(G$102:G$151)*ISNUMBER(G$152:G$201))))</f>
        <v>#N/A</v>
      </c>
      <c r="H249" t="e" cm="1">
        <f t="array" ref="H249">H198-FORECAST(H148,_xlfn._xlws.FILTER(H$152:H$201,(ISNUMBER(H$152:H$201)*ISNUMBER(H$102:H$151))),_xlfn._xlws.FILTER(H$102:H$151,(ISNUMBER(H$102:H$151)*ISNUMBER(H$152:H$201))))</f>
        <v>#N/A</v>
      </c>
      <c r="I249" t="e" cm="1">
        <f t="array" ref="I249">I198-FORECAST(I148,_xlfn._xlws.FILTER(I$152:I$201,(ISNUMBER(I$152:I$201)*ISNUMBER(I$102:I$151))),_xlfn._xlws.FILTER(I$102:I$151,(ISNUMBER(I$102:I$151)*ISNUMBER(I$152:I$201))))</f>
        <v>#N/A</v>
      </c>
      <c r="J249" t="e" cm="1">
        <f t="array" ref="J249">J198-FORECAST(J148,_xlfn._xlws.FILTER(J$152:J$201,(ISNUMBER(J$152:J$201)*ISNUMBER(J$102:J$151))),_xlfn._xlws.FILTER(J$102:J$151,(ISNUMBER(J$102:J$151)*ISNUMBER(J$152:J$201))))</f>
        <v>#N/A</v>
      </c>
      <c r="K249" t="e" cm="1">
        <f t="array" ref="K249">K198-FORECAST(K148,_xlfn._xlws.FILTER(K$152:K$201,(ISNUMBER(K$152:K$201)*ISNUMBER(K$102:K$151))),_xlfn._xlws.FILTER(K$102:K$151,(ISNUMBER(K$102:K$151)*ISNUMBER(K$152:K$201))))</f>
        <v>#N/A</v>
      </c>
      <c r="L249" t="e" cm="1">
        <f t="array" ref="L249">L198-FORECAST(L148,_xlfn._xlws.FILTER(L$152:L$201,(ISNUMBER(L$152:L$201)*ISNUMBER(L$102:L$151))),_xlfn._xlws.FILTER(L$102:L$151,(ISNUMBER(L$102:L$151)*ISNUMBER(L$152:L$201))))</f>
        <v>#N/A</v>
      </c>
      <c r="M249" t="e" cm="1">
        <f t="array" ref="M249">M198-FORECAST(M148,_xlfn._xlws.FILTER(M$152:M$201,(ISNUMBER(M$152:M$201)*ISNUMBER(M$102:M$151))),_xlfn._xlws.FILTER(M$102:M$151,(ISNUMBER(M$102:M$151)*ISNUMBER(M$152:M$201))))</f>
        <v>#N/A</v>
      </c>
      <c r="N249" t="e" cm="1">
        <f t="array" ref="N249">N198-FORECAST(N148,_xlfn._xlws.FILTER(N$152:N$201,(ISNUMBER(N$152:N$201)*ISNUMBER(N$102:N$151))),_xlfn._xlws.FILTER(N$102:N$151,(ISNUMBER(N$102:N$151)*ISNUMBER(N$152:N$201))))</f>
        <v>#N/A</v>
      </c>
      <c r="O249" t="e" cm="1">
        <f t="array" ref="O249">O198-FORECAST(O148,_xlfn._xlws.FILTER(O$152:O$201,(ISNUMBER(O$152:O$201)*ISNUMBER(O$102:O$151))),_xlfn._xlws.FILTER(O$102:O$151,(ISNUMBER(O$102:O$151)*ISNUMBER(O$152:O$201))))</f>
        <v>#N/A</v>
      </c>
      <c r="P249" t="e" cm="1">
        <f t="array" ref="P249">P198-FORECAST(P148,_xlfn._xlws.FILTER(P$152:P$201,(ISNUMBER(P$152:P$201)*ISNUMBER(P$102:P$151))),_xlfn._xlws.FILTER(P$102:P$151,(ISNUMBER(P$102:P$151)*ISNUMBER(P$152:P$201))))</f>
        <v>#N/A</v>
      </c>
      <c r="Q249" t="e" cm="1">
        <f t="array" ref="Q249">Q198-FORECAST(Q148,_xlfn._xlws.FILTER(Q$152:Q$201,(ISNUMBER(Q$152:Q$201)*ISNUMBER(Q$102:Q$151))),_xlfn._xlws.FILTER(Q$102:Q$151,(ISNUMBER(Q$102:Q$151)*ISNUMBER(Q$152:Q$201))))</f>
        <v>#N/A</v>
      </c>
      <c r="R249" t="e" cm="1">
        <f t="array" ref="R249">R198-FORECAST(R148,_xlfn._xlws.FILTER(R$152:R$201,(ISNUMBER(R$152:R$201)*ISNUMBER(R$102:R$151))),_xlfn._xlws.FILTER(R$102:R$151,(ISNUMBER(R$102:R$151)*ISNUMBER(R$152:R$201))))</f>
        <v>#N/A</v>
      </c>
      <c r="S249" t="e" cm="1">
        <f t="array" ref="S249">S198-FORECAST(S148,_xlfn._xlws.FILTER(S$152:S$201,(ISNUMBER(S$152:S$201)*ISNUMBER(S$102:S$151))),_xlfn._xlws.FILTER(S$102:S$151,(ISNUMBER(S$102:S$151)*ISNUMBER(S$152:S$201))))</f>
        <v>#N/A</v>
      </c>
      <c r="T249" t="e" cm="1">
        <f t="array" ref="T249">T198-FORECAST(T148,_xlfn._xlws.FILTER(T$152:T$201,(ISNUMBER(T$152:T$201)*ISNUMBER(T$102:T$151))),_xlfn._xlws.FILTER(T$102:T$151,(ISNUMBER(T$102:T$151)*ISNUMBER(T$152:T$201))))</f>
        <v>#N/A</v>
      </c>
      <c r="U249" t="e" cm="1">
        <f t="array" ref="U249">U198-FORECAST(U148,_xlfn._xlws.FILTER(U$152:U$201,(ISNUMBER(U$152:U$201)*ISNUMBER(U$102:U$151))),_xlfn._xlws.FILTER(U$102:U$151,(ISNUMBER(U$102:U$151)*ISNUMBER(U$152:U$201))))</f>
        <v>#N/A</v>
      </c>
      <c r="V249" t="e" cm="1">
        <f t="array" ref="V249">V198-FORECAST(V148,_xlfn._xlws.FILTER(V$152:V$201,(ISNUMBER(V$152:V$201)*ISNUMBER(V$102:V$151))),_xlfn._xlws.FILTER(V$102:V$151,(ISNUMBER(V$102:V$151)*ISNUMBER(V$152:V$201))))</f>
        <v>#N/A</v>
      </c>
      <c r="W249" t="e" cm="1">
        <f t="array" ref="W249">W198-FORECAST(W148,_xlfn._xlws.FILTER(W$152:W$201,(ISNUMBER(W$152:W$201)*ISNUMBER(W$102:W$151))),_xlfn._xlws.FILTER(W$102:W$151,(ISNUMBER(W$102:W$151)*ISNUMBER(W$152:W$201))))</f>
        <v>#N/A</v>
      </c>
      <c r="X249" t="e" cm="1">
        <f t="array" ref="X249">X198-FORECAST(X148,_xlfn._xlws.FILTER(X$152:X$201,(ISNUMBER(X$152:X$201)*ISNUMBER(X$102:X$151))),_xlfn._xlws.FILTER(X$102:X$151,(ISNUMBER(X$102:X$151)*ISNUMBER(X$152:X$201))))</f>
        <v>#N/A</v>
      </c>
      <c r="Y249" t="e" cm="1">
        <f t="array" ref="Y249">Y198-FORECAST(Y148,_xlfn._xlws.FILTER(Y$152:Y$201,(ISNUMBER(Y$152:Y$201)*ISNUMBER(Y$102:Y$151))),_xlfn._xlws.FILTER(Y$102:Y$151,(ISNUMBER(Y$102:Y$151)*ISNUMBER(Y$152:Y$201))))</f>
        <v>#N/A</v>
      </c>
      <c r="Z249" t="e" cm="1">
        <f t="array" ref="Z249">Z198-FORECAST(Z148,_xlfn._xlws.FILTER(Z$152:Z$201,(ISNUMBER(Z$152:Z$201)*ISNUMBER(Z$102:Z$151))),_xlfn._xlws.FILTER(Z$102:Z$151,(ISNUMBER(Z$102:Z$151)*ISNUMBER(Z$152:Z$201))))</f>
        <v>#N/A</v>
      </c>
      <c r="AA249" t="e" cm="1">
        <f t="array" ref="AA249">AA198-FORECAST(AA148,_xlfn._xlws.FILTER(AA$152:AA$201,(ISNUMBER(AA$152:AA$201)*ISNUMBER(AA$102:AA$151))),_xlfn._xlws.FILTER(AA$102:AA$151,(ISNUMBER(AA$102:AA$151)*ISNUMBER(AA$152:AA$201))))</f>
        <v>#N/A</v>
      </c>
      <c r="AB249" t="e" cm="1">
        <f t="array" ref="AB249">AB198-FORECAST(AB148,_xlfn._xlws.FILTER(AB$152:AB$201,(ISNUMBER(AB$152:AB$201)*ISNUMBER(AB$102:AB$151))),_xlfn._xlws.FILTER(AB$102:AB$151,(ISNUMBER(AB$102:AB$151)*ISNUMBER(AB$152:AB$201))))</f>
        <v>#N/A</v>
      </c>
      <c r="AC249" t="e" cm="1">
        <f t="array" ref="AC249">AC198-FORECAST(AC148,_xlfn._xlws.FILTER(AC$152:AC$201,(ISNUMBER(AC$152:AC$201)*ISNUMBER(AC$102:AC$151))),_xlfn._xlws.FILTER(AC$102:AC$151,(ISNUMBER(AC$102:AC$151)*ISNUMBER(AC$152:AC$201))))</f>
        <v>#N/A</v>
      </c>
      <c r="AD249" t="e" cm="1">
        <f t="array" ref="AD249">AD198-FORECAST(AD148,_xlfn._xlws.FILTER(AD$152:AD$201,(ISNUMBER(AD$152:AD$201)*ISNUMBER(AD$102:AD$151))),_xlfn._xlws.FILTER(AD$102:AD$151,(ISNUMBER(AD$102:AD$151)*ISNUMBER(AD$152:AD$201))))</f>
        <v>#N/A</v>
      </c>
    </row>
    <row r="250" spans="1:30" x14ac:dyDescent="0.25">
      <c r="A250" t="e" cm="1">
        <f t="array" ref="A250">A199-FORECAST(A149,_xlfn._xlws.FILTER(A$152:A$201,(ISNUMBER(A$152:A$201)*ISNUMBER(A$102:A$151))),_xlfn._xlws.FILTER(A$102:A$151,(ISNUMBER(A$102:A$151)*ISNUMBER(A$152:A$201))))</f>
        <v>#N/A</v>
      </c>
      <c r="B250" t="e" cm="1">
        <f t="array" ref="B250">B199-FORECAST(B149,_xlfn._xlws.FILTER(B$152:B$201,(ISNUMBER(B$152:B$201)*ISNUMBER(B$102:B$151))),_xlfn._xlws.FILTER(B$102:B$151,(ISNUMBER(B$102:B$151)*ISNUMBER(B$152:B$201))))</f>
        <v>#N/A</v>
      </c>
      <c r="C250" t="e" cm="1">
        <f t="array" ref="C250">C199-FORECAST(C149,_xlfn._xlws.FILTER(C$152:C$201,(ISNUMBER(C$152:C$201)*ISNUMBER(C$102:C$151))),_xlfn._xlws.FILTER(C$102:C$151,(ISNUMBER(C$102:C$151)*ISNUMBER(C$152:C$201))))</f>
        <v>#N/A</v>
      </c>
      <c r="D250" t="e" cm="1">
        <f t="array" ref="D250">D199-FORECAST(D149,_xlfn._xlws.FILTER(D$152:D$201,(ISNUMBER(D$152:D$201)*ISNUMBER(D$102:D$151))),_xlfn._xlws.FILTER(D$102:D$151,(ISNUMBER(D$102:D$151)*ISNUMBER(D$152:D$201))))</f>
        <v>#N/A</v>
      </c>
      <c r="E250" t="e" cm="1">
        <f t="array" ref="E250">E199-FORECAST(E149,_xlfn._xlws.FILTER(E$152:E$201,(ISNUMBER(E$152:E$201)*ISNUMBER(E$102:E$151))),_xlfn._xlws.FILTER(E$102:E$151,(ISNUMBER(E$102:E$151)*ISNUMBER(E$152:E$201))))</f>
        <v>#N/A</v>
      </c>
      <c r="F250" t="e" cm="1">
        <f t="array" ref="F250">F199-FORECAST(F149,_xlfn._xlws.FILTER(F$152:F$201,(ISNUMBER(F$152:F$201)*ISNUMBER(F$102:F$151))),_xlfn._xlws.FILTER(F$102:F$151,(ISNUMBER(F$102:F$151)*ISNUMBER(F$152:F$201))))</f>
        <v>#N/A</v>
      </c>
      <c r="G250" t="e" cm="1">
        <f t="array" ref="G250">G199-FORECAST(G149,_xlfn._xlws.FILTER(G$152:G$201,(ISNUMBER(G$152:G$201)*ISNUMBER(G$102:G$151))),_xlfn._xlws.FILTER(G$102:G$151,(ISNUMBER(G$102:G$151)*ISNUMBER(G$152:G$201))))</f>
        <v>#N/A</v>
      </c>
      <c r="H250" t="e" cm="1">
        <f t="array" ref="H250">H199-FORECAST(H149,_xlfn._xlws.FILTER(H$152:H$201,(ISNUMBER(H$152:H$201)*ISNUMBER(H$102:H$151))),_xlfn._xlws.FILTER(H$102:H$151,(ISNUMBER(H$102:H$151)*ISNUMBER(H$152:H$201))))</f>
        <v>#N/A</v>
      </c>
      <c r="I250" t="e" cm="1">
        <f t="array" ref="I250">I199-FORECAST(I149,_xlfn._xlws.FILTER(I$152:I$201,(ISNUMBER(I$152:I$201)*ISNUMBER(I$102:I$151))),_xlfn._xlws.FILTER(I$102:I$151,(ISNUMBER(I$102:I$151)*ISNUMBER(I$152:I$201))))</f>
        <v>#N/A</v>
      </c>
      <c r="J250" t="e" cm="1">
        <f t="array" ref="J250">J199-FORECAST(J149,_xlfn._xlws.FILTER(J$152:J$201,(ISNUMBER(J$152:J$201)*ISNUMBER(J$102:J$151))),_xlfn._xlws.FILTER(J$102:J$151,(ISNUMBER(J$102:J$151)*ISNUMBER(J$152:J$201))))</f>
        <v>#N/A</v>
      </c>
      <c r="K250" t="e" cm="1">
        <f t="array" ref="K250">K199-FORECAST(K149,_xlfn._xlws.FILTER(K$152:K$201,(ISNUMBER(K$152:K$201)*ISNUMBER(K$102:K$151))),_xlfn._xlws.FILTER(K$102:K$151,(ISNUMBER(K$102:K$151)*ISNUMBER(K$152:K$201))))</f>
        <v>#N/A</v>
      </c>
      <c r="L250" t="e" cm="1">
        <f t="array" ref="L250">L199-FORECAST(L149,_xlfn._xlws.FILTER(L$152:L$201,(ISNUMBER(L$152:L$201)*ISNUMBER(L$102:L$151))),_xlfn._xlws.FILTER(L$102:L$151,(ISNUMBER(L$102:L$151)*ISNUMBER(L$152:L$201))))</f>
        <v>#N/A</v>
      </c>
      <c r="M250" t="e" cm="1">
        <f t="array" ref="M250">M199-FORECAST(M149,_xlfn._xlws.FILTER(M$152:M$201,(ISNUMBER(M$152:M$201)*ISNUMBER(M$102:M$151))),_xlfn._xlws.FILTER(M$102:M$151,(ISNUMBER(M$102:M$151)*ISNUMBER(M$152:M$201))))</f>
        <v>#N/A</v>
      </c>
      <c r="N250" t="e" cm="1">
        <f t="array" ref="N250">N199-FORECAST(N149,_xlfn._xlws.FILTER(N$152:N$201,(ISNUMBER(N$152:N$201)*ISNUMBER(N$102:N$151))),_xlfn._xlws.FILTER(N$102:N$151,(ISNUMBER(N$102:N$151)*ISNUMBER(N$152:N$201))))</f>
        <v>#N/A</v>
      </c>
      <c r="O250" t="e" cm="1">
        <f t="array" ref="O250">O199-FORECAST(O149,_xlfn._xlws.FILTER(O$152:O$201,(ISNUMBER(O$152:O$201)*ISNUMBER(O$102:O$151))),_xlfn._xlws.FILTER(O$102:O$151,(ISNUMBER(O$102:O$151)*ISNUMBER(O$152:O$201))))</f>
        <v>#N/A</v>
      </c>
      <c r="P250" t="e" cm="1">
        <f t="array" ref="P250">P199-FORECAST(P149,_xlfn._xlws.FILTER(P$152:P$201,(ISNUMBER(P$152:P$201)*ISNUMBER(P$102:P$151))),_xlfn._xlws.FILTER(P$102:P$151,(ISNUMBER(P$102:P$151)*ISNUMBER(P$152:P$201))))</f>
        <v>#N/A</v>
      </c>
      <c r="Q250" t="e" cm="1">
        <f t="array" ref="Q250">Q199-FORECAST(Q149,_xlfn._xlws.FILTER(Q$152:Q$201,(ISNUMBER(Q$152:Q$201)*ISNUMBER(Q$102:Q$151))),_xlfn._xlws.FILTER(Q$102:Q$151,(ISNUMBER(Q$102:Q$151)*ISNUMBER(Q$152:Q$201))))</f>
        <v>#N/A</v>
      </c>
      <c r="R250" t="e" cm="1">
        <f t="array" ref="R250">R199-FORECAST(R149,_xlfn._xlws.FILTER(R$152:R$201,(ISNUMBER(R$152:R$201)*ISNUMBER(R$102:R$151))),_xlfn._xlws.FILTER(R$102:R$151,(ISNUMBER(R$102:R$151)*ISNUMBER(R$152:R$201))))</f>
        <v>#N/A</v>
      </c>
      <c r="S250" t="e" cm="1">
        <f t="array" ref="S250">S199-FORECAST(S149,_xlfn._xlws.FILTER(S$152:S$201,(ISNUMBER(S$152:S$201)*ISNUMBER(S$102:S$151))),_xlfn._xlws.FILTER(S$102:S$151,(ISNUMBER(S$102:S$151)*ISNUMBER(S$152:S$201))))</f>
        <v>#N/A</v>
      </c>
      <c r="T250" t="e" cm="1">
        <f t="array" ref="T250">T199-FORECAST(T149,_xlfn._xlws.FILTER(T$152:T$201,(ISNUMBER(T$152:T$201)*ISNUMBER(T$102:T$151))),_xlfn._xlws.FILTER(T$102:T$151,(ISNUMBER(T$102:T$151)*ISNUMBER(T$152:T$201))))</f>
        <v>#N/A</v>
      </c>
      <c r="U250" t="e" cm="1">
        <f t="array" ref="U250">U199-FORECAST(U149,_xlfn._xlws.FILTER(U$152:U$201,(ISNUMBER(U$152:U$201)*ISNUMBER(U$102:U$151))),_xlfn._xlws.FILTER(U$102:U$151,(ISNUMBER(U$102:U$151)*ISNUMBER(U$152:U$201))))</f>
        <v>#N/A</v>
      </c>
      <c r="V250" t="e" cm="1">
        <f t="array" ref="V250">V199-FORECAST(V149,_xlfn._xlws.FILTER(V$152:V$201,(ISNUMBER(V$152:V$201)*ISNUMBER(V$102:V$151))),_xlfn._xlws.FILTER(V$102:V$151,(ISNUMBER(V$102:V$151)*ISNUMBER(V$152:V$201))))</f>
        <v>#N/A</v>
      </c>
      <c r="W250" t="e" cm="1">
        <f t="array" ref="W250">W199-FORECAST(W149,_xlfn._xlws.FILTER(W$152:W$201,(ISNUMBER(W$152:W$201)*ISNUMBER(W$102:W$151))),_xlfn._xlws.FILTER(W$102:W$151,(ISNUMBER(W$102:W$151)*ISNUMBER(W$152:W$201))))</f>
        <v>#N/A</v>
      </c>
      <c r="X250" t="e" cm="1">
        <f t="array" ref="X250">X199-FORECAST(X149,_xlfn._xlws.FILTER(X$152:X$201,(ISNUMBER(X$152:X$201)*ISNUMBER(X$102:X$151))),_xlfn._xlws.FILTER(X$102:X$151,(ISNUMBER(X$102:X$151)*ISNUMBER(X$152:X$201))))</f>
        <v>#N/A</v>
      </c>
      <c r="Y250" t="e" cm="1">
        <f t="array" ref="Y250">Y199-FORECAST(Y149,_xlfn._xlws.FILTER(Y$152:Y$201,(ISNUMBER(Y$152:Y$201)*ISNUMBER(Y$102:Y$151))),_xlfn._xlws.FILTER(Y$102:Y$151,(ISNUMBER(Y$102:Y$151)*ISNUMBER(Y$152:Y$201))))</f>
        <v>#N/A</v>
      </c>
      <c r="Z250" t="e" cm="1">
        <f t="array" ref="Z250">Z199-FORECAST(Z149,_xlfn._xlws.FILTER(Z$152:Z$201,(ISNUMBER(Z$152:Z$201)*ISNUMBER(Z$102:Z$151))),_xlfn._xlws.FILTER(Z$102:Z$151,(ISNUMBER(Z$102:Z$151)*ISNUMBER(Z$152:Z$201))))</f>
        <v>#N/A</v>
      </c>
      <c r="AA250" t="e" cm="1">
        <f t="array" ref="AA250">AA199-FORECAST(AA149,_xlfn._xlws.FILTER(AA$152:AA$201,(ISNUMBER(AA$152:AA$201)*ISNUMBER(AA$102:AA$151))),_xlfn._xlws.FILTER(AA$102:AA$151,(ISNUMBER(AA$102:AA$151)*ISNUMBER(AA$152:AA$201))))</f>
        <v>#N/A</v>
      </c>
      <c r="AB250" t="e" cm="1">
        <f t="array" ref="AB250">AB199-FORECAST(AB149,_xlfn._xlws.FILTER(AB$152:AB$201,(ISNUMBER(AB$152:AB$201)*ISNUMBER(AB$102:AB$151))),_xlfn._xlws.FILTER(AB$102:AB$151,(ISNUMBER(AB$102:AB$151)*ISNUMBER(AB$152:AB$201))))</f>
        <v>#N/A</v>
      </c>
      <c r="AC250" t="e" cm="1">
        <f t="array" ref="AC250">AC199-FORECAST(AC149,_xlfn._xlws.FILTER(AC$152:AC$201,(ISNUMBER(AC$152:AC$201)*ISNUMBER(AC$102:AC$151))),_xlfn._xlws.FILTER(AC$102:AC$151,(ISNUMBER(AC$102:AC$151)*ISNUMBER(AC$152:AC$201))))</f>
        <v>#N/A</v>
      </c>
      <c r="AD250" t="e" cm="1">
        <f t="array" ref="AD250">AD199-FORECAST(AD149,_xlfn._xlws.FILTER(AD$152:AD$201,(ISNUMBER(AD$152:AD$201)*ISNUMBER(AD$102:AD$151))),_xlfn._xlws.FILTER(AD$102:AD$151,(ISNUMBER(AD$102:AD$151)*ISNUMBER(AD$152:AD$201))))</f>
        <v>#N/A</v>
      </c>
    </row>
    <row r="251" spans="1:30" x14ac:dyDescent="0.25">
      <c r="A251" t="e" cm="1">
        <f t="array" ref="A251">A200-FORECAST(A150,_xlfn._xlws.FILTER(A$152:A$201,(ISNUMBER(A$152:A$201)*ISNUMBER(A$102:A$151))),_xlfn._xlws.FILTER(A$102:A$151,(ISNUMBER(A$102:A$151)*ISNUMBER(A$152:A$201))))</f>
        <v>#N/A</v>
      </c>
      <c r="B251" t="e" cm="1">
        <f t="array" ref="B251">B200-FORECAST(B150,_xlfn._xlws.FILTER(B$152:B$201,(ISNUMBER(B$152:B$201)*ISNUMBER(B$102:B$151))),_xlfn._xlws.FILTER(B$102:B$151,(ISNUMBER(B$102:B$151)*ISNUMBER(B$152:B$201))))</f>
        <v>#N/A</v>
      </c>
      <c r="C251" t="e" cm="1">
        <f t="array" ref="C251">C200-FORECAST(C150,_xlfn._xlws.FILTER(C$152:C$201,(ISNUMBER(C$152:C$201)*ISNUMBER(C$102:C$151))),_xlfn._xlws.FILTER(C$102:C$151,(ISNUMBER(C$102:C$151)*ISNUMBER(C$152:C$201))))</f>
        <v>#N/A</v>
      </c>
      <c r="D251" t="e" cm="1">
        <f t="array" ref="D251">D200-FORECAST(D150,_xlfn._xlws.FILTER(D$152:D$201,(ISNUMBER(D$152:D$201)*ISNUMBER(D$102:D$151))),_xlfn._xlws.FILTER(D$102:D$151,(ISNUMBER(D$102:D$151)*ISNUMBER(D$152:D$201))))</f>
        <v>#N/A</v>
      </c>
      <c r="E251" t="e" cm="1">
        <f t="array" ref="E251">E200-FORECAST(E150,_xlfn._xlws.FILTER(E$152:E$201,(ISNUMBER(E$152:E$201)*ISNUMBER(E$102:E$151))),_xlfn._xlws.FILTER(E$102:E$151,(ISNUMBER(E$102:E$151)*ISNUMBER(E$152:E$201))))</f>
        <v>#N/A</v>
      </c>
      <c r="F251" t="e" cm="1">
        <f t="array" ref="F251">F200-FORECAST(F150,_xlfn._xlws.FILTER(F$152:F$201,(ISNUMBER(F$152:F$201)*ISNUMBER(F$102:F$151))),_xlfn._xlws.FILTER(F$102:F$151,(ISNUMBER(F$102:F$151)*ISNUMBER(F$152:F$201))))</f>
        <v>#N/A</v>
      </c>
      <c r="G251" t="e" cm="1">
        <f t="array" ref="G251">G200-FORECAST(G150,_xlfn._xlws.FILTER(G$152:G$201,(ISNUMBER(G$152:G$201)*ISNUMBER(G$102:G$151))),_xlfn._xlws.FILTER(G$102:G$151,(ISNUMBER(G$102:G$151)*ISNUMBER(G$152:G$201))))</f>
        <v>#N/A</v>
      </c>
      <c r="H251" t="e" cm="1">
        <f t="array" ref="H251">H200-FORECAST(H150,_xlfn._xlws.FILTER(H$152:H$201,(ISNUMBER(H$152:H$201)*ISNUMBER(H$102:H$151))),_xlfn._xlws.FILTER(H$102:H$151,(ISNUMBER(H$102:H$151)*ISNUMBER(H$152:H$201))))</f>
        <v>#N/A</v>
      </c>
      <c r="I251" t="e" cm="1">
        <f t="array" ref="I251">I200-FORECAST(I150,_xlfn._xlws.FILTER(I$152:I$201,(ISNUMBER(I$152:I$201)*ISNUMBER(I$102:I$151))),_xlfn._xlws.FILTER(I$102:I$151,(ISNUMBER(I$102:I$151)*ISNUMBER(I$152:I$201))))</f>
        <v>#N/A</v>
      </c>
      <c r="J251" t="e" cm="1">
        <f t="array" ref="J251">J200-FORECAST(J150,_xlfn._xlws.FILTER(J$152:J$201,(ISNUMBER(J$152:J$201)*ISNUMBER(J$102:J$151))),_xlfn._xlws.FILTER(J$102:J$151,(ISNUMBER(J$102:J$151)*ISNUMBER(J$152:J$201))))</f>
        <v>#N/A</v>
      </c>
      <c r="K251" t="e" cm="1">
        <f t="array" ref="K251">K200-FORECAST(K150,_xlfn._xlws.FILTER(K$152:K$201,(ISNUMBER(K$152:K$201)*ISNUMBER(K$102:K$151))),_xlfn._xlws.FILTER(K$102:K$151,(ISNUMBER(K$102:K$151)*ISNUMBER(K$152:K$201))))</f>
        <v>#N/A</v>
      </c>
      <c r="L251" t="e" cm="1">
        <f t="array" ref="L251">L200-FORECAST(L150,_xlfn._xlws.FILTER(L$152:L$201,(ISNUMBER(L$152:L$201)*ISNUMBER(L$102:L$151))),_xlfn._xlws.FILTER(L$102:L$151,(ISNUMBER(L$102:L$151)*ISNUMBER(L$152:L$201))))</f>
        <v>#N/A</v>
      </c>
      <c r="M251" t="e" cm="1">
        <f t="array" ref="M251">M200-FORECAST(M150,_xlfn._xlws.FILTER(M$152:M$201,(ISNUMBER(M$152:M$201)*ISNUMBER(M$102:M$151))),_xlfn._xlws.FILTER(M$102:M$151,(ISNUMBER(M$102:M$151)*ISNUMBER(M$152:M$201))))</f>
        <v>#N/A</v>
      </c>
      <c r="N251" t="e" cm="1">
        <f t="array" ref="N251">N200-FORECAST(N150,_xlfn._xlws.FILTER(N$152:N$201,(ISNUMBER(N$152:N$201)*ISNUMBER(N$102:N$151))),_xlfn._xlws.FILTER(N$102:N$151,(ISNUMBER(N$102:N$151)*ISNUMBER(N$152:N$201))))</f>
        <v>#N/A</v>
      </c>
      <c r="O251" t="e" cm="1">
        <f t="array" ref="O251">O200-FORECAST(O150,_xlfn._xlws.FILTER(O$152:O$201,(ISNUMBER(O$152:O$201)*ISNUMBER(O$102:O$151))),_xlfn._xlws.FILTER(O$102:O$151,(ISNUMBER(O$102:O$151)*ISNUMBER(O$152:O$201))))</f>
        <v>#N/A</v>
      </c>
      <c r="P251" t="e" cm="1">
        <f t="array" ref="P251">P200-FORECAST(P150,_xlfn._xlws.FILTER(P$152:P$201,(ISNUMBER(P$152:P$201)*ISNUMBER(P$102:P$151))),_xlfn._xlws.FILTER(P$102:P$151,(ISNUMBER(P$102:P$151)*ISNUMBER(P$152:P$201))))</f>
        <v>#N/A</v>
      </c>
      <c r="Q251" t="e" cm="1">
        <f t="array" ref="Q251">Q200-FORECAST(Q150,_xlfn._xlws.FILTER(Q$152:Q$201,(ISNUMBER(Q$152:Q$201)*ISNUMBER(Q$102:Q$151))),_xlfn._xlws.FILTER(Q$102:Q$151,(ISNUMBER(Q$102:Q$151)*ISNUMBER(Q$152:Q$201))))</f>
        <v>#N/A</v>
      </c>
      <c r="R251" t="e" cm="1">
        <f t="array" ref="R251">R200-FORECAST(R150,_xlfn._xlws.FILTER(R$152:R$201,(ISNUMBER(R$152:R$201)*ISNUMBER(R$102:R$151))),_xlfn._xlws.FILTER(R$102:R$151,(ISNUMBER(R$102:R$151)*ISNUMBER(R$152:R$201))))</f>
        <v>#N/A</v>
      </c>
      <c r="S251" t="e" cm="1">
        <f t="array" ref="S251">S200-FORECAST(S150,_xlfn._xlws.FILTER(S$152:S$201,(ISNUMBER(S$152:S$201)*ISNUMBER(S$102:S$151))),_xlfn._xlws.FILTER(S$102:S$151,(ISNUMBER(S$102:S$151)*ISNUMBER(S$152:S$201))))</f>
        <v>#N/A</v>
      </c>
      <c r="T251" t="e" cm="1">
        <f t="array" ref="T251">T200-FORECAST(T150,_xlfn._xlws.FILTER(T$152:T$201,(ISNUMBER(T$152:T$201)*ISNUMBER(T$102:T$151))),_xlfn._xlws.FILTER(T$102:T$151,(ISNUMBER(T$102:T$151)*ISNUMBER(T$152:T$201))))</f>
        <v>#N/A</v>
      </c>
      <c r="U251" t="e" cm="1">
        <f t="array" ref="U251">U200-FORECAST(U150,_xlfn._xlws.FILTER(U$152:U$201,(ISNUMBER(U$152:U$201)*ISNUMBER(U$102:U$151))),_xlfn._xlws.FILTER(U$102:U$151,(ISNUMBER(U$102:U$151)*ISNUMBER(U$152:U$201))))</f>
        <v>#N/A</v>
      </c>
      <c r="V251" t="e" cm="1">
        <f t="array" ref="V251">V200-FORECAST(V150,_xlfn._xlws.FILTER(V$152:V$201,(ISNUMBER(V$152:V$201)*ISNUMBER(V$102:V$151))),_xlfn._xlws.FILTER(V$102:V$151,(ISNUMBER(V$102:V$151)*ISNUMBER(V$152:V$201))))</f>
        <v>#N/A</v>
      </c>
      <c r="W251" t="e" cm="1">
        <f t="array" ref="W251">W200-FORECAST(W150,_xlfn._xlws.FILTER(W$152:W$201,(ISNUMBER(W$152:W$201)*ISNUMBER(W$102:W$151))),_xlfn._xlws.FILTER(W$102:W$151,(ISNUMBER(W$102:W$151)*ISNUMBER(W$152:W$201))))</f>
        <v>#N/A</v>
      </c>
      <c r="X251" t="e" cm="1">
        <f t="array" ref="X251">X200-FORECAST(X150,_xlfn._xlws.FILTER(X$152:X$201,(ISNUMBER(X$152:X$201)*ISNUMBER(X$102:X$151))),_xlfn._xlws.FILTER(X$102:X$151,(ISNUMBER(X$102:X$151)*ISNUMBER(X$152:X$201))))</f>
        <v>#N/A</v>
      </c>
      <c r="Y251" t="e" cm="1">
        <f t="array" ref="Y251">Y200-FORECAST(Y150,_xlfn._xlws.FILTER(Y$152:Y$201,(ISNUMBER(Y$152:Y$201)*ISNUMBER(Y$102:Y$151))),_xlfn._xlws.FILTER(Y$102:Y$151,(ISNUMBER(Y$102:Y$151)*ISNUMBER(Y$152:Y$201))))</f>
        <v>#N/A</v>
      </c>
      <c r="Z251" t="e" cm="1">
        <f t="array" ref="Z251">Z200-FORECAST(Z150,_xlfn._xlws.FILTER(Z$152:Z$201,(ISNUMBER(Z$152:Z$201)*ISNUMBER(Z$102:Z$151))),_xlfn._xlws.FILTER(Z$102:Z$151,(ISNUMBER(Z$102:Z$151)*ISNUMBER(Z$152:Z$201))))</f>
        <v>#N/A</v>
      </c>
      <c r="AA251" t="e" cm="1">
        <f t="array" ref="AA251">AA200-FORECAST(AA150,_xlfn._xlws.FILTER(AA$152:AA$201,(ISNUMBER(AA$152:AA$201)*ISNUMBER(AA$102:AA$151))),_xlfn._xlws.FILTER(AA$102:AA$151,(ISNUMBER(AA$102:AA$151)*ISNUMBER(AA$152:AA$201))))</f>
        <v>#N/A</v>
      </c>
      <c r="AB251" t="e" cm="1">
        <f t="array" ref="AB251">AB200-FORECAST(AB150,_xlfn._xlws.FILTER(AB$152:AB$201,(ISNUMBER(AB$152:AB$201)*ISNUMBER(AB$102:AB$151))),_xlfn._xlws.FILTER(AB$102:AB$151,(ISNUMBER(AB$102:AB$151)*ISNUMBER(AB$152:AB$201))))</f>
        <v>#N/A</v>
      </c>
      <c r="AC251" t="e" cm="1">
        <f t="array" ref="AC251">AC200-FORECAST(AC150,_xlfn._xlws.FILTER(AC$152:AC$201,(ISNUMBER(AC$152:AC$201)*ISNUMBER(AC$102:AC$151))),_xlfn._xlws.FILTER(AC$102:AC$151,(ISNUMBER(AC$102:AC$151)*ISNUMBER(AC$152:AC$201))))</f>
        <v>#N/A</v>
      </c>
      <c r="AD251" t="e" cm="1">
        <f t="array" ref="AD251">AD200-FORECAST(AD150,_xlfn._xlws.FILTER(AD$152:AD$201,(ISNUMBER(AD$152:AD$201)*ISNUMBER(AD$102:AD$151))),_xlfn._xlws.FILTER(AD$102:AD$151,(ISNUMBER(AD$102:AD$151)*ISNUMBER(AD$152:AD$201))))</f>
        <v>#N/A</v>
      </c>
    </row>
    <row r="252" spans="1:30" x14ac:dyDescent="0.25">
      <c r="A252" t="e" cm="1">
        <f t="array" ref="A252">A201-FORECAST(A151,_xlfn._xlws.FILTER(A$152:A$201,(ISNUMBER(A$152:A$201)*ISNUMBER(A$102:A$151))),_xlfn._xlws.FILTER(A$102:A$151,(ISNUMBER(A$102:A$151)*ISNUMBER(A$152:A$201))))</f>
        <v>#N/A</v>
      </c>
      <c r="B252" t="e" cm="1">
        <f t="array" ref="B252">B201-FORECAST(B151,_xlfn._xlws.FILTER(B$152:B$201,(ISNUMBER(B$152:B$201)*ISNUMBER(B$102:B$151))),_xlfn._xlws.FILTER(B$102:B$151,(ISNUMBER(B$102:B$151)*ISNUMBER(B$152:B$201))))</f>
        <v>#N/A</v>
      </c>
      <c r="C252" t="e" cm="1">
        <f t="array" ref="C252">C201-FORECAST(C151,_xlfn._xlws.FILTER(C$152:C$201,(ISNUMBER(C$152:C$201)*ISNUMBER(C$102:C$151))),_xlfn._xlws.FILTER(C$102:C$151,(ISNUMBER(C$102:C$151)*ISNUMBER(C$152:C$201))))</f>
        <v>#N/A</v>
      </c>
      <c r="D252" t="e" cm="1">
        <f t="array" ref="D252">D201-FORECAST(D151,_xlfn._xlws.FILTER(D$152:D$201,(ISNUMBER(D$152:D$201)*ISNUMBER(D$102:D$151))),_xlfn._xlws.FILTER(D$102:D$151,(ISNUMBER(D$102:D$151)*ISNUMBER(D$152:D$201))))</f>
        <v>#N/A</v>
      </c>
      <c r="E252" t="e" cm="1">
        <f t="array" ref="E252">E201-FORECAST(E151,_xlfn._xlws.FILTER(E$152:E$201,(ISNUMBER(E$152:E$201)*ISNUMBER(E$102:E$151))),_xlfn._xlws.FILTER(E$102:E$151,(ISNUMBER(E$102:E$151)*ISNUMBER(E$152:E$201))))</f>
        <v>#N/A</v>
      </c>
      <c r="F252" t="e" cm="1">
        <f t="array" ref="F252">F201-FORECAST(F151,_xlfn._xlws.FILTER(F$152:F$201,(ISNUMBER(F$152:F$201)*ISNUMBER(F$102:F$151))),_xlfn._xlws.FILTER(F$102:F$151,(ISNUMBER(F$102:F$151)*ISNUMBER(F$152:F$201))))</f>
        <v>#N/A</v>
      </c>
      <c r="G252" t="e" cm="1">
        <f t="array" ref="G252">G201-FORECAST(G151,_xlfn._xlws.FILTER(G$152:G$201,(ISNUMBER(G$152:G$201)*ISNUMBER(G$102:G$151))),_xlfn._xlws.FILTER(G$102:G$151,(ISNUMBER(G$102:G$151)*ISNUMBER(G$152:G$201))))</f>
        <v>#N/A</v>
      </c>
      <c r="H252" t="e" cm="1">
        <f t="array" ref="H252">H201-FORECAST(H151,_xlfn._xlws.FILTER(H$152:H$201,(ISNUMBER(H$152:H$201)*ISNUMBER(H$102:H$151))),_xlfn._xlws.FILTER(H$102:H$151,(ISNUMBER(H$102:H$151)*ISNUMBER(H$152:H$201))))</f>
        <v>#N/A</v>
      </c>
      <c r="I252" t="e" cm="1">
        <f t="array" ref="I252">I201-FORECAST(I151,_xlfn._xlws.FILTER(I$152:I$201,(ISNUMBER(I$152:I$201)*ISNUMBER(I$102:I$151))),_xlfn._xlws.FILTER(I$102:I$151,(ISNUMBER(I$102:I$151)*ISNUMBER(I$152:I$201))))</f>
        <v>#N/A</v>
      </c>
      <c r="J252" t="e" cm="1">
        <f t="array" ref="J252">J201-FORECAST(J151,_xlfn._xlws.FILTER(J$152:J$201,(ISNUMBER(J$152:J$201)*ISNUMBER(J$102:J$151))),_xlfn._xlws.FILTER(J$102:J$151,(ISNUMBER(J$102:J$151)*ISNUMBER(J$152:J$201))))</f>
        <v>#N/A</v>
      </c>
      <c r="K252" t="e" cm="1">
        <f t="array" ref="K252">K201-FORECAST(K151,_xlfn._xlws.FILTER(K$152:K$201,(ISNUMBER(K$152:K$201)*ISNUMBER(K$102:K$151))),_xlfn._xlws.FILTER(K$102:K$151,(ISNUMBER(K$102:K$151)*ISNUMBER(K$152:K$201))))</f>
        <v>#N/A</v>
      </c>
      <c r="L252" t="e" cm="1">
        <f t="array" ref="L252">L201-FORECAST(L151,_xlfn._xlws.FILTER(L$152:L$201,(ISNUMBER(L$152:L$201)*ISNUMBER(L$102:L$151))),_xlfn._xlws.FILTER(L$102:L$151,(ISNUMBER(L$102:L$151)*ISNUMBER(L$152:L$201))))</f>
        <v>#N/A</v>
      </c>
      <c r="M252" t="e" cm="1">
        <f t="array" ref="M252">M201-FORECAST(M151,_xlfn._xlws.FILTER(M$152:M$201,(ISNUMBER(M$152:M$201)*ISNUMBER(M$102:M$151))),_xlfn._xlws.FILTER(M$102:M$151,(ISNUMBER(M$102:M$151)*ISNUMBER(M$152:M$201))))</f>
        <v>#N/A</v>
      </c>
      <c r="N252" t="e" cm="1">
        <f t="array" ref="N252">N201-FORECAST(N151,_xlfn._xlws.FILTER(N$152:N$201,(ISNUMBER(N$152:N$201)*ISNUMBER(N$102:N$151))),_xlfn._xlws.FILTER(N$102:N$151,(ISNUMBER(N$102:N$151)*ISNUMBER(N$152:N$201))))</f>
        <v>#N/A</v>
      </c>
      <c r="O252" t="e" cm="1">
        <f t="array" ref="O252">O201-FORECAST(O151,_xlfn._xlws.FILTER(O$152:O$201,(ISNUMBER(O$152:O$201)*ISNUMBER(O$102:O$151))),_xlfn._xlws.FILTER(O$102:O$151,(ISNUMBER(O$102:O$151)*ISNUMBER(O$152:O$201))))</f>
        <v>#N/A</v>
      </c>
      <c r="P252" t="e" cm="1">
        <f t="array" ref="P252">P201-FORECAST(P151,_xlfn._xlws.FILTER(P$152:P$201,(ISNUMBER(P$152:P$201)*ISNUMBER(P$102:P$151))),_xlfn._xlws.FILTER(P$102:P$151,(ISNUMBER(P$102:P$151)*ISNUMBER(P$152:P$201))))</f>
        <v>#N/A</v>
      </c>
      <c r="Q252" t="e" cm="1">
        <f t="array" ref="Q252">Q201-FORECAST(Q151,_xlfn._xlws.FILTER(Q$152:Q$201,(ISNUMBER(Q$152:Q$201)*ISNUMBER(Q$102:Q$151))),_xlfn._xlws.FILTER(Q$102:Q$151,(ISNUMBER(Q$102:Q$151)*ISNUMBER(Q$152:Q$201))))</f>
        <v>#N/A</v>
      </c>
      <c r="R252" t="e" cm="1">
        <f t="array" ref="R252">R201-FORECAST(R151,_xlfn._xlws.FILTER(R$152:R$201,(ISNUMBER(R$152:R$201)*ISNUMBER(R$102:R$151))),_xlfn._xlws.FILTER(R$102:R$151,(ISNUMBER(R$102:R$151)*ISNUMBER(R$152:R$201))))</f>
        <v>#N/A</v>
      </c>
      <c r="S252" t="e" cm="1">
        <f t="array" ref="S252">S201-FORECAST(S151,_xlfn._xlws.FILTER(S$152:S$201,(ISNUMBER(S$152:S$201)*ISNUMBER(S$102:S$151))),_xlfn._xlws.FILTER(S$102:S$151,(ISNUMBER(S$102:S$151)*ISNUMBER(S$152:S$201))))</f>
        <v>#N/A</v>
      </c>
      <c r="T252" t="e" cm="1">
        <f t="array" ref="T252">T201-FORECAST(T151,_xlfn._xlws.FILTER(T$152:T$201,(ISNUMBER(T$152:T$201)*ISNUMBER(T$102:T$151))),_xlfn._xlws.FILTER(T$102:T$151,(ISNUMBER(T$102:T$151)*ISNUMBER(T$152:T$201))))</f>
        <v>#N/A</v>
      </c>
      <c r="U252" t="e" cm="1">
        <f t="array" ref="U252">U201-FORECAST(U151,_xlfn._xlws.FILTER(U$152:U$201,(ISNUMBER(U$152:U$201)*ISNUMBER(U$102:U$151))),_xlfn._xlws.FILTER(U$102:U$151,(ISNUMBER(U$102:U$151)*ISNUMBER(U$152:U$201))))</f>
        <v>#N/A</v>
      </c>
      <c r="V252" t="e" cm="1">
        <f t="array" ref="V252">V201-FORECAST(V151,_xlfn._xlws.FILTER(V$152:V$201,(ISNUMBER(V$152:V$201)*ISNUMBER(V$102:V$151))),_xlfn._xlws.FILTER(V$102:V$151,(ISNUMBER(V$102:V$151)*ISNUMBER(V$152:V$201))))</f>
        <v>#N/A</v>
      </c>
      <c r="W252" t="e" cm="1">
        <f t="array" ref="W252">W201-FORECAST(W151,_xlfn._xlws.FILTER(W$152:W$201,(ISNUMBER(W$152:W$201)*ISNUMBER(W$102:W$151))),_xlfn._xlws.FILTER(W$102:W$151,(ISNUMBER(W$102:W$151)*ISNUMBER(W$152:W$201))))</f>
        <v>#N/A</v>
      </c>
      <c r="X252" t="e" cm="1">
        <f t="array" ref="X252">X201-FORECAST(X151,_xlfn._xlws.FILTER(X$152:X$201,(ISNUMBER(X$152:X$201)*ISNUMBER(X$102:X$151))),_xlfn._xlws.FILTER(X$102:X$151,(ISNUMBER(X$102:X$151)*ISNUMBER(X$152:X$201))))</f>
        <v>#N/A</v>
      </c>
      <c r="Y252" t="e" cm="1">
        <f t="array" ref="Y252">Y201-FORECAST(Y151,_xlfn._xlws.FILTER(Y$152:Y$201,(ISNUMBER(Y$152:Y$201)*ISNUMBER(Y$102:Y$151))),_xlfn._xlws.FILTER(Y$102:Y$151,(ISNUMBER(Y$102:Y$151)*ISNUMBER(Y$152:Y$201))))</f>
        <v>#N/A</v>
      </c>
      <c r="Z252" t="e" cm="1">
        <f t="array" ref="Z252">Z201-FORECAST(Z151,_xlfn._xlws.FILTER(Z$152:Z$201,(ISNUMBER(Z$152:Z$201)*ISNUMBER(Z$102:Z$151))),_xlfn._xlws.FILTER(Z$102:Z$151,(ISNUMBER(Z$102:Z$151)*ISNUMBER(Z$152:Z$201))))</f>
        <v>#N/A</v>
      </c>
      <c r="AA252" t="e" cm="1">
        <f t="array" ref="AA252">AA201-FORECAST(AA151,_xlfn._xlws.FILTER(AA$152:AA$201,(ISNUMBER(AA$152:AA$201)*ISNUMBER(AA$102:AA$151))),_xlfn._xlws.FILTER(AA$102:AA$151,(ISNUMBER(AA$102:AA$151)*ISNUMBER(AA$152:AA$201))))</f>
        <v>#N/A</v>
      </c>
      <c r="AB252" t="e" cm="1">
        <f t="array" ref="AB252">AB201-FORECAST(AB151,_xlfn._xlws.FILTER(AB$152:AB$201,(ISNUMBER(AB$152:AB$201)*ISNUMBER(AB$102:AB$151))),_xlfn._xlws.FILTER(AB$102:AB$151,(ISNUMBER(AB$102:AB$151)*ISNUMBER(AB$152:AB$201))))</f>
        <v>#N/A</v>
      </c>
      <c r="AC252" t="e" cm="1">
        <f t="array" ref="AC252">AC201-FORECAST(AC151,_xlfn._xlws.FILTER(AC$152:AC$201,(ISNUMBER(AC$152:AC$201)*ISNUMBER(AC$102:AC$151))),_xlfn._xlws.FILTER(AC$102:AC$151,(ISNUMBER(AC$102:AC$151)*ISNUMBER(AC$152:AC$201))))</f>
        <v>#N/A</v>
      </c>
      <c r="AD252" t="e" cm="1">
        <f t="array" ref="AD252">AD201-FORECAST(AD151,_xlfn._xlws.FILTER(AD$152:AD$201,(ISNUMBER(AD$152:AD$201)*ISNUMBER(AD$102:AD$151))),_xlfn._xlws.FILTER(AD$102:AD$151,(ISNUMBER(AD$102:AD$151)*ISNUMBER(AD$152:AD$201))))</f>
        <v>#N/A</v>
      </c>
    </row>
    <row r="253" spans="1:30" x14ac:dyDescent="0.25">
      <c r="A253">
        <f>COUNTIFS(A102:A151, "&lt;&gt;#N/A", A152:A201, "&lt;&gt;#N/A")</f>
        <v>8</v>
      </c>
      <c r="B253">
        <f t="shared" ref="B253:U253" si="0">COUNTIFS(B102:B151, "&lt;&gt;#N/A", B152:B201, "&lt;&gt;#N/A")</f>
        <v>7</v>
      </c>
      <c r="C253">
        <f t="shared" si="0"/>
        <v>7</v>
      </c>
      <c r="D253">
        <f t="shared" si="0"/>
        <v>8</v>
      </c>
      <c r="E253">
        <f t="shared" si="0"/>
        <v>0</v>
      </c>
      <c r="F253">
        <f t="shared" si="0"/>
        <v>0</v>
      </c>
      <c r="G253">
        <f t="shared" si="0"/>
        <v>0</v>
      </c>
      <c r="H253">
        <f t="shared" si="0"/>
        <v>0</v>
      </c>
      <c r="I253">
        <f t="shared" si="0"/>
        <v>0</v>
      </c>
      <c r="J253">
        <f t="shared" si="0"/>
        <v>0</v>
      </c>
      <c r="K253">
        <f t="shared" si="0"/>
        <v>0</v>
      </c>
      <c r="L253">
        <f t="shared" si="0"/>
        <v>0</v>
      </c>
      <c r="M253">
        <f t="shared" si="0"/>
        <v>0</v>
      </c>
      <c r="N253">
        <f t="shared" si="0"/>
        <v>0</v>
      </c>
      <c r="O253">
        <f t="shared" si="0"/>
        <v>0</v>
      </c>
      <c r="P253">
        <f t="shared" si="0"/>
        <v>0</v>
      </c>
      <c r="Q253">
        <f t="shared" si="0"/>
        <v>0</v>
      </c>
      <c r="R253">
        <f t="shared" si="0"/>
        <v>0</v>
      </c>
      <c r="S253">
        <f t="shared" si="0"/>
        <v>0</v>
      </c>
      <c r="T253">
        <f t="shared" si="0"/>
        <v>0</v>
      </c>
      <c r="U253">
        <f t="shared" si="0"/>
        <v>0</v>
      </c>
      <c r="V253">
        <f t="shared" ref="V253:AD253" si="1">COUNTIFS(V102:V151, "&lt;&gt;#N/A", V152:V201, "&lt;&gt;#N/A")</f>
        <v>0</v>
      </c>
      <c r="W253">
        <f t="shared" si="1"/>
        <v>0</v>
      </c>
      <c r="X253">
        <f t="shared" si="1"/>
        <v>0</v>
      </c>
      <c r="Y253">
        <f t="shared" si="1"/>
        <v>0</v>
      </c>
      <c r="Z253">
        <f t="shared" si="1"/>
        <v>0</v>
      </c>
      <c r="AA253">
        <f t="shared" si="1"/>
        <v>0</v>
      </c>
      <c r="AB253">
        <f t="shared" si="1"/>
        <v>0</v>
      </c>
      <c r="AC253">
        <f t="shared" si="1"/>
        <v>0</v>
      </c>
      <c r="AD253">
        <f t="shared" si="1"/>
        <v>0</v>
      </c>
    </row>
    <row r="254" spans="1:30" x14ac:dyDescent="0.25">
      <c r="A254" cm="1">
        <f t="array" ref="A254">AVERAGE(_xlfn._xlws.FILTER(A$102:A$151,ISNUMBER(A$102:A$151)))</f>
        <v>3.9556923080043229</v>
      </c>
      <c r="B254" cm="1">
        <f t="array" ref="B254">AVERAGE(_xlfn._xlws.FILTER(B$102:B$151,ISNUMBER(B$102:B$151)))</f>
        <v>4.5015769234335119</v>
      </c>
      <c r="C254" cm="1">
        <f t="array" ref="C254">AVERAGE(_xlfn._xlws.FILTER(C$102:C$151,ISNUMBER(C$102:C$151)))</f>
        <v>3.1662211595063212</v>
      </c>
      <c r="D254" cm="1">
        <f t="array" ref="D254">AVERAGE(_xlfn._xlws.FILTER(D$102:D$151,ISNUMBER(D$102:D$151)))</f>
        <v>3.9556923080043229</v>
      </c>
      <c r="E254" t="e" cm="1" vm="1">
        <f t="array" ref="E254">AVERAGE(_xlfn._xlws.FILTER(E$102:E$151,ISNUMBER(E$102:E$151)))</f>
        <v>#VALUE!</v>
      </c>
      <c r="F254" t="e" cm="1" vm="1">
        <f t="array" ref="F254">AVERAGE(_xlfn._xlws.FILTER(F$102:F$151,ISNUMBER(F$102:F$151)))</f>
        <v>#VALUE!</v>
      </c>
      <c r="G254" t="e" cm="1" vm="1">
        <f t="array" ref="G254">AVERAGE(_xlfn._xlws.FILTER(G$102:G$151,ISNUMBER(G$102:G$151)))</f>
        <v>#VALUE!</v>
      </c>
      <c r="H254" t="e" cm="1" vm="1">
        <f t="array" ref="H254">AVERAGE(_xlfn._xlws.FILTER(H$102:H$151,ISNUMBER(H$102:H$151)))</f>
        <v>#VALUE!</v>
      </c>
      <c r="I254" t="e" cm="1" vm="1">
        <f t="array" ref="I254">AVERAGE(_xlfn._xlws.FILTER(I$102:I$151,ISNUMBER(I$102:I$151)))</f>
        <v>#VALUE!</v>
      </c>
      <c r="J254" t="e" cm="1" vm="1">
        <f t="array" ref="J254">AVERAGE(_xlfn._xlws.FILTER(J$102:J$151,ISNUMBER(J$102:J$151)))</f>
        <v>#VALUE!</v>
      </c>
      <c r="K254" t="e" cm="1" vm="1">
        <f t="array" ref="K254">AVERAGE(_xlfn._xlws.FILTER(K$102:K$151,ISNUMBER(K$102:K$151)))</f>
        <v>#VALUE!</v>
      </c>
      <c r="L254" t="e" cm="1" vm="1">
        <f t="array" ref="L254">AVERAGE(_xlfn._xlws.FILTER(L$102:L$151,ISNUMBER(L$102:L$151)))</f>
        <v>#VALUE!</v>
      </c>
      <c r="M254" t="e" cm="1" vm="1">
        <f t="array" ref="M254">AVERAGE(_xlfn._xlws.FILTER(M$102:M$151,ISNUMBER(M$102:M$151)))</f>
        <v>#VALUE!</v>
      </c>
      <c r="N254" t="e" cm="1" vm="1">
        <f t="array" ref="N254">AVERAGE(_xlfn._xlws.FILTER(N$102:N$151,ISNUMBER(N$102:N$151)))</f>
        <v>#VALUE!</v>
      </c>
      <c r="O254" t="e" cm="1" vm="1">
        <f t="array" ref="O254">AVERAGE(_xlfn._xlws.FILTER(O$102:O$151,ISNUMBER(O$102:O$151)))</f>
        <v>#VALUE!</v>
      </c>
      <c r="P254" t="e" cm="1" vm="1">
        <f t="array" ref="P254">AVERAGE(_xlfn._xlws.FILTER(P$102:P$151,ISNUMBER(P$102:P$151)))</f>
        <v>#VALUE!</v>
      </c>
      <c r="Q254" t="e" cm="1" vm="1">
        <f t="array" ref="Q254">AVERAGE(_xlfn._xlws.FILTER(Q$102:Q$151,ISNUMBER(Q$102:Q$151)))</f>
        <v>#VALUE!</v>
      </c>
      <c r="R254" t="e" cm="1" vm="1">
        <f t="array" ref="R254">AVERAGE(_xlfn._xlws.FILTER(R$102:R$151,ISNUMBER(R$102:R$151)))</f>
        <v>#VALUE!</v>
      </c>
      <c r="S254" t="e" cm="1" vm="1">
        <f t="array" ref="S254">AVERAGE(_xlfn._xlws.FILTER(S$102:S$151,ISNUMBER(S$102:S$151)))</f>
        <v>#VALUE!</v>
      </c>
      <c r="T254" t="e" cm="1" vm="1">
        <f t="array" ref="T254">AVERAGE(_xlfn._xlws.FILTER(T$102:T$151,ISNUMBER(T$102:T$151)))</f>
        <v>#VALUE!</v>
      </c>
      <c r="U254" t="e" cm="1" vm="1">
        <f t="array" ref="U254">AVERAGE(_xlfn._xlws.FILTER(U$102:U$151,ISNUMBER(U$102:U$151)))</f>
        <v>#VALUE!</v>
      </c>
      <c r="V254" t="e" cm="1" vm="1">
        <f t="array" ref="V254">AVERAGE(_xlfn._xlws.FILTER(V$102:V$151,ISNUMBER(V$102:V$151)))</f>
        <v>#VALUE!</v>
      </c>
      <c r="W254" t="e" cm="1" vm="1">
        <f t="array" ref="W254">AVERAGE(_xlfn._xlws.FILTER(W$102:W$151,ISNUMBER(W$102:W$151)))</f>
        <v>#VALUE!</v>
      </c>
      <c r="X254" t="e" cm="1" vm="1">
        <f t="array" ref="X254">AVERAGE(_xlfn._xlws.FILTER(X$102:X$151,ISNUMBER(X$102:X$151)))</f>
        <v>#VALUE!</v>
      </c>
      <c r="Y254" t="e" cm="1" vm="1">
        <f t="array" ref="Y254">AVERAGE(_xlfn._xlws.FILTER(Y$102:Y$151,ISNUMBER(Y$102:Y$151)))</f>
        <v>#VALUE!</v>
      </c>
      <c r="Z254" t="e" cm="1" vm="1">
        <f t="array" ref="Z254">AVERAGE(_xlfn._xlws.FILTER(Z$102:Z$151,ISNUMBER(Z$102:Z$151)))</f>
        <v>#VALUE!</v>
      </c>
      <c r="AA254" t="e" cm="1" vm="1">
        <f t="array" ref="AA254">AVERAGE(_xlfn._xlws.FILTER(AA$102:AA$151,ISNUMBER(AA$102:AA$151)))</f>
        <v>#VALUE!</v>
      </c>
      <c r="AB254" t="e" cm="1" vm="1">
        <f t="array" ref="AB254">AVERAGE(_xlfn._xlws.FILTER(AB$102:AB$151,ISNUMBER(AB$102:AB$151)))</f>
        <v>#VALUE!</v>
      </c>
      <c r="AC254" t="e" cm="1" vm="1">
        <f t="array" ref="AC254">AVERAGE(_xlfn._xlws.FILTER(AC$102:AC$151,ISNUMBER(AC$102:AC$151)))</f>
        <v>#VALUE!</v>
      </c>
      <c r="AD254" t="e" cm="1" vm="1">
        <f t="array" ref="AD254">AVERAGE(_xlfn._xlws.FILTER(AD$102:AD$151,ISNUMBER(AD$102:AD$151)))</f>
        <v>#VALUE!</v>
      </c>
    </row>
    <row r="255" spans="1:30" x14ac:dyDescent="0.25">
      <c r="A255" cm="1">
        <f t="array" ref="A255">DEVSQ(_xlfn._xlws.FILTER(A$102:A$151,ISNUMBER(A$102:A$151)))</f>
        <v>107.22903635387557</v>
      </c>
      <c r="B255" cm="1">
        <f t="array" ref="B255">DEVSQ(_xlfn._xlws.FILTER(B$102:B$151,ISNUMBER(B$102:B$151)))</f>
        <v>90.541595605588242</v>
      </c>
      <c r="C255" cm="1">
        <f t="array" ref="C255">DEVSQ(_xlfn._xlws.FILTER(C$102:C$151,ISNUMBER(C$102:C$151)))</f>
        <v>72.32621347247337</v>
      </c>
      <c r="D255" cm="1">
        <f t="array" ref="D255">DEVSQ(_xlfn._xlws.FILTER(D$102:D$151,ISNUMBER(D$102:D$151)))</f>
        <v>107.22903635387557</v>
      </c>
      <c r="E255" t="e" cm="1" vm="1">
        <f t="array" ref="E255">DEVSQ(_xlfn._xlws.FILTER(E$102:E$151,ISNUMBER(E$102:E$151)))</f>
        <v>#VALUE!</v>
      </c>
      <c r="F255" t="e" cm="1" vm="1">
        <f t="array" ref="F255">DEVSQ(_xlfn._xlws.FILTER(F$102:F$151,ISNUMBER(F$102:F$151)))</f>
        <v>#VALUE!</v>
      </c>
      <c r="G255" t="e" cm="1" vm="1">
        <f t="array" ref="G255">DEVSQ(_xlfn._xlws.FILTER(G$102:G$151,ISNUMBER(G$102:G$151)))</f>
        <v>#VALUE!</v>
      </c>
      <c r="H255" t="e" cm="1" vm="1">
        <f t="array" ref="H255">DEVSQ(_xlfn._xlws.FILTER(H$102:H$151,ISNUMBER(H$102:H$151)))</f>
        <v>#VALUE!</v>
      </c>
      <c r="I255" t="e" cm="1" vm="1">
        <f t="array" ref="I255">DEVSQ(_xlfn._xlws.FILTER(I$102:I$151,ISNUMBER(I$102:I$151)))</f>
        <v>#VALUE!</v>
      </c>
      <c r="J255" t="e" cm="1" vm="1">
        <f t="array" ref="J255">DEVSQ(_xlfn._xlws.FILTER(J$102:J$151,ISNUMBER(J$102:J$151)))</f>
        <v>#VALUE!</v>
      </c>
      <c r="K255" t="e" cm="1" vm="1">
        <f t="array" ref="K255">DEVSQ(_xlfn._xlws.FILTER(K$102:K$151,ISNUMBER(K$102:K$151)))</f>
        <v>#VALUE!</v>
      </c>
      <c r="L255" t="e" cm="1" vm="1">
        <f t="array" ref="L255">DEVSQ(_xlfn._xlws.FILTER(L$102:L$151,ISNUMBER(L$102:L$151)))</f>
        <v>#VALUE!</v>
      </c>
      <c r="M255" t="e" cm="1" vm="1">
        <f t="array" ref="M255">DEVSQ(_xlfn._xlws.FILTER(M$102:M$151,ISNUMBER(M$102:M$151)))</f>
        <v>#VALUE!</v>
      </c>
      <c r="N255" t="e" cm="1" vm="1">
        <f t="array" ref="N255">DEVSQ(_xlfn._xlws.FILTER(N$102:N$151,ISNUMBER(N$102:N$151)))</f>
        <v>#VALUE!</v>
      </c>
      <c r="O255" t="e" cm="1" vm="1">
        <f t="array" ref="O255">DEVSQ(_xlfn._xlws.FILTER(O$102:O$151,ISNUMBER(O$102:O$151)))</f>
        <v>#VALUE!</v>
      </c>
      <c r="P255" t="e" cm="1" vm="1">
        <f t="array" ref="P255">DEVSQ(_xlfn._xlws.FILTER(P$102:P$151,ISNUMBER(P$102:P$151)))</f>
        <v>#VALUE!</v>
      </c>
      <c r="Q255" t="e" cm="1" vm="1">
        <f t="array" ref="Q255">DEVSQ(_xlfn._xlws.FILTER(Q$102:Q$151,ISNUMBER(Q$102:Q$151)))</f>
        <v>#VALUE!</v>
      </c>
      <c r="R255" t="e" cm="1" vm="1">
        <f t="array" ref="R255">DEVSQ(_xlfn._xlws.FILTER(R$102:R$151,ISNUMBER(R$102:R$151)))</f>
        <v>#VALUE!</v>
      </c>
      <c r="S255" t="e" cm="1" vm="1">
        <f t="array" ref="S255">DEVSQ(_xlfn._xlws.FILTER(S$102:S$151,ISNUMBER(S$102:S$151)))</f>
        <v>#VALUE!</v>
      </c>
      <c r="T255" t="e" cm="1" vm="1">
        <f t="array" ref="T255">DEVSQ(_xlfn._xlws.FILTER(T$102:T$151,ISNUMBER(T$102:T$151)))</f>
        <v>#VALUE!</v>
      </c>
      <c r="U255" t="e" cm="1" vm="1">
        <f t="array" ref="U255">DEVSQ(_xlfn._xlws.FILTER(U$102:U$151,ISNUMBER(U$102:U$151)))</f>
        <v>#VALUE!</v>
      </c>
      <c r="V255" t="e" cm="1" vm="1">
        <f t="array" ref="V255">DEVSQ(_xlfn._xlws.FILTER(V$102:V$151,ISNUMBER(V$102:V$151)))</f>
        <v>#VALUE!</v>
      </c>
      <c r="W255" t="e" cm="1" vm="1">
        <f t="array" ref="W255">DEVSQ(_xlfn._xlws.FILTER(W$102:W$151,ISNUMBER(W$102:W$151)))</f>
        <v>#VALUE!</v>
      </c>
      <c r="X255" t="e" cm="1" vm="1">
        <f t="array" ref="X255">DEVSQ(_xlfn._xlws.FILTER(X$102:X$151,ISNUMBER(X$102:X$151)))</f>
        <v>#VALUE!</v>
      </c>
      <c r="Y255" t="e" cm="1" vm="1">
        <f t="array" ref="Y255">DEVSQ(_xlfn._xlws.FILTER(Y$102:Y$151,ISNUMBER(Y$102:Y$151)))</f>
        <v>#VALUE!</v>
      </c>
      <c r="Z255" t="e" cm="1" vm="1">
        <f t="array" ref="Z255">DEVSQ(_xlfn._xlws.FILTER(Z$102:Z$151,ISNUMBER(Z$102:Z$151)))</f>
        <v>#VALUE!</v>
      </c>
      <c r="AA255" t="e" cm="1" vm="1">
        <f t="array" ref="AA255">DEVSQ(_xlfn._xlws.FILTER(AA$102:AA$151,ISNUMBER(AA$102:AA$151)))</f>
        <v>#VALUE!</v>
      </c>
      <c r="AB255" t="e" cm="1" vm="1">
        <f t="array" ref="AB255">DEVSQ(_xlfn._xlws.FILTER(AB$102:AB$151,ISNUMBER(AB$102:AB$151)))</f>
        <v>#VALUE!</v>
      </c>
      <c r="AC255" t="e" cm="1" vm="1">
        <f t="array" ref="AC255">DEVSQ(_xlfn._xlws.FILTER(AC$102:AC$151,ISNUMBER(AC$102:AC$151)))</f>
        <v>#VALUE!</v>
      </c>
      <c r="AD255" t="e" cm="1" vm="1">
        <f t="array" ref="AD255">DEVSQ(_xlfn._xlws.FILTER(AD$102:AD$151,ISNUMBER(AD$102:AD$151)))</f>
        <v>#VALUE!</v>
      </c>
    </row>
    <row r="256" spans="1:30" x14ac:dyDescent="0.25">
      <c r="A256" cm="1">
        <f t="array" ref="A256">DEVSQ(_xlfn._xlws.FILTER(A$203:A$252,ISNUMBER(A$203:A$252)))</f>
        <v>6.881233676242886E-26</v>
      </c>
      <c r="B256" cm="1">
        <f t="array" ref="B256">DEVSQ(_xlfn._xlws.FILTER(B$203:B$252,ISNUMBER(B$203:B$252)))</f>
        <v>6.81200761010927E-27</v>
      </c>
      <c r="C256" cm="1">
        <f t="array" ref="C256">DEVSQ(_xlfn._xlws.FILTER(C$203:C$252,ISNUMBER(C$203:C$252)))</f>
        <v>2.9589647188664607E-29</v>
      </c>
      <c r="D256" cm="1">
        <f t="array" ref="D256">DEVSQ(_xlfn._xlws.FILTER(D$203:D$252,ISNUMBER(D$203:D$252)))</f>
        <v>3.6278169596604804E-4</v>
      </c>
      <c r="E256" t="e" cm="1" vm="1">
        <f t="array" ref="E256">DEVSQ(_xlfn._xlws.FILTER(E$203:E$252,ISNUMBER(E$203:E$252)))</f>
        <v>#VALUE!</v>
      </c>
      <c r="F256" t="e" cm="1" vm="1">
        <f t="array" ref="F256">DEVSQ(_xlfn._xlws.FILTER(F$203:F$252,ISNUMBER(F$203:F$252)))</f>
        <v>#VALUE!</v>
      </c>
      <c r="G256" t="e" cm="1" vm="1">
        <f t="array" ref="G256">DEVSQ(_xlfn._xlws.FILTER(G$203:G$252,ISNUMBER(G$203:G$252)))</f>
        <v>#VALUE!</v>
      </c>
      <c r="H256" t="e" cm="1" vm="1">
        <f t="array" ref="H256">DEVSQ(_xlfn._xlws.FILTER(H$203:H$252,ISNUMBER(H$203:H$252)))</f>
        <v>#VALUE!</v>
      </c>
      <c r="I256" t="e" cm="1" vm="1">
        <f t="array" ref="I256">DEVSQ(_xlfn._xlws.FILTER(I$203:I$252,ISNUMBER(I$203:I$252)))</f>
        <v>#VALUE!</v>
      </c>
      <c r="J256" t="e" cm="1" vm="1">
        <f t="array" ref="J256">DEVSQ(_xlfn._xlws.FILTER(J$203:J$252,ISNUMBER(J$203:J$252)))</f>
        <v>#VALUE!</v>
      </c>
      <c r="K256" t="e" cm="1" vm="1">
        <f t="array" ref="K256">DEVSQ(_xlfn._xlws.FILTER(K$203:K$252,ISNUMBER(K$203:K$252)))</f>
        <v>#VALUE!</v>
      </c>
      <c r="L256" t="e" cm="1" vm="1">
        <f t="array" ref="L256">DEVSQ(_xlfn._xlws.FILTER(L$203:L$252,ISNUMBER(L$203:L$252)))</f>
        <v>#VALUE!</v>
      </c>
      <c r="M256" t="e" cm="1" vm="1">
        <f t="array" ref="M256">DEVSQ(_xlfn._xlws.FILTER(M$203:M$252,ISNUMBER(M$203:M$252)))</f>
        <v>#VALUE!</v>
      </c>
      <c r="N256" t="e" cm="1" vm="1">
        <f t="array" ref="N256">DEVSQ(_xlfn._xlws.FILTER(N$203:N$252,ISNUMBER(N$203:N$252)))</f>
        <v>#VALUE!</v>
      </c>
      <c r="O256" t="e" cm="1" vm="1">
        <f t="array" ref="O256">DEVSQ(_xlfn._xlws.FILTER(O$203:O$252,ISNUMBER(O$203:O$252)))</f>
        <v>#VALUE!</v>
      </c>
      <c r="P256" t="e" cm="1" vm="1">
        <f t="array" ref="P256">DEVSQ(_xlfn._xlws.FILTER(P$203:P$252,ISNUMBER(P$203:P$252)))</f>
        <v>#VALUE!</v>
      </c>
      <c r="Q256" t="e" cm="1" vm="1">
        <f t="array" ref="Q256">DEVSQ(_xlfn._xlws.FILTER(Q$203:Q$252,ISNUMBER(Q$203:Q$252)))</f>
        <v>#VALUE!</v>
      </c>
      <c r="R256" t="e" cm="1" vm="1">
        <f t="array" ref="R256">DEVSQ(_xlfn._xlws.FILTER(R$203:R$252,ISNUMBER(R$203:R$252)))</f>
        <v>#VALUE!</v>
      </c>
      <c r="S256" t="e" cm="1" vm="1">
        <f t="array" ref="S256">DEVSQ(_xlfn._xlws.FILTER(S$203:S$252,ISNUMBER(S$203:S$252)))</f>
        <v>#VALUE!</v>
      </c>
      <c r="T256" t="e" cm="1" vm="1">
        <f t="array" ref="T256">DEVSQ(_xlfn._xlws.FILTER(T$203:T$252,ISNUMBER(T$203:T$252)))</f>
        <v>#VALUE!</v>
      </c>
      <c r="U256" t="e" cm="1" vm="1">
        <f t="array" ref="U256">DEVSQ(_xlfn._xlws.FILTER(U$203:U$252,ISNUMBER(U$203:U$252)))</f>
        <v>#VALUE!</v>
      </c>
      <c r="V256" t="e" cm="1" vm="1">
        <f t="array" ref="V256">DEVSQ(_xlfn._xlws.FILTER(V$203:V$252,ISNUMBER(V$203:V$252)))</f>
        <v>#VALUE!</v>
      </c>
      <c r="W256" t="e" cm="1" vm="1">
        <f t="array" ref="W256">DEVSQ(_xlfn._xlws.FILTER(W$203:W$252,ISNUMBER(W$203:W$252)))</f>
        <v>#VALUE!</v>
      </c>
      <c r="X256" t="e" cm="1" vm="1">
        <f t="array" ref="X256">DEVSQ(_xlfn._xlws.FILTER(X$203:X$252,ISNUMBER(X$203:X$252)))</f>
        <v>#VALUE!</v>
      </c>
      <c r="Y256" t="e" cm="1" vm="1">
        <f t="array" ref="Y256">DEVSQ(_xlfn._xlws.FILTER(Y$203:Y$252,ISNUMBER(Y$203:Y$252)))</f>
        <v>#VALUE!</v>
      </c>
      <c r="Z256" t="e" cm="1" vm="1">
        <f t="array" ref="Z256">DEVSQ(_xlfn._xlws.FILTER(Z$203:Z$252,ISNUMBER(Z$203:Z$252)))</f>
        <v>#VALUE!</v>
      </c>
      <c r="AA256" t="e" cm="1" vm="1">
        <f t="array" ref="AA256">DEVSQ(_xlfn._xlws.FILTER(AA$203:AA$252,ISNUMBER(AA$203:AA$252)))</f>
        <v>#VALUE!</v>
      </c>
      <c r="AB256" t="e" cm="1" vm="1">
        <f t="array" ref="AB256">DEVSQ(_xlfn._xlws.FILTER(AB$203:AB$252,ISNUMBER(AB$203:AB$252)))</f>
        <v>#VALUE!</v>
      </c>
      <c r="AC256" t="e" cm="1" vm="1">
        <f t="array" ref="AC256">DEVSQ(_xlfn._xlws.FILTER(AC$203:AC$252,ISNUMBER(AC$203:AC$252)))</f>
        <v>#VALUE!</v>
      </c>
      <c r="AD256" t="e" cm="1" vm="1">
        <f t="array" ref="AD256">DEVSQ(_xlfn._xlws.FILTER(AD$203:AD$252,ISNUMBER(AD$203:AD$252)))</f>
        <v>#VALUE!</v>
      </c>
    </row>
    <row r="257" spans="1:30" x14ac:dyDescent="0.25">
      <c r="A257">
        <f>A253-3</f>
        <v>5</v>
      </c>
      <c r="B257">
        <f t="shared" ref="B257:U257" si="2">B253-3</f>
        <v>4</v>
      </c>
      <c r="C257">
        <f t="shared" si="2"/>
        <v>4</v>
      </c>
      <c r="D257">
        <f t="shared" si="2"/>
        <v>5</v>
      </c>
      <c r="E257">
        <f t="shared" si="2"/>
        <v>-3</v>
      </c>
      <c r="F257">
        <f t="shared" si="2"/>
        <v>-3</v>
      </c>
      <c r="G257">
        <f t="shared" si="2"/>
        <v>-3</v>
      </c>
      <c r="H257">
        <f t="shared" si="2"/>
        <v>-3</v>
      </c>
      <c r="I257">
        <f t="shared" si="2"/>
        <v>-3</v>
      </c>
      <c r="J257">
        <f t="shared" si="2"/>
        <v>-3</v>
      </c>
      <c r="K257">
        <f t="shared" si="2"/>
        <v>-3</v>
      </c>
      <c r="L257">
        <f t="shared" si="2"/>
        <v>-3</v>
      </c>
      <c r="M257">
        <f t="shared" si="2"/>
        <v>-3</v>
      </c>
      <c r="N257">
        <f t="shared" si="2"/>
        <v>-3</v>
      </c>
      <c r="O257">
        <f t="shared" si="2"/>
        <v>-3</v>
      </c>
      <c r="P257">
        <f t="shared" si="2"/>
        <v>-3</v>
      </c>
      <c r="Q257">
        <f t="shared" si="2"/>
        <v>-3</v>
      </c>
      <c r="R257">
        <f t="shared" si="2"/>
        <v>-3</v>
      </c>
      <c r="S257">
        <f t="shared" si="2"/>
        <v>-3</v>
      </c>
      <c r="T257">
        <f t="shared" si="2"/>
        <v>-3</v>
      </c>
      <c r="U257">
        <f t="shared" si="2"/>
        <v>-3</v>
      </c>
      <c r="V257">
        <f t="shared" ref="V257:AD257" si="3">V253-3</f>
        <v>-3</v>
      </c>
      <c r="W257">
        <f t="shared" si="3"/>
        <v>-3</v>
      </c>
      <c r="X257">
        <f t="shared" si="3"/>
        <v>-3</v>
      </c>
      <c r="Y257">
        <f t="shared" si="3"/>
        <v>-3</v>
      </c>
      <c r="Z257">
        <f t="shared" si="3"/>
        <v>-3</v>
      </c>
      <c r="AA257">
        <f t="shared" si="3"/>
        <v>-3</v>
      </c>
      <c r="AB257">
        <f t="shared" si="3"/>
        <v>-3</v>
      </c>
      <c r="AC257">
        <f t="shared" si="3"/>
        <v>-3</v>
      </c>
      <c r="AD257">
        <f t="shared" si="3"/>
        <v>-3</v>
      </c>
    </row>
    <row r="258" spans="1:30" x14ac:dyDescent="0.25">
      <c r="A258">
        <f>A256/A257</f>
        <v>1.3762467352485772E-26</v>
      </c>
      <c r="B258">
        <f t="shared" ref="B258:U258" si="4">B256/B257</f>
        <v>1.7030019025273175E-27</v>
      </c>
      <c r="C258">
        <f t="shared" si="4"/>
        <v>7.3974117971661516E-30</v>
      </c>
      <c r="D258">
        <f t="shared" si="4"/>
        <v>7.2556339193209613E-5</v>
      </c>
      <c r="E258" t="e" vm="2">
        <f t="shared" si="4"/>
        <v>#VALUE!</v>
      </c>
      <c r="F258" t="e" vm="2">
        <f t="shared" si="4"/>
        <v>#VALUE!</v>
      </c>
      <c r="G258" t="e" vm="2">
        <f t="shared" si="4"/>
        <v>#VALUE!</v>
      </c>
      <c r="H258" t="e" vm="2">
        <f>H256/H257</f>
        <v>#VALUE!</v>
      </c>
      <c r="I258" t="e" vm="2">
        <f t="shared" si="4"/>
        <v>#VALUE!</v>
      </c>
      <c r="J258" t="e" vm="2">
        <f t="shared" si="4"/>
        <v>#VALUE!</v>
      </c>
      <c r="K258" t="e" vm="2">
        <f t="shared" si="4"/>
        <v>#VALUE!</v>
      </c>
      <c r="L258" t="e" vm="2">
        <f t="shared" si="4"/>
        <v>#VALUE!</v>
      </c>
      <c r="M258" t="e" vm="2">
        <f t="shared" si="4"/>
        <v>#VALUE!</v>
      </c>
      <c r="N258" t="e" vm="2">
        <f t="shared" si="4"/>
        <v>#VALUE!</v>
      </c>
      <c r="O258" t="e" vm="2">
        <f t="shared" si="4"/>
        <v>#VALUE!</v>
      </c>
      <c r="P258" t="e" vm="2">
        <f t="shared" si="4"/>
        <v>#VALUE!</v>
      </c>
      <c r="Q258" t="e" vm="2">
        <f t="shared" si="4"/>
        <v>#VALUE!</v>
      </c>
      <c r="R258" t="e" vm="2">
        <f t="shared" si="4"/>
        <v>#VALUE!</v>
      </c>
      <c r="S258" t="e" vm="2">
        <f t="shared" si="4"/>
        <v>#VALUE!</v>
      </c>
      <c r="T258" t="e" vm="2">
        <f t="shared" si="4"/>
        <v>#VALUE!</v>
      </c>
      <c r="U258" t="e" vm="2">
        <f t="shared" si="4"/>
        <v>#VALUE!</v>
      </c>
      <c r="V258" t="e" vm="2">
        <f t="shared" ref="V258:AD258" si="5">V256/V257</f>
        <v>#VALUE!</v>
      </c>
      <c r="W258" t="e" vm="2">
        <f t="shared" si="5"/>
        <v>#VALUE!</v>
      </c>
      <c r="X258" t="e" vm="2">
        <f t="shared" si="5"/>
        <v>#VALUE!</v>
      </c>
      <c r="Y258" t="e" vm="2">
        <f t="shared" si="5"/>
        <v>#VALUE!</v>
      </c>
      <c r="Z258" t="e" vm="2">
        <f t="shared" si="5"/>
        <v>#VALUE!</v>
      </c>
      <c r="AA258" t="e" vm="2">
        <f t="shared" si="5"/>
        <v>#VALUE!</v>
      </c>
      <c r="AB258" t="e" vm="2">
        <f t="shared" si="5"/>
        <v>#VALUE!</v>
      </c>
      <c r="AC258" t="e" vm="2">
        <f t="shared" si="5"/>
        <v>#VALUE!</v>
      </c>
      <c r="AD258" t="e" vm="2">
        <f t="shared" si="5"/>
        <v>#VALUE!</v>
      </c>
    </row>
    <row r="259" spans="1:30" x14ac:dyDescent="0.25">
      <c r="A259">
        <f t="shared" ref="A259:A290" si="6">1/$A$253+(A102-A$254)^2/A$255</f>
        <v>0.26117123823218674</v>
      </c>
      <c r="B259">
        <f t="shared" ref="B259:U259" si="7">1/$A$253+(B102-B$254)^2/B$255</f>
        <v>0.3069767474647318</v>
      </c>
      <c r="C259">
        <f t="shared" si="7"/>
        <v>0.25208163123314181</v>
      </c>
      <c r="D259">
        <f t="shared" si="7"/>
        <v>0.26117123823218674</v>
      </c>
      <c r="E259" t="e">
        <f t="shared" si="7"/>
        <v>#N/A</v>
      </c>
      <c r="F259" t="e">
        <f t="shared" si="7"/>
        <v>#N/A</v>
      </c>
      <c r="G259" t="e">
        <f t="shared" si="7"/>
        <v>#N/A</v>
      </c>
      <c r="H259" t="e">
        <f t="shared" si="7"/>
        <v>#N/A</v>
      </c>
      <c r="I259" t="e">
        <f t="shared" si="7"/>
        <v>#N/A</v>
      </c>
      <c r="J259" t="e">
        <f t="shared" si="7"/>
        <v>#N/A</v>
      </c>
      <c r="K259" t="e">
        <f t="shared" si="7"/>
        <v>#N/A</v>
      </c>
      <c r="L259" t="e">
        <f t="shared" si="7"/>
        <v>#N/A</v>
      </c>
      <c r="M259" t="e">
        <f t="shared" si="7"/>
        <v>#N/A</v>
      </c>
      <c r="N259" t="e">
        <f t="shared" si="7"/>
        <v>#N/A</v>
      </c>
      <c r="O259" t="e">
        <f t="shared" si="7"/>
        <v>#N/A</v>
      </c>
      <c r="P259" t="e">
        <f t="shared" si="7"/>
        <v>#N/A</v>
      </c>
      <c r="Q259" t="e">
        <f t="shared" si="7"/>
        <v>#N/A</v>
      </c>
      <c r="R259" t="e">
        <f t="shared" si="7"/>
        <v>#N/A</v>
      </c>
      <c r="S259" t="e">
        <f t="shared" si="7"/>
        <v>#N/A</v>
      </c>
      <c r="T259" t="e">
        <f t="shared" si="7"/>
        <v>#N/A</v>
      </c>
      <c r="U259" t="e">
        <f t="shared" si="7"/>
        <v>#N/A</v>
      </c>
      <c r="V259" t="e">
        <f t="shared" ref="V259:AD259" si="8">1/$A$253+(V102-V$254)^2/V$255</f>
        <v>#N/A</v>
      </c>
      <c r="W259" t="e">
        <f t="shared" si="8"/>
        <v>#N/A</v>
      </c>
      <c r="X259" t="e">
        <f t="shared" si="8"/>
        <v>#N/A</v>
      </c>
      <c r="Y259" t="e">
        <f t="shared" si="8"/>
        <v>#N/A</v>
      </c>
      <c r="Z259" t="e">
        <f t="shared" si="8"/>
        <v>#N/A</v>
      </c>
      <c r="AA259" t="e">
        <f t="shared" si="8"/>
        <v>#N/A</v>
      </c>
      <c r="AB259" t="e">
        <f t="shared" si="8"/>
        <v>#N/A</v>
      </c>
      <c r="AC259" t="e">
        <f t="shared" si="8"/>
        <v>#N/A</v>
      </c>
      <c r="AD259" t="e">
        <f t="shared" si="8"/>
        <v>#N/A</v>
      </c>
    </row>
    <row r="260" spans="1:30" x14ac:dyDescent="0.25">
      <c r="A260">
        <f t="shared" si="6"/>
        <v>0.24010717487837346</v>
      </c>
      <c r="B260">
        <f t="shared" ref="B260:U260" si="9">1/$A$253+(B103-B$254)^2/B$255</f>
        <v>0.26902643863799103</v>
      </c>
      <c r="C260">
        <f t="shared" si="9"/>
        <v>0.22757551036407925</v>
      </c>
      <c r="D260">
        <f t="shared" si="9"/>
        <v>0.24010717487837346</v>
      </c>
      <c r="E260" t="e">
        <f t="shared" si="9"/>
        <v>#N/A</v>
      </c>
      <c r="F260" t="e">
        <f t="shared" si="9"/>
        <v>#N/A</v>
      </c>
      <c r="G260" t="e">
        <f t="shared" si="9"/>
        <v>#N/A</v>
      </c>
      <c r="H260" t="e">
        <f t="shared" si="9"/>
        <v>#N/A</v>
      </c>
      <c r="I260" t="e">
        <f t="shared" si="9"/>
        <v>#N/A</v>
      </c>
      <c r="J260" t="e">
        <f t="shared" si="9"/>
        <v>#N/A</v>
      </c>
      <c r="K260" t="e">
        <f t="shared" si="9"/>
        <v>#N/A</v>
      </c>
      <c r="L260" t="e">
        <f t="shared" si="9"/>
        <v>#N/A</v>
      </c>
      <c r="M260" t="e">
        <f t="shared" si="9"/>
        <v>#N/A</v>
      </c>
      <c r="N260" t="e">
        <f t="shared" si="9"/>
        <v>#N/A</v>
      </c>
      <c r="O260" t="e">
        <f t="shared" si="9"/>
        <v>#N/A</v>
      </c>
      <c r="P260" t="e">
        <f t="shared" si="9"/>
        <v>#N/A</v>
      </c>
      <c r="Q260" t="e">
        <f t="shared" si="9"/>
        <v>#N/A</v>
      </c>
      <c r="R260" t="e">
        <f t="shared" si="9"/>
        <v>#N/A</v>
      </c>
      <c r="S260" t="e">
        <f t="shared" si="9"/>
        <v>#N/A</v>
      </c>
      <c r="T260" t="e">
        <f t="shared" si="9"/>
        <v>#N/A</v>
      </c>
      <c r="U260" t="e">
        <f t="shared" si="9"/>
        <v>#N/A</v>
      </c>
      <c r="V260" t="e">
        <f t="shared" ref="V260:AD260" si="10">1/$A$253+(V103-V$254)^2/V$255</f>
        <v>#N/A</v>
      </c>
      <c r="W260" t="e">
        <f t="shared" si="10"/>
        <v>#N/A</v>
      </c>
      <c r="X260" t="e">
        <f t="shared" si="10"/>
        <v>#N/A</v>
      </c>
      <c r="Y260" t="e">
        <f t="shared" si="10"/>
        <v>#N/A</v>
      </c>
      <c r="Z260" t="e">
        <f t="shared" si="10"/>
        <v>#N/A</v>
      </c>
      <c r="AA260" t="e">
        <f t="shared" si="10"/>
        <v>#N/A</v>
      </c>
      <c r="AB260" t="e">
        <f t="shared" si="10"/>
        <v>#N/A</v>
      </c>
      <c r="AC260" t="e">
        <f t="shared" si="10"/>
        <v>#N/A</v>
      </c>
      <c r="AD260" t="e">
        <f t="shared" si="10"/>
        <v>#N/A</v>
      </c>
    </row>
    <row r="261" spans="1:30" x14ac:dyDescent="0.25">
      <c r="A261">
        <f t="shared" si="6"/>
        <v>0.21262397366001451</v>
      </c>
      <c r="B261">
        <f t="shared" ref="B261:U261" si="11">1/$A$253+(B104-B$254)^2/B$255</f>
        <v>0.2086853406373928</v>
      </c>
      <c r="C261">
        <f t="shared" si="11"/>
        <v>0.19660925581195032</v>
      </c>
      <c r="D261">
        <f t="shared" si="11"/>
        <v>0.21262397366001451</v>
      </c>
      <c r="E261" t="e">
        <f t="shared" si="11"/>
        <v>#N/A</v>
      </c>
      <c r="F261" t="e">
        <f t="shared" si="11"/>
        <v>#N/A</v>
      </c>
      <c r="G261" t="e">
        <f t="shared" si="11"/>
        <v>#N/A</v>
      </c>
      <c r="H261" t="e">
        <f t="shared" si="11"/>
        <v>#N/A</v>
      </c>
      <c r="I261" t="e">
        <f t="shared" si="11"/>
        <v>#N/A</v>
      </c>
      <c r="J261" t="e">
        <f t="shared" si="11"/>
        <v>#N/A</v>
      </c>
      <c r="K261" t="e">
        <f t="shared" si="11"/>
        <v>#N/A</v>
      </c>
      <c r="L261" t="e">
        <f t="shared" si="11"/>
        <v>#N/A</v>
      </c>
      <c r="M261" t="e">
        <f t="shared" si="11"/>
        <v>#N/A</v>
      </c>
      <c r="N261" t="e">
        <f t="shared" si="11"/>
        <v>#N/A</v>
      </c>
      <c r="O261" t="e">
        <f t="shared" si="11"/>
        <v>#N/A</v>
      </c>
      <c r="P261" t="e">
        <f t="shared" si="11"/>
        <v>#N/A</v>
      </c>
      <c r="Q261" t="e">
        <f t="shared" si="11"/>
        <v>#N/A</v>
      </c>
      <c r="R261" t="e">
        <f t="shared" si="11"/>
        <v>#N/A</v>
      </c>
      <c r="S261" t="e">
        <f t="shared" si="11"/>
        <v>#N/A</v>
      </c>
      <c r="T261" t="e">
        <f t="shared" si="11"/>
        <v>#N/A</v>
      </c>
      <c r="U261" t="e">
        <f t="shared" si="11"/>
        <v>#N/A</v>
      </c>
      <c r="V261" t="e">
        <f t="shared" ref="V261:AD261" si="12">1/$A$253+(V104-V$254)^2/V$255</f>
        <v>#N/A</v>
      </c>
      <c r="W261" t="e">
        <f t="shared" si="12"/>
        <v>#N/A</v>
      </c>
      <c r="X261" t="e">
        <f t="shared" si="12"/>
        <v>#N/A</v>
      </c>
      <c r="Y261" t="e">
        <f t="shared" si="12"/>
        <v>#N/A</v>
      </c>
      <c r="Z261" t="e">
        <f t="shared" si="12"/>
        <v>#N/A</v>
      </c>
      <c r="AA261" t="e">
        <f t="shared" si="12"/>
        <v>#N/A</v>
      </c>
      <c r="AB261" t="e">
        <f t="shared" si="12"/>
        <v>#N/A</v>
      </c>
      <c r="AC261" t="e">
        <f t="shared" si="12"/>
        <v>#N/A</v>
      </c>
      <c r="AD261" t="e">
        <f t="shared" si="12"/>
        <v>#N/A</v>
      </c>
    </row>
    <row r="262" spans="1:30" x14ac:dyDescent="0.25">
      <c r="A262">
        <f t="shared" si="6"/>
        <v>0.17041448188882841</v>
      </c>
      <c r="B262">
        <f t="shared" ref="B262:U262" si="13">1/$A$253+(B105-B$254)^2/B$255</f>
        <v>0.13923193553242155</v>
      </c>
      <c r="C262">
        <f t="shared" si="13"/>
        <v>0.15277254361639264</v>
      </c>
      <c r="D262">
        <f t="shared" si="13"/>
        <v>0.17041448188882841</v>
      </c>
      <c r="E262" t="e">
        <f t="shared" si="13"/>
        <v>#N/A</v>
      </c>
      <c r="F262" t="e">
        <f t="shared" si="13"/>
        <v>#N/A</v>
      </c>
      <c r="G262" t="e">
        <f t="shared" si="13"/>
        <v>#N/A</v>
      </c>
      <c r="H262" t="e">
        <f t="shared" si="13"/>
        <v>#N/A</v>
      </c>
      <c r="I262" t="e">
        <f t="shared" si="13"/>
        <v>#N/A</v>
      </c>
      <c r="J262" t="e">
        <f t="shared" si="13"/>
        <v>#N/A</v>
      </c>
      <c r="K262" t="e">
        <f t="shared" si="13"/>
        <v>#N/A</v>
      </c>
      <c r="L262" t="e">
        <f t="shared" si="13"/>
        <v>#N/A</v>
      </c>
      <c r="M262" t="e">
        <f t="shared" si="13"/>
        <v>#N/A</v>
      </c>
      <c r="N262" t="e">
        <f t="shared" si="13"/>
        <v>#N/A</v>
      </c>
      <c r="O262" t="e">
        <f t="shared" si="13"/>
        <v>#N/A</v>
      </c>
      <c r="P262" t="e">
        <f t="shared" si="13"/>
        <v>#N/A</v>
      </c>
      <c r="Q262" t="e">
        <f t="shared" si="13"/>
        <v>#N/A</v>
      </c>
      <c r="R262" t="e">
        <f t="shared" si="13"/>
        <v>#N/A</v>
      </c>
      <c r="S262" t="e">
        <f t="shared" si="13"/>
        <v>#N/A</v>
      </c>
      <c r="T262" t="e">
        <f t="shared" si="13"/>
        <v>#N/A</v>
      </c>
      <c r="U262" t="e">
        <f t="shared" si="13"/>
        <v>#N/A</v>
      </c>
      <c r="V262" t="e">
        <f t="shared" ref="V262:AD262" si="14">1/$A$253+(V105-V$254)^2/V$255</f>
        <v>#N/A</v>
      </c>
      <c r="W262" t="e">
        <f t="shared" si="14"/>
        <v>#N/A</v>
      </c>
      <c r="X262" t="e">
        <f t="shared" si="14"/>
        <v>#N/A</v>
      </c>
      <c r="Y262" t="e">
        <f t="shared" si="14"/>
        <v>#N/A</v>
      </c>
      <c r="Z262" t="e">
        <f t="shared" si="14"/>
        <v>#N/A</v>
      </c>
      <c r="AA262" t="e">
        <f t="shared" si="14"/>
        <v>#N/A</v>
      </c>
      <c r="AB262" t="e">
        <f t="shared" si="14"/>
        <v>#N/A</v>
      </c>
      <c r="AC262" t="e">
        <f t="shared" si="14"/>
        <v>#N/A</v>
      </c>
      <c r="AD262" t="e">
        <f t="shared" si="14"/>
        <v>#N/A</v>
      </c>
    </row>
    <row r="263" spans="1:30" x14ac:dyDescent="0.25">
      <c r="A263">
        <f t="shared" si="6"/>
        <v>0.12823832366321927</v>
      </c>
      <c r="B263">
        <f t="shared" ref="B263:U263" si="15">1/$A$253+(B106-B$254)^2/B$255</f>
        <v>0.15318203968135274</v>
      </c>
      <c r="C263">
        <f t="shared" si="15"/>
        <v>0.12555414784174004</v>
      </c>
      <c r="D263">
        <f t="shared" si="15"/>
        <v>0.12823832366321927</v>
      </c>
      <c r="E263" t="e">
        <f t="shared" si="15"/>
        <v>#N/A</v>
      </c>
      <c r="F263" t="e">
        <f t="shared" si="15"/>
        <v>#N/A</v>
      </c>
      <c r="G263" t="e">
        <f t="shared" si="15"/>
        <v>#N/A</v>
      </c>
      <c r="H263" t="e">
        <f t="shared" si="15"/>
        <v>#N/A</v>
      </c>
      <c r="I263" t="e">
        <f t="shared" si="15"/>
        <v>#N/A</v>
      </c>
      <c r="J263" t="e">
        <f t="shared" si="15"/>
        <v>#N/A</v>
      </c>
      <c r="K263" t="e">
        <f t="shared" si="15"/>
        <v>#N/A</v>
      </c>
      <c r="L263" t="e">
        <f t="shared" si="15"/>
        <v>#N/A</v>
      </c>
      <c r="M263" t="e">
        <f t="shared" si="15"/>
        <v>#N/A</v>
      </c>
      <c r="N263" t="e">
        <f t="shared" si="15"/>
        <v>#N/A</v>
      </c>
      <c r="O263" t="e">
        <f t="shared" si="15"/>
        <v>#N/A</v>
      </c>
      <c r="P263" t="e">
        <f t="shared" si="15"/>
        <v>#N/A</v>
      </c>
      <c r="Q263" t="e">
        <f t="shared" si="15"/>
        <v>#N/A</v>
      </c>
      <c r="R263" t="e">
        <f t="shared" si="15"/>
        <v>#N/A</v>
      </c>
      <c r="S263" t="e">
        <f t="shared" si="15"/>
        <v>#N/A</v>
      </c>
      <c r="T263" t="e">
        <f t="shared" si="15"/>
        <v>#N/A</v>
      </c>
      <c r="U263" t="e">
        <f t="shared" si="15"/>
        <v>#N/A</v>
      </c>
      <c r="V263" t="e">
        <f t="shared" ref="V263:AD263" si="16">1/$A$253+(V106-V$254)^2/V$255</f>
        <v>#N/A</v>
      </c>
      <c r="W263" t="e">
        <f t="shared" si="16"/>
        <v>#N/A</v>
      </c>
      <c r="X263" t="e">
        <f t="shared" si="16"/>
        <v>#N/A</v>
      </c>
      <c r="Y263" t="e">
        <f t="shared" si="16"/>
        <v>#N/A</v>
      </c>
      <c r="Z263" t="e">
        <f t="shared" si="16"/>
        <v>#N/A</v>
      </c>
      <c r="AA263" t="e">
        <f t="shared" si="16"/>
        <v>#N/A</v>
      </c>
      <c r="AB263" t="e">
        <f t="shared" si="16"/>
        <v>#N/A</v>
      </c>
      <c r="AC263" t="e">
        <f t="shared" si="16"/>
        <v>#N/A</v>
      </c>
      <c r="AD263" t="e">
        <f t="shared" si="16"/>
        <v>#N/A</v>
      </c>
    </row>
    <row r="264" spans="1:30" x14ac:dyDescent="0.25">
      <c r="A264">
        <f t="shared" si="6"/>
        <v>0.16783928623363353</v>
      </c>
      <c r="B264">
        <f t="shared" ref="B264:U264" si="17">1/$A$253+(B107-B$254)^2/B$255</f>
        <v>0.3989403437832526</v>
      </c>
      <c r="C264">
        <f t="shared" si="17"/>
        <v>0.24391930555645436</v>
      </c>
      <c r="D264">
        <f t="shared" si="17"/>
        <v>0.16783928623363353</v>
      </c>
      <c r="E264" t="e">
        <f t="shared" si="17"/>
        <v>#N/A</v>
      </c>
      <c r="F264" t="e">
        <f t="shared" si="17"/>
        <v>#N/A</v>
      </c>
      <c r="G264" t="e">
        <f t="shared" si="17"/>
        <v>#N/A</v>
      </c>
      <c r="H264" t="e">
        <f t="shared" si="17"/>
        <v>#N/A</v>
      </c>
      <c r="I264" t="e">
        <f t="shared" si="17"/>
        <v>#N/A</v>
      </c>
      <c r="J264" t="e">
        <f t="shared" si="17"/>
        <v>#N/A</v>
      </c>
      <c r="K264" t="e">
        <f t="shared" si="17"/>
        <v>#N/A</v>
      </c>
      <c r="L264" t="e">
        <f t="shared" si="17"/>
        <v>#N/A</v>
      </c>
      <c r="M264" t="e">
        <f t="shared" si="17"/>
        <v>#N/A</v>
      </c>
      <c r="N264" t="e">
        <f t="shared" si="17"/>
        <v>#N/A</v>
      </c>
      <c r="O264" t="e">
        <f t="shared" si="17"/>
        <v>#N/A</v>
      </c>
      <c r="P264" t="e">
        <f t="shared" si="17"/>
        <v>#N/A</v>
      </c>
      <c r="Q264" t="e">
        <f t="shared" si="17"/>
        <v>#N/A</v>
      </c>
      <c r="R264" t="e">
        <f t="shared" si="17"/>
        <v>#N/A</v>
      </c>
      <c r="S264" t="e">
        <f t="shared" si="17"/>
        <v>#N/A</v>
      </c>
      <c r="T264" t="e">
        <f t="shared" si="17"/>
        <v>#N/A</v>
      </c>
      <c r="U264" t="e">
        <f t="shared" si="17"/>
        <v>#N/A</v>
      </c>
      <c r="V264" t="e">
        <f t="shared" ref="V264:AD264" si="18">1/$A$253+(V107-V$254)^2/V$255</f>
        <v>#N/A</v>
      </c>
      <c r="W264" t="e">
        <f t="shared" si="18"/>
        <v>#N/A</v>
      </c>
      <c r="X264" t="e">
        <f t="shared" si="18"/>
        <v>#N/A</v>
      </c>
      <c r="Y264" t="e">
        <f t="shared" si="18"/>
        <v>#N/A</v>
      </c>
      <c r="Z264" t="e">
        <f t="shared" si="18"/>
        <v>#N/A</v>
      </c>
      <c r="AA264" t="e">
        <f t="shared" si="18"/>
        <v>#N/A</v>
      </c>
      <c r="AB264" t="e">
        <f t="shared" si="18"/>
        <v>#N/A</v>
      </c>
      <c r="AC264" t="e">
        <f t="shared" si="18"/>
        <v>#N/A</v>
      </c>
      <c r="AD264" t="e">
        <f t="shared" si="18"/>
        <v>#N/A</v>
      </c>
    </row>
    <row r="265" spans="1:30" x14ac:dyDescent="0.25">
      <c r="A265">
        <f t="shared" si="6"/>
        <v>0.40979488563387434</v>
      </c>
      <c r="B265">
        <f t="shared" ref="B265:U265" si="19">1/$A$253+(B108-B$254)^2/B$255</f>
        <v>0.39895715426285761</v>
      </c>
      <c r="C265">
        <f t="shared" si="19"/>
        <v>0.67648760557624144</v>
      </c>
      <c r="D265">
        <f t="shared" si="19"/>
        <v>0.40979488563387434</v>
      </c>
      <c r="E265" t="e">
        <f t="shared" si="19"/>
        <v>#N/A</v>
      </c>
      <c r="F265" t="e">
        <f t="shared" si="19"/>
        <v>#N/A</v>
      </c>
      <c r="G265" t="e">
        <f t="shared" si="19"/>
        <v>#N/A</v>
      </c>
      <c r="H265" t="e">
        <f t="shared" si="19"/>
        <v>#N/A</v>
      </c>
      <c r="I265" t="e">
        <f t="shared" si="19"/>
        <v>#N/A</v>
      </c>
      <c r="J265" t="e">
        <f t="shared" si="19"/>
        <v>#N/A</v>
      </c>
      <c r="K265" t="e">
        <f t="shared" si="19"/>
        <v>#N/A</v>
      </c>
      <c r="L265" t="e">
        <f t="shared" si="19"/>
        <v>#N/A</v>
      </c>
      <c r="M265" t="e">
        <f t="shared" si="19"/>
        <v>#N/A</v>
      </c>
      <c r="N265" t="e">
        <f t="shared" si="19"/>
        <v>#N/A</v>
      </c>
      <c r="O265" t="e">
        <f t="shared" si="19"/>
        <v>#N/A</v>
      </c>
      <c r="P265" t="e">
        <f t="shared" si="19"/>
        <v>#N/A</v>
      </c>
      <c r="Q265" t="e">
        <f t="shared" si="19"/>
        <v>#N/A</v>
      </c>
      <c r="R265" t="e">
        <f t="shared" si="19"/>
        <v>#N/A</v>
      </c>
      <c r="S265" t="e">
        <f t="shared" si="19"/>
        <v>#N/A</v>
      </c>
      <c r="T265" t="e">
        <f t="shared" si="19"/>
        <v>#N/A</v>
      </c>
      <c r="U265" t="e">
        <f t="shared" si="19"/>
        <v>#N/A</v>
      </c>
      <c r="V265" t="e">
        <f t="shared" ref="V265:AD265" si="20">1/$A$253+(V108-V$254)^2/V$255</f>
        <v>#N/A</v>
      </c>
      <c r="W265" t="e">
        <f t="shared" si="20"/>
        <v>#N/A</v>
      </c>
      <c r="X265" t="e">
        <f t="shared" si="20"/>
        <v>#N/A</v>
      </c>
      <c r="Y265" t="e">
        <f t="shared" si="20"/>
        <v>#N/A</v>
      </c>
      <c r="Z265" t="e">
        <f t="shared" si="20"/>
        <v>#N/A</v>
      </c>
      <c r="AA265" t="e">
        <f t="shared" si="20"/>
        <v>#N/A</v>
      </c>
      <c r="AB265" t="e">
        <f t="shared" si="20"/>
        <v>#N/A</v>
      </c>
      <c r="AC265" t="e">
        <f t="shared" si="20"/>
        <v>#N/A</v>
      </c>
      <c r="AD265" t="e">
        <f t="shared" si="20"/>
        <v>#N/A</v>
      </c>
    </row>
    <row r="266" spans="1:30" x14ac:dyDescent="0.25">
      <c r="A266">
        <f t="shared" si="6"/>
        <v>0.40981063580986971</v>
      </c>
      <c r="B266" t="e">
        <f t="shared" ref="B266:U266" si="21">1/$A$253+(B109-B$254)^2/B$255</f>
        <v>#N/A</v>
      </c>
      <c r="C266" t="e">
        <f t="shared" si="21"/>
        <v>#N/A</v>
      </c>
      <c r="D266">
        <f t="shared" si="21"/>
        <v>0.40981063580986971</v>
      </c>
      <c r="E266" t="e">
        <f t="shared" si="21"/>
        <v>#N/A</v>
      </c>
      <c r="F266" t="e">
        <f t="shared" si="21"/>
        <v>#N/A</v>
      </c>
      <c r="G266" t="e">
        <f t="shared" si="21"/>
        <v>#N/A</v>
      </c>
      <c r="H266" t="e">
        <f t="shared" si="21"/>
        <v>#N/A</v>
      </c>
      <c r="I266" t="e">
        <f t="shared" si="21"/>
        <v>#N/A</v>
      </c>
      <c r="J266" t="e">
        <f t="shared" si="21"/>
        <v>#N/A</v>
      </c>
      <c r="K266" t="e">
        <f t="shared" si="21"/>
        <v>#N/A</v>
      </c>
      <c r="L266" t="e">
        <f t="shared" si="21"/>
        <v>#N/A</v>
      </c>
      <c r="M266" t="e">
        <f t="shared" si="21"/>
        <v>#N/A</v>
      </c>
      <c r="N266" t="e">
        <f t="shared" si="21"/>
        <v>#N/A</v>
      </c>
      <c r="O266" t="e">
        <f t="shared" si="21"/>
        <v>#N/A</v>
      </c>
      <c r="P266" t="e">
        <f t="shared" si="21"/>
        <v>#N/A</v>
      </c>
      <c r="Q266" t="e">
        <f t="shared" si="21"/>
        <v>#N/A</v>
      </c>
      <c r="R266" t="e">
        <f t="shared" si="21"/>
        <v>#N/A</v>
      </c>
      <c r="S266" t="e">
        <f t="shared" si="21"/>
        <v>#N/A</v>
      </c>
      <c r="T266" t="e">
        <f t="shared" si="21"/>
        <v>#N/A</v>
      </c>
      <c r="U266" t="e">
        <f t="shared" si="21"/>
        <v>#N/A</v>
      </c>
      <c r="V266" t="e">
        <f t="shared" ref="V266:AD266" si="22">1/$A$253+(V109-V$254)^2/V$255</f>
        <v>#N/A</v>
      </c>
      <c r="W266" t="e">
        <f t="shared" si="22"/>
        <v>#N/A</v>
      </c>
      <c r="X266" t="e">
        <f t="shared" si="22"/>
        <v>#N/A</v>
      </c>
      <c r="Y266" t="e">
        <f t="shared" si="22"/>
        <v>#N/A</v>
      </c>
      <c r="Z266" t="e">
        <f t="shared" si="22"/>
        <v>#N/A</v>
      </c>
      <c r="AA266" t="e">
        <f t="shared" si="22"/>
        <v>#N/A</v>
      </c>
      <c r="AB266" t="e">
        <f t="shared" si="22"/>
        <v>#N/A</v>
      </c>
      <c r="AC266" t="e">
        <f t="shared" si="22"/>
        <v>#N/A</v>
      </c>
      <c r="AD266" t="e">
        <f t="shared" si="22"/>
        <v>#N/A</v>
      </c>
    </row>
    <row r="267" spans="1:30" x14ac:dyDescent="0.25">
      <c r="A267" t="e">
        <f t="shared" si="6"/>
        <v>#N/A</v>
      </c>
      <c r="B267" t="e">
        <f t="shared" ref="B267:U267" si="23">1/$A$253+(B110-B$254)^2/B$255</f>
        <v>#N/A</v>
      </c>
      <c r="C267" t="e">
        <f t="shared" si="23"/>
        <v>#N/A</v>
      </c>
      <c r="D267" t="e">
        <f t="shared" si="23"/>
        <v>#N/A</v>
      </c>
      <c r="E267" t="e">
        <f t="shared" si="23"/>
        <v>#N/A</v>
      </c>
      <c r="F267" t="e">
        <f t="shared" si="23"/>
        <v>#N/A</v>
      </c>
      <c r="G267" t="e">
        <f t="shared" si="23"/>
        <v>#N/A</v>
      </c>
      <c r="H267" t="e">
        <f t="shared" si="23"/>
        <v>#N/A</v>
      </c>
      <c r="I267" t="e">
        <f t="shared" si="23"/>
        <v>#N/A</v>
      </c>
      <c r="J267" t="e">
        <f t="shared" si="23"/>
        <v>#N/A</v>
      </c>
      <c r="K267" t="e">
        <f t="shared" si="23"/>
        <v>#N/A</v>
      </c>
      <c r="L267" t="e">
        <f t="shared" si="23"/>
        <v>#N/A</v>
      </c>
      <c r="M267" t="e">
        <f t="shared" si="23"/>
        <v>#N/A</v>
      </c>
      <c r="N267" t="e">
        <f t="shared" si="23"/>
        <v>#N/A</v>
      </c>
      <c r="O267" t="e">
        <f t="shared" si="23"/>
        <v>#N/A</v>
      </c>
      <c r="P267" t="e">
        <f t="shared" si="23"/>
        <v>#N/A</v>
      </c>
      <c r="Q267" t="e">
        <f t="shared" si="23"/>
        <v>#N/A</v>
      </c>
      <c r="R267" t="e">
        <f t="shared" si="23"/>
        <v>#N/A</v>
      </c>
      <c r="S267" t="e">
        <f t="shared" si="23"/>
        <v>#N/A</v>
      </c>
      <c r="T267" t="e">
        <f t="shared" si="23"/>
        <v>#N/A</v>
      </c>
      <c r="U267" t="e">
        <f t="shared" si="23"/>
        <v>#N/A</v>
      </c>
      <c r="V267" t="e">
        <f t="shared" ref="V267:AD267" si="24">1/$A$253+(V110-V$254)^2/V$255</f>
        <v>#N/A</v>
      </c>
      <c r="W267" t="e">
        <f t="shared" si="24"/>
        <v>#N/A</v>
      </c>
      <c r="X267" t="e">
        <f t="shared" si="24"/>
        <v>#N/A</v>
      </c>
      <c r="Y267" t="e">
        <f t="shared" si="24"/>
        <v>#N/A</v>
      </c>
      <c r="Z267" t="e">
        <f t="shared" si="24"/>
        <v>#N/A</v>
      </c>
      <c r="AA267" t="e">
        <f t="shared" si="24"/>
        <v>#N/A</v>
      </c>
      <c r="AB267" t="e">
        <f t="shared" si="24"/>
        <v>#N/A</v>
      </c>
      <c r="AC267" t="e">
        <f t="shared" si="24"/>
        <v>#N/A</v>
      </c>
      <c r="AD267" t="e">
        <f t="shared" si="24"/>
        <v>#N/A</v>
      </c>
    </row>
    <row r="268" spans="1:30" x14ac:dyDescent="0.25">
      <c r="A268" t="e">
        <f t="shared" si="6"/>
        <v>#N/A</v>
      </c>
      <c r="B268" t="e">
        <f t="shared" ref="B268:U268" si="25">1/$A$253+(B111-B$254)^2/B$255</f>
        <v>#N/A</v>
      </c>
      <c r="C268" t="e">
        <f t="shared" si="25"/>
        <v>#N/A</v>
      </c>
      <c r="D268" t="e">
        <f t="shared" si="25"/>
        <v>#N/A</v>
      </c>
      <c r="E268" t="e">
        <f t="shared" si="25"/>
        <v>#N/A</v>
      </c>
      <c r="F268" t="e">
        <f t="shared" si="25"/>
        <v>#N/A</v>
      </c>
      <c r="G268" t="e">
        <f t="shared" si="25"/>
        <v>#N/A</v>
      </c>
      <c r="H268" t="e">
        <f t="shared" si="25"/>
        <v>#N/A</v>
      </c>
      <c r="I268" t="e">
        <f t="shared" si="25"/>
        <v>#N/A</v>
      </c>
      <c r="J268" t="e">
        <f t="shared" si="25"/>
        <v>#N/A</v>
      </c>
      <c r="K268" t="e">
        <f t="shared" si="25"/>
        <v>#N/A</v>
      </c>
      <c r="L268" t="e">
        <f t="shared" si="25"/>
        <v>#N/A</v>
      </c>
      <c r="M268" t="e">
        <f t="shared" si="25"/>
        <v>#N/A</v>
      </c>
      <c r="N268" t="e">
        <f t="shared" si="25"/>
        <v>#N/A</v>
      </c>
      <c r="O268" t="e">
        <f t="shared" si="25"/>
        <v>#N/A</v>
      </c>
      <c r="P268" t="e">
        <f t="shared" si="25"/>
        <v>#N/A</v>
      </c>
      <c r="Q268" t="e">
        <f t="shared" si="25"/>
        <v>#N/A</v>
      </c>
      <c r="R268" t="e">
        <f t="shared" si="25"/>
        <v>#N/A</v>
      </c>
      <c r="S268" t="e">
        <f t="shared" si="25"/>
        <v>#N/A</v>
      </c>
      <c r="T268" t="e">
        <f t="shared" si="25"/>
        <v>#N/A</v>
      </c>
      <c r="U268" t="e">
        <f t="shared" si="25"/>
        <v>#N/A</v>
      </c>
      <c r="V268" t="e">
        <f t="shared" ref="V268:AD268" si="26">1/$A$253+(V111-V$254)^2/V$255</f>
        <v>#N/A</v>
      </c>
      <c r="W268" t="e">
        <f t="shared" si="26"/>
        <v>#N/A</v>
      </c>
      <c r="X268" t="e">
        <f t="shared" si="26"/>
        <v>#N/A</v>
      </c>
      <c r="Y268" t="e">
        <f t="shared" si="26"/>
        <v>#N/A</v>
      </c>
      <c r="Z268" t="e">
        <f t="shared" si="26"/>
        <v>#N/A</v>
      </c>
      <c r="AA268" t="e">
        <f t="shared" si="26"/>
        <v>#N/A</v>
      </c>
      <c r="AB268" t="e">
        <f t="shared" si="26"/>
        <v>#N/A</v>
      </c>
      <c r="AC268" t="e">
        <f t="shared" si="26"/>
        <v>#N/A</v>
      </c>
      <c r="AD268" t="e">
        <f t="shared" si="26"/>
        <v>#N/A</v>
      </c>
    </row>
    <row r="269" spans="1:30" x14ac:dyDescent="0.25">
      <c r="A269" t="e">
        <f t="shared" si="6"/>
        <v>#N/A</v>
      </c>
      <c r="B269" t="e">
        <f t="shared" ref="B269:U269" si="27">1/$A$253+(B112-B$254)^2/B$255</f>
        <v>#N/A</v>
      </c>
      <c r="C269" t="e">
        <f t="shared" si="27"/>
        <v>#N/A</v>
      </c>
      <c r="D269" t="e">
        <f t="shared" si="27"/>
        <v>#N/A</v>
      </c>
      <c r="E269" t="e">
        <f t="shared" si="27"/>
        <v>#N/A</v>
      </c>
      <c r="F269" t="e">
        <f t="shared" si="27"/>
        <v>#N/A</v>
      </c>
      <c r="G269" t="e">
        <f t="shared" si="27"/>
        <v>#N/A</v>
      </c>
      <c r="H269" t="e">
        <f t="shared" si="27"/>
        <v>#N/A</v>
      </c>
      <c r="I269" t="e">
        <f t="shared" si="27"/>
        <v>#N/A</v>
      </c>
      <c r="J269" t="e">
        <f t="shared" si="27"/>
        <v>#N/A</v>
      </c>
      <c r="K269" t="e">
        <f t="shared" si="27"/>
        <v>#N/A</v>
      </c>
      <c r="L269" t="e">
        <f t="shared" si="27"/>
        <v>#N/A</v>
      </c>
      <c r="M269" t="e">
        <f t="shared" si="27"/>
        <v>#N/A</v>
      </c>
      <c r="N269" t="e">
        <f t="shared" si="27"/>
        <v>#N/A</v>
      </c>
      <c r="O269" t="e">
        <f t="shared" si="27"/>
        <v>#N/A</v>
      </c>
      <c r="P269" t="e">
        <f t="shared" si="27"/>
        <v>#N/A</v>
      </c>
      <c r="Q269" t="e">
        <f t="shared" si="27"/>
        <v>#N/A</v>
      </c>
      <c r="R269" t="e">
        <f t="shared" si="27"/>
        <v>#N/A</v>
      </c>
      <c r="S269" t="e">
        <f t="shared" si="27"/>
        <v>#N/A</v>
      </c>
      <c r="T269" t="e">
        <f t="shared" si="27"/>
        <v>#N/A</v>
      </c>
      <c r="U269" t="e">
        <f t="shared" si="27"/>
        <v>#N/A</v>
      </c>
      <c r="V269" t="e">
        <f t="shared" ref="V269:AD269" si="28">1/$A$253+(V112-V$254)^2/V$255</f>
        <v>#N/A</v>
      </c>
      <c r="W269" t="e">
        <f t="shared" si="28"/>
        <v>#N/A</v>
      </c>
      <c r="X269" t="e">
        <f t="shared" si="28"/>
        <v>#N/A</v>
      </c>
      <c r="Y269" t="e">
        <f t="shared" si="28"/>
        <v>#N/A</v>
      </c>
      <c r="Z269" t="e">
        <f t="shared" si="28"/>
        <v>#N/A</v>
      </c>
      <c r="AA269" t="e">
        <f t="shared" si="28"/>
        <v>#N/A</v>
      </c>
      <c r="AB269" t="e">
        <f t="shared" si="28"/>
        <v>#N/A</v>
      </c>
      <c r="AC269" t="e">
        <f t="shared" si="28"/>
        <v>#N/A</v>
      </c>
      <c r="AD269" t="e">
        <f t="shared" si="28"/>
        <v>#N/A</v>
      </c>
    </row>
    <row r="270" spans="1:30" x14ac:dyDescent="0.25">
      <c r="A270" t="e">
        <f t="shared" si="6"/>
        <v>#N/A</v>
      </c>
      <c r="B270" t="e">
        <f t="shared" ref="B270:U270" si="29">1/$A$253+(B113-B$254)^2/B$255</f>
        <v>#N/A</v>
      </c>
      <c r="C270" t="e">
        <f t="shared" si="29"/>
        <v>#N/A</v>
      </c>
      <c r="D270" t="e">
        <f t="shared" si="29"/>
        <v>#N/A</v>
      </c>
      <c r="E270" t="e">
        <f t="shared" si="29"/>
        <v>#N/A</v>
      </c>
      <c r="F270" t="e">
        <f t="shared" si="29"/>
        <v>#N/A</v>
      </c>
      <c r="G270" t="e">
        <f t="shared" si="29"/>
        <v>#N/A</v>
      </c>
      <c r="H270" t="e">
        <f t="shared" si="29"/>
        <v>#N/A</v>
      </c>
      <c r="I270" t="e">
        <f t="shared" si="29"/>
        <v>#N/A</v>
      </c>
      <c r="J270" t="e">
        <f t="shared" si="29"/>
        <v>#N/A</v>
      </c>
      <c r="K270" t="e">
        <f t="shared" si="29"/>
        <v>#N/A</v>
      </c>
      <c r="L270" t="e">
        <f t="shared" si="29"/>
        <v>#N/A</v>
      </c>
      <c r="M270" t="e">
        <f t="shared" si="29"/>
        <v>#N/A</v>
      </c>
      <c r="N270" t="e">
        <f t="shared" si="29"/>
        <v>#N/A</v>
      </c>
      <c r="O270" t="e">
        <f t="shared" si="29"/>
        <v>#N/A</v>
      </c>
      <c r="P270" t="e">
        <f t="shared" si="29"/>
        <v>#N/A</v>
      </c>
      <c r="Q270" t="e">
        <f t="shared" si="29"/>
        <v>#N/A</v>
      </c>
      <c r="R270" t="e">
        <f t="shared" si="29"/>
        <v>#N/A</v>
      </c>
      <c r="S270" t="e">
        <f t="shared" si="29"/>
        <v>#N/A</v>
      </c>
      <c r="T270" t="e">
        <f t="shared" si="29"/>
        <v>#N/A</v>
      </c>
      <c r="U270" t="e">
        <f t="shared" si="29"/>
        <v>#N/A</v>
      </c>
      <c r="V270" t="e">
        <f t="shared" ref="V270:AD270" si="30">1/$A$253+(V113-V$254)^2/V$255</f>
        <v>#N/A</v>
      </c>
      <c r="W270" t="e">
        <f t="shared" si="30"/>
        <v>#N/A</v>
      </c>
      <c r="X270" t="e">
        <f t="shared" si="30"/>
        <v>#N/A</v>
      </c>
      <c r="Y270" t="e">
        <f t="shared" si="30"/>
        <v>#N/A</v>
      </c>
      <c r="Z270" t="e">
        <f t="shared" si="30"/>
        <v>#N/A</v>
      </c>
      <c r="AA270" t="e">
        <f t="shared" si="30"/>
        <v>#N/A</v>
      </c>
      <c r="AB270" t="e">
        <f t="shared" si="30"/>
        <v>#N/A</v>
      </c>
      <c r="AC270" t="e">
        <f t="shared" si="30"/>
        <v>#N/A</v>
      </c>
      <c r="AD270" t="e">
        <f t="shared" si="30"/>
        <v>#N/A</v>
      </c>
    </row>
    <row r="271" spans="1:30" x14ac:dyDescent="0.25">
      <c r="A271" t="e">
        <f t="shared" si="6"/>
        <v>#N/A</v>
      </c>
      <c r="B271" t="e">
        <f t="shared" ref="B271:U271" si="31">1/$A$253+(B114-B$254)^2/B$255</f>
        <v>#N/A</v>
      </c>
      <c r="C271" t="e">
        <f t="shared" si="31"/>
        <v>#N/A</v>
      </c>
      <c r="D271" t="e">
        <f t="shared" si="31"/>
        <v>#N/A</v>
      </c>
      <c r="E271" t="e">
        <f t="shared" si="31"/>
        <v>#N/A</v>
      </c>
      <c r="F271" t="e">
        <f t="shared" si="31"/>
        <v>#N/A</v>
      </c>
      <c r="G271" t="e">
        <f t="shared" si="31"/>
        <v>#N/A</v>
      </c>
      <c r="H271" t="e">
        <f t="shared" si="31"/>
        <v>#N/A</v>
      </c>
      <c r="I271" t="e">
        <f t="shared" si="31"/>
        <v>#N/A</v>
      </c>
      <c r="J271" t="e">
        <f t="shared" si="31"/>
        <v>#N/A</v>
      </c>
      <c r="K271" t="e">
        <f t="shared" si="31"/>
        <v>#N/A</v>
      </c>
      <c r="L271" t="e">
        <f t="shared" si="31"/>
        <v>#N/A</v>
      </c>
      <c r="M271" t="e">
        <f t="shared" si="31"/>
        <v>#N/A</v>
      </c>
      <c r="N271" t="e">
        <f t="shared" si="31"/>
        <v>#N/A</v>
      </c>
      <c r="O271" t="e">
        <f t="shared" si="31"/>
        <v>#N/A</v>
      </c>
      <c r="P271" t="e">
        <f t="shared" si="31"/>
        <v>#N/A</v>
      </c>
      <c r="Q271" t="e">
        <f t="shared" si="31"/>
        <v>#N/A</v>
      </c>
      <c r="R271" t="e">
        <f t="shared" si="31"/>
        <v>#N/A</v>
      </c>
      <c r="S271" t="e">
        <f t="shared" si="31"/>
        <v>#N/A</v>
      </c>
      <c r="T271" t="e">
        <f t="shared" si="31"/>
        <v>#N/A</v>
      </c>
      <c r="U271" t="e">
        <f t="shared" si="31"/>
        <v>#N/A</v>
      </c>
      <c r="V271" t="e">
        <f t="shared" ref="V271:AD271" si="32">1/$A$253+(V114-V$254)^2/V$255</f>
        <v>#N/A</v>
      </c>
      <c r="W271" t="e">
        <f t="shared" si="32"/>
        <v>#N/A</v>
      </c>
      <c r="X271" t="e">
        <f t="shared" si="32"/>
        <v>#N/A</v>
      </c>
      <c r="Y271" t="e">
        <f t="shared" si="32"/>
        <v>#N/A</v>
      </c>
      <c r="Z271" t="e">
        <f t="shared" si="32"/>
        <v>#N/A</v>
      </c>
      <c r="AA271" t="e">
        <f t="shared" si="32"/>
        <v>#N/A</v>
      </c>
      <c r="AB271" t="e">
        <f t="shared" si="32"/>
        <v>#N/A</v>
      </c>
      <c r="AC271" t="e">
        <f t="shared" si="32"/>
        <v>#N/A</v>
      </c>
      <c r="AD271" t="e">
        <f t="shared" si="32"/>
        <v>#N/A</v>
      </c>
    </row>
    <row r="272" spans="1:30" x14ac:dyDescent="0.25">
      <c r="A272" t="e">
        <f t="shared" si="6"/>
        <v>#N/A</v>
      </c>
      <c r="B272" t="e">
        <f t="shared" ref="B272:U272" si="33">1/$A$253+(B115-B$254)^2/B$255</f>
        <v>#N/A</v>
      </c>
      <c r="C272" t="e">
        <f t="shared" si="33"/>
        <v>#N/A</v>
      </c>
      <c r="D272" t="e">
        <f t="shared" si="33"/>
        <v>#N/A</v>
      </c>
      <c r="E272" t="e">
        <f t="shared" si="33"/>
        <v>#N/A</v>
      </c>
      <c r="F272" t="e">
        <f t="shared" si="33"/>
        <v>#N/A</v>
      </c>
      <c r="G272" t="e">
        <f t="shared" si="33"/>
        <v>#N/A</v>
      </c>
      <c r="H272" t="e">
        <f t="shared" si="33"/>
        <v>#N/A</v>
      </c>
      <c r="I272" t="e">
        <f t="shared" si="33"/>
        <v>#N/A</v>
      </c>
      <c r="J272" t="e">
        <f t="shared" si="33"/>
        <v>#N/A</v>
      </c>
      <c r="K272" t="e">
        <f t="shared" si="33"/>
        <v>#N/A</v>
      </c>
      <c r="L272" t="e">
        <f t="shared" si="33"/>
        <v>#N/A</v>
      </c>
      <c r="M272" t="e">
        <f t="shared" si="33"/>
        <v>#N/A</v>
      </c>
      <c r="N272" t="e">
        <f t="shared" si="33"/>
        <v>#N/A</v>
      </c>
      <c r="O272" t="e">
        <f t="shared" si="33"/>
        <v>#N/A</v>
      </c>
      <c r="P272" t="e">
        <f t="shared" si="33"/>
        <v>#N/A</v>
      </c>
      <c r="Q272" t="e">
        <f t="shared" si="33"/>
        <v>#N/A</v>
      </c>
      <c r="R272" t="e">
        <f t="shared" si="33"/>
        <v>#N/A</v>
      </c>
      <c r="S272" t="e">
        <f t="shared" si="33"/>
        <v>#N/A</v>
      </c>
      <c r="T272" t="e">
        <f t="shared" si="33"/>
        <v>#N/A</v>
      </c>
      <c r="U272" t="e">
        <f t="shared" si="33"/>
        <v>#N/A</v>
      </c>
      <c r="V272" t="e">
        <f t="shared" ref="V272:AD272" si="34">1/$A$253+(V115-V$254)^2/V$255</f>
        <v>#N/A</v>
      </c>
      <c r="W272" t="e">
        <f t="shared" si="34"/>
        <v>#N/A</v>
      </c>
      <c r="X272" t="e">
        <f t="shared" si="34"/>
        <v>#N/A</v>
      </c>
      <c r="Y272" t="e">
        <f t="shared" si="34"/>
        <v>#N/A</v>
      </c>
      <c r="Z272" t="e">
        <f t="shared" si="34"/>
        <v>#N/A</v>
      </c>
      <c r="AA272" t="e">
        <f t="shared" si="34"/>
        <v>#N/A</v>
      </c>
      <c r="AB272" t="e">
        <f t="shared" si="34"/>
        <v>#N/A</v>
      </c>
      <c r="AC272" t="e">
        <f t="shared" si="34"/>
        <v>#N/A</v>
      </c>
      <c r="AD272" t="e">
        <f t="shared" si="34"/>
        <v>#N/A</v>
      </c>
    </row>
    <row r="273" spans="1:30" x14ac:dyDescent="0.25">
      <c r="A273" t="e">
        <f t="shared" si="6"/>
        <v>#N/A</v>
      </c>
      <c r="B273" t="e">
        <f t="shared" ref="B273:U273" si="35">1/$A$253+(B116-B$254)^2/B$255</f>
        <v>#N/A</v>
      </c>
      <c r="C273" t="e">
        <f t="shared" si="35"/>
        <v>#N/A</v>
      </c>
      <c r="D273" t="e">
        <f t="shared" si="35"/>
        <v>#N/A</v>
      </c>
      <c r="E273" t="e">
        <f t="shared" si="35"/>
        <v>#N/A</v>
      </c>
      <c r="F273" t="e">
        <f t="shared" si="35"/>
        <v>#N/A</v>
      </c>
      <c r="G273" t="e">
        <f t="shared" si="35"/>
        <v>#N/A</v>
      </c>
      <c r="H273" t="e">
        <f t="shared" si="35"/>
        <v>#N/A</v>
      </c>
      <c r="I273" t="e">
        <f t="shared" si="35"/>
        <v>#N/A</v>
      </c>
      <c r="J273" t="e">
        <f t="shared" si="35"/>
        <v>#N/A</v>
      </c>
      <c r="K273" t="e">
        <f t="shared" si="35"/>
        <v>#N/A</v>
      </c>
      <c r="L273" t="e">
        <f t="shared" si="35"/>
        <v>#N/A</v>
      </c>
      <c r="M273" t="e">
        <f t="shared" si="35"/>
        <v>#N/A</v>
      </c>
      <c r="N273" t="e">
        <f t="shared" si="35"/>
        <v>#N/A</v>
      </c>
      <c r="O273" t="e">
        <f t="shared" si="35"/>
        <v>#N/A</v>
      </c>
      <c r="P273" t="e">
        <f t="shared" si="35"/>
        <v>#N/A</v>
      </c>
      <c r="Q273" t="e">
        <f t="shared" si="35"/>
        <v>#N/A</v>
      </c>
      <c r="R273" t="e">
        <f t="shared" si="35"/>
        <v>#N/A</v>
      </c>
      <c r="S273" t="e">
        <f t="shared" si="35"/>
        <v>#N/A</v>
      </c>
      <c r="T273" t="e">
        <f t="shared" si="35"/>
        <v>#N/A</v>
      </c>
      <c r="U273" t="e">
        <f t="shared" si="35"/>
        <v>#N/A</v>
      </c>
      <c r="V273" t="e">
        <f t="shared" ref="V273:AD273" si="36">1/$A$253+(V116-V$254)^2/V$255</f>
        <v>#N/A</v>
      </c>
      <c r="W273" t="e">
        <f t="shared" si="36"/>
        <v>#N/A</v>
      </c>
      <c r="X273" t="e">
        <f t="shared" si="36"/>
        <v>#N/A</v>
      </c>
      <c r="Y273" t="e">
        <f t="shared" si="36"/>
        <v>#N/A</v>
      </c>
      <c r="Z273" t="e">
        <f t="shared" si="36"/>
        <v>#N/A</v>
      </c>
      <c r="AA273" t="e">
        <f t="shared" si="36"/>
        <v>#N/A</v>
      </c>
      <c r="AB273" t="e">
        <f t="shared" si="36"/>
        <v>#N/A</v>
      </c>
      <c r="AC273" t="e">
        <f t="shared" si="36"/>
        <v>#N/A</v>
      </c>
      <c r="AD273" t="e">
        <f t="shared" si="36"/>
        <v>#N/A</v>
      </c>
    </row>
    <row r="274" spans="1:30" x14ac:dyDescent="0.25">
      <c r="A274" t="e">
        <f t="shared" si="6"/>
        <v>#N/A</v>
      </c>
      <c r="B274" t="e">
        <f t="shared" ref="B274:U274" si="37">1/$A$253+(B117-B$254)^2/B$255</f>
        <v>#N/A</v>
      </c>
      <c r="C274" t="e">
        <f t="shared" si="37"/>
        <v>#N/A</v>
      </c>
      <c r="D274" t="e">
        <f t="shared" si="37"/>
        <v>#N/A</v>
      </c>
      <c r="E274" t="e">
        <f t="shared" si="37"/>
        <v>#N/A</v>
      </c>
      <c r="F274" t="e">
        <f t="shared" si="37"/>
        <v>#N/A</v>
      </c>
      <c r="G274" t="e">
        <f t="shared" si="37"/>
        <v>#N/A</v>
      </c>
      <c r="H274" t="e">
        <f t="shared" si="37"/>
        <v>#N/A</v>
      </c>
      <c r="I274" t="e">
        <f t="shared" si="37"/>
        <v>#N/A</v>
      </c>
      <c r="J274" t="e">
        <f t="shared" si="37"/>
        <v>#N/A</v>
      </c>
      <c r="K274" t="e">
        <f t="shared" si="37"/>
        <v>#N/A</v>
      </c>
      <c r="L274" t="e">
        <f t="shared" si="37"/>
        <v>#N/A</v>
      </c>
      <c r="M274" t="e">
        <f t="shared" si="37"/>
        <v>#N/A</v>
      </c>
      <c r="N274" t="e">
        <f t="shared" si="37"/>
        <v>#N/A</v>
      </c>
      <c r="O274" t="e">
        <f t="shared" si="37"/>
        <v>#N/A</v>
      </c>
      <c r="P274" t="e">
        <f t="shared" si="37"/>
        <v>#N/A</v>
      </c>
      <c r="Q274" t="e">
        <f t="shared" si="37"/>
        <v>#N/A</v>
      </c>
      <c r="R274" t="e">
        <f t="shared" si="37"/>
        <v>#N/A</v>
      </c>
      <c r="S274" t="e">
        <f t="shared" si="37"/>
        <v>#N/A</v>
      </c>
      <c r="T274" t="e">
        <f t="shared" si="37"/>
        <v>#N/A</v>
      </c>
      <c r="U274" t="e">
        <f t="shared" si="37"/>
        <v>#N/A</v>
      </c>
      <c r="V274" t="e">
        <f t="shared" ref="V274:AD274" si="38">1/$A$253+(V117-V$254)^2/V$255</f>
        <v>#N/A</v>
      </c>
      <c r="W274" t="e">
        <f t="shared" si="38"/>
        <v>#N/A</v>
      </c>
      <c r="X274" t="e">
        <f t="shared" si="38"/>
        <v>#N/A</v>
      </c>
      <c r="Y274" t="e">
        <f t="shared" si="38"/>
        <v>#N/A</v>
      </c>
      <c r="Z274" t="e">
        <f t="shared" si="38"/>
        <v>#N/A</v>
      </c>
      <c r="AA274" t="e">
        <f t="shared" si="38"/>
        <v>#N/A</v>
      </c>
      <c r="AB274" t="e">
        <f t="shared" si="38"/>
        <v>#N/A</v>
      </c>
      <c r="AC274" t="e">
        <f t="shared" si="38"/>
        <v>#N/A</v>
      </c>
      <c r="AD274" t="e">
        <f t="shared" si="38"/>
        <v>#N/A</v>
      </c>
    </row>
    <row r="275" spans="1:30" x14ac:dyDescent="0.25">
      <c r="A275" t="e">
        <f t="shared" si="6"/>
        <v>#N/A</v>
      </c>
      <c r="B275" t="e">
        <f t="shared" ref="B275:U275" si="39">1/$A$253+(B118-B$254)^2/B$255</f>
        <v>#N/A</v>
      </c>
      <c r="C275" t="e">
        <f t="shared" si="39"/>
        <v>#N/A</v>
      </c>
      <c r="D275" t="e">
        <f t="shared" si="39"/>
        <v>#N/A</v>
      </c>
      <c r="E275" t="e">
        <f t="shared" si="39"/>
        <v>#N/A</v>
      </c>
      <c r="F275" t="e">
        <f t="shared" si="39"/>
        <v>#N/A</v>
      </c>
      <c r="G275" t="e">
        <f t="shared" si="39"/>
        <v>#N/A</v>
      </c>
      <c r="H275" t="e">
        <f t="shared" si="39"/>
        <v>#N/A</v>
      </c>
      <c r="I275" t="e">
        <f t="shared" si="39"/>
        <v>#N/A</v>
      </c>
      <c r="J275" t="e">
        <f t="shared" si="39"/>
        <v>#N/A</v>
      </c>
      <c r="K275" t="e">
        <f t="shared" si="39"/>
        <v>#N/A</v>
      </c>
      <c r="L275" t="e">
        <f t="shared" si="39"/>
        <v>#N/A</v>
      </c>
      <c r="M275" t="e">
        <f t="shared" si="39"/>
        <v>#N/A</v>
      </c>
      <c r="N275" t="e">
        <f t="shared" si="39"/>
        <v>#N/A</v>
      </c>
      <c r="O275" t="e">
        <f t="shared" si="39"/>
        <v>#N/A</v>
      </c>
      <c r="P275" t="e">
        <f t="shared" si="39"/>
        <v>#N/A</v>
      </c>
      <c r="Q275" t="e">
        <f t="shared" si="39"/>
        <v>#N/A</v>
      </c>
      <c r="R275" t="e">
        <f t="shared" si="39"/>
        <v>#N/A</v>
      </c>
      <c r="S275" t="e">
        <f t="shared" si="39"/>
        <v>#N/A</v>
      </c>
      <c r="T275" t="e">
        <f t="shared" si="39"/>
        <v>#N/A</v>
      </c>
      <c r="U275" t="e">
        <f t="shared" si="39"/>
        <v>#N/A</v>
      </c>
      <c r="V275" t="e">
        <f t="shared" ref="V275:AD275" si="40">1/$A$253+(V118-V$254)^2/V$255</f>
        <v>#N/A</v>
      </c>
      <c r="W275" t="e">
        <f t="shared" si="40"/>
        <v>#N/A</v>
      </c>
      <c r="X275" t="e">
        <f t="shared" si="40"/>
        <v>#N/A</v>
      </c>
      <c r="Y275" t="e">
        <f t="shared" si="40"/>
        <v>#N/A</v>
      </c>
      <c r="Z275" t="e">
        <f t="shared" si="40"/>
        <v>#N/A</v>
      </c>
      <c r="AA275" t="e">
        <f t="shared" si="40"/>
        <v>#N/A</v>
      </c>
      <c r="AB275" t="e">
        <f t="shared" si="40"/>
        <v>#N/A</v>
      </c>
      <c r="AC275" t="e">
        <f t="shared" si="40"/>
        <v>#N/A</v>
      </c>
      <c r="AD275" t="e">
        <f t="shared" si="40"/>
        <v>#N/A</v>
      </c>
    </row>
    <row r="276" spans="1:30" x14ac:dyDescent="0.25">
      <c r="A276" t="e">
        <f t="shared" si="6"/>
        <v>#N/A</v>
      </c>
      <c r="B276" t="e">
        <f t="shared" ref="B276:U276" si="41">1/$A$253+(B119-B$254)^2/B$255</f>
        <v>#N/A</v>
      </c>
      <c r="C276" t="e">
        <f t="shared" si="41"/>
        <v>#N/A</v>
      </c>
      <c r="D276" t="e">
        <f t="shared" si="41"/>
        <v>#N/A</v>
      </c>
      <c r="E276" t="e">
        <f t="shared" si="41"/>
        <v>#N/A</v>
      </c>
      <c r="F276" t="e">
        <f t="shared" si="41"/>
        <v>#N/A</v>
      </c>
      <c r="G276" t="e">
        <f t="shared" si="41"/>
        <v>#N/A</v>
      </c>
      <c r="H276" t="e">
        <f t="shared" si="41"/>
        <v>#N/A</v>
      </c>
      <c r="I276" t="e">
        <f t="shared" si="41"/>
        <v>#N/A</v>
      </c>
      <c r="J276" t="e">
        <f t="shared" si="41"/>
        <v>#N/A</v>
      </c>
      <c r="K276" t="e">
        <f t="shared" si="41"/>
        <v>#N/A</v>
      </c>
      <c r="L276" t="e">
        <f t="shared" si="41"/>
        <v>#N/A</v>
      </c>
      <c r="M276" t="e">
        <f t="shared" si="41"/>
        <v>#N/A</v>
      </c>
      <c r="N276" t="e">
        <f t="shared" si="41"/>
        <v>#N/A</v>
      </c>
      <c r="O276" t="e">
        <f t="shared" si="41"/>
        <v>#N/A</v>
      </c>
      <c r="P276" t="e">
        <f t="shared" si="41"/>
        <v>#N/A</v>
      </c>
      <c r="Q276" t="e">
        <f t="shared" si="41"/>
        <v>#N/A</v>
      </c>
      <c r="R276" t="e">
        <f t="shared" si="41"/>
        <v>#N/A</v>
      </c>
      <c r="S276" t="e">
        <f t="shared" si="41"/>
        <v>#N/A</v>
      </c>
      <c r="T276" t="e">
        <f t="shared" si="41"/>
        <v>#N/A</v>
      </c>
      <c r="U276" t="e">
        <f t="shared" si="41"/>
        <v>#N/A</v>
      </c>
      <c r="V276" t="e">
        <f t="shared" ref="V276:AD276" si="42">1/$A$253+(V119-V$254)^2/V$255</f>
        <v>#N/A</v>
      </c>
      <c r="W276" t="e">
        <f t="shared" si="42"/>
        <v>#N/A</v>
      </c>
      <c r="X276" t="e">
        <f t="shared" si="42"/>
        <v>#N/A</v>
      </c>
      <c r="Y276" t="e">
        <f t="shared" si="42"/>
        <v>#N/A</v>
      </c>
      <c r="Z276" t="e">
        <f t="shared" si="42"/>
        <v>#N/A</v>
      </c>
      <c r="AA276" t="e">
        <f t="shared" si="42"/>
        <v>#N/A</v>
      </c>
      <c r="AB276" t="e">
        <f t="shared" si="42"/>
        <v>#N/A</v>
      </c>
      <c r="AC276" t="e">
        <f t="shared" si="42"/>
        <v>#N/A</v>
      </c>
      <c r="AD276" t="e">
        <f t="shared" si="42"/>
        <v>#N/A</v>
      </c>
    </row>
    <row r="277" spans="1:30" x14ac:dyDescent="0.25">
      <c r="A277" t="e">
        <f t="shared" si="6"/>
        <v>#N/A</v>
      </c>
      <c r="B277" t="e">
        <f t="shared" ref="B277:U277" si="43">1/$A$253+(B120-B$254)^2/B$255</f>
        <v>#N/A</v>
      </c>
      <c r="C277" t="e">
        <f t="shared" si="43"/>
        <v>#N/A</v>
      </c>
      <c r="D277" t="e">
        <f t="shared" si="43"/>
        <v>#N/A</v>
      </c>
      <c r="E277" t="e">
        <f t="shared" si="43"/>
        <v>#N/A</v>
      </c>
      <c r="F277" t="e">
        <f t="shared" si="43"/>
        <v>#N/A</v>
      </c>
      <c r="G277" t="e">
        <f t="shared" si="43"/>
        <v>#N/A</v>
      </c>
      <c r="H277" t="e">
        <f t="shared" si="43"/>
        <v>#N/A</v>
      </c>
      <c r="I277" t="e">
        <f t="shared" si="43"/>
        <v>#N/A</v>
      </c>
      <c r="J277" t="e">
        <f t="shared" si="43"/>
        <v>#N/A</v>
      </c>
      <c r="K277" t="e">
        <f t="shared" si="43"/>
        <v>#N/A</v>
      </c>
      <c r="L277" t="e">
        <f t="shared" si="43"/>
        <v>#N/A</v>
      </c>
      <c r="M277" t="e">
        <f t="shared" si="43"/>
        <v>#N/A</v>
      </c>
      <c r="N277" t="e">
        <f t="shared" si="43"/>
        <v>#N/A</v>
      </c>
      <c r="O277" t="e">
        <f t="shared" si="43"/>
        <v>#N/A</v>
      </c>
      <c r="P277" t="e">
        <f t="shared" si="43"/>
        <v>#N/A</v>
      </c>
      <c r="Q277" t="e">
        <f t="shared" si="43"/>
        <v>#N/A</v>
      </c>
      <c r="R277" t="e">
        <f t="shared" si="43"/>
        <v>#N/A</v>
      </c>
      <c r="S277" t="e">
        <f t="shared" si="43"/>
        <v>#N/A</v>
      </c>
      <c r="T277" t="e">
        <f t="shared" si="43"/>
        <v>#N/A</v>
      </c>
      <c r="U277" t="e">
        <f t="shared" si="43"/>
        <v>#N/A</v>
      </c>
      <c r="V277" t="e">
        <f t="shared" ref="V277:AD277" si="44">1/$A$253+(V120-V$254)^2/V$255</f>
        <v>#N/A</v>
      </c>
      <c r="W277" t="e">
        <f t="shared" si="44"/>
        <v>#N/A</v>
      </c>
      <c r="X277" t="e">
        <f t="shared" si="44"/>
        <v>#N/A</v>
      </c>
      <c r="Y277" t="e">
        <f t="shared" si="44"/>
        <v>#N/A</v>
      </c>
      <c r="Z277" t="e">
        <f t="shared" si="44"/>
        <v>#N/A</v>
      </c>
      <c r="AA277" t="e">
        <f t="shared" si="44"/>
        <v>#N/A</v>
      </c>
      <c r="AB277" t="e">
        <f t="shared" si="44"/>
        <v>#N/A</v>
      </c>
      <c r="AC277" t="e">
        <f t="shared" si="44"/>
        <v>#N/A</v>
      </c>
      <c r="AD277" t="e">
        <f t="shared" si="44"/>
        <v>#N/A</v>
      </c>
    </row>
    <row r="278" spans="1:30" x14ac:dyDescent="0.25">
      <c r="A278" t="e">
        <f t="shared" si="6"/>
        <v>#N/A</v>
      </c>
      <c r="B278" t="e">
        <f t="shared" ref="B278:U278" si="45">1/$A$253+(B121-B$254)^2/B$255</f>
        <v>#N/A</v>
      </c>
      <c r="C278" t="e">
        <f t="shared" si="45"/>
        <v>#N/A</v>
      </c>
      <c r="D278" t="e">
        <f t="shared" si="45"/>
        <v>#N/A</v>
      </c>
      <c r="E278" t="e">
        <f t="shared" si="45"/>
        <v>#N/A</v>
      </c>
      <c r="F278" t="e">
        <f t="shared" si="45"/>
        <v>#N/A</v>
      </c>
      <c r="G278" t="e">
        <f t="shared" si="45"/>
        <v>#N/A</v>
      </c>
      <c r="H278" t="e">
        <f t="shared" si="45"/>
        <v>#N/A</v>
      </c>
      <c r="I278" t="e">
        <f t="shared" si="45"/>
        <v>#N/A</v>
      </c>
      <c r="J278" t="e">
        <f t="shared" si="45"/>
        <v>#N/A</v>
      </c>
      <c r="K278" t="e">
        <f t="shared" si="45"/>
        <v>#N/A</v>
      </c>
      <c r="L278" t="e">
        <f t="shared" si="45"/>
        <v>#N/A</v>
      </c>
      <c r="M278" t="e">
        <f t="shared" si="45"/>
        <v>#N/A</v>
      </c>
      <c r="N278" t="e">
        <f t="shared" si="45"/>
        <v>#N/A</v>
      </c>
      <c r="O278" t="e">
        <f t="shared" si="45"/>
        <v>#N/A</v>
      </c>
      <c r="P278" t="e">
        <f t="shared" si="45"/>
        <v>#N/A</v>
      </c>
      <c r="Q278" t="e">
        <f t="shared" si="45"/>
        <v>#N/A</v>
      </c>
      <c r="R278" t="e">
        <f t="shared" si="45"/>
        <v>#N/A</v>
      </c>
      <c r="S278" t="e">
        <f t="shared" si="45"/>
        <v>#N/A</v>
      </c>
      <c r="T278" t="e">
        <f t="shared" si="45"/>
        <v>#N/A</v>
      </c>
      <c r="U278" t="e">
        <f t="shared" si="45"/>
        <v>#N/A</v>
      </c>
      <c r="V278" t="e">
        <f t="shared" ref="V278:AD278" si="46">1/$A$253+(V121-V$254)^2/V$255</f>
        <v>#N/A</v>
      </c>
      <c r="W278" t="e">
        <f t="shared" si="46"/>
        <v>#N/A</v>
      </c>
      <c r="X278" t="e">
        <f t="shared" si="46"/>
        <v>#N/A</v>
      </c>
      <c r="Y278" t="e">
        <f t="shared" si="46"/>
        <v>#N/A</v>
      </c>
      <c r="Z278" t="e">
        <f t="shared" si="46"/>
        <v>#N/A</v>
      </c>
      <c r="AA278" t="e">
        <f t="shared" si="46"/>
        <v>#N/A</v>
      </c>
      <c r="AB278" t="e">
        <f t="shared" si="46"/>
        <v>#N/A</v>
      </c>
      <c r="AC278" t="e">
        <f t="shared" si="46"/>
        <v>#N/A</v>
      </c>
      <c r="AD278" t="e">
        <f t="shared" si="46"/>
        <v>#N/A</v>
      </c>
    </row>
    <row r="279" spans="1:30" x14ac:dyDescent="0.25">
      <c r="A279" t="e">
        <f t="shared" si="6"/>
        <v>#N/A</v>
      </c>
      <c r="B279" t="e">
        <f t="shared" ref="B279:U279" si="47">1/$A$253+(B122-B$254)^2/B$255</f>
        <v>#N/A</v>
      </c>
      <c r="C279" t="e">
        <f t="shared" si="47"/>
        <v>#N/A</v>
      </c>
      <c r="D279" t="e">
        <f t="shared" si="47"/>
        <v>#N/A</v>
      </c>
      <c r="E279" t="e">
        <f t="shared" si="47"/>
        <v>#N/A</v>
      </c>
      <c r="F279" t="e">
        <f t="shared" si="47"/>
        <v>#N/A</v>
      </c>
      <c r="G279" t="e">
        <f t="shared" si="47"/>
        <v>#N/A</v>
      </c>
      <c r="H279" t="e">
        <f t="shared" si="47"/>
        <v>#N/A</v>
      </c>
      <c r="I279" t="e">
        <f t="shared" si="47"/>
        <v>#N/A</v>
      </c>
      <c r="J279" t="e">
        <f t="shared" si="47"/>
        <v>#N/A</v>
      </c>
      <c r="K279" t="e">
        <f t="shared" si="47"/>
        <v>#N/A</v>
      </c>
      <c r="L279" t="e">
        <f t="shared" si="47"/>
        <v>#N/A</v>
      </c>
      <c r="M279" t="e">
        <f t="shared" si="47"/>
        <v>#N/A</v>
      </c>
      <c r="N279" t="e">
        <f t="shared" si="47"/>
        <v>#N/A</v>
      </c>
      <c r="O279" t="e">
        <f t="shared" si="47"/>
        <v>#N/A</v>
      </c>
      <c r="P279" t="e">
        <f t="shared" si="47"/>
        <v>#N/A</v>
      </c>
      <c r="Q279" t="e">
        <f t="shared" si="47"/>
        <v>#N/A</v>
      </c>
      <c r="R279" t="e">
        <f t="shared" si="47"/>
        <v>#N/A</v>
      </c>
      <c r="S279" t="e">
        <f t="shared" si="47"/>
        <v>#N/A</v>
      </c>
      <c r="T279" t="e">
        <f t="shared" si="47"/>
        <v>#N/A</v>
      </c>
      <c r="U279" t="e">
        <f t="shared" si="47"/>
        <v>#N/A</v>
      </c>
      <c r="V279" t="e">
        <f t="shared" ref="V279:AD279" si="48">1/$A$253+(V122-V$254)^2/V$255</f>
        <v>#N/A</v>
      </c>
      <c r="W279" t="e">
        <f t="shared" si="48"/>
        <v>#N/A</v>
      </c>
      <c r="X279" t="e">
        <f t="shared" si="48"/>
        <v>#N/A</v>
      </c>
      <c r="Y279" t="e">
        <f t="shared" si="48"/>
        <v>#N/A</v>
      </c>
      <c r="Z279" t="e">
        <f t="shared" si="48"/>
        <v>#N/A</v>
      </c>
      <c r="AA279" t="e">
        <f t="shared" si="48"/>
        <v>#N/A</v>
      </c>
      <c r="AB279" t="e">
        <f t="shared" si="48"/>
        <v>#N/A</v>
      </c>
      <c r="AC279" t="e">
        <f t="shared" si="48"/>
        <v>#N/A</v>
      </c>
      <c r="AD279" t="e">
        <f t="shared" si="48"/>
        <v>#N/A</v>
      </c>
    </row>
    <row r="280" spans="1:30" x14ac:dyDescent="0.25">
      <c r="A280" t="e">
        <f t="shared" si="6"/>
        <v>#N/A</v>
      </c>
      <c r="B280" t="e">
        <f t="shared" ref="B280:U280" si="49">1/$A$253+(B123-B$254)^2/B$255</f>
        <v>#N/A</v>
      </c>
      <c r="C280" t="e">
        <f t="shared" si="49"/>
        <v>#N/A</v>
      </c>
      <c r="D280" t="e">
        <f t="shared" si="49"/>
        <v>#N/A</v>
      </c>
      <c r="E280" t="e">
        <f t="shared" si="49"/>
        <v>#N/A</v>
      </c>
      <c r="F280" t="e">
        <f t="shared" si="49"/>
        <v>#N/A</v>
      </c>
      <c r="G280" t="e">
        <f t="shared" si="49"/>
        <v>#N/A</v>
      </c>
      <c r="H280" t="e">
        <f t="shared" si="49"/>
        <v>#N/A</v>
      </c>
      <c r="I280" t="e">
        <f t="shared" si="49"/>
        <v>#N/A</v>
      </c>
      <c r="J280" t="e">
        <f t="shared" si="49"/>
        <v>#N/A</v>
      </c>
      <c r="K280" t="e">
        <f t="shared" si="49"/>
        <v>#N/A</v>
      </c>
      <c r="L280" t="e">
        <f t="shared" si="49"/>
        <v>#N/A</v>
      </c>
      <c r="M280" t="e">
        <f t="shared" si="49"/>
        <v>#N/A</v>
      </c>
      <c r="N280" t="e">
        <f t="shared" si="49"/>
        <v>#N/A</v>
      </c>
      <c r="O280" t="e">
        <f t="shared" si="49"/>
        <v>#N/A</v>
      </c>
      <c r="P280" t="e">
        <f t="shared" si="49"/>
        <v>#N/A</v>
      </c>
      <c r="Q280" t="e">
        <f t="shared" si="49"/>
        <v>#N/A</v>
      </c>
      <c r="R280" t="e">
        <f t="shared" si="49"/>
        <v>#N/A</v>
      </c>
      <c r="S280" t="e">
        <f t="shared" si="49"/>
        <v>#N/A</v>
      </c>
      <c r="T280" t="e">
        <f t="shared" si="49"/>
        <v>#N/A</v>
      </c>
      <c r="U280" t="e">
        <f t="shared" si="49"/>
        <v>#N/A</v>
      </c>
      <c r="V280" t="e">
        <f t="shared" ref="V280:AD280" si="50">1/$A$253+(V123-V$254)^2/V$255</f>
        <v>#N/A</v>
      </c>
      <c r="W280" t="e">
        <f t="shared" si="50"/>
        <v>#N/A</v>
      </c>
      <c r="X280" t="e">
        <f t="shared" si="50"/>
        <v>#N/A</v>
      </c>
      <c r="Y280" t="e">
        <f t="shared" si="50"/>
        <v>#N/A</v>
      </c>
      <c r="Z280" t="e">
        <f t="shared" si="50"/>
        <v>#N/A</v>
      </c>
      <c r="AA280" t="e">
        <f t="shared" si="50"/>
        <v>#N/A</v>
      </c>
      <c r="AB280" t="e">
        <f t="shared" si="50"/>
        <v>#N/A</v>
      </c>
      <c r="AC280" t="e">
        <f t="shared" si="50"/>
        <v>#N/A</v>
      </c>
      <c r="AD280" t="e">
        <f t="shared" si="50"/>
        <v>#N/A</v>
      </c>
    </row>
    <row r="281" spans="1:30" x14ac:dyDescent="0.25">
      <c r="A281" t="e">
        <f t="shared" si="6"/>
        <v>#N/A</v>
      </c>
      <c r="B281" t="e">
        <f t="shared" ref="B281:U281" si="51">1/$A$253+(B124-B$254)^2/B$255</f>
        <v>#N/A</v>
      </c>
      <c r="C281" t="e">
        <f t="shared" si="51"/>
        <v>#N/A</v>
      </c>
      <c r="D281" t="e">
        <f t="shared" si="51"/>
        <v>#N/A</v>
      </c>
      <c r="E281" t="e">
        <f t="shared" si="51"/>
        <v>#N/A</v>
      </c>
      <c r="F281" t="e">
        <f t="shared" si="51"/>
        <v>#N/A</v>
      </c>
      <c r="G281" t="e">
        <f t="shared" si="51"/>
        <v>#N/A</v>
      </c>
      <c r="H281" t="e">
        <f t="shared" si="51"/>
        <v>#N/A</v>
      </c>
      <c r="I281" t="e">
        <f t="shared" si="51"/>
        <v>#N/A</v>
      </c>
      <c r="J281" t="e">
        <f t="shared" si="51"/>
        <v>#N/A</v>
      </c>
      <c r="K281" t="e">
        <f t="shared" si="51"/>
        <v>#N/A</v>
      </c>
      <c r="L281" t="e">
        <f t="shared" si="51"/>
        <v>#N/A</v>
      </c>
      <c r="M281" t="e">
        <f t="shared" si="51"/>
        <v>#N/A</v>
      </c>
      <c r="N281" t="e">
        <f t="shared" si="51"/>
        <v>#N/A</v>
      </c>
      <c r="O281" t="e">
        <f t="shared" si="51"/>
        <v>#N/A</v>
      </c>
      <c r="P281" t="e">
        <f t="shared" si="51"/>
        <v>#N/A</v>
      </c>
      <c r="Q281" t="e">
        <f t="shared" si="51"/>
        <v>#N/A</v>
      </c>
      <c r="R281" t="e">
        <f t="shared" si="51"/>
        <v>#N/A</v>
      </c>
      <c r="S281" t="e">
        <f t="shared" si="51"/>
        <v>#N/A</v>
      </c>
      <c r="T281" t="e">
        <f t="shared" si="51"/>
        <v>#N/A</v>
      </c>
      <c r="U281" t="e">
        <f t="shared" si="51"/>
        <v>#N/A</v>
      </c>
      <c r="V281" t="e">
        <f t="shared" ref="V281:AD281" si="52">1/$A$253+(V124-V$254)^2/V$255</f>
        <v>#N/A</v>
      </c>
      <c r="W281" t="e">
        <f t="shared" si="52"/>
        <v>#N/A</v>
      </c>
      <c r="X281" t="e">
        <f t="shared" si="52"/>
        <v>#N/A</v>
      </c>
      <c r="Y281" t="e">
        <f t="shared" si="52"/>
        <v>#N/A</v>
      </c>
      <c r="Z281" t="e">
        <f t="shared" si="52"/>
        <v>#N/A</v>
      </c>
      <c r="AA281" t="e">
        <f t="shared" si="52"/>
        <v>#N/A</v>
      </c>
      <c r="AB281" t="e">
        <f t="shared" si="52"/>
        <v>#N/A</v>
      </c>
      <c r="AC281" t="e">
        <f t="shared" si="52"/>
        <v>#N/A</v>
      </c>
      <c r="AD281" t="e">
        <f t="shared" si="52"/>
        <v>#N/A</v>
      </c>
    </row>
    <row r="282" spans="1:30" x14ac:dyDescent="0.25">
      <c r="A282" t="e">
        <f t="shared" si="6"/>
        <v>#N/A</v>
      </c>
      <c r="B282" t="e">
        <f t="shared" ref="B282:U282" si="53">1/$A$253+(B125-B$254)^2/B$255</f>
        <v>#N/A</v>
      </c>
      <c r="C282" t="e">
        <f t="shared" si="53"/>
        <v>#N/A</v>
      </c>
      <c r="D282" t="e">
        <f t="shared" si="53"/>
        <v>#N/A</v>
      </c>
      <c r="E282" t="e">
        <f t="shared" si="53"/>
        <v>#N/A</v>
      </c>
      <c r="F282" t="e">
        <f t="shared" si="53"/>
        <v>#N/A</v>
      </c>
      <c r="G282" t="e">
        <f t="shared" si="53"/>
        <v>#N/A</v>
      </c>
      <c r="H282" t="e">
        <f t="shared" si="53"/>
        <v>#N/A</v>
      </c>
      <c r="I282" t="e">
        <f t="shared" si="53"/>
        <v>#N/A</v>
      </c>
      <c r="J282" t="e">
        <f t="shared" si="53"/>
        <v>#N/A</v>
      </c>
      <c r="K282" t="e">
        <f t="shared" si="53"/>
        <v>#N/A</v>
      </c>
      <c r="L282" t="e">
        <f t="shared" si="53"/>
        <v>#N/A</v>
      </c>
      <c r="M282" t="e">
        <f t="shared" si="53"/>
        <v>#N/A</v>
      </c>
      <c r="N282" t="e">
        <f t="shared" si="53"/>
        <v>#N/A</v>
      </c>
      <c r="O282" t="e">
        <f t="shared" si="53"/>
        <v>#N/A</v>
      </c>
      <c r="P282" t="e">
        <f t="shared" si="53"/>
        <v>#N/A</v>
      </c>
      <c r="Q282" t="e">
        <f t="shared" si="53"/>
        <v>#N/A</v>
      </c>
      <c r="R282" t="e">
        <f t="shared" si="53"/>
        <v>#N/A</v>
      </c>
      <c r="S282" t="e">
        <f t="shared" si="53"/>
        <v>#N/A</v>
      </c>
      <c r="T282" t="e">
        <f t="shared" si="53"/>
        <v>#N/A</v>
      </c>
      <c r="U282" t="e">
        <f t="shared" si="53"/>
        <v>#N/A</v>
      </c>
      <c r="V282" t="e">
        <f t="shared" ref="V282:AD282" si="54">1/$A$253+(V125-V$254)^2/V$255</f>
        <v>#N/A</v>
      </c>
      <c r="W282" t="e">
        <f t="shared" si="54"/>
        <v>#N/A</v>
      </c>
      <c r="X282" t="e">
        <f t="shared" si="54"/>
        <v>#N/A</v>
      </c>
      <c r="Y282" t="e">
        <f t="shared" si="54"/>
        <v>#N/A</v>
      </c>
      <c r="Z282" t="e">
        <f t="shared" si="54"/>
        <v>#N/A</v>
      </c>
      <c r="AA282" t="e">
        <f t="shared" si="54"/>
        <v>#N/A</v>
      </c>
      <c r="AB282" t="e">
        <f t="shared" si="54"/>
        <v>#N/A</v>
      </c>
      <c r="AC282" t="e">
        <f t="shared" si="54"/>
        <v>#N/A</v>
      </c>
      <c r="AD282" t="e">
        <f t="shared" si="54"/>
        <v>#N/A</v>
      </c>
    </row>
    <row r="283" spans="1:30" x14ac:dyDescent="0.25">
      <c r="A283" t="e">
        <f t="shared" si="6"/>
        <v>#N/A</v>
      </c>
      <c r="B283" t="e">
        <f t="shared" ref="B283:U283" si="55">1/$A$253+(B126-B$254)^2/B$255</f>
        <v>#N/A</v>
      </c>
      <c r="C283" t="e">
        <f t="shared" si="55"/>
        <v>#N/A</v>
      </c>
      <c r="D283" t="e">
        <f t="shared" si="55"/>
        <v>#N/A</v>
      </c>
      <c r="E283" t="e">
        <f t="shared" si="55"/>
        <v>#N/A</v>
      </c>
      <c r="F283" t="e">
        <f t="shared" si="55"/>
        <v>#N/A</v>
      </c>
      <c r="G283" t="e">
        <f t="shared" si="55"/>
        <v>#N/A</v>
      </c>
      <c r="H283" t="e">
        <f t="shared" si="55"/>
        <v>#N/A</v>
      </c>
      <c r="I283" t="e">
        <f t="shared" si="55"/>
        <v>#N/A</v>
      </c>
      <c r="J283" t="e">
        <f t="shared" si="55"/>
        <v>#N/A</v>
      </c>
      <c r="K283" t="e">
        <f t="shared" si="55"/>
        <v>#N/A</v>
      </c>
      <c r="L283" t="e">
        <f t="shared" si="55"/>
        <v>#N/A</v>
      </c>
      <c r="M283" t="e">
        <f t="shared" si="55"/>
        <v>#N/A</v>
      </c>
      <c r="N283" t="e">
        <f t="shared" si="55"/>
        <v>#N/A</v>
      </c>
      <c r="O283" t="e">
        <f t="shared" si="55"/>
        <v>#N/A</v>
      </c>
      <c r="P283" t="e">
        <f t="shared" si="55"/>
        <v>#N/A</v>
      </c>
      <c r="Q283" t="e">
        <f t="shared" si="55"/>
        <v>#N/A</v>
      </c>
      <c r="R283" t="e">
        <f t="shared" si="55"/>
        <v>#N/A</v>
      </c>
      <c r="S283" t="e">
        <f t="shared" si="55"/>
        <v>#N/A</v>
      </c>
      <c r="T283" t="e">
        <f t="shared" si="55"/>
        <v>#N/A</v>
      </c>
      <c r="U283" t="e">
        <f t="shared" si="55"/>
        <v>#N/A</v>
      </c>
      <c r="V283" t="e">
        <f t="shared" ref="V283:AD283" si="56">1/$A$253+(V126-V$254)^2/V$255</f>
        <v>#N/A</v>
      </c>
      <c r="W283" t="e">
        <f t="shared" si="56"/>
        <v>#N/A</v>
      </c>
      <c r="X283" t="e">
        <f t="shared" si="56"/>
        <v>#N/A</v>
      </c>
      <c r="Y283" t="e">
        <f t="shared" si="56"/>
        <v>#N/A</v>
      </c>
      <c r="Z283" t="e">
        <f t="shared" si="56"/>
        <v>#N/A</v>
      </c>
      <c r="AA283" t="e">
        <f t="shared" si="56"/>
        <v>#N/A</v>
      </c>
      <c r="AB283" t="e">
        <f t="shared" si="56"/>
        <v>#N/A</v>
      </c>
      <c r="AC283" t="e">
        <f t="shared" si="56"/>
        <v>#N/A</v>
      </c>
      <c r="AD283" t="e">
        <f t="shared" si="56"/>
        <v>#N/A</v>
      </c>
    </row>
    <row r="284" spans="1:30" x14ac:dyDescent="0.25">
      <c r="A284" t="e">
        <f t="shared" si="6"/>
        <v>#N/A</v>
      </c>
      <c r="B284" t="e">
        <f t="shared" ref="B284:U284" si="57">1/$A$253+(B127-B$254)^2/B$255</f>
        <v>#N/A</v>
      </c>
      <c r="C284" t="e">
        <f t="shared" si="57"/>
        <v>#N/A</v>
      </c>
      <c r="D284" t="e">
        <f t="shared" si="57"/>
        <v>#N/A</v>
      </c>
      <c r="E284" t="e">
        <f t="shared" si="57"/>
        <v>#N/A</v>
      </c>
      <c r="F284" t="e">
        <f t="shared" si="57"/>
        <v>#N/A</v>
      </c>
      <c r="G284" t="e">
        <f t="shared" si="57"/>
        <v>#N/A</v>
      </c>
      <c r="H284" t="e">
        <f t="shared" si="57"/>
        <v>#N/A</v>
      </c>
      <c r="I284" t="e">
        <f t="shared" si="57"/>
        <v>#N/A</v>
      </c>
      <c r="J284" t="e">
        <f t="shared" si="57"/>
        <v>#N/A</v>
      </c>
      <c r="K284" t="e">
        <f t="shared" si="57"/>
        <v>#N/A</v>
      </c>
      <c r="L284" t="e">
        <f t="shared" si="57"/>
        <v>#N/A</v>
      </c>
      <c r="M284" t="e">
        <f t="shared" si="57"/>
        <v>#N/A</v>
      </c>
      <c r="N284" t="e">
        <f t="shared" si="57"/>
        <v>#N/A</v>
      </c>
      <c r="O284" t="e">
        <f t="shared" si="57"/>
        <v>#N/A</v>
      </c>
      <c r="P284" t="e">
        <f t="shared" si="57"/>
        <v>#N/A</v>
      </c>
      <c r="Q284" t="e">
        <f t="shared" si="57"/>
        <v>#N/A</v>
      </c>
      <c r="R284" t="e">
        <f t="shared" si="57"/>
        <v>#N/A</v>
      </c>
      <c r="S284" t="e">
        <f t="shared" si="57"/>
        <v>#N/A</v>
      </c>
      <c r="T284" t="e">
        <f t="shared" si="57"/>
        <v>#N/A</v>
      </c>
      <c r="U284" t="e">
        <f t="shared" si="57"/>
        <v>#N/A</v>
      </c>
      <c r="V284" t="e">
        <f t="shared" ref="V284:AD284" si="58">1/$A$253+(V127-V$254)^2/V$255</f>
        <v>#N/A</v>
      </c>
      <c r="W284" t="e">
        <f t="shared" si="58"/>
        <v>#N/A</v>
      </c>
      <c r="X284" t="e">
        <f t="shared" si="58"/>
        <v>#N/A</v>
      </c>
      <c r="Y284" t="e">
        <f t="shared" si="58"/>
        <v>#N/A</v>
      </c>
      <c r="Z284" t="e">
        <f t="shared" si="58"/>
        <v>#N/A</v>
      </c>
      <c r="AA284" t="e">
        <f t="shared" si="58"/>
        <v>#N/A</v>
      </c>
      <c r="AB284" t="e">
        <f t="shared" si="58"/>
        <v>#N/A</v>
      </c>
      <c r="AC284" t="e">
        <f t="shared" si="58"/>
        <v>#N/A</v>
      </c>
      <c r="AD284" t="e">
        <f t="shared" si="58"/>
        <v>#N/A</v>
      </c>
    </row>
    <row r="285" spans="1:30" x14ac:dyDescent="0.25">
      <c r="A285" t="e">
        <f t="shared" si="6"/>
        <v>#N/A</v>
      </c>
      <c r="B285" t="e">
        <f t="shared" ref="B285:U285" si="59">1/$A$253+(B128-B$254)^2/B$255</f>
        <v>#N/A</v>
      </c>
      <c r="C285" t="e">
        <f t="shared" si="59"/>
        <v>#N/A</v>
      </c>
      <c r="D285" t="e">
        <f t="shared" si="59"/>
        <v>#N/A</v>
      </c>
      <c r="E285" t="e">
        <f t="shared" si="59"/>
        <v>#N/A</v>
      </c>
      <c r="F285" t="e">
        <f t="shared" si="59"/>
        <v>#N/A</v>
      </c>
      <c r="G285" t="e">
        <f t="shared" si="59"/>
        <v>#N/A</v>
      </c>
      <c r="H285" t="e">
        <f t="shared" si="59"/>
        <v>#N/A</v>
      </c>
      <c r="I285" t="e">
        <f t="shared" si="59"/>
        <v>#N/A</v>
      </c>
      <c r="J285" t="e">
        <f t="shared" si="59"/>
        <v>#N/A</v>
      </c>
      <c r="K285" t="e">
        <f t="shared" si="59"/>
        <v>#N/A</v>
      </c>
      <c r="L285" t="e">
        <f t="shared" si="59"/>
        <v>#N/A</v>
      </c>
      <c r="M285" t="e">
        <f t="shared" si="59"/>
        <v>#N/A</v>
      </c>
      <c r="N285" t="e">
        <f t="shared" si="59"/>
        <v>#N/A</v>
      </c>
      <c r="O285" t="e">
        <f t="shared" si="59"/>
        <v>#N/A</v>
      </c>
      <c r="P285" t="e">
        <f t="shared" si="59"/>
        <v>#N/A</v>
      </c>
      <c r="Q285" t="e">
        <f t="shared" si="59"/>
        <v>#N/A</v>
      </c>
      <c r="R285" t="e">
        <f t="shared" si="59"/>
        <v>#N/A</v>
      </c>
      <c r="S285" t="e">
        <f t="shared" si="59"/>
        <v>#N/A</v>
      </c>
      <c r="T285" t="e">
        <f t="shared" si="59"/>
        <v>#N/A</v>
      </c>
      <c r="U285" t="e">
        <f t="shared" si="59"/>
        <v>#N/A</v>
      </c>
      <c r="V285" t="e">
        <f t="shared" ref="V285:AD285" si="60">1/$A$253+(V128-V$254)^2/V$255</f>
        <v>#N/A</v>
      </c>
      <c r="W285" t="e">
        <f t="shared" si="60"/>
        <v>#N/A</v>
      </c>
      <c r="X285" t="e">
        <f t="shared" si="60"/>
        <v>#N/A</v>
      </c>
      <c r="Y285" t="e">
        <f t="shared" si="60"/>
        <v>#N/A</v>
      </c>
      <c r="Z285" t="e">
        <f t="shared" si="60"/>
        <v>#N/A</v>
      </c>
      <c r="AA285" t="e">
        <f t="shared" si="60"/>
        <v>#N/A</v>
      </c>
      <c r="AB285" t="e">
        <f t="shared" si="60"/>
        <v>#N/A</v>
      </c>
      <c r="AC285" t="e">
        <f t="shared" si="60"/>
        <v>#N/A</v>
      </c>
      <c r="AD285" t="e">
        <f t="shared" si="60"/>
        <v>#N/A</v>
      </c>
    </row>
    <row r="286" spans="1:30" x14ac:dyDescent="0.25">
      <c r="A286" t="e">
        <f t="shared" si="6"/>
        <v>#N/A</v>
      </c>
      <c r="B286" t="e">
        <f t="shared" ref="B286:U286" si="61">1/$A$253+(B129-B$254)^2/B$255</f>
        <v>#N/A</v>
      </c>
      <c r="C286" t="e">
        <f t="shared" si="61"/>
        <v>#N/A</v>
      </c>
      <c r="D286" t="e">
        <f t="shared" si="61"/>
        <v>#N/A</v>
      </c>
      <c r="E286" t="e">
        <f t="shared" si="61"/>
        <v>#N/A</v>
      </c>
      <c r="F286" t="e">
        <f t="shared" si="61"/>
        <v>#N/A</v>
      </c>
      <c r="G286" t="e">
        <f t="shared" si="61"/>
        <v>#N/A</v>
      </c>
      <c r="H286" t="e">
        <f t="shared" si="61"/>
        <v>#N/A</v>
      </c>
      <c r="I286" t="e">
        <f t="shared" si="61"/>
        <v>#N/A</v>
      </c>
      <c r="J286" t="e">
        <f t="shared" si="61"/>
        <v>#N/A</v>
      </c>
      <c r="K286" t="e">
        <f t="shared" si="61"/>
        <v>#N/A</v>
      </c>
      <c r="L286" t="e">
        <f t="shared" si="61"/>
        <v>#N/A</v>
      </c>
      <c r="M286" t="e">
        <f t="shared" si="61"/>
        <v>#N/A</v>
      </c>
      <c r="N286" t="e">
        <f t="shared" si="61"/>
        <v>#N/A</v>
      </c>
      <c r="O286" t="e">
        <f t="shared" si="61"/>
        <v>#N/A</v>
      </c>
      <c r="P286" t="e">
        <f t="shared" si="61"/>
        <v>#N/A</v>
      </c>
      <c r="Q286" t="e">
        <f t="shared" si="61"/>
        <v>#N/A</v>
      </c>
      <c r="R286" t="e">
        <f t="shared" si="61"/>
        <v>#N/A</v>
      </c>
      <c r="S286" t="e">
        <f t="shared" si="61"/>
        <v>#N/A</v>
      </c>
      <c r="T286" t="e">
        <f t="shared" si="61"/>
        <v>#N/A</v>
      </c>
      <c r="U286" t="e">
        <f t="shared" si="61"/>
        <v>#N/A</v>
      </c>
      <c r="V286" t="e">
        <f t="shared" ref="V286:AD286" si="62">1/$A$253+(V129-V$254)^2/V$255</f>
        <v>#N/A</v>
      </c>
      <c r="W286" t="e">
        <f t="shared" si="62"/>
        <v>#N/A</v>
      </c>
      <c r="X286" t="e">
        <f t="shared" si="62"/>
        <v>#N/A</v>
      </c>
      <c r="Y286" t="e">
        <f t="shared" si="62"/>
        <v>#N/A</v>
      </c>
      <c r="Z286" t="e">
        <f t="shared" si="62"/>
        <v>#N/A</v>
      </c>
      <c r="AA286" t="e">
        <f t="shared" si="62"/>
        <v>#N/A</v>
      </c>
      <c r="AB286" t="e">
        <f t="shared" si="62"/>
        <v>#N/A</v>
      </c>
      <c r="AC286" t="e">
        <f t="shared" si="62"/>
        <v>#N/A</v>
      </c>
      <c r="AD286" t="e">
        <f t="shared" si="62"/>
        <v>#N/A</v>
      </c>
    </row>
    <row r="287" spans="1:30" x14ac:dyDescent="0.25">
      <c r="A287" t="e">
        <f t="shared" si="6"/>
        <v>#N/A</v>
      </c>
      <c r="B287" t="e">
        <f t="shared" ref="B287:U287" si="63">1/$A$253+(B130-B$254)^2/B$255</f>
        <v>#N/A</v>
      </c>
      <c r="C287" t="e">
        <f t="shared" si="63"/>
        <v>#N/A</v>
      </c>
      <c r="D287" t="e">
        <f t="shared" si="63"/>
        <v>#N/A</v>
      </c>
      <c r="E287" t="e">
        <f t="shared" si="63"/>
        <v>#N/A</v>
      </c>
      <c r="F287" t="e">
        <f t="shared" si="63"/>
        <v>#N/A</v>
      </c>
      <c r="G287" t="e">
        <f t="shared" si="63"/>
        <v>#N/A</v>
      </c>
      <c r="H287" t="e">
        <f t="shared" si="63"/>
        <v>#N/A</v>
      </c>
      <c r="I287" t="e">
        <f t="shared" si="63"/>
        <v>#N/A</v>
      </c>
      <c r="J287" t="e">
        <f t="shared" si="63"/>
        <v>#N/A</v>
      </c>
      <c r="K287" t="e">
        <f t="shared" si="63"/>
        <v>#N/A</v>
      </c>
      <c r="L287" t="e">
        <f t="shared" si="63"/>
        <v>#N/A</v>
      </c>
      <c r="M287" t="e">
        <f t="shared" si="63"/>
        <v>#N/A</v>
      </c>
      <c r="N287" t="e">
        <f t="shared" si="63"/>
        <v>#N/A</v>
      </c>
      <c r="O287" t="e">
        <f t="shared" si="63"/>
        <v>#N/A</v>
      </c>
      <c r="P287" t="e">
        <f t="shared" si="63"/>
        <v>#N/A</v>
      </c>
      <c r="Q287" t="e">
        <f t="shared" si="63"/>
        <v>#N/A</v>
      </c>
      <c r="R287" t="e">
        <f t="shared" si="63"/>
        <v>#N/A</v>
      </c>
      <c r="S287" t="e">
        <f t="shared" si="63"/>
        <v>#N/A</v>
      </c>
      <c r="T287" t="e">
        <f t="shared" si="63"/>
        <v>#N/A</v>
      </c>
      <c r="U287" t="e">
        <f t="shared" si="63"/>
        <v>#N/A</v>
      </c>
      <c r="V287" t="e">
        <f t="shared" ref="V287:AD287" si="64">1/$A$253+(V130-V$254)^2/V$255</f>
        <v>#N/A</v>
      </c>
      <c r="W287" t="e">
        <f t="shared" si="64"/>
        <v>#N/A</v>
      </c>
      <c r="X287" t="e">
        <f t="shared" si="64"/>
        <v>#N/A</v>
      </c>
      <c r="Y287" t="e">
        <f t="shared" si="64"/>
        <v>#N/A</v>
      </c>
      <c r="Z287" t="e">
        <f t="shared" si="64"/>
        <v>#N/A</v>
      </c>
      <c r="AA287" t="e">
        <f t="shared" si="64"/>
        <v>#N/A</v>
      </c>
      <c r="AB287" t="e">
        <f t="shared" si="64"/>
        <v>#N/A</v>
      </c>
      <c r="AC287" t="e">
        <f t="shared" si="64"/>
        <v>#N/A</v>
      </c>
      <c r="AD287" t="e">
        <f t="shared" si="64"/>
        <v>#N/A</v>
      </c>
    </row>
    <row r="288" spans="1:30" x14ac:dyDescent="0.25">
      <c r="A288" t="e">
        <f t="shared" si="6"/>
        <v>#N/A</v>
      </c>
      <c r="B288" t="e">
        <f t="shared" ref="B288:U288" si="65">1/$A$253+(B131-B$254)^2/B$255</f>
        <v>#N/A</v>
      </c>
      <c r="C288" t="e">
        <f t="shared" si="65"/>
        <v>#N/A</v>
      </c>
      <c r="D288" t="e">
        <f t="shared" si="65"/>
        <v>#N/A</v>
      </c>
      <c r="E288" t="e">
        <f t="shared" si="65"/>
        <v>#N/A</v>
      </c>
      <c r="F288" t="e">
        <f t="shared" si="65"/>
        <v>#N/A</v>
      </c>
      <c r="G288" t="e">
        <f t="shared" si="65"/>
        <v>#N/A</v>
      </c>
      <c r="H288" t="e">
        <f t="shared" si="65"/>
        <v>#N/A</v>
      </c>
      <c r="I288" t="e">
        <f t="shared" si="65"/>
        <v>#N/A</v>
      </c>
      <c r="J288" t="e">
        <f t="shared" si="65"/>
        <v>#N/A</v>
      </c>
      <c r="K288" t="e">
        <f t="shared" si="65"/>
        <v>#N/A</v>
      </c>
      <c r="L288" t="e">
        <f t="shared" si="65"/>
        <v>#N/A</v>
      </c>
      <c r="M288" t="e">
        <f t="shared" si="65"/>
        <v>#N/A</v>
      </c>
      <c r="N288" t="e">
        <f t="shared" si="65"/>
        <v>#N/A</v>
      </c>
      <c r="O288" t="e">
        <f t="shared" si="65"/>
        <v>#N/A</v>
      </c>
      <c r="P288" t="e">
        <f t="shared" si="65"/>
        <v>#N/A</v>
      </c>
      <c r="Q288" t="e">
        <f t="shared" si="65"/>
        <v>#N/A</v>
      </c>
      <c r="R288" t="e">
        <f t="shared" si="65"/>
        <v>#N/A</v>
      </c>
      <c r="S288" t="e">
        <f t="shared" si="65"/>
        <v>#N/A</v>
      </c>
      <c r="T288" t="e">
        <f t="shared" si="65"/>
        <v>#N/A</v>
      </c>
      <c r="U288" t="e">
        <f t="shared" si="65"/>
        <v>#N/A</v>
      </c>
      <c r="V288" t="e">
        <f t="shared" ref="V288:AD288" si="66">1/$A$253+(V131-V$254)^2/V$255</f>
        <v>#N/A</v>
      </c>
      <c r="W288" t="e">
        <f t="shared" si="66"/>
        <v>#N/A</v>
      </c>
      <c r="X288" t="e">
        <f t="shared" si="66"/>
        <v>#N/A</v>
      </c>
      <c r="Y288" t="e">
        <f t="shared" si="66"/>
        <v>#N/A</v>
      </c>
      <c r="Z288" t="e">
        <f t="shared" si="66"/>
        <v>#N/A</v>
      </c>
      <c r="AA288" t="e">
        <f t="shared" si="66"/>
        <v>#N/A</v>
      </c>
      <c r="AB288" t="e">
        <f t="shared" si="66"/>
        <v>#N/A</v>
      </c>
      <c r="AC288" t="e">
        <f t="shared" si="66"/>
        <v>#N/A</v>
      </c>
      <c r="AD288" t="e">
        <f t="shared" si="66"/>
        <v>#N/A</v>
      </c>
    </row>
    <row r="289" spans="1:30" x14ac:dyDescent="0.25">
      <c r="A289" t="e">
        <f t="shared" si="6"/>
        <v>#N/A</v>
      </c>
      <c r="B289" t="e">
        <f t="shared" ref="B289:U289" si="67">1/$A$253+(B132-B$254)^2/B$255</f>
        <v>#N/A</v>
      </c>
      <c r="C289" t="e">
        <f t="shared" si="67"/>
        <v>#N/A</v>
      </c>
      <c r="D289" t="e">
        <f t="shared" si="67"/>
        <v>#N/A</v>
      </c>
      <c r="E289" t="e">
        <f t="shared" si="67"/>
        <v>#N/A</v>
      </c>
      <c r="F289" t="e">
        <f t="shared" si="67"/>
        <v>#N/A</v>
      </c>
      <c r="G289" t="e">
        <f t="shared" si="67"/>
        <v>#N/A</v>
      </c>
      <c r="H289" t="e">
        <f t="shared" si="67"/>
        <v>#N/A</v>
      </c>
      <c r="I289" t="e">
        <f t="shared" si="67"/>
        <v>#N/A</v>
      </c>
      <c r="J289" t="e">
        <f t="shared" si="67"/>
        <v>#N/A</v>
      </c>
      <c r="K289" t="e">
        <f t="shared" si="67"/>
        <v>#N/A</v>
      </c>
      <c r="L289" t="e">
        <f t="shared" si="67"/>
        <v>#N/A</v>
      </c>
      <c r="M289" t="e">
        <f t="shared" si="67"/>
        <v>#N/A</v>
      </c>
      <c r="N289" t="e">
        <f t="shared" si="67"/>
        <v>#N/A</v>
      </c>
      <c r="O289" t="e">
        <f t="shared" si="67"/>
        <v>#N/A</v>
      </c>
      <c r="P289" t="e">
        <f t="shared" si="67"/>
        <v>#N/A</v>
      </c>
      <c r="Q289" t="e">
        <f t="shared" si="67"/>
        <v>#N/A</v>
      </c>
      <c r="R289" t="e">
        <f t="shared" si="67"/>
        <v>#N/A</v>
      </c>
      <c r="S289" t="e">
        <f t="shared" si="67"/>
        <v>#N/A</v>
      </c>
      <c r="T289" t="e">
        <f t="shared" si="67"/>
        <v>#N/A</v>
      </c>
      <c r="U289" t="e">
        <f t="shared" si="67"/>
        <v>#N/A</v>
      </c>
      <c r="V289" t="e">
        <f t="shared" ref="V289:AD289" si="68">1/$A$253+(V132-V$254)^2/V$255</f>
        <v>#N/A</v>
      </c>
      <c r="W289" t="e">
        <f t="shared" si="68"/>
        <v>#N/A</v>
      </c>
      <c r="X289" t="e">
        <f t="shared" si="68"/>
        <v>#N/A</v>
      </c>
      <c r="Y289" t="e">
        <f t="shared" si="68"/>
        <v>#N/A</v>
      </c>
      <c r="Z289" t="e">
        <f t="shared" si="68"/>
        <v>#N/A</v>
      </c>
      <c r="AA289" t="e">
        <f t="shared" si="68"/>
        <v>#N/A</v>
      </c>
      <c r="AB289" t="e">
        <f t="shared" si="68"/>
        <v>#N/A</v>
      </c>
      <c r="AC289" t="e">
        <f t="shared" si="68"/>
        <v>#N/A</v>
      </c>
      <c r="AD289" t="e">
        <f t="shared" si="68"/>
        <v>#N/A</v>
      </c>
    </row>
    <row r="290" spans="1:30" x14ac:dyDescent="0.25">
      <c r="A290" t="e">
        <f t="shared" si="6"/>
        <v>#N/A</v>
      </c>
      <c r="B290" t="e">
        <f t="shared" ref="B290:U290" si="69">1/$A$253+(B133-B$254)^2/B$255</f>
        <v>#N/A</v>
      </c>
      <c r="C290" t="e">
        <f t="shared" si="69"/>
        <v>#N/A</v>
      </c>
      <c r="D290" t="e">
        <f t="shared" si="69"/>
        <v>#N/A</v>
      </c>
      <c r="E290" t="e">
        <f t="shared" si="69"/>
        <v>#N/A</v>
      </c>
      <c r="F290" t="e">
        <f t="shared" si="69"/>
        <v>#N/A</v>
      </c>
      <c r="G290" t="e">
        <f t="shared" si="69"/>
        <v>#N/A</v>
      </c>
      <c r="H290" t="e">
        <f t="shared" si="69"/>
        <v>#N/A</v>
      </c>
      <c r="I290" t="e">
        <f t="shared" si="69"/>
        <v>#N/A</v>
      </c>
      <c r="J290" t="e">
        <f t="shared" si="69"/>
        <v>#N/A</v>
      </c>
      <c r="K290" t="e">
        <f t="shared" si="69"/>
        <v>#N/A</v>
      </c>
      <c r="L290" t="e">
        <f t="shared" si="69"/>
        <v>#N/A</v>
      </c>
      <c r="M290" t="e">
        <f t="shared" si="69"/>
        <v>#N/A</v>
      </c>
      <c r="N290" t="e">
        <f t="shared" si="69"/>
        <v>#N/A</v>
      </c>
      <c r="O290" t="e">
        <f t="shared" si="69"/>
        <v>#N/A</v>
      </c>
      <c r="P290" t="e">
        <f t="shared" si="69"/>
        <v>#N/A</v>
      </c>
      <c r="Q290" t="e">
        <f t="shared" si="69"/>
        <v>#N/A</v>
      </c>
      <c r="R290" t="e">
        <f t="shared" si="69"/>
        <v>#N/A</v>
      </c>
      <c r="S290" t="e">
        <f t="shared" si="69"/>
        <v>#N/A</v>
      </c>
      <c r="T290" t="e">
        <f t="shared" si="69"/>
        <v>#N/A</v>
      </c>
      <c r="U290" t="e">
        <f t="shared" si="69"/>
        <v>#N/A</v>
      </c>
      <c r="V290" t="e">
        <f t="shared" ref="V290:AD290" si="70">1/$A$253+(V133-V$254)^2/V$255</f>
        <v>#N/A</v>
      </c>
      <c r="W290" t="e">
        <f t="shared" si="70"/>
        <v>#N/A</v>
      </c>
      <c r="X290" t="e">
        <f t="shared" si="70"/>
        <v>#N/A</v>
      </c>
      <c r="Y290" t="e">
        <f t="shared" si="70"/>
        <v>#N/A</v>
      </c>
      <c r="Z290" t="e">
        <f t="shared" si="70"/>
        <v>#N/A</v>
      </c>
      <c r="AA290" t="e">
        <f t="shared" si="70"/>
        <v>#N/A</v>
      </c>
      <c r="AB290" t="e">
        <f t="shared" si="70"/>
        <v>#N/A</v>
      </c>
      <c r="AC290" t="e">
        <f t="shared" si="70"/>
        <v>#N/A</v>
      </c>
      <c r="AD290" t="e">
        <f t="shared" si="70"/>
        <v>#N/A</v>
      </c>
    </row>
    <row r="291" spans="1:30" x14ac:dyDescent="0.25">
      <c r="A291" t="e">
        <f t="shared" ref="A291:A308" si="71">1/$A$253+(A134-A$254)^2/A$255</f>
        <v>#N/A</v>
      </c>
      <c r="B291" t="e">
        <f t="shared" ref="B291:U291" si="72">1/$A$253+(B134-B$254)^2/B$255</f>
        <v>#N/A</v>
      </c>
      <c r="C291" t="e">
        <f t="shared" si="72"/>
        <v>#N/A</v>
      </c>
      <c r="D291" t="e">
        <f t="shared" si="72"/>
        <v>#N/A</v>
      </c>
      <c r="E291" t="e">
        <f t="shared" si="72"/>
        <v>#N/A</v>
      </c>
      <c r="F291" t="e">
        <f t="shared" si="72"/>
        <v>#N/A</v>
      </c>
      <c r="G291" t="e">
        <f t="shared" si="72"/>
        <v>#N/A</v>
      </c>
      <c r="H291" t="e">
        <f t="shared" si="72"/>
        <v>#N/A</v>
      </c>
      <c r="I291" t="e">
        <f t="shared" si="72"/>
        <v>#N/A</v>
      </c>
      <c r="J291" t="e">
        <f t="shared" si="72"/>
        <v>#N/A</v>
      </c>
      <c r="K291" t="e">
        <f t="shared" si="72"/>
        <v>#N/A</v>
      </c>
      <c r="L291" t="e">
        <f t="shared" si="72"/>
        <v>#N/A</v>
      </c>
      <c r="M291" t="e">
        <f t="shared" si="72"/>
        <v>#N/A</v>
      </c>
      <c r="N291" t="e">
        <f t="shared" si="72"/>
        <v>#N/A</v>
      </c>
      <c r="O291" t="e">
        <f t="shared" si="72"/>
        <v>#N/A</v>
      </c>
      <c r="P291" t="e">
        <f t="shared" si="72"/>
        <v>#N/A</v>
      </c>
      <c r="Q291" t="e">
        <f t="shared" si="72"/>
        <v>#N/A</v>
      </c>
      <c r="R291" t="e">
        <f t="shared" si="72"/>
        <v>#N/A</v>
      </c>
      <c r="S291" t="e">
        <f t="shared" si="72"/>
        <v>#N/A</v>
      </c>
      <c r="T291" t="e">
        <f t="shared" si="72"/>
        <v>#N/A</v>
      </c>
      <c r="U291" t="e">
        <f t="shared" si="72"/>
        <v>#N/A</v>
      </c>
      <c r="V291" t="e">
        <f t="shared" ref="V291:AD291" si="73">1/$A$253+(V134-V$254)^2/V$255</f>
        <v>#N/A</v>
      </c>
      <c r="W291" t="e">
        <f t="shared" si="73"/>
        <v>#N/A</v>
      </c>
      <c r="X291" t="e">
        <f t="shared" si="73"/>
        <v>#N/A</v>
      </c>
      <c r="Y291" t="e">
        <f t="shared" si="73"/>
        <v>#N/A</v>
      </c>
      <c r="Z291" t="e">
        <f t="shared" si="73"/>
        <v>#N/A</v>
      </c>
      <c r="AA291" t="e">
        <f t="shared" si="73"/>
        <v>#N/A</v>
      </c>
      <c r="AB291" t="e">
        <f t="shared" si="73"/>
        <v>#N/A</v>
      </c>
      <c r="AC291" t="e">
        <f t="shared" si="73"/>
        <v>#N/A</v>
      </c>
      <c r="AD291" t="e">
        <f t="shared" si="73"/>
        <v>#N/A</v>
      </c>
    </row>
    <row r="292" spans="1:30" x14ac:dyDescent="0.25">
      <c r="A292" t="e">
        <f t="shared" si="71"/>
        <v>#N/A</v>
      </c>
      <c r="B292" t="e">
        <f t="shared" ref="B292:U292" si="74">1/$A$253+(B135-B$254)^2/B$255</f>
        <v>#N/A</v>
      </c>
      <c r="C292" t="e">
        <f t="shared" si="74"/>
        <v>#N/A</v>
      </c>
      <c r="D292" t="e">
        <f t="shared" si="74"/>
        <v>#N/A</v>
      </c>
      <c r="E292" t="e">
        <f t="shared" si="74"/>
        <v>#N/A</v>
      </c>
      <c r="F292" t="e">
        <f t="shared" si="74"/>
        <v>#N/A</v>
      </c>
      <c r="G292" t="e">
        <f t="shared" si="74"/>
        <v>#N/A</v>
      </c>
      <c r="H292" t="e">
        <f t="shared" si="74"/>
        <v>#N/A</v>
      </c>
      <c r="I292" t="e">
        <f t="shared" si="74"/>
        <v>#N/A</v>
      </c>
      <c r="J292" t="e">
        <f t="shared" si="74"/>
        <v>#N/A</v>
      </c>
      <c r="K292" t="e">
        <f t="shared" si="74"/>
        <v>#N/A</v>
      </c>
      <c r="L292" t="e">
        <f t="shared" si="74"/>
        <v>#N/A</v>
      </c>
      <c r="M292" t="e">
        <f t="shared" si="74"/>
        <v>#N/A</v>
      </c>
      <c r="N292" t="e">
        <f t="shared" si="74"/>
        <v>#N/A</v>
      </c>
      <c r="O292" t="e">
        <f t="shared" si="74"/>
        <v>#N/A</v>
      </c>
      <c r="P292" t="e">
        <f t="shared" si="74"/>
        <v>#N/A</v>
      </c>
      <c r="Q292" t="e">
        <f t="shared" si="74"/>
        <v>#N/A</v>
      </c>
      <c r="R292" t="e">
        <f t="shared" si="74"/>
        <v>#N/A</v>
      </c>
      <c r="S292" t="e">
        <f t="shared" si="74"/>
        <v>#N/A</v>
      </c>
      <c r="T292" t="e">
        <f t="shared" si="74"/>
        <v>#N/A</v>
      </c>
      <c r="U292" t="e">
        <f t="shared" si="74"/>
        <v>#N/A</v>
      </c>
      <c r="V292" t="e">
        <f t="shared" ref="V292:AD292" si="75">1/$A$253+(V135-V$254)^2/V$255</f>
        <v>#N/A</v>
      </c>
      <c r="W292" t="e">
        <f t="shared" si="75"/>
        <v>#N/A</v>
      </c>
      <c r="X292" t="e">
        <f t="shared" si="75"/>
        <v>#N/A</v>
      </c>
      <c r="Y292" t="e">
        <f t="shared" si="75"/>
        <v>#N/A</v>
      </c>
      <c r="Z292" t="e">
        <f t="shared" si="75"/>
        <v>#N/A</v>
      </c>
      <c r="AA292" t="e">
        <f t="shared" si="75"/>
        <v>#N/A</v>
      </c>
      <c r="AB292" t="e">
        <f t="shared" si="75"/>
        <v>#N/A</v>
      </c>
      <c r="AC292" t="e">
        <f t="shared" si="75"/>
        <v>#N/A</v>
      </c>
      <c r="AD292" t="e">
        <f t="shared" si="75"/>
        <v>#N/A</v>
      </c>
    </row>
    <row r="293" spans="1:30" x14ac:dyDescent="0.25">
      <c r="A293" t="e">
        <f t="shared" si="71"/>
        <v>#N/A</v>
      </c>
      <c r="B293" t="e">
        <f t="shared" ref="B293:U293" si="76">1/$A$253+(B136-B$254)^2/B$255</f>
        <v>#N/A</v>
      </c>
      <c r="C293" t="e">
        <f t="shared" si="76"/>
        <v>#N/A</v>
      </c>
      <c r="D293" t="e">
        <f t="shared" si="76"/>
        <v>#N/A</v>
      </c>
      <c r="E293" t="e">
        <f t="shared" si="76"/>
        <v>#N/A</v>
      </c>
      <c r="F293" t="e">
        <f t="shared" si="76"/>
        <v>#N/A</v>
      </c>
      <c r="G293" t="e">
        <f t="shared" si="76"/>
        <v>#N/A</v>
      </c>
      <c r="H293" t="e">
        <f t="shared" si="76"/>
        <v>#N/A</v>
      </c>
      <c r="I293" t="e">
        <f t="shared" si="76"/>
        <v>#N/A</v>
      </c>
      <c r="J293" t="e">
        <f t="shared" si="76"/>
        <v>#N/A</v>
      </c>
      <c r="K293" t="e">
        <f t="shared" si="76"/>
        <v>#N/A</v>
      </c>
      <c r="L293" t="e">
        <f t="shared" si="76"/>
        <v>#N/A</v>
      </c>
      <c r="M293" t="e">
        <f t="shared" si="76"/>
        <v>#N/A</v>
      </c>
      <c r="N293" t="e">
        <f t="shared" si="76"/>
        <v>#N/A</v>
      </c>
      <c r="O293" t="e">
        <f t="shared" si="76"/>
        <v>#N/A</v>
      </c>
      <c r="P293" t="e">
        <f t="shared" si="76"/>
        <v>#N/A</v>
      </c>
      <c r="Q293" t="e">
        <f t="shared" si="76"/>
        <v>#N/A</v>
      </c>
      <c r="R293" t="e">
        <f t="shared" si="76"/>
        <v>#N/A</v>
      </c>
      <c r="S293" t="e">
        <f t="shared" si="76"/>
        <v>#N/A</v>
      </c>
      <c r="T293" t="e">
        <f t="shared" si="76"/>
        <v>#N/A</v>
      </c>
      <c r="U293" t="e">
        <f t="shared" si="76"/>
        <v>#N/A</v>
      </c>
      <c r="V293" t="e">
        <f t="shared" ref="V293:AD293" si="77">1/$A$253+(V136-V$254)^2/V$255</f>
        <v>#N/A</v>
      </c>
      <c r="W293" t="e">
        <f t="shared" si="77"/>
        <v>#N/A</v>
      </c>
      <c r="X293" t="e">
        <f t="shared" si="77"/>
        <v>#N/A</v>
      </c>
      <c r="Y293" t="e">
        <f t="shared" si="77"/>
        <v>#N/A</v>
      </c>
      <c r="Z293" t="e">
        <f t="shared" si="77"/>
        <v>#N/A</v>
      </c>
      <c r="AA293" t="e">
        <f t="shared" si="77"/>
        <v>#N/A</v>
      </c>
      <c r="AB293" t="e">
        <f t="shared" si="77"/>
        <v>#N/A</v>
      </c>
      <c r="AC293" t="e">
        <f t="shared" si="77"/>
        <v>#N/A</v>
      </c>
      <c r="AD293" t="e">
        <f t="shared" si="77"/>
        <v>#N/A</v>
      </c>
    </row>
    <row r="294" spans="1:30" x14ac:dyDescent="0.25">
      <c r="A294" t="e">
        <f t="shared" si="71"/>
        <v>#N/A</v>
      </c>
      <c r="B294" t="e">
        <f t="shared" ref="B294:U294" si="78">1/$A$253+(B137-B$254)^2/B$255</f>
        <v>#N/A</v>
      </c>
      <c r="C294" t="e">
        <f t="shared" si="78"/>
        <v>#N/A</v>
      </c>
      <c r="D294" t="e">
        <f t="shared" si="78"/>
        <v>#N/A</v>
      </c>
      <c r="E294" t="e">
        <f t="shared" si="78"/>
        <v>#N/A</v>
      </c>
      <c r="F294" t="e">
        <f t="shared" si="78"/>
        <v>#N/A</v>
      </c>
      <c r="G294" t="e">
        <f t="shared" si="78"/>
        <v>#N/A</v>
      </c>
      <c r="H294" t="e">
        <f t="shared" si="78"/>
        <v>#N/A</v>
      </c>
      <c r="I294" t="e">
        <f t="shared" si="78"/>
        <v>#N/A</v>
      </c>
      <c r="J294" t="e">
        <f t="shared" si="78"/>
        <v>#N/A</v>
      </c>
      <c r="K294" t="e">
        <f t="shared" si="78"/>
        <v>#N/A</v>
      </c>
      <c r="L294" t="e">
        <f t="shared" si="78"/>
        <v>#N/A</v>
      </c>
      <c r="M294" t="e">
        <f t="shared" si="78"/>
        <v>#N/A</v>
      </c>
      <c r="N294" t="e">
        <f t="shared" si="78"/>
        <v>#N/A</v>
      </c>
      <c r="O294" t="e">
        <f t="shared" si="78"/>
        <v>#N/A</v>
      </c>
      <c r="P294" t="e">
        <f t="shared" si="78"/>
        <v>#N/A</v>
      </c>
      <c r="Q294" t="e">
        <f t="shared" si="78"/>
        <v>#N/A</v>
      </c>
      <c r="R294" t="e">
        <f t="shared" si="78"/>
        <v>#N/A</v>
      </c>
      <c r="S294" t="e">
        <f t="shared" si="78"/>
        <v>#N/A</v>
      </c>
      <c r="T294" t="e">
        <f t="shared" si="78"/>
        <v>#N/A</v>
      </c>
      <c r="U294" t="e">
        <f t="shared" si="78"/>
        <v>#N/A</v>
      </c>
      <c r="V294" t="e">
        <f t="shared" ref="V294:AD294" si="79">1/$A$253+(V137-V$254)^2/V$255</f>
        <v>#N/A</v>
      </c>
      <c r="W294" t="e">
        <f t="shared" si="79"/>
        <v>#N/A</v>
      </c>
      <c r="X294" t="e">
        <f t="shared" si="79"/>
        <v>#N/A</v>
      </c>
      <c r="Y294" t="e">
        <f t="shared" si="79"/>
        <v>#N/A</v>
      </c>
      <c r="Z294" t="e">
        <f t="shared" si="79"/>
        <v>#N/A</v>
      </c>
      <c r="AA294" t="e">
        <f t="shared" si="79"/>
        <v>#N/A</v>
      </c>
      <c r="AB294" t="e">
        <f t="shared" si="79"/>
        <v>#N/A</v>
      </c>
      <c r="AC294" t="e">
        <f t="shared" si="79"/>
        <v>#N/A</v>
      </c>
      <c r="AD294" t="e">
        <f t="shared" si="79"/>
        <v>#N/A</v>
      </c>
    </row>
    <row r="295" spans="1:30" x14ac:dyDescent="0.25">
      <c r="A295" t="e">
        <f t="shared" si="71"/>
        <v>#N/A</v>
      </c>
      <c r="B295" t="e">
        <f t="shared" ref="B295:U295" si="80">1/$A$253+(B138-B$254)^2/B$255</f>
        <v>#N/A</v>
      </c>
      <c r="C295" t="e">
        <f t="shared" si="80"/>
        <v>#N/A</v>
      </c>
      <c r="D295" t="e">
        <f t="shared" si="80"/>
        <v>#N/A</v>
      </c>
      <c r="E295" t="e">
        <f t="shared" si="80"/>
        <v>#N/A</v>
      </c>
      <c r="F295" t="e">
        <f t="shared" si="80"/>
        <v>#N/A</v>
      </c>
      <c r="G295" t="e">
        <f t="shared" si="80"/>
        <v>#N/A</v>
      </c>
      <c r="H295" t="e">
        <f t="shared" si="80"/>
        <v>#N/A</v>
      </c>
      <c r="I295" t="e">
        <f t="shared" si="80"/>
        <v>#N/A</v>
      </c>
      <c r="J295" t="e">
        <f t="shared" si="80"/>
        <v>#N/A</v>
      </c>
      <c r="K295" t="e">
        <f t="shared" si="80"/>
        <v>#N/A</v>
      </c>
      <c r="L295" t="e">
        <f t="shared" si="80"/>
        <v>#N/A</v>
      </c>
      <c r="M295" t="e">
        <f t="shared" si="80"/>
        <v>#N/A</v>
      </c>
      <c r="N295" t="e">
        <f t="shared" si="80"/>
        <v>#N/A</v>
      </c>
      <c r="O295" t="e">
        <f t="shared" si="80"/>
        <v>#N/A</v>
      </c>
      <c r="P295" t="e">
        <f t="shared" si="80"/>
        <v>#N/A</v>
      </c>
      <c r="Q295" t="e">
        <f t="shared" si="80"/>
        <v>#N/A</v>
      </c>
      <c r="R295" t="e">
        <f t="shared" si="80"/>
        <v>#N/A</v>
      </c>
      <c r="S295" t="e">
        <f t="shared" si="80"/>
        <v>#N/A</v>
      </c>
      <c r="T295" t="e">
        <f t="shared" si="80"/>
        <v>#N/A</v>
      </c>
      <c r="U295" t="e">
        <f t="shared" si="80"/>
        <v>#N/A</v>
      </c>
      <c r="V295" t="e">
        <f t="shared" ref="V295:AD295" si="81">1/$A$253+(V138-V$254)^2/V$255</f>
        <v>#N/A</v>
      </c>
      <c r="W295" t="e">
        <f t="shared" si="81"/>
        <v>#N/A</v>
      </c>
      <c r="X295" t="e">
        <f t="shared" si="81"/>
        <v>#N/A</v>
      </c>
      <c r="Y295" t="e">
        <f t="shared" si="81"/>
        <v>#N/A</v>
      </c>
      <c r="Z295" t="e">
        <f t="shared" si="81"/>
        <v>#N/A</v>
      </c>
      <c r="AA295" t="e">
        <f t="shared" si="81"/>
        <v>#N/A</v>
      </c>
      <c r="AB295" t="e">
        <f t="shared" si="81"/>
        <v>#N/A</v>
      </c>
      <c r="AC295" t="e">
        <f t="shared" si="81"/>
        <v>#N/A</v>
      </c>
      <c r="AD295" t="e">
        <f t="shared" si="81"/>
        <v>#N/A</v>
      </c>
    </row>
    <row r="296" spans="1:30" x14ac:dyDescent="0.25">
      <c r="A296" t="e">
        <f t="shared" si="71"/>
        <v>#N/A</v>
      </c>
      <c r="B296" t="e">
        <f t="shared" ref="B296:U296" si="82">1/$A$253+(B139-B$254)^2/B$255</f>
        <v>#N/A</v>
      </c>
      <c r="C296" t="e">
        <f t="shared" si="82"/>
        <v>#N/A</v>
      </c>
      <c r="D296" t="e">
        <f t="shared" si="82"/>
        <v>#N/A</v>
      </c>
      <c r="E296" t="e">
        <f t="shared" si="82"/>
        <v>#N/A</v>
      </c>
      <c r="F296" t="e">
        <f t="shared" si="82"/>
        <v>#N/A</v>
      </c>
      <c r="G296" t="e">
        <f t="shared" si="82"/>
        <v>#N/A</v>
      </c>
      <c r="H296" t="e">
        <f t="shared" si="82"/>
        <v>#N/A</v>
      </c>
      <c r="I296" t="e">
        <f t="shared" si="82"/>
        <v>#N/A</v>
      </c>
      <c r="J296" t="e">
        <f t="shared" si="82"/>
        <v>#N/A</v>
      </c>
      <c r="K296" t="e">
        <f t="shared" si="82"/>
        <v>#N/A</v>
      </c>
      <c r="L296" t="e">
        <f t="shared" si="82"/>
        <v>#N/A</v>
      </c>
      <c r="M296" t="e">
        <f t="shared" si="82"/>
        <v>#N/A</v>
      </c>
      <c r="N296" t="e">
        <f t="shared" si="82"/>
        <v>#N/A</v>
      </c>
      <c r="O296" t="e">
        <f t="shared" si="82"/>
        <v>#N/A</v>
      </c>
      <c r="P296" t="e">
        <f t="shared" si="82"/>
        <v>#N/A</v>
      </c>
      <c r="Q296" t="e">
        <f t="shared" si="82"/>
        <v>#N/A</v>
      </c>
      <c r="R296" t="e">
        <f t="shared" si="82"/>
        <v>#N/A</v>
      </c>
      <c r="S296" t="e">
        <f t="shared" si="82"/>
        <v>#N/A</v>
      </c>
      <c r="T296" t="e">
        <f t="shared" si="82"/>
        <v>#N/A</v>
      </c>
      <c r="U296" t="e">
        <f t="shared" si="82"/>
        <v>#N/A</v>
      </c>
      <c r="V296" t="e">
        <f t="shared" ref="V296:AD296" si="83">1/$A$253+(V139-V$254)^2/V$255</f>
        <v>#N/A</v>
      </c>
      <c r="W296" t="e">
        <f t="shared" si="83"/>
        <v>#N/A</v>
      </c>
      <c r="X296" t="e">
        <f t="shared" si="83"/>
        <v>#N/A</v>
      </c>
      <c r="Y296" t="e">
        <f t="shared" si="83"/>
        <v>#N/A</v>
      </c>
      <c r="Z296" t="e">
        <f t="shared" si="83"/>
        <v>#N/A</v>
      </c>
      <c r="AA296" t="e">
        <f t="shared" si="83"/>
        <v>#N/A</v>
      </c>
      <c r="AB296" t="e">
        <f t="shared" si="83"/>
        <v>#N/A</v>
      </c>
      <c r="AC296" t="e">
        <f t="shared" si="83"/>
        <v>#N/A</v>
      </c>
      <c r="AD296" t="e">
        <f t="shared" si="83"/>
        <v>#N/A</v>
      </c>
    </row>
    <row r="297" spans="1:30" x14ac:dyDescent="0.25">
      <c r="A297" t="e">
        <f t="shared" si="71"/>
        <v>#N/A</v>
      </c>
      <c r="B297" t="e">
        <f t="shared" ref="B297:U297" si="84">1/$A$253+(B140-B$254)^2/B$255</f>
        <v>#N/A</v>
      </c>
      <c r="C297" t="e">
        <f t="shared" si="84"/>
        <v>#N/A</v>
      </c>
      <c r="D297" t="e">
        <f t="shared" si="84"/>
        <v>#N/A</v>
      </c>
      <c r="E297" t="e">
        <f t="shared" si="84"/>
        <v>#N/A</v>
      </c>
      <c r="F297" t="e">
        <f t="shared" si="84"/>
        <v>#N/A</v>
      </c>
      <c r="G297" t="e">
        <f t="shared" si="84"/>
        <v>#N/A</v>
      </c>
      <c r="H297" t="e">
        <f t="shared" si="84"/>
        <v>#N/A</v>
      </c>
      <c r="I297" t="e">
        <f t="shared" si="84"/>
        <v>#N/A</v>
      </c>
      <c r="J297" t="e">
        <f t="shared" si="84"/>
        <v>#N/A</v>
      </c>
      <c r="K297" t="e">
        <f t="shared" si="84"/>
        <v>#N/A</v>
      </c>
      <c r="L297" t="e">
        <f t="shared" si="84"/>
        <v>#N/A</v>
      </c>
      <c r="M297" t="e">
        <f t="shared" si="84"/>
        <v>#N/A</v>
      </c>
      <c r="N297" t="e">
        <f t="shared" si="84"/>
        <v>#N/A</v>
      </c>
      <c r="O297" t="e">
        <f t="shared" si="84"/>
        <v>#N/A</v>
      </c>
      <c r="P297" t="e">
        <f t="shared" si="84"/>
        <v>#N/A</v>
      </c>
      <c r="Q297" t="e">
        <f t="shared" si="84"/>
        <v>#N/A</v>
      </c>
      <c r="R297" t="e">
        <f t="shared" si="84"/>
        <v>#N/A</v>
      </c>
      <c r="S297" t="e">
        <f t="shared" si="84"/>
        <v>#N/A</v>
      </c>
      <c r="T297" t="e">
        <f t="shared" si="84"/>
        <v>#N/A</v>
      </c>
      <c r="U297" t="e">
        <f t="shared" si="84"/>
        <v>#N/A</v>
      </c>
      <c r="V297" t="e">
        <f t="shared" ref="V297:AD297" si="85">1/$A$253+(V140-V$254)^2/V$255</f>
        <v>#N/A</v>
      </c>
      <c r="W297" t="e">
        <f t="shared" si="85"/>
        <v>#N/A</v>
      </c>
      <c r="X297" t="e">
        <f t="shared" si="85"/>
        <v>#N/A</v>
      </c>
      <c r="Y297" t="e">
        <f t="shared" si="85"/>
        <v>#N/A</v>
      </c>
      <c r="Z297" t="e">
        <f t="shared" si="85"/>
        <v>#N/A</v>
      </c>
      <c r="AA297" t="e">
        <f t="shared" si="85"/>
        <v>#N/A</v>
      </c>
      <c r="AB297" t="e">
        <f t="shared" si="85"/>
        <v>#N/A</v>
      </c>
      <c r="AC297" t="e">
        <f t="shared" si="85"/>
        <v>#N/A</v>
      </c>
      <c r="AD297" t="e">
        <f t="shared" si="85"/>
        <v>#N/A</v>
      </c>
    </row>
    <row r="298" spans="1:30" x14ac:dyDescent="0.25">
      <c r="A298" t="e">
        <f t="shared" si="71"/>
        <v>#N/A</v>
      </c>
      <c r="B298" t="e">
        <f t="shared" ref="B298:U298" si="86">1/$A$253+(B141-B$254)^2/B$255</f>
        <v>#N/A</v>
      </c>
      <c r="C298" t="e">
        <f t="shared" si="86"/>
        <v>#N/A</v>
      </c>
      <c r="D298" t="e">
        <f t="shared" si="86"/>
        <v>#N/A</v>
      </c>
      <c r="E298" t="e">
        <f t="shared" si="86"/>
        <v>#N/A</v>
      </c>
      <c r="F298" t="e">
        <f t="shared" si="86"/>
        <v>#N/A</v>
      </c>
      <c r="G298" t="e">
        <f t="shared" si="86"/>
        <v>#N/A</v>
      </c>
      <c r="H298" t="e">
        <f t="shared" si="86"/>
        <v>#N/A</v>
      </c>
      <c r="I298" t="e">
        <f t="shared" si="86"/>
        <v>#N/A</v>
      </c>
      <c r="J298" t="e">
        <f t="shared" si="86"/>
        <v>#N/A</v>
      </c>
      <c r="K298" t="e">
        <f t="shared" si="86"/>
        <v>#N/A</v>
      </c>
      <c r="L298" t="e">
        <f t="shared" si="86"/>
        <v>#N/A</v>
      </c>
      <c r="M298" t="e">
        <f t="shared" si="86"/>
        <v>#N/A</v>
      </c>
      <c r="N298" t="e">
        <f t="shared" si="86"/>
        <v>#N/A</v>
      </c>
      <c r="O298" t="e">
        <f t="shared" si="86"/>
        <v>#N/A</v>
      </c>
      <c r="P298" t="e">
        <f t="shared" si="86"/>
        <v>#N/A</v>
      </c>
      <c r="Q298" t="e">
        <f t="shared" si="86"/>
        <v>#N/A</v>
      </c>
      <c r="R298" t="e">
        <f t="shared" si="86"/>
        <v>#N/A</v>
      </c>
      <c r="S298" t="e">
        <f t="shared" si="86"/>
        <v>#N/A</v>
      </c>
      <c r="T298" t="e">
        <f t="shared" si="86"/>
        <v>#N/A</v>
      </c>
      <c r="U298" t="e">
        <f t="shared" si="86"/>
        <v>#N/A</v>
      </c>
      <c r="V298" t="e">
        <f t="shared" ref="V298:AD298" si="87">1/$A$253+(V141-V$254)^2/V$255</f>
        <v>#N/A</v>
      </c>
      <c r="W298" t="e">
        <f t="shared" si="87"/>
        <v>#N/A</v>
      </c>
      <c r="X298" t="e">
        <f t="shared" si="87"/>
        <v>#N/A</v>
      </c>
      <c r="Y298" t="e">
        <f t="shared" si="87"/>
        <v>#N/A</v>
      </c>
      <c r="Z298" t="e">
        <f t="shared" si="87"/>
        <v>#N/A</v>
      </c>
      <c r="AA298" t="e">
        <f t="shared" si="87"/>
        <v>#N/A</v>
      </c>
      <c r="AB298" t="e">
        <f t="shared" si="87"/>
        <v>#N/A</v>
      </c>
      <c r="AC298" t="e">
        <f t="shared" si="87"/>
        <v>#N/A</v>
      </c>
      <c r="AD298" t="e">
        <f t="shared" si="87"/>
        <v>#N/A</v>
      </c>
    </row>
    <row r="299" spans="1:30" x14ac:dyDescent="0.25">
      <c r="A299" t="e">
        <f t="shared" si="71"/>
        <v>#N/A</v>
      </c>
      <c r="B299" t="e">
        <f t="shared" ref="B299:U299" si="88">1/$A$253+(B142-B$254)^2/B$255</f>
        <v>#N/A</v>
      </c>
      <c r="C299" t="e">
        <f t="shared" si="88"/>
        <v>#N/A</v>
      </c>
      <c r="D299" t="e">
        <f t="shared" si="88"/>
        <v>#N/A</v>
      </c>
      <c r="E299" t="e">
        <f t="shared" si="88"/>
        <v>#N/A</v>
      </c>
      <c r="F299" t="e">
        <f t="shared" si="88"/>
        <v>#N/A</v>
      </c>
      <c r="G299" t="e">
        <f t="shared" si="88"/>
        <v>#N/A</v>
      </c>
      <c r="H299" t="e">
        <f t="shared" si="88"/>
        <v>#N/A</v>
      </c>
      <c r="I299" t="e">
        <f t="shared" si="88"/>
        <v>#N/A</v>
      </c>
      <c r="J299" t="e">
        <f t="shared" si="88"/>
        <v>#N/A</v>
      </c>
      <c r="K299" t="e">
        <f t="shared" si="88"/>
        <v>#N/A</v>
      </c>
      <c r="L299" t="e">
        <f t="shared" si="88"/>
        <v>#N/A</v>
      </c>
      <c r="M299" t="e">
        <f t="shared" si="88"/>
        <v>#N/A</v>
      </c>
      <c r="N299" t="e">
        <f t="shared" si="88"/>
        <v>#N/A</v>
      </c>
      <c r="O299" t="e">
        <f t="shared" si="88"/>
        <v>#N/A</v>
      </c>
      <c r="P299" t="e">
        <f t="shared" si="88"/>
        <v>#N/A</v>
      </c>
      <c r="Q299" t="e">
        <f t="shared" si="88"/>
        <v>#N/A</v>
      </c>
      <c r="R299" t="e">
        <f t="shared" si="88"/>
        <v>#N/A</v>
      </c>
      <c r="S299" t="e">
        <f t="shared" si="88"/>
        <v>#N/A</v>
      </c>
      <c r="T299" t="e">
        <f t="shared" si="88"/>
        <v>#N/A</v>
      </c>
      <c r="U299" t="e">
        <f t="shared" si="88"/>
        <v>#N/A</v>
      </c>
      <c r="V299" t="e">
        <f t="shared" ref="V299:AD299" si="89">1/$A$253+(V142-V$254)^2/V$255</f>
        <v>#N/A</v>
      </c>
      <c r="W299" t="e">
        <f t="shared" si="89"/>
        <v>#N/A</v>
      </c>
      <c r="X299" t="e">
        <f t="shared" si="89"/>
        <v>#N/A</v>
      </c>
      <c r="Y299" t="e">
        <f t="shared" si="89"/>
        <v>#N/A</v>
      </c>
      <c r="Z299" t="e">
        <f t="shared" si="89"/>
        <v>#N/A</v>
      </c>
      <c r="AA299" t="e">
        <f t="shared" si="89"/>
        <v>#N/A</v>
      </c>
      <c r="AB299" t="e">
        <f t="shared" si="89"/>
        <v>#N/A</v>
      </c>
      <c r="AC299" t="e">
        <f t="shared" si="89"/>
        <v>#N/A</v>
      </c>
      <c r="AD299" t="e">
        <f t="shared" si="89"/>
        <v>#N/A</v>
      </c>
    </row>
    <row r="300" spans="1:30" x14ac:dyDescent="0.25">
      <c r="A300" t="e">
        <f t="shared" si="71"/>
        <v>#N/A</v>
      </c>
      <c r="B300" t="e">
        <f t="shared" ref="B300:U300" si="90">1/$A$253+(B143-B$254)^2/B$255</f>
        <v>#N/A</v>
      </c>
      <c r="C300" t="e">
        <f t="shared" si="90"/>
        <v>#N/A</v>
      </c>
      <c r="D300" t="e">
        <f t="shared" si="90"/>
        <v>#N/A</v>
      </c>
      <c r="E300" t="e">
        <f t="shared" si="90"/>
        <v>#N/A</v>
      </c>
      <c r="F300" t="e">
        <f t="shared" si="90"/>
        <v>#N/A</v>
      </c>
      <c r="G300" t="e">
        <f t="shared" si="90"/>
        <v>#N/A</v>
      </c>
      <c r="H300" t="e">
        <f t="shared" si="90"/>
        <v>#N/A</v>
      </c>
      <c r="I300" t="e">
        <f t="shared" si="90"/>
        <v>#N/A</v>
      </c>
      <c r="J300" t="e">
        <f t="shared" si="90"/>
        <v>#N/A</v>
      </c>
      <c r="K300" t="e">
        <f t="shared" si="90"/>
        <v>#N/A</v>
      </c>
      <c r="L300" t="e">
        <f t="shared" si="90"/>
        <v>#N/A</v>
      </c>
      <c r="M300" t="e">
        <f t="shared" si="90"/>
        <v>#N/A</v>
      </c>
      <c r="N300" t="e">
        <f t="shared" si="90"/>
        <v>#N/A</v>
      </c>
      <c r="O300" t="e">
        <f t="shared" si="90"/>
        <v>#N/A</v>
      </c>
      <c r="P300" t="e">
        <f t="shared" si="90"/>
        <v>#N/A</v>
      </c>
      <c r="Q300" t="e">
        <f t="shared" si="90"/>
        <v>#N/A</v>
      </c>
      <c r="R300" t="e">
        <f t="shared" si="90"/>
        <v>#N/A</v>
      </c>
      <c r="S300" t="e">
        <f t="shared" si="90"/>
        <v>#N/A</v>
      </c>
      <c r="T300" t="e">
        <f t="shared" si="90"/>
        <v>#N/A</v>
      </c>
      <c r="U300" t="e">
        <f t="shared" si="90"/>
        <v>#N/A</v>
      </c>
      <c r="V300" t="e">
        <f t="shared" ref="V300:AD300" si="91">1/$A$253+(V143-V$254)^2/V$255</f>
        <v>#N/A</v>
      </c>
      <c r="W300" t="e">
        <f t="shared" si="91"/>
        <v>#N/A</v>
      </c>
      <c r="X300" t="e">
        <f t="shared" si="91"/>
        <v>#N/A</v>
      </c>
      <c r="Y300" t="e">
        <f t="shared" si="91"/>
        <v>#N/A</v>
      </c>
      <c r="Z300" t="e">
        <f t="shared" si="91"/>
        <v>#N/A</v>
      </c>
      <c r="AA300" t="e">
        <f t="shared" si="91"/>
        <v>#N/A</v>
      </c>
      <c r="AB300" t="e">
        <f t="shared" si="91"/>
        <v>#N/A</v>
      </c>
      <c r="AC300" t="e">
        <f t="shared" si="91"/>
        <v>#N/A</v>
      </c>
      <c r="AD300" t="e">
        <f t="shared" si="91"/>
        <v>#N/A</v>
      </c>
    </row>
    <row r="301" spans="1:30" x14ac:dyDescent="0.25">
      <c r="A301" t="e">
        <f t="shared" si="71"/>
        <v>#N/A</v>
      </c>
      <c r="B301" t="e">
        <f t="shared" ref="B301:U301" si="92">1/$A$253+(B144-B$254)^2/B$255</f>
        <v>#N/A</v>
      </c>
      <c r="C301" t="e">
        <f t="shared" si="92"/>
        <v>#N/A</v>
      </c>
      <c r="D301" t="e">
        <f t="shared" si="92"/>
        <v>#N/A</v>
      </c>
      <c r="E301" t="e">
        <f t="shared" si="92"/>
        <v>#N/A</v>
      </c>
      <c r="F301" t="e">
        <f t="shared" si="92"/>
        <v>#N/A</v>
      </c>
      <c r="G301" t="e">
        <f t="shared" si="92"/>
        <v>#N/A</v>
      </c>
      <c r="H301" t="e">
        <f t="shared" si="92"/>
        <v>#N/A</v>
      </c>
      <c r="I301" t="e">
        <f t="shared" si="92"/>
        <v>#N/A</v>
      </c>
      <c r="J301" t="e">
        <f t="shared" si="92"/>
        <v>#N/A</v>
      </c>
      <c r="K301" t="e">
        <f t="shared" si="92"/>
        <v>#N/A</v>
      </c>
      <c r="L301" t="e">
        <f t="shared" si="92"/>
        <v>#N/A</v>
      </c>
      <c r="M301" t="e">
        <f t="shared" si="92"/>
        <v>#N/A</v>
      </c>
      <c r="N301" t="e">
        <f t="shared" si="92"/>
        <v>#N/A</v>
      </c>
      <c r="O301" t="e">
        <f t="shared" si="92"/>
        <v>#N/A</v>
      </c>
      <c r="P301" t="e">
        <f t="shared" si="92"/>
        <v>#N/A</v>
      </c>
      <c r="Q301" t="e">
        <f t="shared" si="92"/>
        <v>#N/A</v>
      </c>
      <c r="R301" t="e">
        <f t="shared" si="92"/>
        <v>#N/A</v>
      </c>
      <c r="S301" t="e">
        <f t="shared" si="92"/>
        <v>#N/A</v>
      </c>
      <c r="T301" t="e">
        <f t="shared" si="92"/>
        <v>#N/A</v>
      </c>
      <c r="U301" t="e">
        <f t="shared" si="92"/>
        <v>#N/A</v>
      </c>
      <c r="V301" t="e">
        <f t="shared" ref="V301:AD301" si="93">1/$A$253+(V144-V$254)^2/V$255</f>
        <v>#N/A</v>
      </c>
      <c r="W301" t="e">
        <f t="shared" si="93"/>
        <v>#N/A</v>
      </c>
      <c r="X301" t="e">
        <f t="shared" si="93"/>
        <v>#N/A</v>
      </c>
      <c r="Y301" t="e">
        <f t="shared" si="93"/>
        <v>#N/A</v>
      </c>
      <c r="Z301" t="e">
        <f t="shared" si="93"/>
        <v>#N/A</v>
      </c>
      <c r="AA301" t="e">
        <f t="shared" si="93"/>
        <v>#N/A</v>
      </c>
      <c r="AB301" t="e">
        <f t="shared" si="93"/>
        <v>#N/A</v>
      </c>
      <c r="AC301" t="e">
        <f t="shared" si="93"/>
        <v>#N/A</v>
      </c>
      <c r="AD301" t="e">
        <f t="shared" si="93"/>
        <v>#N/A</v>
      </c>
    </row>
    <row r="302" spans="1:30" x14ac:dyDescent="0.25">
      <c r="A302" t="e">
        <f t="shared" si="71"/>
        <v>#N/A</v>
      </c>
      <c r="B302" t="e">
        <f t="shared" ref="B302:U302" si="94">1/$A$253+(B145-B$254)^2/B$255</f>
        <v>#N/A</v>
      </c>
      <c r="C302" t="e">
        <f t="shared" si="94"/>
        <v>#N/A</v>
      </c>
      <c r="D302" t="e">
        <f t="shared" si="94"/>
        <v>#N/A</v>
      </c>
      <c r="E302" t="e">
        <f t="shared" si="94"/>
        <v>#N/A</v>
      </c>
      <c r="F302" t="e">
        <f t="shared" si="94"/>
        <v>#N/A</v>
      </c>
      <c r="G302" t="e">
        <f t="shared" si="94"/>
        <v>#N/A</v>
      </c>
      <c r="H302" t="e">
        <f t="shared" si="94"/>
        <v>#N/A</v>
      </c>
      <c r="I302" t="e">
        <f t="shared" si="94"/>
        <v>#N/A</v>
      </c>
      <c r="J302" t="e">
        <f t="shared" si="94"/>
        <v>#N/A</v>
      </c>
      <c r="K302" t="e">
        <f t="shared" si="94"/>
        <v>#N/A</v>
      </c>
      <c r="L302" t="e">
        <f t="shared" si="94"/>
        <v>#N/A</v>
      </c>
      <c r="M302" t="e">
        <f t="shared" si="94"/>
        <v>#N/A</v>
      </c>
      <c r="N302" t="e">
        <f t="shared" si="94"/>
        <v>#N/A</v>
      </c>
      <c r="O302" t="e">
        <f t="shared" si="94"/>
        <v>#N/A</v>
      </c>
      <c r="P302" t="e">
        <f t="shared" si="94"/>
        <v>#N/A</v>
      </c>
      <c r="Q302" t="e">
        <f t="shared" si="94"/>
        <v>#N/A</v>
      </c>
      <c r="R302" t="e">
        <f t="shared" si="94"/>
        <v>#N/A</v>
      </c>
      <c r="S302" t="e">
        <f t="shared" si="94"/>
        <v>#N/A</v>
      </c>
      <c r="T302" t="e">
        <f t="shared" si="94"/>
        <v>#N/A</v>
      </c>
      <c r="U302" t="e">
        <f t="shared" si="94"/>
        <v>#N/A</v>
      </c>
      <c r="V302" t="e">
        <f t="shared" ref="V302:AD302" si="95">1/$A$253+(V145-V$254)^2/V$255</f>
        <v>#N/A</v>
      </c>
      <c r="W302" t="e">
        <f t="shared" si="95"/>
        <v>#N/A</v>
      </c>
      <c r="X302" t="e">
        <f t="shared" si="95"/>
        <v>#N/A</v>
      </c>
      <c r="Y302" t="e">
        <f t="shared" si="95"/>
        <v>#N/A</v>
      </c>
      <c r="Z302" t="e">
        <f t="shared" si="95"/>
        <v>#N/A</v>
      </c>
      <c r="AA302" t="e">
        <f t="shared" si="95"/>
        <v>#N/A</v>
      </c>
      <c r="AB302" t="e">
        <f t="shared" si="95"/>
        <v>#N/A</v>
      </c>
      <c r="AC302" t="e">
        <f t="shared" si="95"/>
        <v>#N/A</v>
      </c>
      <c r="AD302" t="e">
        <f t="shared" si="95"/>
        <v>#N/A</v>
      </c>
    </row>
    <row r="303" spans="1:30" x14ac:dyDescent="0.25">
      <c r="A303" t="e">
        <f t="shared" si="71"/>
        <v>#N/A</v>
      </c>
      <c r="B303" t="e">
        <f t="shared" ref="B303:U303" si="96">1/$A$253+(B146-B$254)^2/B$255</f>
        <v>#N/A</v>
      </c>
      <c r="C303" t="e">
        <f t="shared" si="96"/>
        <v>#N/A</v>
      </c>
      <c r="D303" t="e">
        <f t="shared" si="96"/>
        <v>#N/A</v>
      </c>
      <c r="E303" t="e">
        <f t="shared" si="96"/>
        <v>#N/A</v>
      </c>
      <c r="F303" t="e">
        <f t="shared" si="96"/>
        <v>#N/A</v>
      </c>
      <c r="G303" t="e">
        <f t="shared" si="96"/>
        <v>#N/A</v>
      </c>
      <c r="H303" t="e">
        <f t="shared" si="96"/>
        <v>#N/A</v>
      </c>
      <c r="I303" t="e">
        <f t="shared" si="96"/>
        <v>#N/A</v>
      </c>
      <c r="J303" t="e">
        <f t="shared" si="96"/>
        <v>#N/A</v>
      </c>
      <c r="K303" t="e">
        <f t="shared" si="96"/>
        <v>#N/A</v>
      </c>
      <c r="L303" t="e">
        <f t="shared" si="96"/>
        <v>#N/A</v>
      </c>
      <c r="M303" t="e">
        <f t="shared" si="96"/>
        <v>#N/A</v>
      </c>
      <c r="N303" t="e">
        <f t="shared" si="96"/>
        <v>#N/A</v>
      </c>
      <c r="O303" t="e">
        <f t="shared" si="96"/>
        <v>#N/A</v>
      </c>
      <c r="P303" t="e">
        <f t="shared" si="96"/>
        <v>#N/A</v>
      </c>
      <c r="Q303" t="e">
        <f t="shared" si="96"/>
        <v>#N/A</v>
      </c>
      <c r="R303" t="e">
        <f t="shared" si="96"/>
        <v>#N/A</v>
      </c>
      <c r="S303" t="e">
        <f t="shared" si="96"/>
        <v>#N/A</v>
      </c>
      <c r="T303" t="e">
        <f t="shared" si="96"/>
        <v>#N/A</v>
      </c>
      <c r="U303" t="e">
        <f t="shared" si="96"/>
        <v>#N/A</v>
      </c>
      <c r="V303" t="e">
        <f t="shared" ref="V303:AD303" si="97">1/$A$253+(V146-V$254)^2/V$255</f>
        <v>#N/A</v>
      </c>
      <c r="W303" t="e">
        <f t="shared" si="97"/>
        <v>#N/A</v>
      </c>
      <c r="X303" t="e">
        <f t="shared" si="97"/>
        <v>#N/A</v>
      </c>
      <c r="Y303" t="e">
        <f t="shared" si="97"/>
        <v>#N/A</v>
      </c>
      <c r="Z303" t="e">
        <f t="shared" si="97"/>
        <v>#N/A</v>
      </c>
      <c r="AA303" t="e">
        <f t="shared" si="97"/>
        <v>#N/A</v>
      </c>
      <c r="AB303" t="e">
        <f t="shared" si="97"/>
        <v>#N/A</v>
      </c>
      <c r="AC303" t="e">
        <f t="shared" si="97"/>
        <v>#N/A</v>
      </c>
      <c r="AD303" t="e">
        <f t="shared" si="97"/>
        <v>#N/A</v>
      </c>
    </row>
    <row r="304" spans="1:30" x14ac:dyDescent="0.25">
      <c r="A304" t="e">
        <f t="shared" si="71"/>
        <v>#N/A</v>
      </c>
      <c r="B304" t="e">
        <f t="shared" ref="B304:U304" si="98">1/$A$253+(B147-B$254)^2/B$255</f>
        <v>#N/A</v>
      </c>
      <c r="C304" t="e">
        <f t="shared" si="98"/>
        <v>#N/A</v>
      </c>
      <c r="D304" t="e">
        <f t="shared" si="98"/>
        <v>#N/A</v>
      </c>
      <c r="E304" t="e">
        <f t="shared" si="98"/>
        <v>#N/A</v>
      </c>
      <c r="F304" t="e">
        <f t="shared" si="98"/>
        <v>#N/A</v>
      </c>
      <c r="G304" t="e">
        <f t="shared" si="98"/>
        <v>#N/A</v>
      </c>
      <c r="H304" t="e">
        <f t="shared" si="98"/>
        <v>#N/A</v>
      </c>
      <c r="I304" t="e">
        <f t="shared" si="98"/>
        <v>#N/A</v>
      </c>
      <c r="J304" t="e">
        <f t="shared" si="98"/>
        <v>#N/A</v>
      </c>
      <c r="K304" t="e">
        <f t="shared" si="98"/>
        <v>#N/A</v>
      </c>
      <c r="L304" t="e">
        <f t="shared" si="98"/>
        <v>#N/A</v>
      </c>
      <c r="M304" t="e">
        <f t="shared" si="98"/>
        <v>#N/A</v>
      </c>
      <c r="N304" t="e">
        <f t="shared" si="98"/>
        <v>#N/A</v>
      </c>
      <c r="O304" t="e">
        <f t="shared" si="98"/>
        <v>#N/A</v>
      </c>
      <c r="P304" t="e">
        <f t="shared" si="98"/>
        <v>#N/A</v>
      </c>
      <c r="Q304" t="e">
        <f t="shared" si="98"/>
        <v>#N/A</v>
      </c>
      <c r="R304" t="e">
        <f t="shared" si="98"/>
        <v>#N/A</v>
      </c>
      <c r="S304" t="e">
        <f t="shared" si="98"/>
        <v>#N/A</v>
      </c>
      <c r="T304" t="e">
        <f t="shared" si="98"/>
        <v>#N/A</v>
      </c>
      <c r="U304" t="e">
        <f t="shared" si="98"/>
        <v>#N/A</v>
      </c>
      <c r="V304" t="e">
        <f t="shared" ref="V304:AD304" si="99">1/$A$253+(V147-V$254)^2/V$255</f>
        <v>#N/A</v>
      </c>
      <c r="W304" t="e">
        <f t="shared" si="99"/>
        <v>#N/A</v>
      </c>
      <c r="X304" t="e">
        <f t="shared" si="99"/>
        <v>#N/A</v>
      </c>
      <c r="Y304" t="e">
        <f t="shared" si="99"/>
        <v>#N/A</v>
      </c>
      <c r="Z304" t="e">
        <f t="shared" si="99"/>
        <v>#N/A</v>
      </c>
      <c r="AA304" t="e">
        <f t="shared" si="99"/>
        <v>#N/A</v>
      </c>
      <c r="AB304" t="e">
        <f t="shared" si="99"/>
        <v>#N/A</v>
      </c>
      <c r="AC304" t="e">
        <f t="shared" si="99"/>
        <v>#N/A</v>
      </c>
      <c r="AD304" t="e">
        <f t="shared" si="99"/>
        <v>#N/A</v>
      </c>
    </row>
    <row r="305" spans="1:30" x14ac:dyDescent="0.25">
      <c r="A305" t="e">
        <f t="shared" si="71"/>
        <v>#N/A</v>
      </c>
      <c r="B305" t="e">
        <f t="shared" ref="B305:U305" si="100">1/$A$253+(B148-B$254)^2/B$255</f>
        <v>#N/A</v>
      </c>
      <c r="C305" t="e">
        <f t="shared" si="100"/>
        <v>#N/A</v>
      </c>
      <c r="D305" t="e">
        <f t="shared" si="100"/>
        <v>#N/A</v>
      </c>
      <c r="E305" t="e">
        <f t="shared" si="100"/>
        <v>#N/A</v>
      </c>
      <c r="F305" t="e">
        <f t="shared" si="100"/>
        <v>#N/A</v>
      </c>
      <c r="G305" t="e">
        <f t="shared" si="100"/>
        <v>#N/A</v>
      </c>
      <c r="H305" t="e">
        <f t="shared" si="100"/>
        <v>#N/A</v>
      </c>
      <c r="I305" t="e">
        <f t="shared" si="100"/>
        <v>#N/A</v>
      </c>
      <c r="J305" t="e">
        <f t="shared" si="100"/>
        <v>#N/A</v>
      </c>
      <c r="K305" t="e">
        <f t="shared" si="100"/>
        <v>#N/A</v>
      </c>
      <c r="L305" t="e">
        <f t="shared" si="100"/>
        <v>#N/A</v>
      </c>
      <c r="M305" t="e">
        <f t="shared" si="100"/>
        <v>#N/A</v>
      </c>
      <c r="N305" t="e">
        <f t="shared" si="100"/>
        <v>#N/A</v>
      </c>
      <c r="O305" t="e">
        <f t="shared" si="100"/>
        <v>#N/A</v>
      </c>
      <c r="P305" t="e">
        <f t="shared" si="100"/>
        <v>#N/A</v>
      </c>
      <c r="Q305" t="e">
        <f t="shared" si="100"/>
        <v>#N/A</v>
      </c>
      <c r="R305" t="e">
        <f t="shared" si="100"/>
        <v>#N/A</v>
      </c>
      <c r="S305" t="e">
        <f t="shared" si="100"/>
        <v>#N/A</v>
      </c>
      <c r="T305" t="e">
        <f t="shared" si="100"/>
        <v>#N/A</v>
      </c>
      <c r="U305" t="e">
        <f t="shared" si="100"/>
        <v>#N/A</v>
      </c>
      <c r="V305" t="e">
        <f t="shared" ref="V305:AD305" si="101">1/$A$253+(V148-V$254)^2/V$255</f>
        <v>#N/A</v>
      </c>
      <c r="W305" t="e">
        <f t="shared" si="101"/>
        <v>#N/A</v>
      </c>
      <c r="X305" t="e">
        <f t="shared" si="101"/>
        <v>#N/A</v>
      </c>
      <c r="Y305" t="e">
        <f t="shared" si="101"/>
        <v>#N/A</v>
      </c>
      <c r="Z305" t="e">
        <f t="shared" si="101"/>
        <v>#N/A</v>
      </c>
      <c r="AA305" t="e">
        <f t="shared" si="101"/>
        <v>#N/A</v>
      </c>
      <c r="AB305" t="e">
        <f t="shared" si="101"/>
        <v>#N/A</v>
      </c>
      <c r="AC305" t="e">
        <f t="shared" si="101"/>
        <v>#N/A</v>
      </c>
      <c r="AD305" t="e">
        <f t="shared" si="101"/>
        <v>#N/A</v>
      </c>
    </row>
    <row r="306" spans="1:30" x14ac:dyDescent="0.25">
      <c r="A306" t="e">
        <f t="shared" si="71"/>
        <v>#N/A</v>
      </c>
      <c r="B306" t="e">
        <f t="shared" ref="B306:U306" si="102">1/$A$253+(B149-B$254)^2/B$255</f>
        <v>#N/A</v>
      </c>
      <c r="C306" t="e">
        <f t="shared" si="102"/>
        <v>#N/A</v>
      </c>
      <c r="D306" t="e">
        <f t="shared" si="102"/>
        <v>#N/A</v>
      </c>
      <c r="E306" t="e">
        <f t="shared" si="102"/>
        <v>#N/A</v>
      </c>
      <c r="F306" t="e">
        <f t="shared" si="102"/>
        <v>#N/A</v>
      </c>
      <c r="G306" t="e">
        <f t="shared" si="102"/>
        <v>#N/A</v>
      </c>
      <c r="H306" t="e">
        <f t="shared" si="102"/>
        <v>#N/A</v>
      </c>
      <c r="I306" t="e">
        <f t="shared" si="102"/>
        <v>#N/A</v>
      </c>
      <c r="J306" t="e">
        <f t="shared" si="102"/>
        <v>#N/A</v>
      </c>
      <c r="K306" t="e">
        <f t="shared" si="102"/>
        <v>#N/A</v>
      </c>
      <c r="L306" t="e">
        <f t="shared" si="102"/>
        <v>#N/A</v>
      </c>
      <c r="M306" t="e">
        <f t="shared" si="102"/>
        <v>#N/A</v>
      </c>
      <c r="N306" t="e">
        <f t="shared" si="102"/>
        <v>#N/A</v>
      </c>
      <c r="O306" t="e">
        <f t="shared" si="102"/>
        <v>#N/A</v>
      </c>
      <c r="P306" t="e">
        <f t="shared" si="102"/>
        <v>#N/A</v>
      </c>
      <c r="Q306" t="e">
        <f t="shared" si="102"/>
        <v>#N/A</v>
      </c>
      <c r="R306" t="e">
        <f t="shared" si="102"/>
        <v>#N/A</v>
      </c>
      <c r="S306" t="e">
        <f t="shared" si="102"/>
        <v>#N/A</v>
      </c>
      <c r="T306" t="e">
        <f t="shared" si="102"/>
        <v>#N/A</v>
      </c>
      <c r="U306" t="e">
        <f t="shared" si="102"/>
        <v>#N/A</v>
      </c>
      <c r="V306" t="e">
        <f t="shared" ref="V306:AD306" si="103">1/$A$253+(V149-V$254)^2/V$255</f>
        <v>#N/A</v>
      </c>
      <c r="W306" t="e">
        <f t="shared" si="103"/>
        <v>#N/A</v>
      </c>
      <c r="X306" t="e">
        <f t="shared" si="103"/>
        <v>#N/A</v>
      </c>
      <c r="Y306" t="e">
        <f t="shared" si="103"/>
        <v>#N/A</v>
      </c>
      <c r="Z306" t="e">
        <f t="shared" si="103"/>
        <v>#N/A</v>
      </c>
      <c r="AA306" t="e">
        <f t="shared" si="103"/>
        <v>#N/A</v>
      </c>
      <c r="AB306" t="e">
        <f t="shared" si="103"/>
        <v>#N/A</v>
      </c>
      <c r="AC306" t="e">
        <f t="shared" si="103"/>
        <v>#N/A</v>
      </c>
      <c r="AD306" t="e">
        <f t="shared" si="103"/>
        <v>#N/A</v>
      </c>
    </row>
    <row r="307" spans="1:30" x14ac:dyDescent="0.25">
      <c r="A307" t="e">
        <f t="shared" si="71"/>
        <v>#N/A</v>
      </c>
      <c r="B307" t="e">
        <f t="shared" ref="B307:U307" si="104">1/$A$253+(B150-B$254)^2/B$255</f>
        <v>#N/A</v>
      </c>
      <c r="C307" t="e">
        <f t="shared" si="104"/>
        <v>#N/A</v>
      </c>
      <c r="D307" t="e">
        <f t="shared" si="104"/>
        <v>#N/A</v>
      </c>
      <c r="E307" t="e">
        <f t="shared" si="104"/>
        <v>#N/A</v>
      </c>
      <c r="F307" t="e">
        <f t="shared" si="104"/>
        <v>#N/A</v>
      </c>
      <c r="G307" t="e">
        <f t="shared" si="104"/>
        <v>#N/A</v>
      </c>
      <c r="H307" t="e">
        <f t="shared" si="104"/>
        <v>#N/A</v>
      </c>
      <c r="I307" t="e">
        <f t="shared" si="104"/>
        <v>#N/A</v>
      </c>
      <c r="J307" t="e">
        <f t="shared" si="104"/>
        <v>#N/A</v>
      </c>
      <c r="K307" t="e">
        <f t="shared" si="104"/>
        <v>#N/A</v>
      </c>
      <c r="L307" t="e">
        <f t="shared" si="104"/>
        <v>#N/A</v>
      </c>
      <c r="M307" t="e">
        <f t="shared" si="104"/>
        <v>#N/A</v>
      </c>
      <c r="N307" t="e">
        <f t="shared" si="104"/>
        <v>#N/A</v>
      </c>
      <c r="O307" t="e">
        <f t="shared" si="104"/>
        <v>#N/A</v>
      </c>
      <c r="P307" t="e">
        <f t="shared" si="104"/>
        <v>#N/A</v>
      </c>
      <c r="Q307" t="e">
        <f t="shared" si="104"/>
        <v>#N/A</v>
      </c>
      <c r="R307" t="e">
        <f t="shared" si="104"/>
        <v>#N/A</v>
      </c>
      <c r="S307" t="e">
        <f t="shared" si="104"/>
        <v>#N/A</v>
      </c>
      <c r="T307" t="e">
        <f t="shared" si="104"/>
        <v>#N/A</v>
      </c>
      <c r="U307" t="e">
        <f t="shared" si="104"/>
        <v>#N/A</v>
      </c>
      <c r="V307" t="e">
        <f t="shared" ref="V307:AD307" si="105">1/$A$253+(V150-V$254)^2/V$255</f>
        <v>#N/A</v>
      </c>
      <c r="W307" t="e">
        <f t="shared" si="105"/>
        <v>#N/A</v>
      </c>
      <c r="X307" t="e">
        <f t="shared" si="105"/>
        <v>#N/A</v>
      </c>
      <c r="Y307" t="e">
        <f t="shared" si="105"/>
        <v>#N/A</v>
      </c>
      <c r="Z307" t="e">
        <f t="shared" si="105"/>
        <v>#N/A</v>
      </c>
      <c r="AA307" t="e">
        <f t="shared" si="105"/>
        <v>#N/A</v>
      </c>
      <c r="AB307" t="e">
        <f t="shared" si="105"/>
        <v>#N/A</v>
      </c>
      <c r="AC307" t="e">
        <f t="shared" si="105"/>
        <v>#N/A</v>
      </c>
      <c r="AD307" t="e">
        <f t="shared" si="105"/>
        <v>#N/A</v>
      </c>
    </row>
    <row r="308" spans="1:30" x14ac:dyDescent="0.25">
      <c r="A308" t="e">
        <f t="shared" si="71"/>
        <v>#N/A</v>
      </c>
      <c r="B308" t="e">
        <f t="shared" ref="B308:U308" si="106">1/$A$253+(B151-B$254)^2/B$255</f>
        <v>#N/A</v>
      </c>
      <c r="C308" t="e">
        <f t="shared" si="106"/>
        <v>#N/A</v>
      </c>
      <c r="D308" t="e">
        <f t="shared" si="106"/>
        <v>#N/A</v>
      </c>
      <c r="E308" t="e">
        <f t="shared" si="106"/>
        <v>#N/A</v>
      </c>
      <c r="F308" t="e">
        <f t="shared" si="106"/>
        <v>#N/A</v>
      </c>
      <c r="G308" t="e">
        <f t="shared" si="106"/>
        <v>#N/A</v>
      </c>
      <c r="H308" t="e">
        <f t="shared" si="106"/>
        <v>#N/A</v>
      </c>
      <c r="I308" t="e">
        <f t="shared" si="106"/>
        <v>#N/A</v>
      </c>
      <c r="J308" t="e">
        <f t="shared" si="106"/>
        <v>#N/A</v>
      </c>
      <c r="K308" t="e">
        <f t="shared" si="106"/>
        <v>#N/A</v>
      </c>
      <c r="L308" t="e">
        <f t="shared" si="106"/>
        <v>#N/A</v>
      </c>
      <c r="M308" t="e">
        <f t="shared" si="106"/>
        <v>#N/A</v>
      </c>
      <c r="N308" t="e">
        <f t="shared" si="106"/>
        <v>#N/A</v>
      </c>
      <c r="O308" t="e">
        <f t="shared" si="106"/>
        <v>#N/A</v>
      </c>
      <c r="P308" t="e">
        <f t="shared" si="106"/>
        <v>#N/A</v>
      </c>
      <c r="Q308" t="e">
        <f t="shared" si="106"/>
        <v>#N/A</v>
      </c>
      <c r="R308" t="e">
        <f t="shared" si="106"/>
        <v>#N/A</v>
      </c>
      <c r="S308" t="e">
        <f t="shared" si="106"/>
        <v>#N/A</v>
      </c>
      <c r="T308" t="e">
        <f t="shared" si="106"/>
        <v>#N/A</v>
      </c>
      <c r="U308" t="e">
        <f t="shared" si="106"/>
        <v>#N/A</v>
      </c>
      <c r="V308" t="e">
        <f t="shared" ref="V308:AD308" si="107">1/$A$253+(V151-V$254)^2/V$255</f>
        <v>#N/A</v>
      </c>
      <c r="W308" t="e">
        <f t="shared" si="107"/>
        <v>#N/A</v>
      </c>
      <c r="X308" t="e">
        <f t="shared" si="107"/>
        <v>#N/A</v>
      </c>
      <c r="Y308" t="e">
        <f t="shared" si="107"/>
        <v>#N/A</v>
      </c>
      <c r="Z308" t="e">
        <f t="shared" si="107"/>
        <v>#N/A</v>
      </c>
      <c r="AA308" t="e">
        <f t="shared" si="107"/>
        <v>#N/A</v>
      </c>
      <c r="AB308" t="e">
        <f t="shared" si="107"/>
        <v>#N/A</v>
      </c>
      <c r="AC308" t="e">
        <f t="shared" si="107"/>
        <v>#N/A</v>
      </c>
      <c r="AD308" t="e">
        <f t="shared" si="107"/>
        <v>#N/A</v>
      </c>
    </row>
    <row r="309" spans="1:30" x14ac:dyDescent="0.25">
      <c r="A309" t="b">
        <f>IF((A203^2/A$258)*(A259/(1-A259)^2)/(2)&gt;1,TRUE)</f>
        <v>0</v>
      </c>
      <c r="B309" t="b">
        <f t="shared" ref="B309:U322" si="108">IF((B203^2/B$258)*(B259/(1-B259)^2)/(2)&gt;1,TRUE)</f>
        <v>0</v>
      </c>
      <c r="C309" t="b">
        <f t="shared" si="108"/>
        <v>0</v>
      </c>
      <c r="D309" t="b">
        <f t="shared" si="108"/>
        <v>0</v>
      </c>
      <c r="E309" t="e">
        <f t="shared" si="108"/>
        <v>#N/A</v>
      </c>
      <c r="F309" t="e">
        <f t="shared" si="108"/>
        <v>#N/A</v>
      </c>
      <c r="G309" t="e">
        <f t="shared" si="108"/>
        <v>#N/A</v>
      </c>
      <c r="H309" t="e">
        <f t="shared" si="108"/>
        <v>#N/A</v>
      </c>
      <c r="I309" t="e">
        <f t="shared" si="108"/>
        <v>#N/A</v>
      </c>
      <c r="J309" t="e">
        <f t="shared" si="108"/>
        <v>#N/A</v>
      </c>
      <c r="K309" t="e">
        <f t="shared" si="108"/>
        <v>#N/A</v>
      </c>
      <c r="L309" t="e">
        <f t="shared" si="108"/>
        <v>#N/A</v>
      </c>
      <c r="M309" t="e">
        <f t="shared" si="108"/>
        <v>#N/A</v>
      </c>
      <c r="N309" t="e">
        <f t="shared" si="108"/>
        <v>#N/A</v>
      </c>
      <c r="O309" t="e">
        <f t="shared" si="108"/>
        <v>#N/A</v>
      </c>
      <c r="P309" t="e">
        <f t="shared" si="108"/>
        <v>#N/A</v>
      </c>
      <c r="Q309" t="e">
        <f t="shared" si="108"/>
        <v>#N/A</v>
      </c>
      <c r="R309" t="e">
        <f t="shared" si="108"/>
        <v>#N/A</v>
      </c>
      <c r="S309" t="e">
        <f t="shared" si="108"/>
        <v>#N/A</v>
      </c>
      <c r="T309" t="e">
        <f t="shared" si="108"/>
        <v>#N/A</v>
      </c>
      <c r="U309" t="e">
        <f t="shared" si="108"/>
        <v>#N/A</v>
      </c>
      <c r="V309" t="e">
        <f t="shared" ref="V309:AD324" si="109">IF((V203^2/V$258)*(V259/(1-V259)^2)/(2)&gt;1,TRUE)</f>
        <v>#N/A</v>
      </c>
      <c r="W309" t="e">
        <f t="shared" si="109"/>
        <v>#N/A</v>
      </c>
      <c r="X309" t="e">
        <f t="shared" si="109"/>
        <v>#N/A</v>
      </c>
      <c r="Y309" t="e">
        <f t="shared" si="109"/>
        <v>#N/A</v>
      </c>
      <c r="Z309" t="e">
        <f t="shared" si="109"/>
        <v>#N/A</v>
      </c>
      <c r="AA309" t="e">
        <f t="shared" si="109"/>
        <v>#N/A</v>
      </c>
      <c r="AB309" t="e">
        <f t="shared" si="109"/>
        <v>#N/A</v>
      </c>
      <c r="AC309" t="e">
        <f t="shared" si="109"/>
        <v>#N/A</v>
      </c>
      <c r="AD309" t="e">
        <f t="shared" si="109"/>
        <v>#N/A</v>
      </c>
    </row>
    <row r="310" spans="1:30" x14ac:dyDescent="0.25">
      <c r="A310" t="b">
        <f t="shared" ref="A310:P358" si="110">IF((A204^2/A$258)*(A260/(1-A260)^2)/(2)&gt;1,TRUE)</f>
        <v>0</v>
      </c>
      <c r="B310" t="b">
        <f t="shared" si="110"/>
        <v>0</v>
      </c>
      <c r="C310" t="b">
        <f t="shared" si="110"/>
        <v>0</v>
      </c>
      <c r="D310" t="b">
        <f t="shared" si="110"/>
        <v>0</v>
      </c>
      <c r="E310" t="e">
        <f t="shared" si="110"/>
        <v>#N/A</v>
      </c>
      <c r="F310" t="e">
        <f t="shared" si="110"/>
        <v>#N/A</v>
      </c>
      <c r="G310" t="e">
        <f t="shared" si="110"/>
        <v>#N/A</v>
      </c>
      <c r="H310" t="e">
        <f t="shared" si="110"/>
        <v>#N/A</v>
      </c>
      <c r="I310" t="e">
        <f t="shared" si="110"/>
        <v>#N/A</v>
      </c>
      <c r="J310" t="e">
        <f t="shared" si="110"/>
        <v>#N/A</v>
      </c>
      <c r="K310" t="e">
        <f t="shared" si="110"/>
        <v>#N/A</v>
      </c>
      <c r="L310" t="e">
        <f t="shared" si="110"/>
        <v>#N/A</v>
      </c>
      <c r="M310" t="e">
        <f t="shared" si="110"/>
        <v>#N/A</v>
      </c>
      <c r="N310" t="e">
        <f t="shared" si="110"/>
        <v>#N/A</v>
      </c>
      <c r="O310" t="e">
        <f t="shared" si="110"/>
        <v>#N/A</v>
      </c>
      <c r="P310" t="e">
        <f t="shared" si="110"/>
        <v>#N/A</v>
      </c>
      <c r="Q310" t="e">
        <f t="shared" si="108"/>
        <v>#N/A</v>
      </c>
      <c r="R310" t="e">
        <f t="shared" si="108"/>
        <v>#N/A</v>
      </c>
      <c r="S310" t="e">
        <f t="shared" si="108"/>
        <v>#N/A</v>
      </c>
      <c r="T310" t="e">
        <f t="shared" si="108"/>
        <v>#N/A</v>
      </c>
      <c r="U310" t="e">
        <f t="shared" si="108"/>
        <v>#N/A</v>
      </c>
      <c r="V310" t="e">
        <f t="shared" si="109"/>
        <v>#N/A</v>
      </c>
      <c r="W310" t="e">
        <f t="shared" si="109"/>
        <v>#N/A</v>
      </c>
      <c r="X310" t="e">
        <f t="shared" si="109"/>
        <v>#N/A</v>
      </c>
      <c r="Y310" t="e">
        <f t="shared" si="109"/>
        <v>#N/A</v>
      </c>
      <c r="Z310" t="e">
        <f t="shared" si="109"/>
        <v>#N/A</v>
      </c>
      <c r="AA310" t="e">
        <f t="shared" si="109"/>
        <v>#N/A</v>
      </c>
      <c r="AB310" t="e">
        <f t="shared" si="109"/>
        <v>#N/A</v>
      </c>
      <c r="AC310" t="e">
        <f t="shared" si="109"/>
        <v>#N/A</v>
      </c>
      <c r="AD310" t="e">
        <f t="shared" si="109"/>
        <v>#N/A</v>
      </c>
    </row>
    <row r="311" spans="1:30" x14ac:dyDescent="0.25">
      <c r="A311" t="b">
        <f t="shared" si="110"/>
        <v>0</v>
      </c>
      <c r="B311" t="b">
        <f t="shared" si="108"/>
        <v>0</v>
      </c>
      <c r="C311" t="b">
        <f t="shared" si="108"/>
        <v>0</v>
      </c>
      <c r="D311" t="b">
        <f t="shared" si="108"/>
        <v>0</v>
      </c>
      <c r="E311" t="e">
        <f t="shared" si="108"/>
        <v>#N/A</v>
      </c>
      <c r="F311" t="e">
        <f t="shared" si="108"/>
        <v>#N/A</v>
      </c>
      <c r="G311" t="e">
        <f t="shared" si="108"/>
        <v>#N/A</v>
      </c>
      <c r="H311" t="e">
        <f t="shared" si="108"/>
        <v>#N/A</v>
      </c>
      <c r="I311" t="e">
        <f t="shared" si="108"/>
        <v>#N/A</v>
      </c>
      <c r="J311" t="e">
        <f t="shared" si="108"/>
        <v>#N/A</v>
      </c>
      <c r="K311" t="e">
        <f t="shared" si="108"/>
        <v>#N/A</v>
      </c>
      <c r="L311" t="e">
        <f t="shared" si="108"/>
        <v>#N/A</v>
      </c>
      <c r="M311" t="e">
        <f t="shared" si="108"/>
        <v>#N/A</v>
      </c>
      <c r="N311" t="e">
        <f t="shared" si="108"/>
        <v>#N/A</v>
      </c>
      <c r="O311" t="e">
        <f t="shared" si="108"/>
        <v>#N/A</v>
      </c>
      <c r="P311" t="e">
        <f t="shared" si="108"/>
        <v>#N/A</v>
      </c>
      <c r="Q311" t="e">
        <f t="shared" si="108"/>
        <v>#N/A</v>
      </c>
      <c r="R311" t="e">
        <f t="shared" si="108"/>
        <v>#N/A</v>
      </c>
      <c r="S311" t="e">
        <f t="shared" si="108"/>
        <v>#N/A</v>
      </c>
      <c r="T311" t="e">
        <f t="shared" si="108"/>
        <v>#N/A</v>
      </c>
      <c r="U311" t="e">
        <f t="shared" si="108"/>
        <v>#N/A</v>
      </c>
      <c r="V311" t="e">
        <f t="shared" si="109"/>
        <v>#N/A</v>
      </c>
      <c r="W311" t="e">
        <f t="shared" si="109"/>
        <v>#N/A</v>
      </c>
      <c r="X311" t="e">
        <f t="shared" si="109"/>
        <v>#N/A</v>
      </c>
      <c r="Y311" t="e">
        <f t="shared" si="109"/>
        <v>#N/A</v>
      </c>
      <c r="Z311" t="e">
        <f t="shared" si="109"/>
        <v>#N/A</v>
      </c>
      <c r="AA311" t="e">
        <f t="shared" si="109"/>
        <v>#N/A</v>
      </c>
      <c r="AB311" t="e">
        <f t="shared" si="109"/>
        <v>#N/A</v>
      </c>
      <c r="AC311" t="e">
        <f t="shared" si="109"/>
        <v>#N/A</v>
      </c>
      <c r="AD311" t="e">
        <f t="shared" si="109"/>
        <v>#N/A</v>
      </c>
    </row>
    <row r="312" spans="1:30" x14ac:dyDescent="0.25">
      <c r="A312" t="b">
        <f t="shared" si="110"/>
        <v>0</v>
      </c>
      <c r="B312" t="b">
        <f t="shared" si="108"/>
        <v>0</v>
      </c>
      <c r="C312" t="b">
        <f t="shared" si="108"/>
        <v>0</v>
      </c>
      <c r="D312" t="b">
        <f t="shared" si="108"/>
        <v>0</v>
      </c>
      <c r="E312" t="e">
        <f t="shared" si="108"/>
        <v>#N/A</v>
      </c>
      <c r="F312" t="e">
        <f t="shared" si="108"/>
        <v>#N/A</v>
      </c>
      <c r="G312" t="e">
        <f t="shared" si="108"/>
        <v>#N/A</v>
      </c>
      <c r="H312" t="e">
        <f t="shared" si="108"/>
        <v>#N/A</v>
      </c>
      <c r="I312" t="e">
        <f t="shared" si="108"/>
        <v>#N/A</v>
      </c>
      <c r="J312" t="e">
        <f t="shared" si="108"/>
        <v>#N/A</v>
      </c>
      <c r="K312" t="e">
        <f t="shared" si="108"/>
        <v>#N/A</v>
      </c>
      <c r="L312" t="e">
        <f t="shared" si="108"/>
        <v>#N/A</v>
      </c>
      <c r="M312" t="e">
        <f t="shared" si="108"/>
        <v>#N/A</v>
      </c>
      <c r="N312" t="e">
        <f t="shared" si="108"/>
        <v>#N/A</v>
      </c>
      <c r="O312" t="e">
        <f t="shared" si="108"/>
        <v>#N/A</v>
      </c>
      <c r="P312" t="e">
        <f t="shared" si="108"/>
        <v>#N/A</v>
      </c>
      <c r="Q312" t="e">
        <f t="shared" si="108"/>
        <v>#N/A</v>
      </c>
      <c r="R312" t="e">
        <f t="shared" si="108"/>
        <v>#N/A</v>
      </c>
      <c r="S312" t="e">
        <f t="shared" si="108"/>
        <v>#N/A</v>
      </c>
      <c r="T312" t="e">
        <f t="shared" si="108"/>
        <v>#N/A</v>
      </c>
      <c r="U312" t="e">
        <f t="shared" si="108"/>
        <v>#N/A</v>
      </c>
      <c r="V312" t="e">
        <f t="shared" si="109"/>
        <v>#N/A</v>
      </c>
      <c r="W312" t="e">
        <f t="shared" si="109"/>
        <v>#N/A</v>
      </c>
      <c r="X312" t="e">
        <f t="shared" si="109"/>
        <v>#N/A</v>
      </c>
      <c r="Y312" t="e">
        <f t="shared" si="109"/>
        <v>#N/A</v>
      </c>
      <c r="Z312" t="e">
        <f t="shared" si="109"/>
        <v>#N/A</v>
      </c>
      <c r="AA312" t="e">
        <f t="shared" si="109"/>
        <v>#N/A</v>
      </c>
      <c r="AB312" t="e">
        <f t="shared" si="109"/>
        <v>#N/A</v>
      </c>
      <c r="AC312" t="e">
        <f t="shared" si="109"/>
        <v>#N/A</v>
      </c>
      <c r="AD312" t="e">
        <f t="shared" si="109"/>
        <v>#N/A</v>
      </c>
    </row>
    <row r="313" spans="1:30" x14ac:dyDescent="0.25">
      <c r="A313" t="b">
        <f t="shared" si="110"/>
        <v>0</v>
      </c>
      <c r="B313" t="b">
        <f t="shared" si="108"/>
        <v>0</v>
      </c>
      <c r="C313" t="b">
        <f t="shared" si="108"/>
        <v>0</v>
      </c>
      <c r="D313" t="b">
        <f t="shared" si="108"/>
        <v>0</v>
      </c>
      <c r="E313" t="e">
        <f t="shared" si="108"/>
        <v>#N/A</v>
      </c>
      <c r="F313" t="e">
        <f t="shared" si="108"/>
        <v>#N/A</v>
      </c>
      <c r="G313" t="e">
        <f t="shared" si="108"/>
        <v>#N/A</v>
      </c>
      <c r="H313" t="e">
        <f t="shared" si="108"/>
        <v>#N/A</v>
      </c>
      <c r="I313" t="e">
        <f t="shared" si="108"/>
        <v>#N/A</v>
      </c>
      <c r="J313" t="e">
        <f t="shared" si="108"/>
        <v>#N/A</v>
      </c>
      <c r="K313" t="e">
        <f t="shared" si="108"/>
        <v>#N/A</v>
      </c>
      <c r="L313" t="e">
        <f t="shared" si="108"/>
        <v>#N/A</v>
      </c>
      <c r="M313" t="e">
        <f t="shared" si="108"/>
        <v>#N/A</v>
      </c>
      <c r="N313" t="e">
        <f t="shared" si="108"/>
        <v>#N/A</v>
      </c>
      <c r="O313" t="e">
        <f t="shared" si="108"/>
        <v>#N/A</v>
      </c>
      <c r="P313" t="e">
        <f t="shared" si="108"/>
        <v>#N/A</v>
      </c>
      <c r="Q313" t="e">
        <f t="shared" si="108"/>
        <v>#N/A</v>
      </c>
      <c r="R313" t="e">
        <f t="shared" si="108"/>
        <v>#N/A</v>
      </c>
      <c r="S313" t="e">
        <f t="shared" si="108"/>
        <v>#N/A</v>
      </c>
      <c r="T313" t="e">
        <f t="shared" si="108"/>
        <v>#N/A</v>
      </c>
      <c r="U313" t="e">
        <f t="shared" si="108"/>
        <v>#N/A</v>
      </c>
      <c r="V313" t="e">
        <f t="shared" si="109"/>
        <v>#N/A</v>
      </c>
      <c r="W313" t="e">
        <f t="shared" si="109"/>
        <v>#N/A</v>
      </c>
      <c r="X313" t="e">
        <f t="shared" si="109"/>
        <v>#N/A</v>
      </c>
      <c r="Y313" t="e">
        <f t="shared" si="109"/>
        <v>#N/A</v>
      </c>
      <c r="Z313" t="e">
        <f t="shared" si="109"/>
        <v>#N/A</v>
      </c>
      <c r="AA313" t="e">
        <f t="shared" si="109"/>
        <v>#N/A</v>
      </c>
      <c r="AB313" t="e">
        <f t="shared" si="109"/>
        <v>#N/A</v>
      </c>
      <c r="AC313" t="e">
        <f t="shared" si="109"/>
        <v>#N/A</v>
      </c>
      <c r="AD313" t="e">
        <f t="shared" si="109"/>
        <v>#N/A</v>
      </c>
    </row>
    <row r="314" spans="1:30" x14ac:dyDescent="0.25">
      <c r="A314" t="b">
        <f t="shared" si="110"/>
        <v>0</v>
      </c>
      <c r="B314" t="b">
        <f t="shared" si="108"/>
        <v>0</v>
      </c>
      <c r="C314" t="b">
        <f t="shared" si="108"/>
        <v>0</v>
      </c>
      <c r="D314" t="b">
        <f t="shared" si="108"/>
        <v>0</v>
      </c>
      <c r="E314" t="e">
        <f t="shared" si="108"/>
        <v>#N/A</v>
      </c>
      <c r="F314" t="e">
        <f t="shared" si="108"/>
        <v>#N/A</v>
      </c>
      <c r="G314" t="e">
        <f t="shared" si="108"/>
        <v>#N/A</v>
      </c>
      <c r="H314" t="e">
        <f t="shared" si="108"/>
        <v>#N/A</v>
      </c>
      <c r="I314" t="e">
        <f t="shared" si="108"/>
        <v>#N/A</v>
      </c>
      <c r="J314" t="e">
        <f t="shared" si="108"/>
        <v>#N/A</v>
      </c>
      <c r="K314" t="e">
        <f t="shared" si="108"/>
        <v>#N/A</v>
      </c>
      <c r="L314" t="e">
        <f t="shared" si="108"/>
        <v>#N/A</v>
      </c>
      <c r="M314" t="e">
        <f t="shared" si="108"/>
        <v>#N/A</v>
      </c>
      <c r="N314" t="e">
        <f t="shared" si="108"/>
        <v>#N/A</v>
      </c>
      <c r="O314" t="e">
        <f t="shared" si="108"/>
        <v>#N/A</v>
      </c>
      <c r="P314" t="e">
        <f t="shared" si="108"/>
        <v>#N/A</v>
      </c>
      <c r="Q314" t="e">
        <f t="shared" si="108"/>
        <v>#N/A</v>
      </c>
      <c r="R314" t="e">
        <f t="shared" si="108"/>
        <v>#N/A</v>
      </c>
      <c r="S314" t="e">
        <f t="shared" si="108"/>
        <v>#N/A</v>
      </c>
      <c r="T314" t="e">
        <f t="shared" si="108"/>
        <v>#N/A</v>
      </c>
      <c r="U314" t="e">
        <f t="shared" si="108"/>
        <v>#N/A</v>
      </c>
      <c r="V314" t="e">
        <f t="shared" si="109"/>
        <v>#N/A</v>
      </c>
      <c r="W314" t="e">
        <f t="shared" si="109"/>
        <v>#N/A</v>
      </c>
      <c r="X314" t="e">
        <f t="shared" si="109"/>
        <v>#N/A</v>
      </c>
      <c r="Y314" t="e">
        <f t="shared" si="109"/>
        <v>#N/A</v>
      </c>
      <c r="Z314" t="e">
        <f t="shared" si="109"/>
        <v>#N/A</v>
      </c>
      <c r="AA314" t="e">
        <f t="shared" si="109"/>
        <v>#N/A</v>
      </c>
      <c r="AB314" t="e">
        <f t="shared" si="109"/>
        <v>#N/A</v>
      </c>
      <c r="AC314" t="e">
        <f t="shared" si="109"/>
        <v>#N/A</v>
      </c>
      <c r="AD314" t="e">
        <f t="shared" si="109"/>
        <v>#N/A</v>
      </c>
    </row>
    <row r="315" spans="1:30" x14ac:dyDescent="0.25">
      <c r="A315" t="b">
        <f t="shared" si="110"/>
        <v>0</v>
      </c>
      <c r="B315" t="b">
        <f t="shared" si="108"/>
        <v>0</v>
      </c>
      <c r="C315" t="b">
        <f t="shared" si="108"/>
        <v>1</v>
      </c>
      <c r="D315" t="b">
        <f t="shared" si="108"/>
        <v>0</v>
      </c>
      <c r="E315" t="e">
        <f t="shared" si="108"/>
        <v>#N/A</v>
      </c>
      <c r="F315" t="e">
        <f t="shared" si="108"/>
        <v>#N/A</v>
      </c>
      <c r="G315" t="e">
        <f t="shared" si="108"/>
        <v>#N/A</v>
      </c>
      <c r="H315" t="e">
        <f t="shared" si="108"/>
        <v>#N/A</v>
      </c>
      <c r="I315" t="e">
        <f t="shared" si="108"/>
        <v>#N/A</v>
      </c>
      <c r="J315" t="e">
        <f t="shared" si="108"/>
        <v>#N/A</v>
      </c>
      <c r="K315" t="e">
        <f t="shared" si="108"/>
        <v>#N/A</v>
      </c>
      <c r="L315" t="e">
        <f t="shared" si="108"/>
        <v>#N/A</v>
      </c>
      <c r="M315" t="e">
        <f t="shared" si="108"/>
        <v>#N/A</v>
      </c>
      <c r="N315" t="e">
        <f t="shared" si="108"/>
        <v>#N/A</v>
      </c>
      <c r="O315" t="e">
        <f t="shared" si="108"/>
        <v>#N/A</v>
      </c>
      <c r="P315" t="e">
        <f t="shared" si="108"/>
        <v>#N/A</v>
      </c>
      <c r="Q315" t="e">
        <f t="shared" si="108"/>
        <v>#N/A</v>
      </c>
      <c r="R315" t="e">
        <f t="shared" si="108"/>
        <v>#N/A</v>
      </c>
      <c r="S315" t="e">
        <f t="shared" si="108"/>
        <v>#N/A</v>
      </c>
      <c r="T315" t="e">
        <f t="shared" si="108"/>
        <v>#N/A</v>
      </c>
      <c r="U315" t="e">
        <f t="shared" si="108"/>
        <v>#N/A</v>
      </c>
      <c r="V315" t="e">
        <f t="shared" si="109"/>
        <v>#N/A</v>
      </c>
      <c r="W315" t="e">
        <f t="shared" si="109"/>
        <v>#N/A</v>
      </c>
      <c r="X315" t="e">
        <f t="shared" si="109"/>
        <v>#N/A</v>
      </c>
      <c r="Y315" t="e">
        <f t="shared" si="109"/>
        <v>#N/A</v>
      </c>
      <c r="Z315" t="e">
        <f t="shared" si="109"/>
        <v>#N/A</v>
      </c>
      <c r="AA315" t="e">
        <f t="shared" si="109"/>
        <v>#N/A</v>
      </c>
      <c r="AB315" t="e">
        <f t="shared" si="109"/>
        <v>#N/A</v>
      </c>
      <c r="AC315" t="e">
        <f t="shared" si="109"/>
        <v>#N/A</v>
      </c>
      <c r="AD315" t="e">
        <f t="shared" si="109"/>
        <v>#N/A</v>
      </c>
    </row>
    <row r="316" spans="1:30" x14ac:dyDescent="0.25">
      <c r="A316" t="b">
        <f t="shared" si="110"/>
        <v>0</v>
      </c>
      <c r="B316" t="e">
        <f t="shared" si="108"/>
        <v>#N/A</v>
      </c>
      <c r="C316" t="e">
        <f t="shared" si="108"/>
        <v>#N/A</v>
      </c>
      <c r="D316" t="b">
        <f t="shared" si="108"/>
        <v>0</v>
      </c>
      <c r="E316" t="e">
        <f t="shared" si="108"/>
        <v>#N/A</v>
      </c>
      <c r="F316" t="e">
        <f t="shared" si="108"/>
        <v>#N/A</v>
      </c>
      <c r="G316" t="e">
        <f t="shared" si="108"/>
        <v>#N/A</v>
      </c>
      <c r="H316" t="e">
        <f t="shared" si="108"/>
        <v>#N/A</v>
      </c>
      <c r="I316" t="e">
        <f t="shared" si="108"/>
        <v>#N/A</v>
      </c>
      <c r="J316" t="e">
        <f t="shared" si="108"/>
        <v>#N/A</v>
      </c>
      <c r="K316" t="e">
        <f t="shared" si="108"/>
        <v>#N/A</v>
      </c>
      <c r="L316" t="e">
        <f t="shared" si="108"/>
        <v>#N/A</v>
      </c>
      <c r="M316" t="e">
        <f t="shared" si="108"/>
        <v>#N/A</v>
      </c>
      <c r="N316" t="e">
        <f t="shared" si="108"/>
        <v>#N/A</v>
      </c>
      <c r="O316" t="e">
        <f t="shared" si="108"/>
        <v>#N/A</v>
      </c>
      <c r="P316" t="e">
        <f t="shared" si="108"/>
        <v>#N/A</v>
      </c>
      <c r="Q316" t="e">
        <f t="shared" si="108"/>
        <v>#N/A</v>
      </c>
      <c r="R316" t="e">
        <f t="shared" si="108"/>
        <v>#N/A</v>
      </c>
      <c r="S316" t="e">
        <f t="shared" si="108"/>
        <v>#N/A</v>
      </c>
      <c r="T316" t="e">
        <f t="shared" si="108"/>
        <v>#N/A</v>
      </c>
      <c r="U316" t="e">
        <f t="shared" si="108"/>
        <v>#N/A</v>
      </c>
      <c r="V316" t="e">
        <f t="shared" si="109"/>
        <v>#N/A</v>
      </c>
      <c r="W316" t="e">
        <f t="shared" si="109"/>
        <v>#N/A</v>
      </c>
      <c r="X316" t="e">
        <f t="shared" si="109"/>
        <v>#N/A</v>
      </c>
      <c r="Y316" t="e">
        <f t="shared" si="109"/>
        <v>#N/A</v>
      </c>
      <c r="Z316" t="e">
        <f t="shared" si="109"/>
        <v>#N/A</v>
      </c>
      <c r="AA316" t="e">
        <f t="shared" si="109"/>
        <v>#N/A</v>
      </c>
      <c r="AB316" t="e">
        <f t="shared" si="109"/>
        <v>#N/A</v>
      </c>
      <c r="AC316" t="e">
        <f t="shared" si="109"/>
        <v>#N/A</v>
      </c>
      <c r="AD316" t="e">
        <f t="shared" si="109"/>
        <v>#N/A</v>
      </c>
    </row>
    <row r="317" spans="1:30" x14ac:dyDescent="0.25">
      <c r="A317" t="e">
        <f t="shared" si="110"/>
        <v>#N/A</v>
      </c>
      <c r="B317" t="e">
        <f t="shared" si="108"/>
        <v>#N/A</v>
      </c>
      <c r="C317" t="e">
        <f t="shared" si="108"/>
        <v>#N/A</v>
      </c>
      <c r="D317" t="e">
        <f t="shared" si="108"/>
        <v>#N/A</v>
      </c>
      <c r="E317" t="e">
        <f t="shared" si="108"/>
        <v>#N/A</v>
      </c>
      <c r="F317" t="e">
        <f t="shared" si="108"/>
        <v>#N/A</v>
      </c>
      <c r="G317" t="e">
        <f t="shared" si="108"/>
        <v>#N/A</v>
      </c>
      <c r="H317" t="e">
        <f t="shared" si="108"/>
        <v>#N/A</v>
      </c>
      <c r="I317" t="e">
        <f t="shared" si="108"/>
        <v>#N/A</v>
      </c>
      <c r="J317" t="e">
        <f t="shared" si="108"/>
        <v>#N/A</v>
      </c>
      <c r="K317" t="e">
        <f t="shared" si="108"/>
        <v>#N/A</v>
      </c>
      <c r="L317" t="e">
        <f t="shared" si="108"/>
        <v>#N/A</v>
      </c>
      <c r="M317" t="e">
        <f t="shared" si="108"/>
        <v>#N/A</v>
      </c>
      <c r="N317" t="e">
        <f t="shared" si="108"/>
        <v>#N/A</v>
      </c>
      <c r="O317" t="e">
        <f t="shared" si="108"/>
        <v>#N/A</v>
      </c>
      <c r="P317" t="e">
        <f t="shared" si="108"/>
        <v>#N/A</v>
      </c>
      <c r="Q317" t="e">
        <f t="shared" si="108"/>
        <v>#N/A</v>
      </c>
      <c r="R317" t="e">
        <f t="shared" si="108"/>
        <v>#N/A</v>
      </c>
      <c r="S317" t="e">
        <f t="shared" si="108"/>
        <v>#N/A</v>
      </c>
      <c r="T317" t="e">
        <f t="shared" si="108"/>
        <v>#N/A</v>
      </c>
      <c r="U317" t="e">
        <f t="shared" si="108"/>
        <v>#N/A</v>
      </c>
      <c r="V317" t="e">
        <f t="shared" si="109"/>
        <v>#N/A</v>
      </c>
      <c r="W317" t="e">
        <f t="shared" si="109"/>
        <v>#N/A</v>
      </c>
      <c r="X317" t="e">
        <f t="shared" si="109"/>
        <v>#N/A</v>
      </c>
      <c r="Y317" t="e">
        <f t="shared" si="109"/>
        <v>#N/A</v>
      </c>
      <c r="Z317" t="e">
        <f t="shared" si="109"/>
        <v>#N/A</v>
      </c>
      <c r="AA317" t="e">
        <f t="shared" si="109"/>
        <v>#N/A</v>
      </c>
      <c r="AB317" t="e">
        <f t="shared" si="109"/>
        <v>#N/A</v>
      </c>
      <c r="AC317" t="e">
        <f t="shared" si="109"/>
        <v>#N/A</v>
      </c>
      <c r="AD317" t="e">
        <f t="shared" si="109"/>
        <v>#N/A</v>
      </c>
    </row>
    <row r="318" spans="1:30" x14ac:dyDescent="0.25">
      <c r="A318" t="e">
        <f t="shared" si="110"/>
        <v>#N/A</v>
      </c>
      <c r="B318" t="e">
        <f t="shared" si="108"/>
        <v>#N/A</v>
      </c>
      <c r="C318" t="e">
        <f t="shared" si="108"/>
        <v>#N/A</v>
      </c>
      <c r="D318" t="e">
        <f t="shared" si="108"/>
        <v>#N/A</v>
      </c>
      <c r="E318" t="e">
        <f t="shared" si="108"/>
        <v>#N/A</v>
      </c>
      <c r="F318" t="e">
        <f t="shared" si="108"/>
        <v>#N/A</v>
      </c>
      <c r="G318" t="e">
        <f t="shared" si="108"/>
        <v>#N/A</v>
      </c>
      <c r="H318" t="e">
        <f t="shared" si="108"/>
        <v>#N/A</v>
      </c>
      <c r="I318" t="e">
        <f t="shared" si="108"/>
        <v>#N/A</v>
      </c>
      <c r="J318" t="e">
        <f t="shared" si="108"/>
        <v>#N/A</v>
      </c>
      <c r="K318" t="e">
        <f t="shared" si="108"/>
        <v>#N/A</v>
      </c>
      <c r="L318" t="e">
        <f t="shared" si="108"/>
        <v>#N/A</v>
      </c>
      <c r="M318" t="e">
        <f t="shared" si="108"/>
        <v>#N/A</v>
      </c>
      <c r="N318" t="e">
        <f t="shared" si="108"/>
        <v>#N/A</v>
      </c>
      <c r="O318" t="e">
        <f t="shared" si="108"/>
        <v>#N/A</v>
      </c>
      <c r="P318" t="e">
        <f t="shared" si="108"/>
        <v>#N/A</v>
      </c>
      <c r="Q318" t="e">
        <f t="shared" si="108"/>
        <v>#N/A</v>
      </c>
      <c r="R318" t="e">
        <f t="shared" si="108"/>
        <v>#N/A</v>
      </c>
      <c r="S318" t="e">
        <f t="shared" si="108"/>
        <v>#N/A</v>
      </c>
      <c r="T318" t="e">
        <f t="shared" si="108"/>
        <v>#N/A</v>
      </c>
      <c r="U318" t="e">
        <f t="shared" si="108"/>
        <v>#N/A</v>
      </c>
      <c r="V318" t="e">
        <f t="shared" si="109"/>
        <v>#N/A</v>
      </c>
      <c r="W318" t="e">
        <f t="shared" si="109"/>
        <v>#N/A</v>
      </c>
      <c r="X318" t="e">
        <f t="shared" si="109"/>
        <v>#N/A</v>
      </c>
      <c r="Y318" t="e">
        <f t="shared" si="109"/>
        <v>#N/A</v>
      </c>
      <c r="Z318" t="e">
        <f t="shared" si="109"/>
        <v>#N/A</v>
      </c>
      <c r="AA318" t="e">
        <f t="shared" si="109"/>
        <v>#N/A</v>
      </c>
      <c r="AB318" t="e">
        <f t="shared" si="109"/>
        <v>#N/A</v>
      </c>
      <c r="AC318" t="e">
        <f t="shared" si="109"/>
        <v>#N/A</v>
      </c>
      <c r="AD318" t="e">
        <f t="shared" si="109"/>
        <v>#N/A</v>
      </c>
    </row>
    <row r="319" spans="1:30" x14ac:dyDescent="0.25">
      <c r="A319" t="e">
        <f t="shared" si="110"/>
        <v>#N/A</v>
      </c>
      <c r="B319" t="e">
        <f t="shared" si="108"/>
        <v>#N/A</v>
      </c>
      <c r="C319" t="e">
        <f t="shared" si="108"/>
        <v>#N/A</v>
      </c>
      <c r="D319" t="e">
        <f t="shared" si="108"/>
        <v>#N/A</v>
      </c>
      <c r="E319" t="e">
        <f t="shared" si="108"/>
        <v>#N/A</v>
      </c>
      <c r="F319" t="e">
        <f t="shared" si="108"/>
        <v>#N/A</v>
      </c>
      <c r="G319" t="e">
        <f t="shared" si="108"/>
        <v>#N/A</v>
      </c>
      <c r="H319" t="e">
        <f t="shared" si="108"/>
        <v>#N/A</v>
      </c>
      <c r="I319" t="e">
        <f t="shared" si="108"/>
        <v>#N/A</v>
      </c>
      <c r="J319" t="e">
        <f t="shared" si="108"/>
        <v>#N/A</v>
      </c>
      <c r="K319" t="e">
        <f t="shared" si="108"/>
        <v>#N/A</v>
      </c>
      <c r="L319" t="e">
        <f t="shared" si="108"/>
        <v>#N/A</v>
      </c>
      <c r="M319" t="e">
        <f t="shared" si="108"/>
        <v>#N/A</v>
      </c>
      <c r="N319" t="e">
        <f t="shared" si="108"/>
        <v>#N/A</v>
      </c>
      <c r="O319" t="e">
        <f t="shared" si="108"/>
        <v>#N/A</v>
      </c>
      <c r="P319" t="e">
        <f t="shared" si="108"/>
        <v>#N/A</v>
      </c>
      <c r="Q319" t="e">
        <f t="shared" si="108"/>
        <v>#N/A</v>
      </c>
      <c r="R319" t="e">
        <f t="shared" si="108"/>
        <v>#N/A</v>
      </c>
      <c r="S319" t="e">
        <f t="shared" si="108"/>
        <v>#N/A</v>
      </c>
      <c r="T319" t="e">
        <f t="shared" si="108"/>
        <v>#N/A</v>
      </c>
      <c r="U319" t="e">
        <f t="shared" si="108"/>
        <v>#N/A</v>
      </c>
      <c r="V319" t="e">
        <f t="shared" si="109"/>
        <v>#N/A</v>
      </c>
      <c r="W319" t="e">
        <f t="shared" si="109"/>
        <v>#N/A</v>
      </c>
      <c r="X319" t="e">
        <f t="shared" si="109"/>
        <v>#N/A</v>
      </c>
      <c r="Y319" t="e">
        <f t="shared" si="109"/>
        <v>#N/A</v>
      </c>
      <c r="Z319" t="e">
        <f t="shared" si="109"/>
        <v>#N/A</v>
      </c>
      <c r="AA319" t="e">
        <f t="shared" si="109"/>
        <v>#N/A</v>
      </c>
      <c r="AB319" t="e">
        <f t="shared" si="109"/>
        <v>#N/A</v>
      </c>
      <c r="AC319" t="e">
        <f t="shared" si="109"/>
        <v>#N/A</v>
      </c>
      <c r="AD319" t="e">
        <f t="shared" si="109"/>
        <v>#N/A</v>
      </c>
    </row>
    <row r="320" spans="1:30" x14ac:dyDescent="0.25">
      <c r="A320" t="e">
        <f t="shared" si="110"/>
        <v>#N/A</v>
      </c>
      <c r="B320" t="e">
        <f t="shared" si="108"/>
        <v>#N/A</v>
      </c>
      <c r="C320" t="e">
        <f t="shared" si="108"/>
        <v>#N/A</v>
      </c>
      <c r="D320" t="e">
        <f t="shared" si="108"/>
        <v>#N/A</v>
      </c>
      <c r="E320" t="e">
        <f t="shared" si="108"/>
        <v>#N/A</v>
      </c>
      <c r="F320" t="e">
        <f t="shared" si="108"/>
        <v>#N/A</v>
      </c>
      <c r="G320" t="e">
        <f t="shared" si="108"/>
        <v>#N/A</v>
      </c>
      <c r="H320" t="e">
        <f t="shared" si="108"/>
        <v>#N/A</v>
      </c>
      <c r="I320" t="e">
        <f t="shared" si="108"/>
        <v>#N/A</v>
      </c>
      <c r="J320" t="e">
        <f t="shared" si="108"/>
        <v>#N/A</v>
      </c>
      <c r="K320" t="e">
        <f t="shared" si="108"/>
        <v>#N/A</v>
      </c>
      <c r="L320" t="e">
        <f t="shared" si="108"/>
        <v>#N/A</v>
      </c>
      <c r="M320" t="e">
        <f t="shared" si="108"/>
        <v>#N/A</v>
      </c>
      <c r="N320" t="e">
        <f t="shared" si="108"/>
        <v>#N/A</v>
      </c>
      <c r="O320" t="e">
        <f t="shared" si="108"/>
        <v>#N/A</v>
      </c>
      <c r="P320" t="e">
        <f t="shared" si="108"/>
        <v>#N/A</v>
      </c>
      <c r="Q320" t="e">
        <f t="shared" si="108"/>
        <v>#N/A</v>
      </c>
      <c r="R320" t="e">
        <f t="shared" si="108"/>
        <v>#N/A</v>
      </c>
      <c r="S320" t="e">
        <f t="shared" si="108"/>
        <v>#N/A</v>
      </c>
      <c r="T320" t="e">
        <f t="shared" si="108"/>
        <v>#N/A</v>
      </c>
      <c r="U320" t="e">
        <f t="shared" si="108"/>
        <v>#N/A</v>
      </c>
      <c r="V320" t="e">
        <f t="shared" si="109"/>
        <v>#N/A</v>
      </c>
      <c r="W320" t="e">
        <f t="shared" si="109"/>
        <v>#N/A</v>
      </c>
      <c r="X320" t="e">
        <f t="shared" si="109"/>
        <v>#N/A</v>
      </c>
      <c r="Y320" t="e">
        <f t="shared" si="109"/>
        <v>#N/A</v>
      </c>
      <c r="Z320" t="e">
        <f t="shared" si="109"/>
        <v>#N/A</v>
      </c>
      <c r="AA320" t="e">
        <f t="shared" si="109"/>
        <v>#N/A</v>
      </c>
      <c r="AB320" t="e">
        <f t="shared" si="109"/>
        <v>#N/A</v>
      </c>
      <c r="AC320" t="e">
        <f t="shared" si="109"/>
        <v>#N/A</v>
      </c>
      <c r="AD320" t="e">
        <f t="shared" si="109"/>
        <v>#N/A</v>
      </c>
    </row>
    <row r="321" spans="1:30" x14ac:dyDescent="0.25">
      <c r="A321" t="e">
        <f t="shared" si="110"/>
        <v>#N/A</v>
      </c>
      <c r="B321" t="e">
        <f t="shared" si="108"/>
        <v>#N/A</v>
      </c>
      <c r="C321" t="e">
        <f t="shared" si="108"/>
        <v>#N/A</v>
      </c>
      <c r="D321" t="e">
        <f t="shared" si="108"/>
        <v>#N/A</v>
      </c>
      <c r="E321" t="e">
        <f t="shared" si="108"/>
        <v>#N/A</v>
      </c>
      <c r="F321" t="e">
        <f t="shared" si="108"/>
        <v>#N/A</v>
      </c>
      <c r="G321" t="e">
        <f t="shared" si="108"/>
        <v>#N/A</v>
      </c>
      <c r="H321" t="e">
        <f t="shared" si="108"/>
        <v>#N/A</v>
      </c>
      <c r="I321" t="e">
        <f t="shared" si="108"/>
        <v>#N/A</v>
      </c>
      <c r="J321" t="e">
        <f t="shared" si="108"/>
        <v>#N/A</v>
      </c>
      <c r="K321" t="e">
        <f t="shared" si="108"/>
        <v>#N/A</v>
      </c>
      <c r="L321" t="e">
        <f t="shared" si="108"/>
        <v>#N/A</v>
      </c>
      <c r="M321" t="e">
        <f t="shared" si="108"/>
        <v>#N/A</v>
      </c>
      <c r="N321" t="e">
        <f t="shared" si="108"/>
        <v>#N/A</v>
      </c>
      <c r="O321" t="e">
        <f t="shared" si="108"/>
        <v>#N/A</v>
      </c>
      <c r="P321" t="e">
        <f t="shared" si="108"/>
        <v>#N/A</v>
      </c>
      <c r="Q321" t="e">
        <f t="shared" si="108"/>
        <v>#N/A</v>
      </c>
      <c r="R321" t="e">
        <f t="shared" si="108"/>
        <v>#N/A</v>
      </c>
      <c r="S321" t="e">
        <f t="shared" si="108"/>
        <v>#N/A</v>
      </c>
      <c r="T321" t="e">
        <f t="shared" si="108"/>
        <v>#N/A</v>
      </c>
      <c r="U321" t="e">
        <f t="shared" si="108"/>
        <v>#N/A</v>
      </c>
      <c r="V321" t="e">
        <f t="shared" si="109"/>
        <v>#N/A</v>
      </c>
      <c r="W321" t="e">
        <f t="shared" si="109"/>
        <v>#N/A</v>
      </c>
      <c r="X321" t="e">
        <f t="shared" si="109"/>
        <v>#N/A</v>
      </c>
      <c r="Y321" t="e">
        <f t="shared" si="109"/>
        <v>#N/A</v>
      </c>
      <c r="Z321" t="e">
        <f t="shared" si="109"/>
        <v>#N/A</v>
      </c>
      <c r="AA321" t="e">
        <f t="shared" si="109"/>
        <v>#N/A</v>
      </c>
      <c r="AB321" t="e">
        <f t="shared" si="109"/>
        <v>#N/A</v>
      </c>
      <c r="AC321" t="e">
        <f t="shared" si="109"/>
        <v>#N/A</v>
      </c>
      <c r="AD321" t="e">
        <f t="shared" si="109"/>
        <v>#N/A</v>
      </c>
    </row>
    <row r="322" spans="1:30" x14ac:dyDescent="0.25">
      <c r="A322" t="e">
        <f t="shared" si="110"/>
        <v>#N/A</v>
      </c>
      <c r="B322" t="e">
        <f t="shared" si="108"/>
        <v>#N/A</v>
      </c>
      <c r="C322" t="e">
        <f t="shared" si="108"/>
        <v>#N/A</v>
      </c>
      <c r="D322" t="e">
        <f t="shared" si="108"/>
        <v>#N/A</v>
      </c>
      <c r="E322" t="e">
        <f t="shared" si="108"/>
        <v>#N/A</v>
      </c>
      <c r="F322" t="e">
        <f t="shared" si="108"/>
        <v>#N/A</v>
      </c>
      <c r="G322" t="e">
        <f t="shared" si="108"/>
        <v>#N/A</v>
      </c>
      <c r="H322" t="e">
        <f t="shared" si="108"/>
        <v>#N/A</v>
      </c>
      <c r="I322" t="e">
        <f t="shared" si="108"/>
        <v>#N/A</v>
      </c>
      <c r="J322" t="e">
        <f t="shared" si="108"/>
        <v>#N/A</v>
      </c>
      <c r="K322" t="e">
        <f t="shared" si="108"/>
        <v>#N/A</v>
      </c>
      <c r="L322" t="e">
        <f t="shared" ref="B322:U335" si="111">IF((L216^2/L$258)*(L272/(1-L272)^2)/(2)&gt;1,TRUE)</f>
        <v>#N/A</v>
      </c>
      <c r="M322" t="e">
        <f t="shared" si="111"/>
        <v>#N/A</v>
      </c>
      <c r="N322" t="e">
        <f t="shared" si="111"/>
        <v>#N/A</v>
      </c>
      <c r="O322" t="e">
        <f t="shared" si="111"/>
        <v>#N/A</v>
      </c>
      <c r="P322" t="e">
        <f t="shared" si="111"/>
        <v>#N/A</v>
      </c>
      <c r="Q322" t="e">
        <f t="shared" si="111"/>
        <v>#N/A</v>
      </c>
      <c r="R322" t="e">
        <f t="shared" si="111"/>
        <v>#N/A</v>
      </c>
      <c r="S322" t="e">
        <f t="shared" si="111"/>
        <v>#N/A</v>
      </c>
      <c r="T322" t="e">
        <f t="shared" si="111"/>
        <v>#N/A</v>
      </c>
      <c r="U322" t="e">
        <f t="shared" si="111"/>
        <v>#N/A</v>
      </c>
      <c r="V322" t="e">
        <f t="shared" si="109"/>
        <v>#N/A</v>
      </c>
      <c r="W322" t="e">
        <f t="shared" si="109"/>
        <v>#N/A</v>
      </c>
      <c r="X322" t="e">
        <f t="shared" si="109"/>
        <v>#N/A</v>
      </c>
      <c r="Y322" t="e">
        <f t="shared" si="109"/>
        <v>#N/A</v>
      </c>
      <c r="Z322" t="e">
        <f t="shared" si="109"/>
        <v>#N/A</v>
      </c>
      <c r="AA322" t="e">
        <f t="shared" si="109"/>
        <v>#N/A</v>
      </c>
      <c r="AB322" t="e">
        <f t="shared" si="109"/>
        <v>#N/A</v>
      </c>
      <c r="AC322" t="e">
        <f t="shared" si="109"/>
        <v>#N/A</v>
      </c>
      <c r="AD322" t="e">
        <f t="shared" si="109"/>
        <v>#N/A</v>
      </c>
    </row>
    <row r="323" spans="1:30" x14ac:dyDescent="0.25">
      <c r="A323" t="e">
        <f t="shared" si="110"/>
        <v>#N/A</v>
      </c>
      <c r="B323" t="e">
        <f t="shared" si="111"/>
        <v>#N/A</v>
      </c>
      <c r="C323" t="e">
        <f t="shared" si="111"/>
        <v>#N/A</v>
      </c>
      <c r="D323" t="e">
        <f t="shared" si="111"/>
        <v>#N/A</v>
      </c>
      <c r="E323" t="e">
        <f t="shared" si="111"/>
        <v>#N/A</v>
      </c>
      <c r="F323" t="e">
        <f t="shared" si="111"/>
        <v>#N/A</v>
      </c>
      <c r="G323" t="e">
        <f t="shared" si="111"/>
        <v>#N/A</v>
      </c>
      <c r="H323" t="e">
        <f t="shared" si="111"/>
        <v>#N/A</v>
      </c>
      <c r="I323" t="e">
        <f t="shared" si="111"/>
        <v>#N/A</v>
      </c>
      <c r="J323" t="e">
        <f t="shared" si="111"/>
        <v>#N/A</v>
      </c>
      <c r="K323" t="e">
        <f t="shared" si="111"/>
        <v>#N/A</v>
      </c>
      <c r="L323" t="e">
        <f t="shared" si="111"/>
        <v>#N/A</v>
      </c>
      <c r="M323" t="e">
        <f t="shared" si="111"/>
        <v>#N/A</v>
      </c>
      <c r="N323" t="e">
        <f t="shared" si="111"/>
        <v>#N/A</v>
      </c>
      <c r="O323" t="e">
        <f t="shared" si="111"/>
        <v>#N/A</v>
      </c>
      <c r="P323" t="e">
        <f t="shared" si="111"/>
        <v>#N/A</v>
      </c>
      <c r="Q323" t="e">
        <f t="shared" si="111"/>
        <v>#N/A</v>
      </c>
      <c r="R323" t="e">
        <f t="shared" si="111"/>
        <v>#N/A</v>
      </c>
      <c r="S323" t="e">
        <f t="shared" si="111"/>
        <v>#N/A</v>
      </c>
      <c r="T323" t="e">
        <f t="shared" si="111"/>
        <v>#N/A</v>
      </c>
      <c r="U323" t="e">
        <f t="shared" si="111"/>
        <v>#N/A</v>
      </c>
      <c r="V323" t="e">
        <f t="shared" si="109"/>
        <v>#N/A</v>
      </c>
      <c r="W323" t="e">
        <f t="shared" si="109"/>
        <v>#N/A</v>
      </c>
      <c r="X323" t="e">
        <f t="shared" si="109"/>
        <v>#N/A</v>
      </c>
      <c r="Y323" t="e">
        <f t="shared" si="109"/>
        <v>#N/A</v>
      </c>
      <c r="Z323" t="e">
        <f t="shared" si="109"/>
        <v>#N/A</v>
      </c>
      <c r="AA323" t="e">
        <f t="shared" si="109"/>
        <v>#N/A</v>
      </c>
      <c r="AB323" t="e">
        <f t="shared" si="109"/>
        <v>#N/A</v>
      </c>
      <c r="AC323" t="e">
        <f t="shared" si="109"/>
        <v>#N/A</v>
      </c>
      <c r="AD323" t="e">
        <f t="shared" si="109"/>
        <v>#N/A</v>
      </c>
    </row>
    <row r="324" spans="1:30" x14ac:dyDescent="0.25">
      <c r="A324" t="e">
        <f t="shared" si="110"/>
        <v>#N/A</v>
      </c>
      <c r="B324" t="e">
        <f t="shared" si="111"/>
        <v>#N/A</v>
      </c>
      <c r="C324" t="e">
        <f t="shared" si="111"/>
        <v>#N/A</v>
      </c>
      <c r="D324" t="e">
        <f t="shared" si="111"/>
        <v>#N/A</v>
      </c>
      <c r="E324" t="e">
        <f t="shared" si="111"/>
        <v>#N/A</v>
      </c>
      <c r="F324" t="e">
        <f t="shared" si="111"/>
        <v>#N/A</v>
      </c>
      <c r="G324" t="e">
        <f t="shared" si="111"/>
        <v>#N/A</v>
      </c>
      <c r="H324" t="e">
        <f t="shared" si="111"/>
        <v>#N/A</v>
      </c>
      <c r="I324" t="e">
        <f t="shared" si="111"/>
        <v>#N/A</v>
      </c>
      <c r="J324" t="e">
        <f t="shared" si="111"/>
        <v>#N/A</v>
      </c>
      <c r="K324" t="e">
        <f t="shared" si="111"/>
        <v>#N/A</v>
      </c>
      <c r="L324" t="e">
        <f t="shared" si="111"/>
        <v>#N/A</v>
      </c>
      <c r="M324" t="e">
        <f t="shared" si="111"/>
        <v>#N/A</v>
      </c>
      <c r="N324" t="e">
        <f t="shared" si="111"/>
        <v>#N/A</v>
      </c>
      <c r="O324" t="e">
        <f t="shared" si="111"/>
        <v>#N/A</v>
      </c>
      <c r="P324" t="e">
        <f t="shared" si="111"/>
        <v>#N/A</v>
      </c>
      <c r="Q324" t="e">
        <f t="shared" si="111"/>
        <v>#N/A</v>
      </c>
      <c r="R324" t="e">
        <f t="shared" si="111"/>
        <v>#N/A</v>
      </c>
      <c r="S324" t="e">
        <f t="shared" si="111"/>
        <v>#N/A</v>
      </c>
      <c r="T324" t="e">
        <f t="shared" si="111"/>
        <v>#N/A</v>
      </c>
      <c r="U324" t="e">
        <f t="shared" si="111"/>
        <v>#N/A</v>
      </c>
      <c r="V324" t="e">
        <f t="shared" si="109"/>
        <v>#N/A</v>
      </c>
      <c r="W324" t="e">
        <f t="shared" si="109"/>
        <v>#N/A</v>
      </c>
      <c r="X324" t="e">
        <f t="shared" si="109"/>
        <v>#N/A</v>
      </c>
      <c r="Y324" t="e">
        <f t="shared" si="109"/>
        <v>#N/A</v>
      </c>
      <c r="Z324" t="e">
        <f t="shared" si="109"/>
        <v>#N/A</v>
      </c>
      <c r="AA324" t="e">
        <f t="shared" si="109"/>
        <v>#N/A</v>
      </c>
      <c r="AB324" t="e">
        <f t="shared" si="109"/>
        <v>#N/A</v>
      </c>
      <c r="AC324" t="e">
        <f t="shared" si="109"/>
        <v>#N/A</v>
      </c>
      <c r="AD324" t="e">
        <f t="shared" si="109"/>
        <v>#N/A</v>
      </c>
    </row>
    <row r="325" spans="1:30" x14ac:dyDescent="0.25">
      <c r="A325" t="e">
        <f t="shared" si="110"/>
        <v>#N/A</v>
      </c>
      <c r="B325" t="e">
        <f t="shared" si="111"/>
        <v>#N/A</v>
      </c>
      <c r="C325" t="e">
        <f t="shared" si="111"/>
        <v>#N/A</v>
      </c>
      <c r="D325" t="e">
        <f t="shared" si="111"/>
        <v>#N/A</v>
      </c>
      <c r="E325" t="e">
        <f t="shared" si="111"/>
        <v>#N/A</v>
      </c>
      <c r="F325" t="e">
        <f t="shared" si="111"/>
        <v>#N/A</v>
      </c>
      <c r="G325" t="e">
        <f t="shared" si="111"/>
        <v>#N/A</v>
      </c>
      <c r="H325" t="e">
        <f t="shared" si="111"/>
        <v>#N/A</v>
      </c>
      <c r="I325" t="e">
        <f t="shared" si="111"/>
        <v>#N/A</v>
      </c>
      <c r="J325" t="e">
        <f t="shared" si="111"/>
        <v>#N/A</v>
      </c>
      <c r="K325" t="e">
        <f t="shared" si="111"/>
        <v>#N/A</v>
      </c>
      <c r="L325" t="e">
        <f t="shared" si="111"/>
        <v>#N/A</v>
      </c>
      <c r="M325" t="e">
        <f t="shared" si="111"/>
        <v>#N/A</v>
      </c>
      <c r="N325" t="e">
        <f t="shared" si="111"/>
        <v>#N/A</v>
      </c>
      <c r="O325" t="e">
        <f t="shared" si="111"/>
        <v>#N/A</v>
      </c>
      <c r="P325" t="e">
        <f t="shared" si="111"/>
        <v>#N/A</v>
      </c>
      <c r="Q325" t="e">
        <f t="shared" si="111"/>
        <v>#N/A</v>
      </c>
      <c r="R325" t="e">
        <f t="shared" si="111"/>
        <v>#N/A</v>
      </c>
      <c r="S325" t="e">
        <f t="shared" si="111"/>
        <v>#N/A</v>
      </c>
      <c r="T325" t="e">
        <f t="shared" si="111"/>
        <v>#N/A</v>
      </c>
      <c r="U325" t="e">
        <f t="shared" si="111"/>
        <v>#N/A</v>
      </c>
      <c r="V325" t="e">
        <f t="shared" ref="V325:AD340" si="112">IF((V219^2/V$258)*(V275/(1-V275)^2)/(2)&gt;1,TRUE)</f>
        <v>#N/A</v>
      </c>
      <c r="W325" t="e">
        <f t="shared" si="112"/>
        <v>#N/A</v>
      </c>
      <c r="X325" t="e">
        <f t="shared" si="112"/>
        <v>#N/A</v>
      </c>
      <c r="Y325" t="e">
        <f t="shared" si="112"/>
        <v>#N/A</v>
      </c>
      <c r="Z325" t="e">
        <f t="shared" si="112"/>
        <v>#N/A</v>
      </c>
      <c r="AA325" t="e">
        <f t="shared" si="112"/>
        <v>#N/A</v>
      </c>
      <c r="AB325" t="e">
        <f t="shared" si="112"/>
        <v>#N/A</v>
      </c>
      <c r="AC325" t="e">
        <f t="shared" si="112"/>
        <v>#N/A</v>
      </c>
      <c r="AD325" t="e">
        <f t="shared" si="112"/>
        <v>#N/A</v>
      </c>
    </row>
    <row r="326" spans="1:30" x14ac:dyDescent="0.25">
      <c r="A326" t="e">
        <f t="shared" si="110"/>
        <v>#N/A</v>
      </c>
      <c r="B326" t="e">
        <f t="shared" si="111"/>
        <v>#N/A</v>
      </c>
      <c r="C326" t="e">
        <f t="shared" si="111"/>
        <v>#N/A</v>
      </c>
      <c r="D326" t="e">
        <f t="shared" si="111"/>
        <v>#N/A</v>
      </c>
      <c r="E326" t="e">
        <f t="shared" si="111"/>
        <v>#N/A</v>
      </c>
      <c r="F326" t="e">
        <f t="shared" si="111"/>
        <v>#N/A</v>
      </c>
      <c r="G326" t="e">
        <f t="shared" si="111"/>
        <v>#N/A</v>
      </c>
      <c r="H326" t="e">
        <f t="shared" si="111"/>
        <v>#N/A</v>
      </c>
      <c r="I326" t="e">
        <f t="shared" si="111"/>
        <v>#N/A</v>
      </c>
      <c r="J326" t="e">
        <f t="shared" si="111"/>
        <v>#N/A</v>
      </c>
      <c r="K326" t="e">
        <f t="shared" si="111"/>
        <v>#N/A</v>
      </c>
      <c r="L326" t="e">
        <f t="shared" si="111"/>
        <v>#N/A</v>
      </c>
      <c r="M326" t="e">
        <f t="shared" si="111"/>
        <v>#N/A</v>
      </c>
      <c r="N326" t="e">
        <f t="shared" si="111"/>
        <v>#N/A</v>
      </c>
      <c r="O326" t="e">
        <f t="shared" si="111"/>
        <v>#N/A</v>
      </c>
      <c r="P326" t="e">
        <f t="shared" si="111"/>
        <v>#N/A</v>
      </c>
      <c r="Q326" t="e">
        <f t="shared" si="111"/>
        <v>#N/A</v>
      </c>
      <c r="R326" t="e">
        <f t="shared" si="111"/>
        <v>#N/A</v>
      </c>
      <c r="S326" t="e">
        <f t="shared" si="111"/>
        <v>#N/A</v>
      </c>
      <c r="T326" t="e">
        <f t="shared" si="111"/>
        <v>#N/A</v>
      </c>
      <c r="U326" t="e">
        <f t="shared" si="111"/>
        <v>#N/A</v>
      </c>
      <c r="V326" t="e">
        <f t="shared" si="112"/>
        <v>#N/A</v>
      </c>
      <c r="W326" t="e">
        <f t="shared" si="112"/>
        <v>#N/A</v>
      </c>
      <c r="X326" t="e">
        <f t="shared" si="112"/>
        <v>#N/A</v>
      </c>
      <c r="Y326" t="e">
        <f t="shared" si="112"/>
        <v>#N/A</v>
      </c>
      <c r="Z326" t="e">
        <f t="shared" si="112"/>
        <v>#N/A</v>
      </c>
      <c r="AA326" t="e">
        <f t="shared" si="112"/>
        <v>#N/A</v>
      </c>
      <c r="AB326" t="e">
        <f t="shared" si="112"/>
        <v>#N/A</v>
      </c>
      <c r="AC326" t="e">
        <f t="shared" si="112"/>
        <v>#N/A</v>
      </c>
      <c r="AD326" t="e">
        <f t="shared" si="112"/>
        <v>#N/A</v>
      </c>
    </row>
    <row r="327" spans="1:30" x14ac:dyDescent="0.25">
      <c r="A327" t="e">
        <f t="shared" si="110"/>
        <v>#N/A</v>
      </c>
      <c r="B327" t="e">
        <f t="shared" si="111"/>
        <v>#N/A</v>
      </c>
      <c r="C327" t="e">
        <f t="shared" si="111"/>
        <v>#N/A</v>
      </c>
      <c r="D327" t="e">
        <f t="shared" si="111"/>
        <v>#N/A</v>
      </c>
      <c r="E327" t="e">
        <f t="shared" si="111"/>
        <v>#N/A</v>
      </c>
      <c r="F327" t="e">
        <f t="shared" si="111"/>
        <v>#N/A</v>
      </c>
      <c r="G327" t="e">
        <f t="shared" si="111"/>
        <v>#N/A</v>
      </c>
      <c r="H327" t="e">
        <f t="shared" si="111"/>
        <v>#N/A</v>
      </c>
      <c r="I327" t="e">
        <f t="shared" si="111"/>
        <v>#N/A</v>
      </c>
      <c r="J327" t="e">
        <f t="shared" si="111"/>
        <v>#N/A</v>
      </c>
      <c r="K327" t="e">
        <f t="shared" si="111"/>
        <v>#N/A</v>
      </c>
      <c r="L327" t="e">
        <f t="shared" si="111"/>
        <v>#N/A</v>
      </c>
      <c r="M327" t="e">
        <f t="shared" si="111"/>
        <v>#N/A</v>
      </c>
      <c r="N327" t="e">
        <f t="shared" si="111"/>
        <v>#N/A</v>
      </c>
      <c r="O327" t="e">
        <f t="shared" si="111"/>
        <v>#N/A</v>
      </c>
      <c r="P327" t="e">
        <f t="shared" si="111"/>
        <v>#N/A</v>
      </c>
      <c r="Q327" t="e">
        <f t="shared" si="111"/>
        <v>#N/A</v>
      </c>
      <c r="R327" t="e">
        <f t="shared" si="111"/>
        <v>#N/A</v>
      </c>
      <c r="S327" t="e">
        <f t="shared" si="111"/>
        <v>#N/A</v>
      </c>
      <c r="T327" t="e">
        <f t="shared" si="111"/>
        <v>#N/A</v>
      </c>
      <c r="U327" t="e">
        <f t="shared" si="111"/>
        <v>#N/A</v>
      </c>
      <c r="V327" t="e">
        <f t="shared" si="112"/>
        <v>#N/A</v>
      </c>
      <c r="W327" t="e">
        <f t="shared" si="112"/>
        <v>#N/A</v>
      </c>
      <c r="X327" t="e">
        <f t="shared" si="112"/>
        <v>#N/A</v>
      </c>
      <c r="Y327" t="e">
        <f t="shared" si="112"/>
        <v>#N/A</v>
      </c>
      <c r="Z327" t="e">
        <f t="shared" si="112"/>
        <v>#N/A</v>
      </c>
      <c r="AA327" t="e">
        <f t="shared" si="112"/>
        <v>#N/A</v>
      </c>
      <c r="AB327" t="e">
        <f t="shared" si="112"/>
        <v>#N/A</v>
      </c>
      <c r="AC327" t="e">
        <f t="shared" si="112"/>
        <v>#N/A</v>
      </c>
      <c r="AD327" t="e">
        <f t="shared" si="112"/>
        <v>#N/A</v>
      </c>
    </row>
    <row r="328" spans="1:30" x14ac:dyDescent="0.25">
      <c r="A328" t="e">
        <f t="shared" si="110"/>
        <v>#N/A</v>
      </c>
      <c r="B328" t="e">
        <f t="shared" si="111"/>
        <v>#N/A</v>
      </c>
      <c r="C328" t="e">
        <f t="shared" si="111"/>
        <v>#N/A</v>
      </c>
      <c r="D328" t="e">
        <f t="shared" si="111"/>
        <v>#N/A</v>
      </c>
      <c r="E328" t="e">
        <f t="shared" si="111"/>
        <v>#N/A</v>
      </c>
      <c r="F328" t="e">
        <f t="shared" si="111"/>
        <v>#N/A</v>
      </c>
      <c r="G328" t="e">
        <f t="shared" si="111"/>
        <v>#N/A</v>
      </c>
      <c r="H328" t="e">
        <f t="shared" si="111"/>
        <v>#N/A</v>
      </c>
      <c r="I328" t="e">
        <f t="shared" si="111"/>
        <v>#N/A</v>
      </c>
      <c r="J328" t="e">
        <f t="shared" si="111"/>
        <v>#N/A</v>
      </c>
      <c r="K328" t="e">
        <f t="shared" si="111"/>
        <v>#N/A</v>
      </c>
      <c r="L328" t="e">
        <f t="shared" si="111"/>
        <v>#N/A</v>
      </c>
      <c r="M328" t="e">
        <f t="shared" si="111"/>
        <v>#N/A</v>
      </c>
      <c r="N328" t="e">
        <f t="shared" si="111"/>
        <v>#N/A</v>
      </c>
      <c r="O328" t="e">
        <f t="shared" si="111"/>
        <v>#N/A</v>
      </c>
      <c r="P328" t="e">
        <f t="shared" si="111"/>
        <v>#N/A</v>
      </c>
      <c r="Q328" t="e">
        <f t="shared" si="111"/>
        <v>#N/A</v>
      </c>
      <c r="R328" t="e">
        <f t="shared" si="111"/>
        <v>#N/A</v>
      </c>
      <c r="S328" t="e">
        <f t="shared" si="111"/>
        <v>#N/A</v>
      </c>
      <c r="T328" t="e">
        <f t="shared" si="111"/>
        <v>#N/A</v>
      </c>
      <c r="U328" t="e">
        <f t="shared" si="111"/>
        <v>#N/A</v>
      </c>
      <c r="V328" t="e">
        <f t="shared" si="112"/>
        <v>#N/A</v>
      </c>
      <c r="W328" t="e">
        <f t="shared" si="112"/>
        <v>#N/A</v>
      </c>
      <c r="X328" t="e">
        <f t="shared" si="112"/>
        <v>#N/A</v>
      </c>
      <c r="Y328" t="e">
        <f t="shared" si="112"/>
        <v>#N/A</v>
      </c>
      <c r="Z328" t="e">
        <f t="shared" si="112"/>
        <v>#N/A</v>
      </c>
      <c r="AA328" t="e">
        <f t="shared" si="112"/>
        <v>#N/A</v>
      </c>
      <c r="AB328" t="e">
        <f t="shared" si="112"/>
        <v>#N/A</v>
      </c>
      <c r="AC328" t="e">
        <f t="shared" si="112"/>
        <v>#N/A</v>
      </c>
      <c r="AD328" t="e">
        <f t="shared" si="112"/>
        <v>#N/A</v>
      </c>
    </row>
    <row r="329" spans="1:30" x14ac:dyDescent="0.25">
      <c r="A329" t="e">
        <f t="shared" si="110"/>
        <v>#N/A</v>
      </c>
      <c r="B329" t="e">
        <f t="shared" si="111"/>
        <v>#N/A</v>
      </c>
      <c r="C329" t="e">
        <f t="shared" si="111"/>
        <v>#N/A</v>
      </c>
      <c r="D329" t="e">
        <f t="shared" si="111"/>
        <v>#N/A</v>
      </c>
      <c r="E329" t="e">
        <f t="shared" si="111"/>
        <v>#N/A</v>
      </c>
      <c r="F329" t="e">
        <f t="shared" si="111"/>
        <v>#N/A</v>
      </c>
      <c r="G329" t="e">
        <f t="shared" si="111"/>
        <v>#N/A</v>
      </c>
      <c r="H329" t="e">
        <f t="shared" si="111"/>
        <v>#N/A</v>
      </c>
      <c r="I329" t="e">
        <f t="shared" si="111"/>
        <v>#N/A</v>
      </c>
      <c r="J329" t="e">
        <f t="shared" si="111"/>
        <v>#N/A</v>
      </c>
      <c r="K329" t="e">
        <f t="shared" si="111"/>
        <v>#N/A</v>
      </c>
      <c r="L329" t="e">
        <f t="shared" si="111"/>
        <v>#N/A</v>
      </c>
      <c r="M329" t="e">
        <f t="shared" si="111"/>
        <v>#N/A</v>
      </c>
      <c r="N329" t="e">
        <f t="shared" si="111"/>
        <v>#N/A</v>
      </c>
      <c r="O329" t="e">
        <f t="shared" si="111"/>
        <v>#N/A</v>
      </c>
      <c r="P329" t="e">
        <f t="shared" si="111"/>
        <v>#N/A</v>
      </c>
      <c r="Q329" t="e">
        <f t="shared" si="111"/>
        <v>#N/A</v>
      </c>
      <c r="R329" t="e">
        <f t="shared" si="111"/>
        <v>#N/A</v>
      </c>
      <c r="S329" t="e">
        <f t="shared" si="111"/>
        <v>#N/A</v>
      </c>
      <c r="T329" t="e">
        <f t="shared" si="111"/>
        <v>#N/A</v>
      </c>
      <c r="U329" t="e">
        <f t="shared" si="111"/>
        <v>#N/A</v>
      </c>
      <c r="V329" t="e">
        <f t="shared" si="112"/>
        <v>#N/A</v>
      </c>
      <c r="W329" t="e">
        <f t="shared" si="112"/>
        <v>#N/A</v>
      </c>
      <c r="X329" t="e">
        <f t="shared" si="112"/>
        <v>#N/A</v>
      </c>
      <c r="Y329" t="e">
        <f t="shared" si="112"/>
        <v>#N/A</v>
      </c>
      <c r="Z329" t="e">
        <f t="shared" si="112"/>
        <v>#N/A</v>
      </c>
      <c r="AA329" t="e">
        <f t="shared" si="112"/>
        <v>#N/A</v>
      </c>
      <c r="AB329" t="e">
        <f t="shared" si="112"/>
        <v>#N/A</v>
      </c>
      <c r="AC329" t="e">
        <f t="shared" si="112"/>
        <v>#N/A</v>
      </c>
      <c r="AD329" t="e">
        <f t="shared" si="112"/>
        <v>#N/A</v>
      </c>
    </row>
    <row r="330" spans="1:30" x14ac:dyDescent="0.25">
      <c r="A330" t="e">
        <f t="shared" si="110"/>
        <v>#N/A</v>
      </c>
      <c r="B330" t="e">
        <f t="shared" si="111"/>
        <v>#N/A</v>
      </c>
      <c r="C330" t="e">
        <f t="shared" si="111"/>
        <v>#N/A</v>
      </c>
      <c r="D330" t="e">
        <f t="shared" si="111"/>
        <v>#N/A</v>
      </c>
      <c r="E330" t="e">
        <f t="shared" si="111"/>
        <v>#N/A</v>
      </c>
      <c r="F330" t="e">
        <f t="shared" si="111"/>
        <v>#N/A</v>
      </c>
      <c r="G330" t="e">
        <f t="shared" si="111"/>
        <v>#N/A</v>
      </c>
      <c r="H330" t="e">
        <f t="shared" si="111"/>
        <v>#N/A</v>
      </c>
      <c r="I330" t="e">
        <f t="shared" si="111"/>
        <v>#N/A</v>
      </c>
      <c r="J330" t="e">
        <f t="shared" si="111"/>
        <v>#N/A</v>
      </c>
      <c r="K330" t="e">
        <f t="shared" si="111"/>
        <v>#N/A</v>
      </c>
      <c r="L330" t="e">
        <f t="shared" si="111"/>
        <v>#N/A</v>
      </c>
      <c r="M330" t="e">
        <f t="shared" si="111"/>
        <v>#N/A</v>
      </c>
      <c r="N330" t="e">
        <f t="shared" si="111"/>
        <v>#N/A</v>
      </c>
      <c r="O330" t="e">
        <f t="shared" si="111"/>
        <v>#N/A</v>
      </c>
      <c r="P330" t="e">
        <f t="shared" si="111"/>
        <v>#N/A</v>
      </c>
      <c r="Q330" t="e">
        <f t="shared" si="111"/>
        <v>#N/A</v>
      </c>
      <c r="R330" t="e">
        <f t="shared" si="111"/>
        <v>#N/A</v>
      </c>
      <c r="S330" t="e">
        <f t="shared" si="111"/>
        <v>#N/A</v>
      </c>
      <c r="T330" t="e">
        <f t="shared" si="111"/>
        <v>#N/A</v>
      </c>
      <c r="U330" t="e">
        <f t="shared" si="111"/>
        <v>#N/A</v>
      </c>
      <c r="V330" t="e">
        <f t="shared" si="112"/>
        <v>#N/A</v>
      </c>
      <c r="W330" t="e">
        <f t="shared" si="112"/>
        <v>#N/A</v>
      </c>
      <c r="X330" t="e">
        <f t="shared" si="112"/>
        <v>#N/A</v>
      </c>
      <c r="Y330" t="e">
        <f t="shared" si="112"/>
        <v>#N/A</v>
      </c>
      <c r="Z330" t="e">
        <f t="shared" si="112"/>
        <v>#N/A</v>
      </c>
      <c r="AA330" t="e">
        <f t="shared" si="112"/>
        <v>#N/A</v>
      </c>
      <c r="AB330" t="e">
        <f t="shared" si="112"/>
        <v>#N/A</v>
      </c>
      <c r="AC330" t="e">
        <f t="shared" si="112"/>
        <v>#N/A</v>
      </c>
      <c r="AD330" t="e">
        <f t="shared" si="112"/>
        <v>#N/A</v>
      </c>
    </row>
    <row r="331" spans="1:30" x14ac:dyDescent="0.25">
      <c r="A331" t="e">
        <f t="shared" si="110"/>
        <v>#N/A</v>
      </c>
      <c r="B331" t="e">
        <f t="shared" si="111"/>
        <v>#N/A</v>
      </c>
      <c r="C331" t="e">
        <f t="shared" si="111"/>
        <v>#N/A</v>
      </c>
      <c r="D331" t="e">
        <f t="shared" si="111"/>
        <v>#N/A</v>
      </c>
      <c r="E331" t="e">
        <f t="shared" si="111"/>
        <v>#N/A</v>
      </c>
      <c r="F331" t="e">
        <f t="shared" si="111"/>
        <v>#N/A</v>
      </c>
      <c r="G331" t="e">
        <f t="shared" si="111"/>
        <v>#N/A</v>
      </c>
      <c r="H331" t="e">
        <f t="shared" si="111"/>
        <v>#N/A</v>
      </c>
      <c r="I331" t="e">
        <f t="shared" si="111"/>
        <v>#N/A</v>
      </c>
      <c r="J331" t="e">
        <f t="shared" si="111"/>
        <v>#N/A</v>
      </c>
      <c r="K331" t="e">
        <f t="shared" si="111"/>
        <v>#N/A</v>
      </c>
      <c r="L331" t="e">
        <f t="shared" si="111"/>
        <v>#N/A</v>
      </c>
      <c r="M331" t="e">
        <f t="shared" si="111"/>
        <v>#N/A</v>
      </c>
      <c r="N331" t="e">
        <f t="shared" si="111"/>
        <v>#N/A</v>
      </c>
      <c r="O331" t="e">
        <f t="shared" si="111"/>
        <v>#N/A</v>
      </c>
      <c r="P331" t="e">
        <f t="shared" si="111"/>
        <v>#N/A</v>
      </c>
      <c r="Q331" t="e">
        <f t="shared" si="111"/>
        <v>#N/A</v>
      </c>
      <c r="R331" t="e">
        <f t="shared" si="111"/>
        <v>#N/A</v>
      </c>
      <c r="S331" t="e">
        <f t="shared" si="111"/>
        <v>#N/A</v>
      </c>
      <c r="T331" t="e">
        <f t="shared" si="111"/>
        <v>#N/A</v>
      </c>
      <c r="U331" t="e">
        <f t="shared" si="111"/>
        <v>#N/A</v>
      </c>
      <c r="V331" t="e">
        <f t="shared" si="112"/>
        <v>#N/A</v>
      </c>
      <c r="W331" t="e">
        <f t="shared" si="112"/>
        <v>#N/A</v>
      </c>
      <c r="X331" t="e">
        <f t="shared" si="112"/>
        <v>#N/A</v>
      </c>
      <c r="Y331" t="e">
        <f t="shared" si="112"/>
        <v>#N/A</v>
      </c>
      <c r="Z331" t="e">
        <f t="shared" si="112"/>
        <v>#N/A</v>
      </c>
      <c r="AA331" t="e">
        <f t="shared" si="112"/>
        <v>#N/A</v>
      </c>
      <c r="AB331" t="e">
        <f t="shared" si="112"/>
        <v>#N/A</v>
      </c>
      <c r="AC331" t="e">
        <f t="shared" si="112"/>
        <v>#N/A</v>
      </c>
      <c r="AD331" t="e">
        <f t="shared" si="112"/>
        <v>#N/A</v>
      </c>
    </row>
    <row r="332" spans="1:30" x14ac:dyDescent="0.25">
      <c r="A332" t="e">
        <f t="shared" si="110"/>
        <v>#N/A</v>
      </c>
      <c r="B332" t="e">
        <f t="shared" si="111"/>
        <v>#N/A</v>
      </c>
      <c r="C332" t="e">
        <f t="shared" si="111"/>
        <v>#N/A</v>
      </c>
      <c r="D332" t="e">
        <f t="shared" si="111"/>
        <v>#N/A</v>
      </c>
      <c r="E332" t="e">
        <f t="shared" si="111"/>
        <v>#N/A</v>
      </c>
      <c r="F332" t="e">
        <f t="shared" si="111"/>
        <v>#N/A</v>
      </c>
      <c r="G332" t="e">
        <f t="shared" si="111"/>
        <v>#N/A</v>
      </c>
      <c r="H332" t="e">
        <f t="shared" si="111"/>
        <v>#N/A</v>
      </c>
      <c r="I332" t="e">
        <f t="shared" si="111"/>
        <v>#N/A</v>
      </c>
      <c r="J332" t="e">
        <f t="shared" si="111"/>
        <v>#N/A</v>
      </c>
      <c r="K332" t="e">
        <f t="shared" si="111"/>
        <v>#N/A</v>
      </c>
      <c r="L332" t="e">
        <f t="shared" si="111"/>
        <v>#N/A</v>
      </c>
      <c r="M332" t="e">
        <f t="shared" si="111"/>
        <v>#N/A</v>
      </c>
      <c r="N332" t="e">
        <f t="shared" si="111"/>
        <v>#N/A</v>
      </c>
      <c r="O332" t="e">
        <f t="shared" si="111"/>
        <v>#N/A</v>
      </c>
      <c r="P332" t="e">
        <f t="shared" si="111"/>
        <v>#N/A</v>
      </c>
      <c r="Q332" t="e">
        <f t="shared" si="111"/>
        <v>#N/A</v>
      </c>
      <c r="R332" t="e">
        <f t="shared" si="111"/>
        <v>#N/A</v>
      </c>
      <c r="S332" t="e">
        <f t="shared" si="111"/>
        <v>#N/A</v>
      </c>
      <c r="T332" t="e">
        <f t="shared" si="111"/>
        <v>#N/A</v>
      </c>
      <c r="U332" t="e">
        <f t="shared" si="111"/>
        <v>#N/A</v>
      </c>
      <c r="V332" t="e">
        <f t="shared" si="112"/>
        <v>#N/A</v>
      </c>
      <c r="W332" t="e">
        <f t="shared" si="112"/>
        <v>#N/A</v>
      </c>
      <c r="X332" t="e">
        <f t="shared" si="112"/>
        <v>#N/A</v>
      </c>
      <c r="Y332" t="e">
        <f t="shared" si="112"/>
        <v>#N/A</v>
      </c>
      <c r="Z332" t="e">
        <f t="shared" si="112"/>
        <v>#N/A</v>
      </c>
      <c r="AA332" t="e">
        <f t="shared" si="112"/>
        <v>#N/A</v>
      </c>
      <c r="AB332" t="e">
        <f t="shared" si="112"/>
        <v>#N/A</v>
      </c>
      <c r="AC332" t="e">
        <f t="shared" si="112"/>
        <v>#N/A</v>
      </c>
      <c r="AD332" t="e">
        <f t="shared" si="112"/>
        <v>#N/A</v>
      </c>
    </row>
    <row r="333" spans="1:30" x14ac:dyDescent="0.25">
      <c r="A333" t="e">
        <f t="shared" si="110"/>
        <v>#N/A</v>
      </c>
      <c r="B333" t="e">
        <f t="shared" si="111"/>
        <v>#N/A</v>
      </c>
      <c r="C333" t="e">
        <f t="shared" si="111"/>
        <v>#N/A</v>
      </c>
      <c r="D333" t="e">
        <f t="shared" si="111"/>
        <v>#N/A</v>
      </c>
      <c r="E333" t="e">
        <f t="shared" si="111"/>
        <v>#N/A</v>
      </c>
      <c r="F333" t="e">
        <f t="shared" si="111"/>
        <v>#N/A</v>
      </c>
      <c r="G333" t="e">
        <f t="shared" si="111"/>
        <v>#N/A</v>
      </c>
      <c r="H333" t="e">
        <f t="shared" si="111"/>
        <v>#N/A</v>
      </c>
      <c r="I333" t="e">
        <f t="shared" si="111"/>
        <v>#N/A</v>
      </c>
      <c r="J333" t="e">
        <f t="shared" si="111"/>
        <v>#N/A</v>
      </c>
      <c r="K333" t="e">
        <f t="shared" si="111"/>
        <v>#N/A</v>
      </c>
      <c r="L333" t="e">
        <f t="shared" si="111"/>
        <v>#N/A</v>
      </c>
      <c r="M333" t="e">
        <f t="shared" si="111"/>
        <v>#N/A</v>
      </c>
      <c r="N333" t="e">
        <f t="shared" si="111"/>
        <v>#N/A</v>
      </c>
      <c r="O333" t="e">
        <f t="shared" si="111"/>
        <v>#N/A</v>
      </c>
      <c r="P333" t="e">
        <f t="shared" si="111"/>
        <v>#N/A</v>
      </c>
      <c r="Q333" t="e">
        <f t="shared" si="111"/>
        <v>#N/A</v>
      </c>
      <c r="R333" t="e">
        <f t="shared" si="111"/>
        <v>#N/A</v>
      </c>
      <c r="S333" t="e">
        <f t="shared" si="111"/>
        <v>#N/A</v>
      </c>
      <c r="T333" t="e">
        <f t="shared" si="111"/>
        <v>#N/A</v>
      </c>
      <c r="U333" t="e">
        <f t="shared" si="111"/>
        <v>#N/A</v>
      </c>
      <c r="V333" t="e">
        <f t="shared" si="112"/>
        <v>#N/A</v>
      </c>
      <c r="W333" t="e">
        <f t="shared" si="112"/>
        <v>#N/A</v>
      </c>
      <c r="X333" t="e">
        <f t="shared" si="112"/>
        <v>#N/A</v>
      </c>
      <c r="Y333" t="e">
        <f t="shared" si="112"/>
        <v>#N/A</v>
      </c>
      <c r="Z333" t="e">
        <f t="shared" si="112"/>
        <v>#N/A</v>
      </c>
      <c r="AA333" t="e">
        <f t="shared" si="112"/>
        <v>#N/A</v>
      </c>
      <c r="AB333" t="e">
        <f t="shared" si="112"/>
        <v>#N/A</v>
      </c>
      <c r="AC333" t="e">
        <f t="shared" si="112"/>
        <v>#N/A</v>
      </c>
      <c r="AD333" t="e">
        <f t="shared" si="112"/>
        <v>#N/A</v>
      </c>
    </row>
    <row r="334" spans="1:30" x14ac:dyDescent="0.25">
      <c r="A334" t="e">
        <f t="shared" si="110"/>
        <v>#N/A</v>
      </c>
      <c r="B334" t="e">
        <f t="shared" si="111"/>
        <v>#N/A</v>
      </c>
      <c r="C334" t="e">
        <f t="shared" si="111"/>
        <v>#N/A</v>
      </c>
      <c r="D334" t="e">
        <f t="shared" si="111"/>
        <v>#N/A</v>
      </c>
      <c r="E334" t="e">
        <f t="shared" si="111"/>
        <v>#N/A</v>
      </c>
      <c r="F334" t="e">
        <f t="shared" si="111"/>
        <v>#N/A</v>
      </c>
      <c r="G334" t="e">
        <f t="shared" si="111"/>
        <v>#N/A</v>
      </c>
      <c r="H334" t="e">
        <f t="shared" si="111"/>
        <v>#N/A</v>
      </c>
      <c r="I334" t="e">
        <f t="shared" si="111"/>
        <v>#N/A</v>
      </c>
      <c r="J334" t="e">
        <f t="shared" si="111"/>
        <v>#N/A</v>
      </c>
      <c r="K334" t="e">
        <f t="shared" si="111"/>
        <v>#N/A</v>
      </c>
      <c r="L334" t="e">
        <f t="shared" si="111"/>
        <v>#N/A</v>
      </c>
      <c r="M334" t="e">
        <f t="shared" si="111"/>
        <v>#N/A</v>
      </c>
      <c r="N334" t="e">
        <f t="shared" si="111"/>
        <v>#N/A</v>
      </c>
      <c r="O334" t="e">
        <f t="shared" si="111"/>
        <v>#N/A</v>
      </c>
      <c r="P334" t="e">
        <f t="shared" si="111"/>
        <v>#N/A</v>
      </c>
      <c r="Q334" t="e">
        <f t="shared" si="111"/>
        <v>#N/A</v>
      </c>
      <c r="R334" t="e">
        <f t="shared" si="111"/>
        <v>#N/A</v>
      </c>
      <c r="S334" t="e">
        <f t="shared" si="111"/>
        <v>#N/A</v>
      </c>
      <c r="T334" t="e">
        <f t="shared" si="111"/>
        <v>#N/A</v>
      </c>
      <c r="U334" t="e">
        <f t="shared" si="111"/>
        <v>#N/A</v>
      </c>
      <c r="V334" t="e">
        <f t="shared" si="112"/>
        <v>#N/A</v>
      </c>
      <c r="W334" t="e">
        <f t="shared" si="112"/>
        <v>#N/A</v>
      </c>
      <c r="X334" t="e">
        <f t="shared" si="112"/>
        <v>#N/A</v>
      </c>
      <c r="Y334" t="e">
        <f t="shared" si="112"/>
        <v>#N/A</v>
      </c>
      <c r="Z334" t="e">
        <f t="shared" si="112"/>
        <v>#N/A</v>
      </c>
      <c r="AA334" t="e">
        <f t="shared" si="112"/>
        <v>#N/A</v>
      </c>
      <c r="AB334" t="e">
        <f t="shared" si="112"/>
        <v>#N/A</v>
      </c>
      <c r="AC334" t="e">
        <f t="shared" si="112"/>
        <v>#N/A</v>
      </c>
      <c r="AD334" t="e">
        <f t="shared" si="112"/>
        <v>#N/A</v>
      </c>
    </row>
    <row r="335" spans="1:30" x14ac:dyDescent="0.25">
      <c r="A335" t="e">
        <f t="shared" si="110"/>
        <v>#N/A</v>
      </c>
      <c r="B335" t="e">
        <f t="shared" si="111"/>
        <v>#N/A</v>
      </c>
      <c r="C335" t="e">
        <f t="shared" si="111"/>
        <v>#N/A</v>
      </c>
      <c r="D335" t="e">
        <f t="shared" si="111"/>
        <v>#N/A</v>
      </c>
      <c r="E335" t="e">
        <f t="shared" si="111"/>
        <v>#N/A</v>
      </c>
      <c r="F335" t="e">
        <f t="shared" si="111"/>
        <v>#N/A</v>
      </c>
      <c r="G335" t="e">
        <f t="shared" ref="B335:U347" si="113">IF((G229^2/G$258)*(G285/(1-G285)^2)/(2)&gt;1,TRUE)</f>
        <v>#N/A</v>
      </c>
      <c r="H335" t="e">
        <f t="shared" si="113"/>
        <v>#N/A</v>
      </c>
      <c r="I335" t="e">
        <f t="shared" si="113"/>
        <v>#N/A</v>
      </c>
      <c r="J335" t="e">
        <f t="shared" si="113"/>
        <v>#N/A</v>
      </c>
      <c r="K335" t="e">
        <f t="shared" si="113"/>
        <v>#N/A</v>
      </c>
      <c r="L335" t="e">
        <f t="shared" si="113"/>
        <v>#N/A</v>
      </c>
      <c r="M335" t="e">
        <f t="shared" si="113"/>
        <v>#N/A</v>
      </c>
      <c r="N335" t="e">
        <f t="shared" si="113"/>
        <v>#N/A</v>
      </c>
      <c r="O335" t="e">
        <f t="shared" si="113"/>
        <v>#N/A</v>
      </c>
      <c r="P335" t="e">
        <f t="shared" si="113"/>
        <v>#N/A</v>
      </c>
      <c r="Q335" t="e">
        <f t="shared" si="113"/>
        <v>#N/A</v>
      </c>
      <c r="R335" t="e">
        <f t="shared" si="113"/>
        <v>#N/A</v>
      </c>
      <c r="S335" t="e">
        <f t="shared" si="113"/>
        <v>#N/A</v>
      </c>
      <c r="T335" t="e">
        <f t="shared" si="113"/>
        <v>#N/A</v>
      </c>
      <c r="U335" t="e">
        <f t="shared" si="113"/>
        <v>#N/A</v>
      </c>
      <c r="V335" t="e">
        <f t="shared" si="112"/>
        <v>#N/A</v>
      </c>
      <c r="W335" t="e">
        <f t="shared" si="112"/>
        <v>#N/A</v>
      </c>
      <c r="X335" t="e">
        <f t="shared" si="112"/>
        <v>#N/A</v>
      </c>
      <c r="Y335" t="e">
        <f t="shared" si="112"/>
        <v>#N/A</v>
      </c>
      <c r="Z335" t="e">
        <f t="shared" si="112"/>
        <v>#N/A</v>
      </c>
      <c r="AA335" t="e">
        <f t="shared" si="112"/>
        <v>#N/A</v>
      </c>
      <c r="AB335" t="e">
        <f t="shared" si="112"/>
        <v>#N/A</v>
      </c>
      <c r="AC335" t="e">
        <f t="shared" si="112"/>
        <v>#N/A</v>
      </c>
      <c r="AD335" t="e">
        <f t="shared" si="112"/>
        <v>#N/A</v>
      </c>
    </row>
    <row r="336" spans="1:30" x14ac:dyDescent="0.25">
      <c r="A336" t="e">
        <f t="shared" si="110"/>
        <v>#N/A</v>
      </c>
      <c r="B336" t="e">
        <f t="shared" si="113"/>
        <v>#N/A</v>
      </c>
      <c r="C336" t="e">
        <f t="shared" si="113"/>
        <v>#N/A</v>
      </c>
      <c r="D336" t="e">
        <f t="shared" si="113"/>
        <v>#N/A</v>
      </c>
      <c r="E336" t="e">
        <f t="shared" si="113"/>
        <v>#N/A</v>
      </c>
      <c r="F336" t="e">
        <f t="shared" si="113"/>
        <v>#N/A</v>
      </c>
      <c r="G336" t="e">
        <f t="shared" si="113"/>
        <v>#N/A</v>
      </c>
      <c r="H336" t="e">
        <f t="shared" si="113"/>
        <v>#N/A</v>
      </c>
      <c r="I336" t="e">
        <f t="shared" si="113"/>
        <v>#N/A</v>
      </c>
      <c r="J336" t="e">
        <f t="shared" si="113"/>
        <v>#N/A</v>
      </c>
      <c r="K336" t="e">
        <f t="shared" si="113"/>
        <v>#N/A</v>
      </c>
      <c r="L336" t="e">
        <f t="shared" si="113"/>
        <v>#N/A</v>
      </c>
      <c r="M336" t="e">
        <f t="shared" si="113"/>
        <v>#N/A</v>
      </c>
      <c r="N336" t="e">
        <f t="shared" si="113"/>
        <v>#N/A</v>
      </c>
      <c r="O336" t="e">
        <f t="shared" si="113"/>
        <v>#N/A</v>
      </c>
      <c r="P336" t="e">
        <f t="shared" si="113"/>
        <v>#N/A</v>
      </c>
      <c r="Q336" t="e">
        <f t="shared" si="113"/>
        <v>#N/A</v>
      </c>
      <c r="R336" t="e">
        <f t="shared" si="113"/>
        <v>#N/A</v>
      </c>
      <c r="S336" t="e">
        <f t="shared" si="113"/>
        <v>#N/A</v>
      </c>
      <c r="T336" t="e">
        <f t="shared" si="113"/>
        <v>#N/A</v>
      </c>
      <c r="U336" t="e">
        <f t="shared" si="113"/>
        <v>#N/A</v>
      </c>
      <c r="V336" t="e">
        <f t="shared" si="112"/>
        <v>#N/A</v>
      </c>
      <c r="W336" t="e">
        <f t="shared" si="112"/>
        <v>#N/A</v>
      </c>
      <c r="X336" t="e">
        <f t="shared" si="112"/>
        <v>#N/A</v>
      </c>
      <c r="Y336" t="e">
        <f t="shared" si="112"/>
        <v>#N/A</v>
      </c>
      <c r="Z336" t="e">
        <f t="shared" si="112"/>
        <v>#N/A</v>
      </c>
      <c r="AA336" t="e">
        <f t="shared" si="112"/>
        <v>#N/A</v>
      </c>
      <c r="AB336" t="e">
        <f t="shared" si="112"/>
        <v>#N/A</v>
      </c>
      <c r="AC336" t="e">
        <f t="shared" si="112"/>
        <v>#N/A</v>
      </c>
      <c r="AD336" t="e">
        <f t="shared" si="112"/>
        <v>#N/A</v>
      </c>
    </row>
    <row r="337" spans="1:30" x14ac:dyDescent="0.25">
      <c r="A337" t="e">
        <f t="shared" si="110"/>
        <v>#N/A</v>
      </c>
      <c r="B337" t="e">
        <f t="shared" si="113"/>
        <v>#N/A</v>
      </c>
      <c r="C337" t="e">
        <f t="shared" si="113"/>
        <v>#N/A</v>
      </c>
      <c r="D337" t="e">
        <f t="shared" si="113"/>
        <v>#N/A</v>
      </c>
      <c r="E337" t="e">
        <f t="shared" si="113"/>
        <v>#N/A</v>
      </c>
      <c r="F337" t="e">
        <f t="shared" si="113"/>
        <v>#N/A</v>
      </c>
      <c r="G337" t="e">
        <f t="shared" si="113"/>
        <v>#N/A</v>
      </c>
      <c r="H337" t="e">
        <f t="shared" si="113"/>
        <v>#N/A</v>
      </c>
      <c r="I337" t="e">
        <f t="shared" si="113"/>
        <v>#N/A</v>
      </c>
      <c r="J337" t="e">
        <f t="shared" si="113"/>
        <v>#N/A</v>
      </c>
      <c r="K337" t="e">
        <f t="shared" si="113"/>
        <v>#N/A</v>
      </c>
      <c r="L337" t="e">
        <f t="shared" si="113"/>
        <v>#N/A</v>
      </c>
      <c r="M337" t="e">
        <f t="shared" si="113"/>
        <v>#N/A</v>
      </c>
      <c r="N337" t="e">
        <f t="shared" si="113"/>
        <v>#N/A</v>
      </c>
      <c r="O337" t="e">
        <f t="shared" si="113"/>
        <v>#N/A</v>
      </c>
      <c r="P337" t="e">
        <f t="shared" si="113"/>
        <v>#N/A</v>
      </c>
      <c r="Q337" t="e">
        <f t="shared" si="113"/>
        <v>#N/A</v>
      </c>
      <c r="R337" t="e">
        <f t="shared" si="113"/>
        <v>#N/A</v>
      </c>
      <c r="S337" t="e">
        <f t="shared" si="113"/>
        <v>#N/A</v>
      </c>
      <c r="T337" t="e">
        <f t="shared" si="113"/>
        <v>#N/A</v>
      </c>
      <c r="U337" t="e">
        <f t="shared" si="113"/>
        <v>#N/A</v>
      </c>
      <c r="V337" t="e">
        <f t="shared" si="112"/>
        <v>#N/A</v>
      </c>
      <c r="W337" t="e">
        <f t="shared" si="112"/>
        <v>#N/A</v>
      </c>
      <c r="X337" t="e">
        <f t="shared" si="112"/>
        <v>#N/A</v>
      </c>
      <c r="Y337" t="e">
        <f t="shared" si="112"/>
        <v>#N/A</v>
      </c>
      <c r="Z337" t="e">
        <f t="shared" si="112"/>
        <v>#N/A</v>
      </c>
      <c r="AA337" t="e">
        <f t="shared" si="112"/>
        <v>#N/A</v>
      </c>
      <c r="AB337" t="e">
        <f t="shared" si="112"/>
        <v>#N/A</v>
      </c>
      <c r="AC337" t="e">
        <f t="shared" si="112"/>
        <v>#N/A</v>
      </c>
      <c r="AD337" t="e">
        <f t="shared" si="112"/>
        <v>#N/A</v>
      </c>
    </row>
    <row r="338" spans="1:30" x14ac:dyDescent="0.25">
      <c r="A338" t="e">
        <f t="shared" si="110"/>
        <v>#N/A</v>
      </c>
      <c r="B338" t="e">
        <f t="shared" si="113"/>
        <v>#N/A</v>
      </c>
      <c r="C338" t="e">
        <f t="shared" si="113"/>
        <v>#N/A</v>
      </c>
      <c r="D338" t="e">
        <f t="shared" si="113"/>
        <v>#N/A</v>
      </c>
      <c r="E338" t="e">
        <f t="shared" si="113"/>
        <v>#N/A</v>
      </c>
      <c r="F338" t="e">
        <f t="shared" si="113"/>
        <v>#N/A</v>
      </c>
      <c r="G338" t="e">
        <f t="shared" si="113"/>
        <v>#N/A</v>
      </c>
      <c r="H338" t="e">
        <f t="shared" si="113"/>
        <v>#N/A</v>
      </c>
      <c r="I338" t="e">
        <f t="shared" si="113"/>
        <v>#N/A</v>
      </c>
      <c r="J338" t="e">
        <f t="shared" si="113"/>
        <v>#N/A</v>
      </c>
      <c r="K338" t="e">
        <f t="shared" si="113"/>
        <v>#N/A</v>
      </c>
      <c r="L338" t="e">
        <f t="shared" si="113"/>
        <v>#N/A</v>
      </c>
      <c r="M338" t="e">
        <f t="shared" si="113"/>
        <v>#N/A</v>
      </c>
      <c r="N338" t="e">
        <f t="shared" si="113"/>
        <v>#N/A</v>
      </c>
      <c r="O338" t="e">
        <f t="shared" si="113"/>
        <v>#N/A</v>
      </c>
      <c r="P338" t="e">
        <f t="shared" si="113"/>
        <v>#N/A</v>
      </c>
      <c r="Q338" t="e">
        <f t="shared" si="113"/>
        <v>#N/A</v>
      </c>
      <c r="R338" t="e">
        <f t="shared" si="113"/>
        <v>#N/A</v>
      </c>
      <c r="S338" t="e">
        <f t="shared" si="113"/>
        <v>#N/A</v>
      </c>
      <c r="T338" t="e">
        <f t="shared" si="113"/>
        <v>#N/A</v>
      </c>
      <c r="U338" t="e">
        <f t="shared" si="113"/>
        <v>#N/A</v>
      </c>
      <c r="V338" t="e">
        <f t="shared" si="112"/>
        <v>#N/A</v>
      </c>
      <c r="W338" t="e">
        <f t="shared" si="112"/>
        <v>#N/A</v>
      </c>
      <c r="X338" t="e">
        <f t="shared" si="112"/>
        <v>#N/A</v>
      </c>
      <c r="Y338" t="e">
        <f t="shared" si="112"/>
        <v>#N/A</v>
      </c>
      <c r="Z338" t="e">
        <f t="shared" si="112"/>
        <v>#N/A</v>
      </c>
      <c r="AA338" t="e">
        <f t="shared" si="112"/>
        <v>#N/A</v>
      </c>
      <c r="AB338" t="e">
        <f t="shared" si="112"/>
        <v>#N/A</v>
      </c>
      <c r="AC338" t="e">
        <f t="shared" si="112"/>
        <v>#N/A</v>
      </c>
      <c r="AD338" t="e">
        <f t="shared" si="112"/>
        <v>#N/A</v>
      </c>
    </row>
    <row r="339" spans="1:30" x14ac:dyDescent="0.25">
      <c r="A339" t="e">
        <f t="shared" si="110"/>
        <v>#N/A</v>
      </c>
      <c r="B339" t="e">
        <f t="shared" si="113"/>
        <v>#N/A</v>
      </c>
      <c r="C339" t="e">
        <f t="shared" si="113"/>
        <v>#N/A</v>
      </c>
      <c r="D339" t="e">
        <f t="shared" si="113"/>
        <v>#N/A</v>
      </c>
      <c r="E339" t="e">
        <f t="shared" si="113"/>
        <v>#N/A</v>
      </c>
      <c r="F339" t="e">
        <f t="shared" si="113"/>
        <v>#N/A</v>
      </c>
      <c r="G339" t="e">
        <f t="shared" si="113"/>
        <v>#N/A</v>
      </c>
      <c r="H339" t="e">
        <f t="shared" si="113"/>
        <v>#N/A</v>
      </c>
      <c r="I339" t="e">
        <f t="shared" si="113"/>
        <v>#N/A</v>
      </c>
      <c r="J339" t="e">
        <f t="shared" si="113"/>
        <v>#N/A</v>
      </c>
      <c r="K339" t="e">
        <f t="shared" si="113"/>
        <v>#N/A</v>
      </c>
      <c r="L339" t="e">
        <f t="shared" si="113"/>
        <v>#N/A</v>
      </c>
      <c r="M339" t="e">
        <f t="shared" si="113"/>
        <v>#N/A</v>
      </c>
      <c r="N339" t="e">
        <f t="shared" si="113"/>
        <v>#N/A</v>
      </c>
      <c r="O339" t="e">
        <f t="shared" si="113"/>
        <v>#N/A</v>
      </c>
      <c r="P339" t="e">
        <f t="shared" si="113"/>
        <v>#N/A</v>
      </c>
      <c r="Q339" t="e">
        <f t="shared" si="113"/>
        <v>#N/A</v>
      </c>
      <c r="R339" t="e">
        <f t="shared" si="113"/>
        <v>#N/A</v>
      </c>
      <c r="S339" t="e">
        <f t="shared" si="113"/>
        <v>#N/A</v>
      </c>
      <c r="T339" t="e">
        <f t="shared" si="113"/>
        <v>#N/A</v>
      </c>
      <c r="U339" t="e">
        <f t="shared" si="113"/>
        <v>#N/A</v>
      </c>
      <c r="V339" t="e">
        <f t="shared" si="112"/>
        <v>#N/A</v>
      </c>
      <c r="W339" t="e">
        <f t="shared" si="112"/>
        <v>#N/A</v>
      </c>
      <c r="X339" t="e">
        <f t="shared" si="112"/>
        <v>#N/A</v>
      </c>
      <c r="Y339" t="e">
        <f t="shared" si="112"/>
        <v>#N/A</v>
      </c>
      <c r="Z339" t="e">
        <f t="shared" si="112"/>
        <v>#N/A</v>
      </c>
      <c r="AA339" t="e">
        <f t="shared" si="112"/>
        <v>#N/A</v>
      </c>
      <c r="AB339" t="e">
        <f t="shared" si="112"/>
        <v>#N/A</v>
      </c>
      <c r="AC339" t="e">
        <f t="shared" si="112"/>
        <v>#N/A</v>
      </c>
      <c r="AD339" t="e">
        <f t="shared" si="112"/>
        <v>#N/A</v>
      </c>
    </row>
    <row r="340" spans="1:30" x14ac:dyDescent="0.25">
      <c r="A340" t="e">
        <f t="shared" si="110"/>
        <v>#N/A</v>
      </c>
      <c r="B340" t="e">
        <f t="shared" si="113"/>
        <v>#N/A</v>
      </c>
      <c r="C340" t="e">
        <f t="shared" si="113"/>
        <v>#N/A</v>
      </c>
      <c r="D340" t="e">
        <f t="shared" si="113"/>
        <v>#N/A</v>
      </c>
      <c r="E340" t="e">
        <f t="shared" si="113"/>
        <v>#N/A</v>
      </c>
      <c r="F340" t="e">
        <f t="shared" si="113"/>
        <v>#N/A</v>
      </c>
      <c r="G340" t="e">
        <f t="shared" si="113"/>
        <v>#N/A</v>
      </c>
      <c r="H340" t="e">
        <f t="shared" si="113"/>
        <v>#N/A</v>
      </c>
      <c r="I340" t="e">
        <f t="shared" si="113"/>
        <v>#N/A</v>
      </c>
      <c r="J340" t="e">
        <f t="shared" si="113"/>
        <v>#N/A</v>
      </c>
      <c r="K340" t="e">
        <f t="shared" si="113"/>
        <v>#N/A</v>
      </c>
      <c r="L340" t="e">
        <f t="shared" si="113"/>
        <v>#N/A</v>
      </c>
      <c r="M340" t="e">
        <f t="shared" si="113"/>
        <v>#N/A</v>
      </c>
      <c r="N340" t="e">
        <f t="shared" si="113"/>
        <v>#N/A</v>
      </c>
      <c r="O340" t="e">
        <f t="shared" si="113"/>
        <v>#N/A</v>
      </c>
      <c r="P340" t="e">
        <f t="shared" si="113"/>
        <v>#N/A</v>
      </c>
      <c r="Q340" t="e">
        <f t="shared" si="113"/>
        <v>#N/A</v>
      </c>
      <c r="R340" t="e">
        <f t="shared" si="113"/>
        <v>#N/A</v>
      </c>
      <c r="S340" t="e">
        <f t="shared" si="113"/>
        <v>#N/A</v>
      </c>
      <c r="T340" t="e">
        <f t="shared" si="113"/>
        <v>#N/A</v>
      </c>
      <c r="U340" t="e">
        <f t="shared" si="113"/>
        <v>#N/A</v>
      </c>
      <c r="V340" t="e">
        <f t="shared" si="112"/>
        <v>#N/A</v>
      </c>
      <c r="W340" t="e">
        <f t="shared" si="112"/>
        <v>#N/A</v>
      </c>
      <c r="X340" t="e">
        <f t="shared" si="112"/>
        <v>#N/A</v>
      </c>
      <c r="Y340" t="e">
        <f t="shared" si="112"/>
        <v>#N/A</v>
      </c>
      <c r="Z340" t="e">
        <f t="shared" si="112"/>
        <v>#N/A</v>
      </c>
      <c r="AA340" t="e">
        <f t="shared" si="112"/>
        <v>#N/A</v>
      </c>
      <c r="AB340" t="e">
        <f t="shared" si="112"/>
        <v>#N/A</v>
      </c>
      <c r="AC340" t="e">
        <f t="shared" si="112"/>
        <v>#N/A</v>
      </c>
      <c r="AD340" t="e">
        <f t="shared" si="112"/>
        <v>#N/A</v>
      </c>
    </row>
    <row r="341" spans="1:30" x14ac:dyDescent="0.25">
      <c r="A341" t="e">
        <f t="shared" si="110"/>
        <v>#N/A</v>
      </c>
      <c r="B341" t="e">
        <f t="shared" si="113"/>
        <v>#N/A</v>
      </c>
      <c r="C341" t="e">
        <f t="shared" si="113"/>
        <v>#N/A</v>
      </c>
      <c r="D341" t="e">
        <f t="shared" si="113"/>
        <v>#N/A</v>
      </c>
      <c r="E341" t="e">
        <f t="shared" si="113"/>
        <v>#N/A</v>
      </c>
      <c r="F341" t="e">
        <f t="shared" si="113"/>
        <v>#N/A</v>
      </c>
      <c r="G341" t="e">
        <f t="shared" si="113"/>
        <v>#N/A</v>
      </c>
      <c r="H341" t="e">
        <f t="shared" si="113"/>
        <v>#N/A</v>
      </c>
      <c r="I341" t="e">
        <f t="shared" si="113"/>
        <v>#N/A</v>
      </c>
      <c r="J341" t="e">
        <f t="shared" si="113"/>
        <v>#N/A</v>
      </c>
      <c r="K341" t="e">
        <f t="shared" si="113"/>
        <v>#N/A</v>
      </c>
      <c r="L341" t="e">
        <f t="shared" si="113"/>
        <v>#N/A</v>
      </c>
      <c r="M341" t="e">
        <f t="shared" si="113"/>
        <v>#N/A</v>
      </c>
      <c r="N341" t="e">
        <f t="shared" si="113"/>
        <v>#N/A</v>
      </c>
      <c r="O341" t="e">
        <f t="shared" si="113"/>
        <v>#N/A</v>
      </c>
      <c r="P341" t="e">
        <f t="shared" si="113"/>
        <v>#N/A</v>
      </c>
      <c r="Q341" t="e">
        <f t="shared" si="113"/>
        <v>#N/A</v>
      </c>
      <c r="R341" t="e">
        <f t="shared" si="113"/>
        <v>#N/A</v>
      </c>
      <c r="S341" t="e">
        <f t="shared" si="113"/>
        <v>#N/A</v>
      </c>
      <c r="T341" t="e">
        <f t="shared" si="113"/>
        <v>#N/A</v>
      </c>
      <c r="U341" t="e">
        <f t="shared" si="113"/>
        <v>#N/A</v>
      </c>
      <c r="V341" t="e">
        <f t="shared" ref="V341:AD347" si="114">IF((V235^2/V$258)*(V291/(1-V291)^2)/(2)&gt;1,TRUE)</f>
        <v>#N/A</v>
      </c>
      <c r="W341" t="e">
        <f t="shared" si="114"/>
        <v>#N/A</v>
      </c>
      <c r="X341" t="e">
        <f t="shared" si="114"/>
        <v>#N/A</v>
      </c>
      <c r="Y341" t="e">
        <f t="shared" si="114"/>
        <v>#N/A</v>
      </c>
      <c r="Z341" t="e">
        <f t="shared" si="114"/>
        <v>#N/A</v>
      </c>
      <c r="AA341" t="e">
        <f t="shared" si="114"/>
        <v>#N/A</v>
      </c>
      <c r="AB341" t="e">
        <f t="shared" si="114"/>
        <v>#N/A</v>
      </c>
      <c r="AC341" t="e">
        <f t="shared" si="114"/>
        <v>#N/A</v>
      </c>
      <c r="AD341" t="e">
        <f t="shared" si="114"/>
        <v>#N/A</v>
      </c>
    </row>
    <row r="342" spans="1:30" x14ac:dyDescent="0.25">
      <c r="A342" t="e">
        <f t="shared" si="110"/>
        <v>#N/A</v>
      </c>
      <c r="B342" t="e">
        <f t="shared" si="113"/>
        <v>#N/A</v>
      </c>
      <c r="C342" t="e">
        <f t="shared" si="113"/>
        <v>#N/A</v>
      </c>
      <c r="D342" t="e">
        <f t="shared" si="113"/>
        <v>#N/A</v>
      </c>
      <c r="E342" t="e">
        <f t="shared" si="113"/>
        <v>#N/A</v>
      </c>
      <c r="F342" t="e">
        <f t="shared" si="113"/>
        <v>#N/A</v>
      </c>
      <c r="G342" t="e">
        <f t="shared" si="113"/>
        <v>#N/A</v>
      </c>
      <c r="H342" t="e">
        <f t="shared" si="113"/>
        <v>#N/A</v>
      </c>
      <c r="I342" t="e">
        <f t="shared" si="113"/>
        <v>#N/A</v>
      </c>
      <c r="J342" t="e">
        <f t="shared" si="113"/>
        <v>#N/A</v>
      </c>
      <c r="K342" t="e">
        <f t="shared" si="113"/>
        <v>#N/A</v>
      </c>
      <c r="L342" t="e">
        <f t="shared" si="113"/>
        <v>#N/A</v>
      </c>
      <c r="M342" t="e">
        <f t="shared" si="113"/>
        <v>#N/A</v>
      </c>
      <c r="N342" t="e">
        <f t="shared" si="113"/>
        <v>#N/A</v>
      </c>
      <c r="O342" t="e">
        <f t="shared" si="113"/>
        <v>#N/A</v>
      </c>
      <c r="P342" t="e">
        <f t="shared" si="113"/>
        <v>#N/A</v>
      </c>
      <c r="Q342" t="e">
        <f t="shared" si="113"/>
        <v>#N/A</v>
      </c>
      <c r="R342" t="e">
        <f t="shared" si="113"/>
        <v>#N/A</v>
      </c>
      <c r="S342" t="e">
        <f t="shared" si="113"/>
        <v>#N/A</v>
      </c>
      <c r="T342" t="e">
        <f t="shared" si="113"/>
        <v>#N/A</v>
      </c>
      <c r="U342" t="e">
        <f t="shared" si="113"/>
        <v>#N/A</v>
      </c>
      <c r="V342" t="e">
        <f t="shared" si="114"/>
        <v>#N/A</v>
      </c>
      <c r="W342" t="e">
        <f t="shared" si="114"/>
        <v>#N/A</v>
      </c>
      <c r="X342" t="e">
        <f t="shared" si="114"/>
        <v>#N/A</v>
      </c>
      <c r="Y342" t="e">
        <f t="shared" si="114"/>
        <v>#N/A</v>
      </c>
      <c r="Z342" t="e">
        <f t="shared" si="114"/>
        <v>#N/A</v>
      </c>
      <c r="AA342" t="e">
        <f t="shared" si="114"/>
        <v>#N/A</v>
      </c>
      <c r="AB342" t="e">
        <f t="shared" si="114"/>
        <v>#N/A</v>
      </c>
      <c r="AC342" t="e">
        <f t="shared" si="114"/>
        <v>#N/A</v>
      </c>
      <c r="AD342" t="e">
        <f t="shared" si="114"/>
        <v>#N/A</v>
      </c>
    </row>
    <row r="343" spans="1:30" x14ac:dyDescent="0.25">
      <c r="A343" t="e">
        <f t="shared" si="110"/>
        <v>#N/A</v>
      </c>
      <c r="B343" t="e">
        <f t="shared" si="113"/>
        <v>#N/A</v>
      </c>
      <c r="C343" t="e">
        <f t="shared" si="113"/>
        <v>#N/A</v>
      </c>
      <c r="D343" t="e">
        <f t="shared" si="113"/>
        <v>#N/A</v>
      </c>
      <c r="E343" t="e">
        <f t="shared" si="113"/>
        <v>#N/A</v>
      </c>
      <c r="F343" t="e">
        <f t="shared" si="113"/>
        <v>#N/A</v>
      </c>
      <c r="G343" t="e">
        <f t="shared" si="113"/>
        <v>#N/A</v>
      </c>
      <c r="H343" t="e">
        <f t="shared" si="113"/>
        <v>#N/A</v>
      </c>
      <c r="I343" t="e">
        <f t="shared" si="113"/>
        <v>#N/A</v>
      </c>
      <c r="J343" t="e">
        <f t="shared" si="113"/>
        <v>#N/A</v>
      </c>
      <c r="K343" t="e">
        <f t="shared" si="113"/>
        <v>#N/A</v>
      </c>
      <c r="L343" t="e">
        <f t="shared" si="113"/>
        <v>#N/A</v>
      </c>
      <c r="M343" t="e">
        <f t="shared" si="113"/>
        <v>#N/A</v>
      </c>
      <c r="N343" t="e">
        <f t="shared" si="113"/>
        <v>#N/A</v>
      </c>
      <c r="O343" t="e">
        <f t="shared" si="113"/>
        <v>#N/A</v>
      </c>
      <c r="P343" t="e">
        <f t="shared" si="113"/>
        <v>#N/A</v>
      </c>
      <c r="Q343" t="e">
        <f t="shared" si="113"/>
        <v>#N/A</v>
      </c>
      <c r="R343" t="e">
        <f t="shared" si="113"/>
        <v>#N/A</v>
      </c>
      <c r="S343" t="e">
        <f t="shared" si="113"/>
        <v>#N/A</v>
      </c>
      <c r="T343" t="e">
        <f t="shared" si="113"/>
        <v>#N/A</v>
      </c>
      <c r="U343" t="e">
        <f t="shared" si="113"/>
        <v>#N/A</v>
      </c>
      <c r="V343" t="e">
        <f t="shared" si="114"/>
        <v>#N/A</v>
      </c>
      <c r="W343" t="e">
        <f t="shared" si="114"/>
        <v>#N/A</v>
      </c>
      <c r="X343" t="e">
        <f t="shared" si="114"/>
        <v>#N/A</v>
      </c>
      <c r="Y343" t="e">
        <f t="shared" si="114"/>
        <v>#N/A</v>
      </c>
      <c r="Z343" t="e">
        <f t="shared" si="114"/>
        <v>#N/A</v>
      </c>
      <c r="AA343" t="e">
        <f t="shared" si="114"/>
        <v>#N/A</v>
      </c>
      <c r="AB343" t="e">
        <f t="shared" si="114"/>
        <v>#N/A</v>
      </c>
      <c r="AC343" t="e">
        <f t="shared" si="114"/>
        <v>#N/A</v>
      </c>
      <c r="AD343" t="e">
        <f t="shared" si="114"/>
        <v>#N/A</v>
      </c>
    </row>
    <row r="344" spans="1:30" x14ac:dyDescent="0.25">
      <c r="A344" t="e">
        <f t="shared" si="110"/>
        <v>#N/A</v>
      </c>
      <c r="B344" t="e">
        <f t="shared" si="113"/>
        <v>#N/A</v>
      </c>
      <c r="C344" t="e">
        <f t="shared" si="113"/>
        <v>#N/A</v>
      </c>
      <c r="D344" t="e">
        <f t="shared" si="113"/>
        <v>#N/A</v>
      </c>
      <c r="E344" t="e">
        <f t="shared" si="113"/>
        <v>#N/A</v>
      </c>
      <c r="F344" t="e">
        <f t="shared" si="113"/>
        <v>#N/A</v>
      </c>
      <c r="G344" t="e">
        <f t="shared" si="113"/>
        <v>#N/A</v>
      </c>
      <c r="H344" t="e">
        <f t="shared" si="113"/>
        <v>#N/A</v>
      </c>
      <c r="I344" t="e">
        <f t="shared" si="113"/>
        <v>#N/A</v>
      </c>
      <c r="J344" t="e">
        <f t="shared" si="113"/>
        <v>#N/A</v>
      </c>
      <c r="K344" t="e">
        <f t="shared" si="113"/>
        <v>#N/A</v>
      </c>
      <c r="L344" t="e">
        <f t="shared" si="113"/>
        <v>#N/A</v>
      </c>
      <c r="M344" t="e">
        <f t="shared" si="113"/>
        <v>#N/A</v>
      </c>
      <c r="N344" t="e">
        <f t="shared" si="113"/>
        <v>#N/A</v>
      </c>
      <c r="O344" t="e">
        <f t="shared" si="113"/>
        <v>#N/A</v>
      </c>
      <c r="P344" t="e">
        <f t="shared" si="113"/>
        <v>#N/A</v>
      </c>
      <c r="Q344" t="e">
        <f t="shared" si="113"/>
        <v>#N/A</v>
      </c>
      <c r="R344" t="e">
        <f t="shared" si="113"/>
        <v>#N/A</v>
      </c>
      <c r="S344" t="e">
        <f t="shared" si="113"/>
        <v>#N/A</v>
      </c>
      <c r="T344" t="e">
        <f t="shared" si="113"/>
        <v>#N/A</v>
      </c>
      <c r="U344" t="e">
        <f t="shared" si="113"/>
        <v>#N/A</v>
      </c>
      <c r="V344" t="e">
        <f t="shared" si="114"/>
        <v>#N/A</v>
      </c>
      <c r="W344" t="e">
        <f t="shared" si="114"/>
        <v>#N/A</v>
      </c>
      <c r="X344" t="e">
        <f t="shared" si="114"/>
        <v>#N/A</v>
      </c>
      <c r="Y344" t="e">
        <f t="shared" si="114"/>
        <v>#N/A</v>
      </c>
      <c r="Z344" t="e">
        <f t="shared" si="114"/>
        <v>#N/A</v>
      </c>
      <c r="AA344" t="e">
        <f t="shared" si="114"/>
        <v>#N/A</v>
      </c>
      <c r="AB344" t="e">
        <f t="shared" si="114"/>
        <v>#N/A</v>
      </c>
      <c r="AC344" t="e">
        <f t="shared" si="114"/>
        <v>#N/A</v>
      </c>
      <c r="AD344" t="e">
        <f t="shared" si="114"/>
        <v>#N/A</v>
      </c>
    </row>
    <row r="345" spans="1:30" x14ac:dyDescent="0.25">
      <c r="A345" t="e">
        <f t="shared" si="110"/>
        <v>#N/A</v>
      </c>
      <c r="B345" t="e">
        <f t="shared" si="113"/>
        <v>#N/A</v>
      </c>
      <c r="C345" t="e">
        <f t="shared" si="113"/>
        <v>#N/A</v>
      </c>
      <c r="D345" t="e">
        <f t="shared" si="113"/>
        <v>#N/A</v>
      </c>
      <c r="E345" t="e">
        <f t="shared" si="113"/>
        <v>#N/A</v>
      </c>
      <c r="F345" t="e">
        <f t="shared" si="113"/>
        <v>#N/A</v>
      </c>
      <c r="G345" t="e">
        <f t="shared" si="113"/>
        <v>#N/A</v>
      </c>
      <c r="H345" t="e">
        <f t="shared" si="113"/>
        <v>#N/A</v>
      </c>
      <c r="I345" t="e">
        <f t="shared" si="113"/>
        <v>#N/A</v>
      </c>
      <c r="J345" t="e">
        <f t="shared" si="113"/>
        <v>#N/A</v>
      </c>
      <c r="K345" t="e">
        <f t="shared" si="113"/>
        <v>#N/A</v>
      </c>
      <c r="L345" t="e">
        <f t="shared" si="113"/>
        <v>#N/A</v>
      </c>
      <c r="M345" t="e">
        <f t="shared" si="113"/>
        <v>#N/A</v>
      </c>
      <c r="N345" t="e">
        <f t="shared" si="113"/>
        <v>#N/A</v>
      </c>
      <c r="O345" t="e">
        <f t="shared" si="113"/>
        <v>#N/A</v>
      </c>
      <c r="P345" t="e">
        <f t="shared" si="113"/>
        <v>#N/A</v>
      </c>
      <c r="Q345" t="e">
        <f t="shared" si="113"/>
        <v>#N/A</v>
      </c>
      <c r="R345" t="e">
        <f t="shared" si="113"/>
        <v>#N/A</v>
      </c>
      <c r="S345" t="e">
        <f t="shared" si="113"/>
        <v>#N/A</v>
      </c>
      <c r="T345" t="e">
        <f t="shared" si="113"/>
        <v>#N/A</v>
      </c>
      <c r="U345" t="e">
        <f t="shared" si="113"/>
        <v>#N/A</v>
      </c>
      <c r="V345" t="e">
        <f t="shared" si="114"/>
        <v>#N/A</v>
      </c>
      <c r="W345" t="e">
        <f t="shared" si="114"/>
        <v>#N/A</v>
      </c>
      <c r="X345" t="e">
        <f t="shared" si="114"/>
        <v>#N/A</v>
      </c>
      <c r="Y345" t="e">
        <f t="shared" si="114"/>
        <v>#N/A</v>
      </c>
      <c r="Z345" t="e">
        <f t="shared" si="114"/>
        <v>#N/A</v>
      </c>
      <c r="AA345" t="e">
        <f t="shared" si="114"/>
        <v>#N/A</v>
      </c>
      <c r="AB345" t="e">
        <f t="shared" si="114"/>
        <v>#N/A</v>
      </c>
      <c r="AC345" t="e">
        <f t="shared" si="114"/>
        <v>#N/A</v>
      </c>
      <c r="AD345" t="e">
        <f t="shared" si="114"/>
        <v>#N/A</v>
      </c>
    </row>
    <row r="346" spans="1:30" x14ac:dyDescent="0.25">
      <c r="A346" t="e">
        <f t="shared" si="110"/>
        <v>#N/A</v>
      </c>
      <c r="B346" t="e">
        <f t="shared" si="113"/>
        <v>#N/A</v>
      </c>
      <c r="C346" t="e">
        <f t="shared" si="113"/>
        <v>#N/A</v>
      </c>
      <c r="D346" t="e">
        <f t="shared" si="113"/>
        <v>#N/A</v>
      </c>
      <c r="E346" t="e">
        <f t="shared" si="113"/>
        <v>#N/A</v>
      </c>
      <c r="F346" t="e">
        <f t="shared" si="113"/>
        <v>#N/A</v>
      </c>
      <c r="G346" t="e">
        <f t="shared" si="113"/>
        <v>#N/A</v>
      </c>
      <c r="H346" t="e">
        <f t="shared" si="113"/>
        <v>#N/A</v>
      </c>
      <c r="I346" t="e">
        <f t="shared" si="113"/>
        <v>#N/A</v>
      </c>
      <c r="J346" t="e">
        <f t="shared" si="113"/>
        <v>#N/A</v>
      </c>
      <c r="K346" t="e">
        <f t="shared" si="113"/>
        <v>#N/A</v>
      </c>
      <c r="L346" t="e">
        <f t="shared" si="113"/>
        <v>#N/A</v>
      </c>
      <c r="M346" t="e">
        <f t="shared" si="113"/>
        <v>#N/A</v>
      </c>
      <c r="N346" t="e">
        <f t="shared" si="113"/>
        <v>#N/A</v>
      </c>
      <c r="O346" t="e">
        <f t="shared" si="113"/>
        <v>#N/A</v>
      </c>
      <c r="P346" t="e">
        <f t="shared" si="113"/>
        <v>#N/A</v>
      </c>
      <c r="Q346" t="e">
        <f t="shared" si="113"/>
        <v>#N/A</v>
      </c>
      <c r="R346" t="e">
        <f t="shared" si="113"/>
        <v>#N/A</v>
      </c>
      <c r="S346" t="e">
        <f t="shared" si="113"/>
        <v>#N/A</v>
      </c>
      <c r="T346" t="e">
        <f t="shared" si="113"/>
        <v>#N/A</v>
      </c>
      <c r="U346" t="e">
        <f t="shared" si="113"/>
        <v>#N/A</v>
      </c>
      <c r="V346" t="e">
        <f t="shared" si="114"/>
        <v>#N/A</v>
      </c>
      <c r="W346" t="e">
        <f t="shared" si="114"/>
        <v>#N/A</v>
      </c>
      <c r="X346" t="e">
        <f t="shared" si="114"/>
        <v>#N/A</v>
      </c>
      <c r="Y346" t="e">
        <f t="shared" si="114"/>
        <v>#N/A</v>
      </c>
      <c r="Z346" t="e">
        <f t="shared" si="114"/>
        <v>#N/A</v>
      </c>
      <c r="AA346" t="e">
        <f t="shared" si="114"/>
        <v>#N/A</v>
      </c>
      <c r="AB346" t="e">
        <f t="shared" si="114"/>
        <v>#N/A</v>
      </c>
      <c r="AC346" t="e">
        <f t="shared" si="114"/>
        <v>#N/A</v>
      </c>
      <c r="AD346" t="e">
        <f t="shared" si="114"/>
        <v>#N/A</v>
      </c>
    </row>
    <row r="347" spans="1:30" x14ac:dyDescent="0.25">
      <c r="A347" t="e">
        <f t="shared" si="110"/>
        <v>#N/A</v>
      </c>
      <c r="B347" t="e">
        <f t="shared" si="113"/>
        <v>#N/A</v>
      </c>
      <c r="C347" t="e">
        <f t="shared" si="113"/>
        <v>#N/A</v>
      </c>
      <c r="D347" t="e">
        <f t="shared" si="113"/>
        <v>#N/A</v>
      </c>
      <c r="E347" t="e">
        <f t="shared" si="113"/>
        <v>#N/A</v>
      </c>
      <c r="F347" t="e">
        <f t="shared" si="113"/>
        <v>#N/A</v>
      </c>
      <c r="G347" t="e">
        <f t="shared" si="113"/>
        <v>#N/A</v>
      </c>
      <c r="H347" t="e">
        <f t="shared" si="113"/>
        <v>#N/A</v>
      </c>
      <c r="I347" t="e">
        <f t="shared" si="113"/>
        <v>#N/A</v>
      </c>
      <c r="J347" t="e">
        <f t="shared" si="113"/>
        <v>#N/A</v>
      </c>
      <c r="K347" t="e">
        <f t="shared" si="113"/>
        <v>#N/A</v>
      </c>
      <c r="L347" t="e">
        <f t="shared" si="113"/>
        <v>#N/A</v>
      </c>
      <c r="M347" t="e">
        <f t="shared" si="113"/>
        <v>#N/A</v>
      </c>
      <c r="N347" t="e">
        <f t="shared" si="113"/>
        <v>#N/A</v>
      </c>
      <c r="O347" t="e">
        <f t="shared" si="113"/>
        <v>#N/A</v>
      </c>
      <c r="P347" t="e">
        <f t="shared" si="113"/>
        <v>#N/A</v>
      </c>
      <c r="Q347" t="e">
        <f t="shared" si="113"/>
        <v>#N/A</v>
      </c>
      <c r="R347" t="e">
        <f t="shared" si="113"/>
        <v>#N/A</v>
      </c>
      <c r="S347" t="e">
        <f t="shared" si="113"/>
        <v>#N/A</v>
      </c>
      <c r="T347" t="e">
        <f t="shared" si="113"/>
        <v>#N/A</v>
      </c>
      <c r="U347" t="e">
        <f t="shared" si="113"/>
        <v>#N/A</v>
      </c>
      <c r="V347" t="e">
        <f t="shared" si="114"/>
        <v>#N/A</v>
      </c>
      <c r="W347" t="e">
        <f t="shared" si="114"/>
        <v>#N/A</v>
      </c>
      <c r="X347" t="e">
        <f t="shared" si="114"/>
        <v>#N/A</v>
      </c>
      <c r="Y347" t="e">
        <f t="shared" si="114"/>
        <v>#N/A</v>
      </c>
      <c r="Z347" t="e">
        <f t="shared" si="114"/>
        <v>#N/A</v>
      </c>
      <c r="AA347" t="e">
        <f t="shared" si="114"/>
        <v>#N/A</v>
      </c>
      <c r="AB347" t="e">
        <f t="shared" si="114"/>
        <v>#N/A</v>
      </c>
      <c r="AC347" t="e">
        <f t="shared" si="114"/>
        <v>#N/A</v>
      </c>
      <c r="AD347" t="e">
        <f t="shared" si="114"/>
        <v>#N/A</v>
      </c>
    </row>
    <row r="348" spans="1:30" x14ac:dyDescent="0.25">
      <c r="A348" t="e">
        <f t="shared" si="110"/>
        <v>#N/A</v>
      </c>
      <c r="B348" t="e">
        <f t="shared" ref="B348:U358" si="115">IF((B242^2/B$258)*(B298/(1-B298)^2)/(2)&gt;1,TRUE)</f>
        <v>#N/A</v>
      </c>
      <c r="C348" t="e">
        <f t="shared" si="115"/>
        <v>#N/A</v>
      </c>
      <c r="D348" t="e">
        <f t="shared" si="115"/>
        <v>#N/A</v>
      </c>
      <c r="E348" t="e">
        <f t="shared" si="115"/>
        <v>#N/A</v>
      </c>
      <c r="F348" t="e">
        <f t="shared" si="115"/>
        <v>#N/A</v>
      </c>
      <c r="G348" t="e">
        <f t="shared" si="115"/>
        <v>#N/A</v>
      </c>
      <c r="H348" t="e">
        <f t="shared" si="115"/>
        <v>#N/A</v>
      </c>
      <c r="I348" t="e">
        <f t="shared" si="115"/>
        <v>#N/A</v>
      </c>
      <c r="J348" t="e">
        <f t="shared" si="115"/>
        <v>#N/A</v>
      </c>
      <c r="K348" t="e">
        <f t="shared" si="115"/>
        <v>#N/A</v>
      </c>
      <c r="L348" t="e">
        <f t="shared" si="115"/>
        <v>#N/A</v>
      </c>
      <c r="M348" t="e">
        <f t="shared" si="115"/>
        <v>#N/A</v>
      </c>
      <c r="N348" t="e">
        <f t="shared" si="115"/>
        <v>#N/A</v>
      </c>
      <c r="O348" t="e">
        <f t="shared" si="115"/>
        <v>#N/A</v>
      </c>
      <c r="P348" t="e">
        <f t="shared" si="115"/>
        <v>#N/A</v>
      </c>
      <c r="Q348" t="e">
        <f t="shared" si="115"/>
        <v>#N/A</v>
      </c>
      <c r="R348" t="e">
        <f t="shared" si="115"/>
        <v>#N/A</v>
      </c>
      <c r="S348" t="e">
        <f t="shared" si="115"/>
        <v>#N/A</v>
      </c>
      <c r="T348" t="e">
        <f t="shared" si="115"/>
        <v>#N/A</v>
      </c>
      <c r="U348" t="e">
        <f t="shared" si="115"/>
        <v>#N/A</v>
      </c>
      <c r="V348" t="e">
        <f t="shared" ref="V348:AD348" si="116">IF((V242^2/V$258)*(V298/(1-V298)^2)/(2)&gt;1,TRUE)</f>
        <v>#N/A</v>
      </c>
      <c r="W348" t="e">
        <f t="shared" si="116"/>
        <v>#N/A</v>
      </c>
      <c r="X348" t="e">
        <f t="shared" si="116"/>
        <v>#N/A</v>
      </c>
      <c r="Y348" t="e">
        <f t="shared" si="116"/>
        <v>#N/A</v>
      </c>
      <c r="Z348" t="e">
        <f t="shared" si="116"/>
        <v>#N/A</v>
      </c>
      <c r="AA348" t="e">
        <f t="shared" si="116"/>
        <v>#N/A</v>
      </c>
      <c r="AB348" t="e">
        <f t="shared" si="116"/>
        <v>#N/A</v>
      </c>
      <c r="AC348" t="e">
        <f t="shared" si="116"/>
        <v>#N/A</v>
      </c>
      <c r="AD348" t="e">
        <f t="shared" si="116"/>
        <v>#N/A</v>
      </c>
    </row>
    <row r="349" spans="1:30" x14ac:dyDescent="0.25">
      <c r="A349" t="e">
        <f t="shared" si="110"/>
        <v>#N/A</v>
      </c>
      <c r="B349" t="e">
        <f t="shared" si="115"/>
        <v>#N/A</v>
      </c>
      <c r="C349" t="e">
        <f t="shared" si="115"/>
        <v>#N/A</v>
      </c>
      <c r="D349" t="e">
        <f t="shared" si="115"/>
        <v>#N/A</v>
      </c>
      <c r="E349" t="e">
        <f t="shared" si="115"/>
        <v>#N/A</v>
      </c>
      <c r="F349" t="e">
        <f t="shared" si="115"/>
        <v>#N/A</v>
      </c>
      <c r="G349" t="e">
        <f t="shared" si="115"/>
        <v>#N/A</v>
      </c>
      <c r="H349" t="e">
        <f t="shared" si="115"/>
        <v>#N/A</v>
      </c>
      <c r="I349" t="e">
        <f t="shared" si="115"/>
        <v>#N/A</v>
      </c>
      <c r="J349" t="e">
        <f t="shared" si="115"/>
        <v>#N/A</v>
      </c>
      <c r="K349" t="e">
        <f t="shared" si="115"/>
        <v>#N/A</v>
      </c>
      <c r="L349" t="e">
        <f t="shared" si="115"/>
        <v>#N/A</v>
      </c>
      <c r="M349" t="e">
        <f t="shared" si="115"/>
        <v>#N/A</v>
      </c>
      <c r="N349" t="e">
        <f t="shared" si="115"/>
        <v>#N/A</v>
      </c>
      <c r="O349" t="e">
        <f t="shared" si="115"/>
        <v>#N/A</v>
      </c>
      <c r="P349" t="e">
        <f t="shared" si="115"/>
        <v>#N/A</v>
      </c>
      <c r="Q349" t="e">
        <f t="shared" si="115"/>
        <v>#N/A</v>
      </c>
      <c r="R349" t="e">
        <f t="shared" si="115"/>
        <v>#N/A</v>
      </c>
      <c r="S349" t="e">
        <f t="shared" si="115"/>
        <v>#N/A</v>
      </c>
      <c r="T349" t="e">
        <f t="shared" si="115"/>
        <v>#N/A</v>
      </c>
      <c r="U349" t="e">
        <f t="shared" si="115"/>
        <v>#N/A</v>
      </c>
      <c r="V349" t="e">
        <f t="shared" ref="V349:AD349" si="117">IF((V243^2/V$258)*(V299/(1-V299)^2)/(2)&gt;1,TRUE)</f>
        <v>#N/A</v>
      </c>
      <c r="W349" t="e">
        <f t="shared" si="117"/>
        <v>#N/A</v>
      </c>
      <c r="X349" t="e">
        <f t="shared" si="117"/>
        <v>#N/A</v>
      </c>
      <c r="Y349" t="e">
        <f t="shared" si="117"/>
        <v>#N/A</v>
      </c>
      <c r="Z349" t="e">
        <f t="shared" si="117"/>
        <v>#N/A</v>
      </c>
      <c r="AA349" t="e">
        <f t="shared" si="117"/>
        <v>#N/A</v>
      </c>
      <c r="AB349" t="e">
        <f t="shared" si="117"/>
        <v>#N/A</v>
      </c>
      <c r="AC349" t="e">
        <f t="shared" si="117"/>
        <v>#N/A</v>
      </c>
      <c r="AD349" t="e">
        <f t="shared" si="117"/>
        <v>#N/A</v>
      </c>
    </row>
    <row r="350" spans="1:30" x14ac:dyDescent="0.25">
      <c r="A350" t="e">
        <f t="shared" si="110"/>
        <v>#N/A</v>
      </c>
      <c r="B350" t="e">
        <f t="shared" si="115"/>
        <v>#N/A</v>
      </c>
      <c r="C350" t="e">
        <f t="shared" si="115"/>
        <v>#N/A</v>
      </c>
      <c r="D350" t="e">
        <f t="shared" si="115"/>
        <v>#N/A</v>
      </c>
      <c r="E350" t="e">
        <f t="shared" si="115"/>
        <v>#N/A</v>
      </c>
      <c r="F350" t="e">
        <f t="shared" si="115"/>
        <v>#N/A</v>
      </c>
      <c r="G350" t="e">
        <f t="shared" si="115"/>
        <v>#N/A</v>
      </c>
      <c r="H350" t="e">
        <f t="shared" si="115"/>
        <v>#N/A</v>
      </c>
      <c r="I350" t="e">
        <f t="shared" si="115"/>
        <v>#N/A</v>
      </c>
      <c r="J350" t="e">
        <f t="shared" si="115"/>
        <v>#N/A</v>
      </c>
      <c r="K350" t="e">
        <f t="shared" si="115"/>
        <v>#N/A</v>
      </c>
      <c r="L350" t="e">
        <f t="shared" si="115"/>
        <v>#N/A</v>
      </c>
      <c r="M350" t="e">
        <f t="shared" si="115"/>
        <v>#N/A</v>
      </c>
      <c r="N350" t="e">
        <f t="shared" si="115"/>
        <v>#N/A</v>
      </c>
      <c r="O350" t="e">
        <f t="shared" si="115"/>
        <v>#N/A</v>
      </c>
      <c r="P350" t="e">
        <f t="shared" si="115"/>
        <v>#N/A</v>
      </c>
      <c r="Q350" t="e">
        <f t="shared" si="115"/>
        <v>#N/A</v>
      </c>
      <c r="R350" t="e">
        <f t="shared" si="115"/>
        <v>#N/A</v>
      </c>
      <c r="S350" t="e">
        <f t="shared" si="115"/>
        <v>#N/A</v>
      </c>
      <c r="T350" t="e">
        <f t="shared" si="115"/>
        <v>#N/A</v>
      </c>
      <c r="U350" t="e">
        <f t="shared" si="115"/>
        <v>#N/A</v>
      </c>
      <c r="V350" t="e">
        <f t="shared" ref="V350:AD350" si="118">IF((V244^2/V$258)*(V300/(1-V300)^2)/(2)&gt;1,TRUE)</f>
        <v>#N/A</v>
      </c>
      <c r="W350" t="e">
        <f t="shared" si="118"/>
        <v>#N/A</v>
      </c>
      <c r="X350" t="e">
        <f t="shared" si="118"/>
        <v>#N/A</v>
      </c>
      <c r="Y350" t="e">
        <f t="shared" si="118"/>
        <v>#N/A</v>
      </c>
      <c r="Z350" t="e">
        <f t="shared" si="118"/>
        <v>#N/A</v>
      </c>
      <c r="AA350" t="e">
        <f t="shared" si="118"/>
        <v>#N/A</v>
      </c>
      <c r="AB350" t="e">
        <f t="shared" si="118"/>
        <v>#N/A</v>
      </c>
      <c r="AC350" t="e">
        <f t="shared" si="118"/>
        <v>#N/A</v>
      </c>
      <c r="AD350" t="e">
        <f t="shared" si="118"/>
        <v>#N/A</v>
      </c>
    </row>
    <row r="351" spans="1:30" x14ac:dyDescent="0.25">
      <c r="A351" t="e">
        <f t="shared" si="110"/>
        <v>#N/A</v>
      </c>
      <c r="B351" t="e">
        <f t="shared" si="115"/>
        <v>#N/A</v>
      </c>
      <c r="C351" t="e">
        <f t="shared" si="115"/>
        <v>#N/A</v>
      </c>
      <c r="D351" t="e">
        <f t="shared" si="115"/>
        <v>#N/A</v>
      </c>
      <c r="E351" t="e">
        <f t="shared" si="115"/>
        <v>#N/A</v>
      </c>
      <c r="F351" t="e">
        <f t="shared" si="115"/>
        <v>#N/A</v>
      </c>
      <c r="G351" t="e">
        <f t="shared" si="115"/>
        <v>#N/A</v>
      </c>
      <c r="H351" t="e">
        <f t="shared" si="115"/>
        <v>#N/A</v>
      </c>
      <c r="I351" t="e">
        <f t="shared" si="115"/>
        <v>#N/A</v>
      </c>
      <c r="J351" t="e">
        <f t="shared" si="115"/>
        <v>#N/A</v>
      </c>
      <c r="K351" t="e">
        <f t="shared" si="115"/>
        <v>#N/A</v>
      </c>
      <c r="L351" t="e">
        <f t="shared" si="115"/>
        <v>#N/A</v>
      </c>
      <c r="M351" t="e">
        <f t="shared" si="115"/>
        <v>#N/A</v>
      </c>
      <c r="N351" t="e">
        <f t="shared" si="115"/>
        <v>#N/A</v>
      </c>
      <c r="O351" t="e">
        <f t="shared" si="115"/>
        <v>#N/A</v>
      </c>
      <c r="P351" t="e">
        <f t="shared" si="115"/>
        <v>#N/A</v>
      </c>
      <c r="Q351" t="e">
        <f t="shared" si="115"/>
        <v>#N/A</v>
      </c>
      <c r="R351" t="e">
        <f t="shared" si="115"/>
        <v>#N/A</v>
      </c>
      <c r="S351" t="e">
        <f t="shared" si="115"/>
        <v>#N/A</v>
      </c>
      <c r="T351" t="e">
        <f t="shared" si="115"/>
        <v>#N/A</v>
      </c>
      <c r="U351" t="e">
        <f t="shared" si="115"/>
        <v>#N/A</v>
      </c>
      <c r="V351" t="e">
        <f t="shared" ref="V351:AD351" si="119">IF((V245^2/V$258)*(V301/(1-V301)^2)/(2)&gt;1,TRUE)</f>
        <v>#N/A</v>
      </c>
      <c r="W351" t="e">
        <f t="shared" si="119"/>
        <v>#N/A</v>
      </c>
      <c r="X351" t="e">
        <f t="shared" si="119"/>
        <v>#N/A</v>
      </c>
      <c r="Y351" t="e">
        <f t="shared" si="119"/>
        <v>#N/A</v>
      </c>
      <c r="Z351" t="e">
        <f t="shared" si="119"/>
        <v>#N/A</v>
      </c>
      <c r="AA351" t="e">
        <f t="shared" si="119"/>
        <v>#N/A</v>
      </c>
      <c r="AB351" t="e">
        <f t="shared" si="119"/>
        <v>#N/A</v>
      </c>
      <c r="AC351" t="e">
        <f t="shared" si="119"/>
        <v>#N/A</v>
      </c>
      <c r="AD351" t="e">
        <f t="shared" si="119"/>
        <v>#N/A</v>
      </c>
    </row>
    <row r="352" spans="1:30" x14ac:dyDescent="0.25">
      <c r="A352" t="e">
        <f t="shared" si="110"/>
        <v>#N/A</v>
      </c>
      <c r="B352" t="e">
        <f t="shared" si="115"/>
        <v>#N/A</v>
      </c>
      <c r="C352" t="e">
        <f t="shared" si="115"/>
        <v>#N/A</v>
      </c>
      <c r="D352" t="e">
        <f t="shared" si="115"/>
        <v>#N/A</v>
      </c>
      <c r="E352" t="e">
        <f t="shared" si="115"/>
        <v>#N/A</v>
      </c>
      <c r="F352" t="e">
        <f t="shared" si="115"/>
        <v>#N/A</v>
      </c>
      <c r="G352" t="e">
        <f t="shared" si="115"/>
        <v>#N/A</v>
      </c>
      <c r="H352" t="e">
        <f t="shared" si="115"/>
        <v>#N/A</v>
      </c>
      <c r="I352" t="e">
        <f t="shared" si="115"/>
        <v>#N/A</v>
      </c>
      <c r="J352" t="e">
        <f t="shared" si="115"/>
        <v>#N/A</v>
      </c>
      <c r="K352" t="e">
        <f t="shared" si="115"/>
        <v>#N/A</v>
      </c>
      <c r="L352" t="e">
        <f t="shared" si="115"/>
        <v>#N/A</v>
      </c>
      <c r="M352" t="e">
        <f t="shared" si="115"/>
        <v>#N/A</v>
      </c>
      <c r="N352" t="e">
        <f t="shared" si="115"/>
        <v>#N/A</v>
      </c>
      <c r="O352" t="e">
        <f t="shared" si="115"/>
        <v>#N/A</v>
      </c>
      <c r="P352" t="e">
        <f t="shared" si="115"/>
        <v>#N/A</v>
      </c>
      <c r="Q352" t="e">
        <f t="shared" si="115"/>
        <v>#N/A</v>
      </c>
      <c r="R352" t="e">
        <f t="shared" si="115"/>
        <v>#N/A</v>
      </c>
      <c r="S352" t="e">
        <f t="shared" si="115"/>
        <v>#N/A</v>
      </c>
      <c r="T352" t="e">
        <f t="shared" si="115"/>
        <v>#N/A</v>
      </c>
      <c r="U352" t="e">
        <f t="shared" si="115"/>
        <v>#N/A</v>
      </c>
      <c r="V352" t="e">
        <f t="shared" ref="V352:AD352" si="120">IF((V246^2/V$258)*(V302/(1-V302)^2)/(2)&gt;1,TRUE)</f>
        <v>#N/A</v>
      </c>
      <c r="W352" t="e">
        <f t="shared" si="120"/>
        <v>#N/A</v>
      </c>
      <c r="X352" t="e">
        <f t="shared" si="120"/>
        <v>#N/A</v>
      </c>
      <c r="Y352" t="e">
        <f t="shared" si="120"/>
        <v>#N/A</v>
      </c>
      <c r="Z352" t="e">
        <f t="shared" si="120"/>
        <v>#N/A</v>
      </c>
      <c r="AA352" t="e">
        <f t="shared" si="120"/>
        <v>#N/A</v>
      </c>
      <c r="AB352" t="e">
        <f t="shared" si="120"/>
        <v>#N/A</v>
      </c>
      <c r="AC352" t="e">
        <f t="shared" si="120"/>
        <v>#N/A</v>
      </c>
      <c r="AD352" t="e">
        <f t="shared" si="120"/>
        <v>#N/A</v>
      </c>
    </row>
    <row r="353" spans="1:30" x14ac:dyDescent="0.25">
      <c r="A353" t="e">
        <f t="shared" si="110"/>
        <v>#N/A</v>
      </c>
      <c r="B353" t="e">
        <f t="shared" si="115"/>
        <v>#N/A</v>
      </c>
      <c r="C353" t="e">
        <f t="shared" si="115"/>
        <v>#N/A</v>
      </c>
      <c r="D353" t="e">
        <f t="shared" si="115"/>
        <v>#N/A</v>
      </c>
      <c r="E353" t="e">
        <f t="shared" si="115"/>
        <v>#N/A</v>
      </c>
      <c r="F353" t="e">
        <f t="shared" si="115"/>
        <v>#N/A</v>
      </c>
      <c r="G353" t="e">
        <f t="shared" si="115"/>
        <v>#N/A</v>
      </c>
      <c r="H353" t="e">
        <f t="shared" si="115"/>
        <v>#N/A</v>
      </c>
      <c r="I353" t="e">
        <f t="shared" si="115"/>
        <v>#N/A</v>
      </c>
      <c r="J353" t="e">
        <f t="shared" si="115"/>
        <v>#N/A</v>
      </c>
      <c r="K353" t="e">
        <f t="shared" si="115"/>
        <v>#N/A</v>
      </c>
      <c r="L353" t="e">
        <f t="shared" si="115"/>
        <v>#N/A</v>
      </c>
      <c r="M353" t="e">
        <f t="shared" si="115"/>
        <v>#N/A</v>
      </c>
      <c r="N353" t="e">
        <f t="shared" si="115"/>
        <v>#N/A</v>
      </c>
      <c r="O353" t="e">
        <f t="shared" si="115"/>
        <v>#N/A</v>
      </c>
      <c r="P353" t="e">
        <f t="shared" si="115"/>
        <v>#N/A</v>
      </c>
      <c r="Q353" t="e">
        <f t="shared" si="115"/>
        <v>#N/A</v>
      </c>
      <c r="R353" t="e">
        <f t="shared" si="115"/>
        <v>#N/A</v>
      </c>
      <c r="S353" t="e">
        <f t="shared" si="115"/>
        <v>#N/A</v>
      </c>
      <c r="T353" t="e">
        <f t="shared" si="115"/>
        <v>#N/A</v>
      </c>
      <c r="U353" t="e">
        <f t="shared" si="115"/>
        <v>#N/A</v>
      </c>
      <c r="V353" t="e">
        <f t="shared" ref="V353:AD353" si="121">IF((V247^2/V$258)*(V303/(1-V303)^2)/(2)&gt;1,TRUE)</f>
        <v>#N/A</v>
      </c>
      <c r="W353" t="e">
        <f t="shared" si="121"/>
        <v>#N/A</v>
      </c>
      <c r="X353" t="e">
        <f t="shared" si="121"/>
        <v>#N/A</v>
      </c>
      <c r="Y353" t="e">
        <f t="shared" si="121"/>
        <v>#N/A</v>
      </c>
      <c r="Z353" t="e">
        <f t="shared" si="121"/>
        <v>#N/A</v>
      </c>
      <c r="AA353" t="e">
        <f t="shared" si="121"/>
        <v>#N/A</v>
      </c>
      <c r="AB353" t="e">
        <f t="shared" si="121"/>
        <v>#N/A</v>
      </c>
      <c r="AC353" t="e">
        <f t="shared" si="121"/>
        <v>#N/A</v>
      </c>
      <c r="AD353" t="e">
        <f t="shared" si="121"/>
        <v>#N/A</v>
      </c>
    </row>
    <row r="354" spans="1:30" x14ac:dyDescent="0.25">
      <c r="A354" t="e">
        <f t="shared" si="110"/>
        <v>#N/A</v>
      </c>
      <c r="B354" t="e">
        <f t="shared" si="115"/>
        <v>#N/A</v>
      </c>
      <c r="C354" t="e">
        <f t="shared" si="115"/>
        <v>#N/A</v>
      </c>
      <c r="D354" t="e">
        <f t="shared" si="115"/>
        <v>#N/A</v>
      </c>
      <c r="E354" t="e">
        <f t="shared" si="115"/>
        <v>#N/A</v>
      </c>
      <c r="F354" t="e">
        <f t="shared" si="115"/>
        <v>#N/A</v>
      </c>
      <c r="G354" t="e">
        <f t="shared" si="115"/>
        <v>#N/A</v>
      </c>
      <c r="H354" t="e">
        <f t="shared" si="115"/>
        <v>#N/A</v>
      </c>
      <c r="I354" t="e">
        <f t="shared" si="115"/>
        <v>#N/A</v>
      </c>
      <c r="J354" t="e">
        <f t="shared" si="115"/>
        <v>#N/A</v>
      </c>
      <c r="K354" t="e">
        <f t="shared" si="115"/>
        <v>#N/A</v>
      </c>
      <c r="L354" t="e">
        <f t="shared" si="115"/>
        <v>#N/A</v>
      </c>
      <c r="M354" t="e">
        <f t="shared" si="115"/>
        <v>#N/A</v>
      </c>
      <c r="N354" t="e">
        <f t="shared" si="115"/>
        <v>#N/A</v>
      </c>
      <c r="O354" t="e">
        <f t="shared" si="115"/>
        <v>#N/A</v>
      </c>
      <c r="P354" t="e">
        <f t="shared" si="115"/>
        <v>#N/A</v>
      </c>
      <c r="Q354" t="e">
        <f t="shared" si="115"/>
        <v>#N/A</v>
      </c>
      <c r="R354" t="e">
        <f t="shared" si="115"/>
        <v>#N/A</v>
      </c>
      <c r="S354" t="e">
        <f t="shared" si="115"/>
        <v>#N/A</v>
      </c>
      <c r="T354" t="e">
        <f t="shared" si="115"/>
        <v>#N/A</v>
      </c>
      <c r="U354" t="e">
        <f t="shared" si="115"/>
        <v>#N/A</v>
      </c>
      <c r="V354" t="e">
        <f t="shared" ref="V354:AD354" si="122">IF((V248^2/V$258)*(V304/(1-V304)^2)/(2)&gt;1,TRUE)</f>
        <v>#N/A</v>
      </c>
      <c r="W354" t="e">
        <f t="shared" si="122"/>
        <v>#N/A</v>
      </c>
      <c r="X354" t="e">
        <f t="shared" si="122"/>
        <v>#N/A</v>
      </c>
      <c r="Y354" t="e">
        <f t="shared" si="122"/>
        <v>#N/A</v>
      </c>
      <c r="Z354" t="e">
        <f t="shared" si="122"/>
        <v>#N/A</v>
      </c>
      <c r="AA354" t="e">
        <f t="shared" si="122"/>
        <v>#N/A</v>
      </c>
      <c r="AB354" t="e">
        <f t="shared" si="122"/>
        <v>#N/A</v>
      </c>
      <c r="AC354" t="e">
        <f t="shared" si="122"/>
        <v>#N/A</v>
      </c>
      <c r="AD354" t="e">
        <f t="shared" si="122"/>
        <v>#N/A</v>
      </c>
    </row>
    <row r="355" spans="1:30" x14ac:dyDescent="0.25">
      <c r="A355" t="e">
        <f t="shared" si="110"/>
        <v>#N/A</v>
      </c>
      <c r="B355" t="e">
        <f t="shared" si="115"/>
        <v>#N/A</v>
      </c>
      <c r="C355" t="e">
        <f t="shared" si="115"/>
        <v>#N/A</v>
      </c>
      <c r="D355" t="e">
        <f t="shared" si="115"/>
        <v>#N/A</v>
      </c>
      <c r="E355" t="e">
        <f t="shared" si="115"/>
        <v>#N/A</v>
      </c>
      <c r="F355" t="e">
        <f t="shared" si="115"/>
        <v>#N/A</v>
      </c>
      <c r="G355" t="e">
        <f t="shared" si="115"/>
        <v>#N/A</v>
      </c>
      <c r="H355" t="e">
        <f t="shared" si="115"/>
        <v>#N/A</v>
      </c>
      <c r="I355" t="e">
        <f t="shared" si="115"/>
        <v>#N/A</v>
      </c>
      <c r="J355" t="e">
        <f t="shared" si="115"/>
        <v>#N/A</v>
      </c>
      <c r="K355" t="e">
        <f t="shared" si="115"/>
        <v>#N/A</v>
      </c>
      <c r="L355" t="e">
        <f t="shared" si="115"/>
        <v>#N/A</v>
      </c>
      <c r="M355" t="e">
        <f t="shared" si="115"/>
        <v>#N/A</v>
      </c>
      <c r="N355" t="e">
        <f t="shared" si="115"/>
        <v>#N/A</v>
      </c>
      <c r="O355" t="e">
        <f t="shared" si="115"/>
        <v>#N/A</v>
      </c>
      <c r="P355" t="e">
        <f t="shared" si="115"/>
        <v>#N/A</v>
      </c>
      <c r="Q355" t="e">
        <f t="shared" si="115"/>
        <v>#N/A</v>
      </c>
      <c r="R355" t="e">
        <f t="shared" si="115"/>
        <v>#N/A</v>
      </c>
      <c r="S355" t="e">
        <f t="shared" si="115"/>
        <v>#N/A</v>
      </c>
      <c r="T355" t="e">
        <f t="shared" si="115"/>
        <v>#N/A</v>
      </c>
      <c r="U355" t="e">
        <f t="shared" si="115"/>
        <v>#N/A</v>
      </c>
      <c r="V355" t="e">
        <f t="shared" ref="V355:AD355" si="123">IF((V249^2/V$258)*(V305/(1-V305)^2)/(2)&gt;1,TRUE)</f>
        <v>#N/A</v>
      </c>
      <c r="W355" t="e">
        <f t="shared" si="123"/>
        <v>#N/A</v>
      </c>
      <c r="X355" t="e">
        <f t="shared" si="123"/>
        <v>#N/A</v>
      </c>
      <c r="Y355" t="e">
        <f t="shared" si="123"/>
        <v>#N/A</v>
      </c>
      <c r="Z355" t="e">
        <f t="shared" si="123"/>
        <v>#N/A</v>
      </c>
      <c r="AA355" t="e">
        <f t="shared" si="123"/>
        <v>#N/A</v>
      </c>
      <c r="AB355" t="e">
        <f t="shared" si="123"/>
        <v>#N/A</v>
      </c>
      <c r="AC355" t="e">
        <f t="shared" si="123"/>
        <v>#N/A</v>
      </c>
      <c r="AD355" t="e">
        <f t="shared" si="123"/>
        <v>#N/A</v>
      </c>
    </row>
    <row r="356" spans="1:30" x14ac:dyDescent="0.25">
      <c r="A356" t="e">
        <f t="shared" si="110"/>
        <v>#N/A</v>
      </c>
      <c r="B356" t="e">
        <f t="shared" si="115"/>
        <v>#N/A</v>
      </c>
      <c r="C356" t="e">
        <f t="shared" si="115"/>
        <v>#N/A</v>
      </c>
      <c r="D356" t="e">
        <f t="shared" si="115"/>
        <v>#N/A</v>
      </c>
      <c r="E356" t="e">
        <f t="shared" si="115"/>
        <v>#N/A</v>
      </c>
      <c r="F356" t="e">
        <f t="shared" si="115"/>
        <v>#N/A</v>
      </c>
      <c r="G356" t="e">
        <f t="shared" si="115"/>
        <v>#N/A</v>
      </c>
      <c r="H356" t="e">
        <f t="shared" si="115"/>
        <v>#N/A</v>
      </c>
      <c r="I356" t="e">
        <f t="shared" si="115"/>
        <v>#N/A</v>
      </c>
      <c r="J356" t="e">
        <f t="shared" si="115"/>
        <v>#N/A</v>
      </c>
      <c r="K356" t="e">
        <f t="shared" si="115"/>
        <v>#N/A</v>
      </c>
      <c r="L356" t="e">
        <f t="shared" si="115"/>
        <v>#N/A</v>
      </c>
      <c r="M356" t="e">
        <f t="shared" si="115"/>
        <v>#N/A</v>
      </c>
      <c r="N356" t="e">
        <f t="shared" si="115"/>
        <v>#N/A</v>
      </c>
      <c r="O356" t="e">
        <f t="shared" si="115"/>
        <v>#N/A</v>
      </c>
      <c r="P356" t="e">
        <f t="shared" si="115"/>
        <v>#N/A</v>
      </c>
      <c r="Q356" t="e">
        <f t="shared" si="115"/>
        <v>#N/A</v>
      </c>
      <c r="R356" t="e">
        <f t="shared" si="115"/>
        <v>#N/A</v>
      </c>
      <c r="S356" t="e">
        <f t="shared" si="115"/>
        <v>#N/A</v>
      </c>
      <c r="T356" t="e">
        <f t="shared" si="115"/>
        <v>#N/A</v>
      </c>
      <c r="U356" t="e">
        <f t="shared" si="115"/>
        <v>#N/A</v>
      </c>
      <c r="V356" t="e">
        <f t="shared" ref="V356:AD356" si="124">IF((V250^2/V$258)*(V306/(1-V306)^2)/(2)&gt;1,TRUE)</f>
        <v>#N/A</v>
      </c>
      <c r="W356" t="e">
        <f t="shared" si="124"/>
        <v>#N/A</v>
      </c>
      <c r="X356" t="e">
        <f t="shared" si="124"/>
        <v>#N/A</v>
      </c>
      <c r="Y356" t="e">
        <f t="shared" si="124"/>
        <v>#N/A</v>
      </c>
      <c r="Z356" t="e">
        <f t="shared" si="124"/>
        <v>#N/A</v>
      </c>
      <c r="AA356" t="e">
        <f t="shared" si="124"/>
        <v>#N/A</v>
      </c>
      <c r="AB356" t="e">
        <f t="shared" si="124"/>
        <v>#N/A</v>
      </c>
      <c r="AC356" t="e">
        <f t="shared" si="124"/>
        <v>#N/A</v>
      </c>
      <c r="AD356" t="e">
        <f t="shared" si="124"/>
        <v>#N/A</v>
      </c>
    </row>
    <row r="357" spans="1:30" x14ac:dyDescent="0.25">
      <c r="A357" t="e">
        <f t="shared" si="110"/>
        <v>#N/A</v>
      </c>
      <c r="B357" t="e">
        <f t="shared" si="115"/>
        <v>#N/A</v>
      </c>
      <c r="C357" t="e">
        <f t="shared" si="115"/>
        <v>#N/A</v>
      </c>
      <c r="D357" t="e">
        <f t="shared" si="115"/>
        <v>#N/A</v>
      </c>
      <c r="E357" t="e">
        <f t="shared" si="115"/>
        <v>#N/A</v>
      </c>
      <c r="F357" t="e">
        <f t="shared" si="115"/>
        <v>#N/A</v>
      </c>
      <c r="G357" t="e">
        <f t="shared" si="115"/>
        <v>#N/A</v>
      </c>
      <c r="H357" t="e">
        <f t="shared" si="115"/>
        <v>#N/A</v>
      </c>
      <c r="I357" t="e">
        <f t="shared" si="115"/>
        <v>#N/A</v>
      </c>
      <c r="J357" t="e">
        <f t="shared" si="115"/>
        <v>#N/A</v>
      </c>
      <c r="K357" t="e">
        <f t="shared" si="115"/>
        <v>#N/A</v>
      </c>
      <c r="L357" t="e">
        <f t="shared" si="115"/>
        <v>#N/A</v>
      </c>
      <c r="M357" t="e">
        <f t="shared" si="115"/>
        <v>#N/A</v>
      </c>
      <c r="N357" t="e">
        <f t="shared" si="115"/>
        <v>#N/A</v>
      </c>
      <c r="O357" t="e">
        <f t="shared" si="115"/>
        <v>#N/A</v>
      </c>
      <c r="P357" t="e">
        <f t="shared" si="115"/>
        <v>#N/A</v>
      </c>
      <c r="Q357" t="e">
        <f t="shared" si="115"/>
        <v>#N/A</v>
      </c>
      <c r="R357" t="e">
        <f t="shared" si="115"/>
        <v>#N/A</v>
      </c>
      <c r="S357" t="e">
        <f t="shared" si="115"/>
        <v>#N/A</v>
      </c>
      <c r="T357" t="e">
        <f t="shared" si="115"/>
        <v>#N/A</v>
      </c>
      <c r="U357" t="e">
        <f t="shared" si="115"/>
        <v>#N/A</v>
      </c>
      <c r="V357" t="e">
        <f t="shared" ref="V357:AD357" si="125">IF((V251^2/V$258)*(V307/(1-V307)^2)/(2)&gt;1,TRUE)</f>
        <v>#N/A</v>
      </c>
      <c r="W357" t="e">
        <f t="shared" si="125"/>
        <v>#N/A</v>
      </c>
      <c r="X357" t="e">
        <f t="shared" si="125"/>
        <v>#N/A</v>
      </c>
      <c r="Y357" t="e">
        <f t="shared" si="125"/>
        <v>#N/A</v>
      </c>
      <c r="Z357" t="e">
        <f t="shared" si="125"/>
        <v>#N/A</v>
      </c>
      <c r="AA357" t="e">
        <f t="shared" si="125"/>
        <v>#N/A</v>
      </c>
      <c r="AB357" t="e">
        <f t="shared" si="125"/>
        <v>#N/A</v>
      </c>
      <c r="AC357" t="e">
        <f t="shared" si="125"/>
        <v>#N/A</v>
      </c>
      <c r="AD357" t="e">
        <f t="shared" si="125"/>
        <v>#N/A</v>
      </c>
    </row>
    <row r="358" spans="1:30" x14ac:dyDescent="0.25">
      <c r="A358" t="e">
        <f t="shared" si="110"/>
        <v>#N/A</v>
      </c>
      <c r="B358" t="e">
        <f t="shared" si="115"/>
        <v>#N/A</v>
      </c>
      <c r="C358" t="e">
        <f t="shared" si="115"/>
        <v>#N/A</v>
      </c>
      <c r="D358" t="e">
        <f t="shared" si="115"/>
        <v>#N/A</v>
      </c>
      <c r="E358" t="e">
        <f t="shared" si="115"/>
        <v>#N/A</v>
      </c>
      <c r="F358" t="e">
        <f t="shared" si="115"/>
        <v>#N/A</v>
      </c>
      <c r="G358" t="e">
        <f t="shared" si="115"/>
        <v>#N/A</v>
      </c>
      <c r="H358" t="e">
        <f t="shared" si="115"/>
        <v>#N/A</v>
      </c>
      <c r="I358" t="e">
        <f t="shared" si="115"/>
        <v>#N/A</v>
      </c>
      <c r="J358" t="e">
        <f t="shared" si="115"/>
        <v>#N/A</v>
      </c>
      <c r="K358" t="e">
        <f t="shared" si="115"/>
        <v>#N/A</v>
      </c>
      <c r="L358" t="e">
        <f t="shared" si="115"/>
        <v>#N/A</v>
      </c>
      <c r="M358" t="e">
        <f t="shared" si="115"/>
        <v>#N/A</v>
      </c>
      <c r="N358" t="e">
        <f t="shared" si="115"/>
        <v>#N/A</v>
      </c>
      <c r="O358" t="e">
        <f t="shared" si="115"/>
        <v>#N/A</v>
      </c>
      <c r="P358" t="e">
        <f t="shared" si="115"/>
        <v>#N/A</v>
      </c>
      <c r="Q358" t="e">
        <f t="shared" si="115"/>
        <v>#N/A</v>
      </c>
      <c r="R358" t="e">
        <f t="shared" si="115"/>
        <v>#N/A</v>
      </c>
      <c r="S358" t="e">
        <f t="shared" si="115"/>
        <v>#N/A</v>
      </c>
      <c r="T358" t="e">
        <f t="shared" si="115"/>
        <v>#N/A</v>
      </c>
      <c r="U358" t="e">
        <f t="shared" si="115"/>
        <v>#N/A</v>
      </c>
      <c r="V358" t="e">
        <f t="shared" ref="V358:AD358" si="126">IF((V252^2/V$258)*(V308/(1-V308)^2)/(2)&gt;1,TRUE)</f>
        <v>#N/A</v>
      </c>
      <c r="W358" t="e">
        <f t="shared" si="126"/>
        <v>#N/A</v>
      </c>
      <c r="X358" t="e">
        <f t="shared" si="126"/>
        <v>#N/A</v>
      </c>
      <c r="Y358" t="e">
        <f t="shared" si="126"/>
        <v>#N/A</v>
      </c>
      <c r="Z358" t="e">
        <f t="shared" si="126"/>
        <v>#N/A</v>
      </c>
      <c r="AA358" t="e">
        <f t="shared" si="126"/>
        <v>#N/A</v>
      </c>
      <c r="AB358" t="e">
        <f t="shared" si="126"/>
        <v>#N/A</v>
      </c>
      <c r="AC358" t="e">
        <f t="shared" si="126"/>
        <v>#N/A</v>
      </c>
      <c r="AD358" t="e">
        <f t="shared" si="126"/>
        <v>#N/A</v>
      </c>
    </row>
    <row r="359" spans="1:30" x14ac:dyDescent="0.25">
      <c r="A359" t="str">
        <f t="array" ref="A359">_xlfn.TEXTJOIN(", ",TRUE,IF(_xlfn._xlws.FILTER(A$309:A$358,ISLOGICAL(A$309:A$358)),_xlfn._xlws.FILTER(A102:A151,ISLOGICAL(A$309:A$358)),""))</f>
        <v/>
      </c>
      <c r="B359" t="str">
        <f t="array" ref="B359">_xlfn.TEXTJOIN(", ",TRUE,IF(_xlfn._xlws.FILTER(B$309:B$358,ISLOGICAL(B$309:B$358)),_xlfn._xlws.FILTER(B102:B151,ISLOGICAL(B$309:B$358)),""))</f>
        <v/>
      </c>
      <c r="C359" t="str">
        <f t="array" ref="C359">_xlfn.TEXTJOIN(", ",TRUE,IF(_xlfn._xlws.FILTER(C$309:C$358,ISLOGICAL(C$309:C$358)),_xlfn._xlws.FILTER(C102:C151,ISLOGICAL(C$309:C$358)),""))</f>
        <v>9.4818375418027</v>
      </c>
      <c r="D359" t="str">
        <f t="array" ref="D359">_xlfn.TEXTJOIN(", ",TRUE,IF(_xlfn._xlws.FILTER(D$309:D$358,ISLOGICAL(D$309:D$358)),_xlfn._xlws.FILTER(D102:D151,ISLOGICAL(D$309:D$358)),""))</f>
        <v/>
      </c>
      <c r="E359" t="e" vm="1">
        <f t="array" ref="E359">_xlfn.TEXTJOIN(", ",TRUE,IF(_xlfn._xlws.FILTER(E$309:E$358,ISLOGICAL(E$309:E$358)),_xlfn._xlws.FILTER(E102:E151,ISLOGICAL(E$309:E$358)),""))</f>
        <v>#VALUE!</v>
      </c>
      <c r="F359" t="e" vm="1">
        <f t="array" ref="F359">_xlfn.TEXTJOIN(", ",TRUE,IF(_xlfn._xlws.FILTER(F$309:F$358,ISLOGICAL(F$309:F$358)),_xlfn._xlws.FILTER(F102:F151,ISLOGICAL(F$309:F$358)),""))</f>
        <v>#VALUE!</v>
      </c>
      <c r="G359" t="e" cm="1" vm="1">
        <f t="array" ref="G359">_xlfn.TEXTJOIN(", ",TRUE,IF(_xlfn._xlws.FILTER(G$309:G$358,ISLOGICAL(G$309:G$358)),_xlfn._xlws.FILTER(G102:G151,ISLOGICAL(G$309:G$358)),""))</f>
        <v>#VALUE!</v>
      </c>
      <c r="H359" t="e" vm="1">
        <f t="array" ref="H359">_xlfn.TEXTJOIN(", ",TRUE,IF(_xlfn._xlws.FILTER(H$309:H$358,ISLOGICAL(H$309:H$358)),_xlfn._xlws.FILTER(H102:H151,ISLOGICAL(H$309:H$358)),""))</f>
        <v>#VALUE!</v>
      </c>
      <c r="I359" t="e" vm="1">
        <f t="array" ref="I359">_xlfn.TEXTJOIN(", ",TRUE,IF(_xlfn._xlws.FILTER(I$309:I$358,ISLOGICAL(I$309:I$358)),_xlfn._xlws.FILTER(I102:I151,ISLOGICAL(I$309:I$358)),""))</f>
        <v>#VALUE!</v>
      </c>
      <c r="J359" t="e" vm="1">
        <f t="array" ref="J359">_xlfn.TEXTJOIN(", ",TRUE,IF(_xlfn._xlws.FILTER(J$309:J$358,ISLOGICAL(J$309:J$358)),_xlfn._xlws.FILTER(J102:J151,ISLOGICAL(J$309:J$358)),""))</f>
        <v>#VALUE!</v>
      </c>
      <c r="K359" t="e" vm="1">
        <f t="array" ref="K359">_xlfn.TEXTJOIN(", ",TRUE,IF(_xlfn._xlws.FILTER(K$309:K$358,ISLOGICAL(K$309:K$358)),_xlfn._xlws.FILTER(K102:K151,ISLOGICAL(K$309:K$358)),""))</f>
        <v>#VALUE!</v>
      </c>
      <c r="L359" t="e" vm="1">
        <f t="array" ref="L359">_xlfn.TEXTJOIN(", ",TRUE,IF(_xlfn._xlws.FILTER(L$309:L$358,ISLOGICAL(L$309:L$358)),_xlfn._xlws.FILTER(L102:L151,ISLOGICAL(L$309:L$358)),""))</f>
        <v>#VALUE!</v>
      </c>
      <c r="M359" t="e" vm="1">
        <f t="array" ref="M359">_xlfn.TEXTJOIN(", ",TRUE,IF(_xlfn._xlws.FILTER(M$309:M$358,ISLOGICAL(M$309:M$358)),_xlfn._xlws.FILTER(M102:M151,ISLOGICAL(M$309:M$358)),""))</f>
        <v>#VALUE!</v>
      </c>
      <c r="N359" t="e" vm="1">
        <f t="array" ref="N359">_xlfn.TEXTJOIN(", ",TRUE,IF(_xlfn._xlws.FILTER(N$309:N$358,ISLOGICAL(N$309:N$358)),_xlfn._xlws.FILTER(N102:N151,ISLOGICAL(N$309:N$358)),""))</f>
        <v>#VALUE!</v>
      </c>
      <c r="O359" t="e" vm="1">
        <f t="array" ref="O359">_xlfn.TEXTJOIN(", ",TRUE,IF(_xlfn._xlws.FILTER(O$309:O$358,ISLOGICAL(O$309:O$358)),_xlfn._xlws.FILTER(O102:O151,ISLOGICAL(O$309:O$358)),""))</f>
        <v>#VALUE!</v>
      </c>
      <c r="P359" t="e" vm="1">
        <f t="array" ref="P359">_xlfn.TEXTJOIN(", ",TRUE,IF(_xlfn._xlws.FILTER(P$309:P$358,ISLOGICAL(P$309:P$358)),_xlfn._xlws.FILTER(P102:P151,ISLOGICAL(P$309:P$358)),""))</f>
        <v>#VALUE!</v>
      </c>
      <c r="Q359" t="e" vm="1">
        <f t="array" ref="Q359">_xlfn.TEXTJOIN(", ",TRUE,IF(_xlfn._xlws.FILTER(Q$309:Q$358,ISLOGICAL(Q$309:Q$358)),_xlfn._xlws.FILTER(Q102:Q151,ISLOGICAL(Q$309:Q$358)),""))</f>
        <v>#VALUE!</v>
      </c>
      <c r="R359" t="e" vm="1">
        <f t="array" ref="R359">_xlfn.TEXTJOIN(", ",TRUE,IF(_xlfn._xlws.FILTER(R$309:R$358,ISLOGICAL(R$309:R$358)),_xlfn._xlws.FILTER(R102:R151,ISLOGICAL(R$309:R$358)),""))</f>
        <v>#VALUE!</v>
      </c>
      <c r="S359" t="e" vm="1">
        <f t="array" ref="S359">_xlfn.TEXTJOIN(", ",TRUE,IF(_xlfn._xlws.FILTER(S$309:S$358,ISLOGICAL(S$309:S$358)),_xlfn._xlws.FILTER(S102:S151,ISLOGICAL(S$309:S$358)),""))</f>
        <v>#VALUE!</v>
      </c>
      <c r="T359" t="e" vm="1">
        <f t="array" ref="T359">_xlfn.TEXTJOIN(", ",TRUE,IF(_xlfn._xlws.FILTER(T$309:T$358,ISLOGICAL(T$309:T$358)),_xlfn._xlws.FILTER(T102:T151,ISLOGICAL(T$309:T$358)),""))</f>
        <v>#VALUE!</v>
      </c>
      <c r="U359" t="e" vm="1">
        <f t="array" ref="U359">_xlfn.TEXTJOIN(", ",TRUE,IF(_xlfn._xlws.FILTER(U$309:U$358,ISLOGICAL(U$309:U$358)),_xlfn._xlws.FILTER(U102:U151,ISLOGICAL(U$309:U$358)),""))</f>
        <v>#VALUE!</v>
      </c>
      <c r="V359" t="e" vm="1">
        <f t="array" ref="V359">_xlfn.TEXTJOIN(", ",TRUE,IF(_xlfn._xlws.FILTER(V$309:V$358,ISLOGICAL(V$309:V$358)),_xlfn._xlws.FILTER(V102:V151,ISLOGICAL(V$309:V$358)),""))</f>
        <v>#VALUE!</v>
      </c>
      <c r="W359" t="e" vm="1">
        <f t="array" ref="W359">_xlfn.TEXTJOIN(", ",TRUE,IF(_xlfn._xlws.FILTER(W$309:W$358,ISLOGICAL(W$309:W$358)),_xlfn._xlws.FILTER(W102:W151,ISLOGICAL(W$309:W$358)),""))</f>
        <v>#VALUE!</v>
      </c>
      <c r="X359" t="e" vm="1">
        <f t="array" ref="X359">_xlfn.TEXTJOIN(", ",TRUE,IF(_xlfn._xlws.FILTER(X$309:X$358,ISLOGICAL(X$309:X$358)),_xlfn._xlws.FILTER(X102:X151,ISLOGICAL(X$309:X$358)),""))</f>
        <v>#VALUE!</v>
      </c>
      <c r="Y359" t="e" vm="1">
        <f t="array" ref="Y359">_xlfn.TEXTJOIN(", ",TRUE,IF(_xlfn._xlws.FILTER(Y$309:Y$358,ISLOGICAL(Y$309:Y$358)),_xlfn._xlws.FILTER(Y102:Y151,ISLOGICAL(Y$309:Y$358)),""))</f>
        <v>#VALUE!</v>
      </c>
      <c r="Z359" t="e" vm="1">
        <f t="array" ref="Z359">_xlfn.TEXTJOIN(", ",TRUE,IF(_xlfn._xlws.FILTER(Z$309:Z$358,ISLOGICAL(Z$309:Z$358)),_xlfn._xlws.FILTER(Z102:Z151,ISLOGICAL(Z$309:Z$358)),""))</f>
        <v>#VALUE!</v>
      </c>
      <c r="AA359" t="e" vm="1">
        <f t="array" ref="AA359">_xlfn.TEXTJOIN(", ",TRUE,IF(_xlfn._xlws.FILTER(AA$309:AA$358,ISLOGICAL(AA$309:AA$358)),_xlfn._xlws.FILTER(AA102:AA151,ISLOGICAL(AA$309:AA$358)),""))</f>
        <v>#VALUE!</v>
      </c>
      <c r="AB359" t="e" vm="1">
        <f t="array" ref="AB359">_xlfn.TEXTJOIN(", ",TRUE,IF(_xlfn._xlws.FILTER(AB$309:AB$358,ISLOGICAL(AB$309:AB$358)),_xlfn._xlws.FILTER(AB102:AB151,ISLOGICAL(AB$309:AB$358)),""))</f>
        <v>#VALUE!</v>
      </c>
      <c r="AC359" t="e" vm="1">
        <f t="array" ref="AC359">_xlfn.TEXTJOIN(", ",TRUE,IF(_xlfn._xlws.FILTER(AC$309:AC$358,ISLOGICAL(AC$309:AC$358)),_xlfn._xlws.FILTER(AC102:AC151,ISLOGICAL(AC$309:AC$358)),""))</f>
        <v>#VALUE!</v>
      </c>
      <c r="AD359" t="e" vm="1">
        <f t="array" ref="AD359">_xlfn.TEXTJOIN(", ",TRUE,IF(_xlfn._xlws.FILTER(AD$309:AD$358,ISLOGICAL(AD$309:AD$358)),_xlfn._xlws.FILTER(AD102:AD151,ISLOGICAL(AD$309:AD$358)),""))</f>
        <v>#VALUE!</v>
      </c>
    </row>
    <row r="360" spans="1:30" x14ac:dyDescent="0.25">
      <c r="A360" t="str">
        <f>IF(A257&lt;=0,"Too few data points",A359)</f>
        <v/>
      </c>
      <c r="B360" t="str">
        <f t="shared" ref="B360:N360" si="127">IF(B257&lt;=0,"Too few data points",B359)</f>
        <v/>
      </c>
      <c r="C360" t="str">
        <f t="shared" si="127"/>
        <v>9.4818375418027</v>
      </c>
      <c r="D360" t="str">
        <f t="shared" si="127"/>
        <v/>
      </c>
      <c r="E360" t="str">
        <f t="shared" si="127"/>
        <v>Too few data points</v>
      </c>
      <c r="F360" t="str">
        <f t="shared" si="127"/>
        <v>Too few data points</v>
      </c>
      <c r="G360" t="str">
        <f t="shared" si="127"/>
        <v>Too few data points</v>
      </c>
      <c r="H360" t="str">
        <f t="shared" si="127"/>
        <v>Too few data points</v>
      </c>
      <c r="I360" t="str">
        <f t="shared" si="127"/>
        <v>Too few data points</v>
      </c>
      <c r="J360" t="str">
        <f t="shared" si="127"/>
        <v>Too few data points</v>
      </c>
      <c r="K360" t="str">
        <f t="shared" si="127"/>
        <v>Too few data points</v>
      </c>
      <c r="L360" t="str">
        <f t="shared" si="127"/>
        <v>Too few data points</v>
      </c>
      <c r="M360" t="str">
        <f t="shared" si="127"/>
        <v>Too few data points</v>
      </c>
      <c r="N360" t="str">
        <f t="shared" si="127"/>
        <v>Too few data points</v>
      </c>
      <c r="O360" t="str">
        <f t="shared" ref="O360" si="128">IF(O257&lt;=0,"Too few data points",O359)</f>
        <v>Too few data points</v>
      </c>
      <c r="P360" t="str">
        <f t="shared" ref="P360" si="129">IF(P257&lt;=0,"Too few data points",P359)</f>
        <v>Too few data points</v>
      </c>
      <c r="Q360" t="str">
        <f t="shared" ref="Q360" si="130">IF(Q257&lt;=0,"Too few data points",Q359)</f>
        <v>Too few data points</v>
      </c>
      <c r="R360" t="str">
        <f t="shared" ref="R360" si="131">IF(R257&lt;=0,"Too few data points",R359)</f>
        <v>Too few data points</v>
      </c>
      <c r="S360" t="str">
        <f t="shared" ref="S360" si="132">IF(S257&lt;=0,"Too few data points",S359)</f>
        <v>Too few data points</v>
      </c>
      <c r="T360" t="str">
        <f t="shared" ref="T360" si="133">IF(T257&lt;=0,"Too few data points",T359)</f>
        <v>Too few data points</v>
      </c>
      <c r="U360" t="str">
        <f t="shared" ref="U360" si="134">IF(U257&lt;=0,"Too few data points",U359)</f>
        <v>Too few data points</v>
      </c>
      <c r="V360" t="str">
        <f t="shared" ref="V360" si="135">IF(V257&lt;=0,"Too few data points",V359)</f>
        <v>Too few data points</v>
      </c>
      <c r="W360" t="str">
        <f t="shared" ref="W360" si="136">IF(W257&lt;=0,"Too few data points",W359)</f>
        <v>Too few data points</v>
      </c>
      <c r="X360" t="str">
        <f t="shared" ref="X360" si="137">IF(X257&lt;=0,"Too few data points",X359)</f>
        <v>Too few data points</v>
      </c>
      <c r="Y360" t="str">
        <f t="shared" ref="Y360" si="138">IF(Y257&lt;=0,"Too few data points",Y359)</f>
        <v>Too few data points</v>
      </c>
      <c r="Z360" t="str">
        <f t="shared" ref="Z360:AA360" si="139">IF(Z257&lt;=0,"Too few data points",Z359)</f>
        <v>Too few data points</v>
      </c>
      <c r="AA360" t="str">
        <f t="shared" si="139"/>
        <v>Too few data points</v>
      </c>
      <c r="AB360" t="str">
        <f t="shared" ref="AB360" si="140">IF(AB257&lt;=0,"Too few data points",AB359)</f>
        <v>Too few data points</v>
      </c>
      <c r="AC360" t="str">
        <f t="shared" ref="AC360" si="141">IF(AC257&lt;=0,"Too few data points",AC359)</f>
        <v>Too few data points</v>
      </c>
      <c r="AD360" t="str">
        <f t="shared" ref="AD360" si="142">IF(AD257&lt;=0,"Too few data points",AD359)</f>
        <v>Too few data points</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47CB8-F647-4E77-8365-3F12AB94B33E}">
  <dimension ref="A1:AF360"/>
  <sheetViews>
    <sheetView workbookViewId="0">
      <selection activeCell="U30" sqref="U30"/>
    </sheetView>
  </sheetViews>
  <sheetFormatPr defaultRowHeight="15" x14ac:dyDescent="0.25"/>
  <cols>
    <col min="31" max="32" width="9.140625" style="24"/>
  </cols>
  <sheetData>
    <row r="1" spans="1:32" x14ac:dyDescent="0.25">
      <c r="A1" t="str">
        <f>Visualisations!B1</f>
        <v>c_Glucose</v>
      </c>
      <c r="B1" t="str">
        <f>Visualisations!C1</f>
        <v>c_Product</v>
      </c>
      <c r="C1" t="str">
        <f>Visualisations!D1</f>
        <v>c_CO2</v>
      </c>
      <c r="D1" t="str">
        <f>Visualisations!E1</f>
        <v>c_Glutamate</v>
      </c>
      <c r="E1">
        <f>Visualisations!F1</f>
        <v>0</v>
      </c>
      <c r="F1">
        <f>Visualisations!G1</f>
        <v>0</v>
      </c>
      <c r="G1">
        <f>Visualisations!H1</f>
        <v>0</v>
      </c>
      <c r="H1">
        <f>Visualisations!I1</f>
        <v>0</v>
      </c>
      <c r="I1">
        <f>Visualisations!J1</f>
        <v>0</v>
      </c>
      <c r="J1">
        <f>Visualisations!K1</f>
        <v>0</v>
      </c>
      <c r="K1">
        <f>Visualisations!L1</f>
        <v>0</v>
      </c>
      <c r="L1">
        <f>Visualisations!M1</f>
        <v>0</v>
      </c>
      <c r="M1">
        <f>Visualisations!N1</f>
        <v>0</v>
      </c>
      <c r="N1">
        <f>Visualisations!O1</f>
        <v>0</v>
      </c>
      <c r="O1">
        <f>Visualisations!P1</f>
        <v>0</v>
      </c>
      <c r="P1">
        <f>Visualisations!Q1</f>
        <v>0</v>
      </c>
      <c r="Q1">
        <f>Visualisations!R1</f>
        <v>0</v>
      </c>
      <c r="R1">
        <f>Visualisations!S1</f>
        <v>0</v>
      </c>
      <c r="S1">
        <f>Visualisations!T1</f>
        <v>0</v>
      </c>
      <c r="T1">
        <f>Visualisations!U1</f>
        <v>0</v>
      </c>
      <c r="U1">
        <f>Visualisations!V1</f>
        <v>0</v>
      </c>
      <c r="V1">
        <f>Visualisations!W1</f>
        <v>0</v>
      </c>
      <c r="W1">
        <f>Visualisations!X1</f>
        <v>0</v>
      </c>
      <c r="X1">
        <f>Visualisations!Y1</f>
        <v>0</v>
      </c>
      <c r="Y1">
        <f>Visualisations!Z1</f>
        <v>0</v>
      </c>
      <c r="Z1">
        <f>Visualisations!AA1</f>
        <v>0</v>
      </c>
      <c r="AA1">
        <f>Visualisations!AB1</f>
        <v>0</v>
      </c>
      <c r="AB1">
        <f>Visualisations!AC1</f>
        <v>0</v>
      </c>
      <c r="AC1">
        <f>Visualisations!AD1</f>
        <v>0</v>
      </c>
      <c r="AD1">
        <f>Visualisations!AE1</f>
        <v>0</v>
      </c>
    </row>
    <row r="2" spans="1:32" x14ac:dyDescent="0.25">
      <c r="A2" s="26" cm="1">
        <f t="array" ref="A2:A4">IF(Visualisations!$C$51="Growth",INDEX(Bioreactor_data!$R$4:$R$51,MATCH(Visualisations!B90,Bioreactor_data!$R$4:$R$51,0)):INDEX(Bioreactor_data!$R$4:$R$51,MATCH(Visualisations!B91,Bioreactor_data!$R$4:$R$51,0)),INDEX(Bioreactor_data!$E$4:$E$51,MATCH(Visualisations!B90,Bioreactor_data!$E$4:$E$51,0)):INDEX(Bioreactor_data!$E$4:$E$51,MATCH(Visualisations!B91,Bioreactor_data!$E$4:$E$51,0)))</f>
        <v>9.4819903474903349</v>
      </c>
      <c r="B2" s="26" cm="1">
        <f t="array" ref="B2:B4">IF(Visualisations!$C$51="Growth",INDEX(Bioreactor_data!$R$4:$R$51,MATCH(Visualisations!C90,Bioreactor_data!$R$4:$R$51,0)):INDEX(Bioreactor_data!$R$4:$R$51,MATCH(Visualisations!C91,Bioreactor_data!$R$4:$R$51,0)),INDEX(Bioreactor_data!$E$4:$E$51,MATCH(Visualisations!C90,Bioreactor_data!$E$4:$E$51,0)):INDEX(Bioreactor_data!$E$4:$E$51,MATCH(Visualisations!C91,Bioreactor_data!$E$4:$E$51,0)))</f>
        <v>9.4819903474903349</v>
      </c>
      <c r="C2" s="26" cm="1">
        <f t="array" ref="C2:C4">IF(Visualisations!$C$51="Growth",INDEX(Bioreactor_data!$R$4:$R$51,MATCH(Visualisations!D90,Bioreactor_data!$R$4:$R$51,0)):INDEX(Bioreactor_data!$R$4:$R$51,MATCH(Visualisations!D91,Bioreactor_data!$R$4:$R$51,0)),INDEX(Bioreactor_data!$E$4:$E$51,MATCH(Visualisations!D90,Bioreactor_data!$E$4:$E$51,0)):INDEX(Bioreactor_data!$E$4:$E$51,MATCH(Visualisations!D91,Bioreactor_data!$E$4:$E$51,0)))</f>
        <v>9.4819903474903349</v>
      </c>
      <c r="D2" s="26" cm="1">
        <f t="array" ref="D2:D4">IF(Visualisations!$C$51="Growth",INDEX(Bioreactor_data!$R$4:$R$51,MATCH(Visualisations!E90,Bioreactor_data!$R$4:$R$51,0)):INDEX(Bioreactor_data!$R$4:$R$51,MATCH(Visualisations!E91,Bioreactor_data!$R$4:$R$51,0)),INDEX(Bioreactor_data!$E$4:$E$51,MATCH(Visualisations!E90,Bioreactor_data!$E$4:$E$51,0)):INDEX(Bioreactor_data!$E$4:$E$51,MATCH(Visualisations!E91,Bioreactor_data!$E$4:$E$51,0)))</f>
        <v>9.4819903474903349</v>
      </c>
      <c r="E2" s="26" t="e" cm="1">
        <f t="array" ref="E2">IF(Visualisations!$C$51="Growth",INDEX(Bioreactor_data!$R$4:$R$51,MATCH(Visualisations!F90,Bioreactor_data!$R$4:$R$51,0)):INDEX(Bioreactor_data!$R$4:$R$51,MATCH(Visualisations!F91,Bioreactor_data!$R$4:$R$51,0)),INDEX(Bioreactor_data!$E$4:$E$51,MATCH(Visualisations!F90,Bioreactor_data!$E$4:$E$51,0)):INDEX(Bioreactor_data!$E$4:$E$51,MATCH(Visualisations!F91,Bioreactor_data!$E$4:$E$51,0)))</f>
        <v>#N/A</v>
      </c>
      <c r="F2" s="26" t="e" cm="1">
        <f t="array" ref="F2">IF(Visualisations!$C$51="Growth",INDEX(Bioreactor_data!$R$4:$R$51,MATCH(Visualisations!G90,Bioreactor_data!$R$4:$R$51,0)):INDEX(Bioreactor_data!$R$4:$R$51,MATCH(Visualisations!G91,Bioreactor_data!$R$4:$R$51,0)),INDEX(Bioreactor_data!$E$4:$E$51,MATCH(Visualisations!G90,Bioreactor_data!$E$4:$E$51,0)):INDEX(Bioreactor_data!$E$4:$E$51,MATCH(Visualisations!G91,Bioreactor_data!$E$4:$E$51,0)))</f>
        <v>#N/A</v>
      </c>
      <c r="G2" s="26" t="e" cm="1">
        <f t="array" ref="G2">IF(Visualisations!$C$51="Growth",INDEX(Bioreactor_data!$R$4:$R$51,MATCH(Visualisations!H90,Bioreactor_data!$R$4:$R$51,0)):INDEX(Bioreactor_data!$R$4:$R$51,MATCH(Visualisations!H91,Bioreactor_data!$R$4:$R$51,0)),INDEX(Bioreactor_data!$E$4:$E$51,MATCH(Visualisations!H90,Bioreactor_data!$E$4:$E$51,0)):INDEX(Bioreactor_data!$E$4:$E$51,MATCH(Visualisations!H91,Bioreactor_data!$E$4:$E$51,0)))</f>
        <v>#N/A</v>
      </c>
      <c r="H2" s="26" t="e" cm="1">
        <f t="array" ref="H2">IF(Visualisations!$C$51="Growth",INDEX(Bioreactor_data!$R$4:$R$51,MATCH(Visualisations!I90,Bioreactor_data!$R$4:$R$51,0)):INDEX(Bioreactor_data!$R$4:$R$51,MATCH(Visualisations!I91,Bioreactor_data!$R$4:$R$51,0)),INDEX(Bioreactor_data!$E$4:$E$51,MATCH(Visualisations!I90,Bioreactor_data!$E$4:$E$51,0)):INDEX(Bioreactor_data!$E$4:$E$51,MATCH(Visualisations!I91,Bioreactor_data!$E$4:$E$51,0)))</f>
        <v>#N/A</v>
      </c>
      <c r="I2" s="26" t="e" cm="1">
        <f t="array" ref="I2">IF(Visualisations!$C$51="Growth",INDEX(Bioreactor_data!$R$4:$R$51,MATCH(Visualisations!J90,Bioreactor_data!$R$4:$R$51,0)):INDEX(Bioreactor_data!$R$4:$R$51,MATCH(Visualisations!J91,Bioreactor_data!$R$4:$R$51,0)),INDEX(Bioreactor_data!$E$4:$E$51,MATCH(Visualisations!J90,Bioreactor_data!$E$4:$E$51,0)):INDEX(Bioreactor_data!$E$4:$E$51,MATCH(Visualisations!J91,Bioreactor_data!$E$4:$E$51,0)))</f>
        <v>#N/A</v>
      </c>
      <c r="J2" s="26" t="e" cm="1">
        <f t="array" ref="J2">IF(Visualisations!$C$51="Growth",INDEX(Bioreactor_data!$R$4:$R$51,MATCH(Visualisations!K90,Bioreactor_data!$R$4:$R$51,0)):INDEX(Bioreactor_data!$R$4:$R$51,MATCH(Visualisations!K91,Bioreactor_data!$R$4:$R$51,0)),INDEX(Bioreactor_data!$E$4:$E$51,MATCH(Visualisations!K90,Bioreactor_data!$E$4:$E$51,0)):INDEX(Bioreactor_data!$E$4:$E$51,MATCH(Visualisations!K91,Bioreactor_data!$E$4:$E$51,0)))</f>
        <v>#N/A</v>
      </c>
      <c r="K2" s="26" t="e" cm="1">
        <f t="array" ref="K2">IF(Visualisations!$C$51="Growth",INDEX(Bioreactor_data!$R$4:$R$51,MATCH(Visualisations!L90,Bioreactor_data!$R$4:$R$51,0)):INDEX(Bioreactor_data!$R$4:$R$51,MATCH(Visualisations!L91,Bioreactor_data!$R$4:$R$51,0)),INDEX(Bioreactor_data!$E$4:$E$51,MATCH(Visualisations!L90,Bioreactor_data!$E$4:$E$51,0)):INDEX(Bioreactor_data!$E$4:$E$51,MATCH(Visualisations!L91,Bioreactor_data!$E$4:$E$51,0)))</f>
        <v>#N/A</v>
      </c>
      <c r="L2" s="26" t="e" cm="1">
        <f t="array" ref="L2">IF(Visualisations!$C$51="Growth",INDEX(Bioreactor_data!$R$4:$R$51,MATCH(Visualisations!M90,Bioreactor_data!$R$4:$R$51,0)):INDEX(Bioreactor_data!$R$4:$R$51,MATCH(Visualisations!M91,Bioreactor_data!$R$4:$R$51,0)),INDEX(Bioreactor_data!$E$4:$E$51,MATCH(Visualisations!M90,Bioreactor_data!$E$4:$E$51,0)):INDEX(Bioreactor_data!$E$4:$E$51,MATCH(Visualisations!M91,Bioreactor_data!$E$4:$E$51,0)))</f>
        <v>#N/A</v>
      </c>
      <c r="M2" s="26" t="e" cm="1">
        <f t="array" ref="M2">IF(Visualisations!$C$51="Growth",INDEX(Bioreactor_data!$R$4:$R$51,MATCH(Visualisations!N90,Bioreactor_data!$R$4:$R$51,0)):INDEX(Bioreactor_data!$R$4:$R$51,MATCH(Visualisations!N91,Bioreactor_data!$R$4:$R$51,0)),INDEX(Bioreactor_data!$E$4:$E$51,MATCH(Visualisations!N90,Bioreactor_data!$E$4:$E$51,0)):INDEX(Bioreactor_data!$E$4:$E$51,MATCH(Visualisations!N91,Bioreactor_data!$E$4:$E$51,0)))</f>
        <v>#N/A</v>
      </c>
      <c r="N2" s="26" t="e" cm="1">
        <f t="array" ref="N2">IF(Visualisations!$C$51="Growth",INDEX(Bioreactor_data!$R$4:$R$51,MATCH(Visualisations!O90,Bioreactor_data!$R$4:$R$51,0)):INDEX(Bioreactor_data!$R$4:$R$51,MATCH(Visualisations!O91,Bioreactor_data!$R$4:$R$51,0)),INDEX(Bioreactor_data!$E$4:$E$51,MATCH(Visualisations!O90,Bioreactor_data!$E$4:$E$51,0)):INDEX(Bioreactor_data!$E$4:$E$51,MATCH(Visualisations!O91,Bioreactor_data!$E$4:$E$51,0)))</f>
        <v>#N/A</v>
      </c>
      <c r="O2" s="26" t="e" cm="1">
        <f t="array" ref="O2">IF(Visualisations!$C$51="Growth",INDEX(Bioreactor_data!$R$4:$R$51,MATCH(Visualisations!P90,Bioreactor_data!$R$4:$R$51,0)):INDEX(Bioreactor_data!$R$4:$R$51,MATCH(Visualisations!P91,Bioreactor_data!$R$4:$R$51,0)),INDEX(Bioreactor_data!$E$4:$E$51,MATCH(Visualisations!P90,Bioreactor_data!$E$4:$E$51,0)):INDEX(Bioreactor_data!$E$4:$E$51,MATCH(Visualisations!P91,Bioreactor_data!$E$4:$E$51,0)))</f>
        <v>#N/A</v>
      </c>
      <c r="P2" s="26" t="e" cm="1">
        <f t="array" ref="P2">IF(Visualisations!$C$51="Growth",INDEX(Bioreactor_data!$R$4:$R$51,MATCH(Visualisations!Q90,Bioreactor_data!$R$4:$R$51,0)):INDEX(Bioreactor_data!$R$4:$R$51,MATCH(Visualisations!Q91,Bioreactor_data!$R$4:$R$51,0)),INDEX(Bioreactor_data!$E$4:$E$51,MATCH(Visualisations!Q90,Bioreactor_data!$E$4:$E$51,0)):INDEX(Bioreactor_data!$E$4:$E$51,MATCH(Visualisations!Q91,Bioreactor_data!$E$4:$E$51,0)))</f>
        <v>#N/A</v>
      </c>
      <c r="Q2" s="26" t="e" cm="1">
        <f t="array" ref="Q2">IF(Visualisations!$C$51="Growth",INDEX(Bioreactor_data!$R$4:$R$51,MATCH(Visualisations!R90,Bioreactor_data!$R$4:$R$51,0)):INDEX(Bioreactor_data!$R$4:$R$51,MATCH(Visualisations!R91,Bioreactor_data!$R$4:$R$51,0)),INDEX(Bioreactor_data!$E$4:$E$51,MATCH(Visualisations!R90,Bioreactor_data!$E$4:$E$51,0)):INDEX(Bioreactor_data!$E$4:$E$51,MATCH(Visualisations!R91,Bioreactor_data!$E$4:$E$51,0)))</f>
        <v>#N/A</v>
      </c>
      <c r="R2" s="26" t="e" cm="1">
        <f t="array" ref="R2">IF(Visualisations!$C$51="Growth",INDEX(Bioreactor_data!$R$4:$R$51,MATCH(Visualisations!S90,Bioreactor_data!$R$4:$R$51,0)):INDEX(Bioreactor_data!$R$4:$R$51,MATCH(Visualisations!S91,Bioreactor_data!$R$4:$R$51,0)),INDEX(Bioreactor_data!$E$4:$E$51,MATCH(Visualisations!S90,Bioreactor_data!$E$4:$E$51,0)):INDEX(Bioreactor_data!$E$4:$E$51,MATCH(Visualisations!S91,Bioreactor_data!$E$4:$E$51,0)))</f>
        <v>#N/A</v>
      </c>
      <c r="S2" s="26" t="e" cm="1">
        <f t="array" ref="S2">IF(Visualisations!$C$51="Growth",INDEX(Bioreactor_data!$R$4:$R$51,MATCH(Visualisations!T90,Bioreactor_data!$R$4:$R$51,0)):INDEX(Bioreactor_data!$R$4:$R$51,MATCH(Visualisations!T91,Bioreactor_data!$R$4:$R$51,0)),INDEX(Bioreactor_data!$E$4:$E$51,MATCH(Visualisations!T90,Bioreactor_data!$E$4:$E$51,0)):INDEX(Bioreactor_data!$E$4:$E$51,MATCH(Visualisations!T91,Bioreactor_data!$E$4:$E$51,0)))</f>
        <v>#N/A</v>
      </c>
      <c r="T2" s="26" t="e" cm="1">
        <f t="array" ref="T2">IF(Visualisations!$C$51="Growth",INDEX(Bioreactor_data!$R$4:$R$51,MATCH(Visualisations!U90,Bioreactor_data!$R$4:$R$51,0)):INDEX(Bioreactor_data!$R$4:$R$51,MATCH(Visualisations!U91,Bioreactor_data!$R$4:$R$51,0)),INDEX(Bioreactor_data!$E$4:$E$51,MATCH(Visualisations!U90,Bioreactor_data!$E$4:$E$51,0)):INDEX(Bioreactor_data!$E$4:$E$51,MATCH(Visualisations!U91,Bioreactor_data!$E$4:$E$51,0)))</f>
        <v>#N/A</v>
      </c>
      <c r="U2" s="26" t="e" cm="1">
        <f t="array" ref="U2">IF(Visualisations!$C$51="Growth",INDEX(Bioreactor_data!$R$4:$R$51,MATCH(Visualisations!V90,Bioreactor_data!$R$4:$R$51,0)):INDEX(Bioreactor_data!$R$4:$R$51,MATCH(Visualisations!V91,Bioreactor_data!$R$4:$R$51,0)),INDEX(Bioreactor_data!$E$4:$E$51,MATCH(Visualisations!V90,Bioreactor_data!$E$4:$E$51,0)):INDEX(Bioreactor_data!$E$4:$E$51,MATCH(Visualisations!V91,Bioreactor_data!$E$4:$E$51,0)))</f>
        <v>#N/A</v>
      </c>
      <c r="V2" s="26" t="e" cm="1">
        <f t="array" ref="V2">IF(Visualisations!$C$51="Growth",INDEX(Bioreactor_data!$R$4:$R$51,MATCH(Visualisations!W90,Bioreactor_data!$R$4:$R$51,0)):INDEX(Bioreactor_data!$R$4:$R$51,MATCH(Visualisations!W91,Bioreactor_data!$R$4:$R$51,0)),INDEX(Bioreactor_data!$E$4:$E$51,MATCH(Visualisations!W90,Bioreactor_data!$E$4:$E$51,0)):INDEX(Bioreactor_data!$E$4:$E$51,MATCH(Visualisations!W91,Bioreactor_data!$E$4:$E$51,0)))</f>
        <v>#N/A</v>
      </c>
      <c r="W2" s="26" t="e" cm="1">
        <f t="array" ref="W2">IF(Visualisations!$C$51="Growth",INDEX(Bioreactor_data!$R$4:$R$51,MATCH(Visualisations!X90,Bioreactor_data!$R$4:$R$51,0)):INDEX(Bioreactor_data!$R$4:$R$51,MATCH(Visualisations!X91,Bioreactor_data!$R$4:$R$51,0)),INDEX(Bioreactor_data!$E$4:$E$51,MATCH(Visualisations!X90,Bioreactor_data!$E$4:$E$51,0)):INDEX(Bioreactor_data!$E$4:$E$51,MATCH(Visualisations!X91,Bioreactor_data!$E$4:$E$51,0)))</f>
        <v>#N/A</v>
      </c>
      <c r="X2" s="26" t="e" cm="1">
        <f t="array" ref="X2">IF(Visualisations!$C$51="Growth",INDEX(Bioreactor_data!$R$4:$R$51,MATCH(Visualisations!Y90,Bioreactor_data!$R$4:$R$51,0)):INDEX(Bioreactor_data!$R$4:$R$51,MATCH(Visualisations!Y91,Bioreactor_data!$R$4:$R$51,0)),INDEX(Bioreactor_data!$E$4:$E$51,MATCH(Visualisations!Y90,Bioreactor_data!$E$4:$E$51,0)):INDEX(Bioreactor_data!$E$4:$E$51,MATCH(Visualisations!Y91,Bioreactor_data!$E$4:$E$51,0)))</f>
        <v>#N/A</v>
      </c>
      <c r="Y2" s="26" t="e" cm="1">
        <f t="array" ref="Y2">IF(Visualisations!$C$51="Growth",INDEX(Bioreactor_data!$R$4:$R$51,MATCH(Visualisations!Z90,Bioreactor_data!$R$4:$R$51,0)):INDEX(Bioreactor_data!$R$4:$R$51,MATCH(Visualisations!Z91,Bioreactor_data!$R$4:$R$51,0)),INDEX(Bioreactor_data!$E$4:$E$51,MATCH(Visualisations!Z90,Bioreactor_data!$E$4:$E$51,0)):INDEX(Bioreactor_data!$E$4:$E$51,MATCH(Visualisations!Z91,Bioreactor_data!$E$4:$E$51,0)))</f>
        <v>#N/A</v>
      </c>
      <c r="Z2" s="26" t="e" cm="1">
        <f t="array" ref="Z2">IF(Visualisations!$C$51="Growth",INDEX(Bioreactor_data!$R$4:$R$51,MATCH(Visualisations!AA90,Bioreactor_data!$R$4:$R$51,0)):INDEX(Bioreactor_data!$R$4:$R$51,MATCH(Visualisations!AA91,Bioreactor_data!$R$4:$R$51,0)),INDEX(Bioreactor_data!$E$4:$E$51,MATCH(Visualisations!AA90,Bioreactor_data!$E$4:$E$51,0)):INDEX(Bioreactor_data!$E$4:$E$51,MATCH(Visualisations!AA91,Bioreactor_data!$E$4:$E$51,0)))</f>
        <v>#N/A</v>
      </c>
      <c r="AA2" s="26" t="e" cm="1">
        <f t="array" ref="AA2">IF(Visualisations!$C$51="Growth",INDEX(Bioreactor_data!$R$4:$R$51,MATCH(Visualisations!AB90,Bioreactor_data!$R$4:$R$51,0)):INDEX(Bioreactor_data!$R$4:$R$51,MATCH(Visualisations!AB91,Bioreactor_data!$R$4:$R$51,0)),INDEX(Bioreactor_data!$E$4:$E$51,MATCH(Visualisations!AB90,Bioreactor_data!$E$4:$E$51,0)):INDEX(Bioreactor_data!$E$4:$E$51,MATCH(Visualisations!AB91,Bioreactor_data!$E$4:$E$51,0)))</f>
        <v>#N/A</v>
      </c>
      <c r="AB2" s="26" t="e" cm="1">
        <f t="array" ref="AB2">IF(Visualisations!$C$51="Growth",INDEX(Bioreactor_data!$R$4:$R$51,MATCH(Visualisations!AC90,Bioreactor_data!$R$4:$R$51,0)):INDEX(Bioreactor_data!$R$4:$R$51,MATCH(Visualisations!AC91,Bioreactor_data!$R$4:$R$51,0)),INDEX(Bioreactor_data!$E$4:$E$51,MATCH(Visualisations!AC90,Bioreactor_data!$E$4:$E$51,0)):INDEX(Bioreactor_data!$E$4:$E$51,MATCH(Visualisations!AC91,Bioreactor_data!$E$4:$E$51,0)))</f>
        <v>#N/A</v>
      </c>
      <c r="AC2" s="26" t="e" cm="1">
        <f t="array" ref="AC2">IF(Visualisations!$C$51="Growth",INDEX(Bioreactor_data!$R$4:$R$51,MATCH(Visualisations!AD90,Bioreactor_data!$R$4:$R$51,0)):INDEX(Bioreactor_data!$R$4:$R$51,MATCH(Visualisations!AD91,Bioreactor_data!$R$4:$R$51,0)),INDEX(Bioreactor_data!$E$4:$E$51,MATCH(Visualisations!AD90,Bioreactor_data!$E$4:$E$51,0)):INDEX(Bioreactor_data!$E$4:$E$51,MATCH(Visualisations!AD91,Bioreactor_data!$E$4:$E$51,0)))</f>
        <v>#N/A</v>
      </c>
      <c r="AD2" s="26" t="e" cm="1">
        <f t="array" ref="AD2">IF(Visualisations!$C$51="Growth",INDEX(Bioreactor_data!$R$4:$R$51,MATCH(Visualisations!AE90,Bioreactor_data!$R$4:$R$51,0)):INDEX(Bioreactor_data!$R$4:$R$51,MATCH(Visualisations!AE91,Bioreactor_data!$R$4:$R$51,0)),INDEX(Bioreactor_data!$E$4:$E$51,MATCH(Visualisations!AE90,Bioreactor_data!$E$4:$E$51,0)):INDEX(Bioreactor_data!$E$4:$E$51,MATCH(Visualisations!AE91,Bioreactor_data!$E$4:$E$51,0)))</f>
        <v>#N/A</v>
      </c>
      <c r="AE2" s="45"/>
      <c r="AF2" s="45"/>
    </row>
    <row r="3" spans="1:32" x14ac:dyDescent="0.25">
      <c r="A3" s="27">
        <v>13.331740740546243</v>
      </c>
      <c r="B3" s="27">
        <v>13.331740740546243</v>
      </c>
      <c r="C3" s="27">
        <v>13.331740740546243</v>
      </c>
      <c r="D3" s="27">
        <v>13.331740740546243</v>
      </c>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2" x14ac:dyDescent="0.25">
      <c r="A4" s="27">
        <v>17.739581271747909</v>
      </c>
      <c r="B4" s="27">
        <v>17.739581271747909</v>
      </c>
      <c r="C4" s="27">
        <v>17.739581271747909</v>
      </c>
      <c r="D4" s="27">
        <v>17.739581271747909</v>
      </c>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2"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2" x14ac:dyDescent="0.25">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row>
    <row r="7" spans="1:32" x14ac:dyDescent="0.25">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row>
    <row r="8" spans="1:32" x14ac:dyDescent="0.25">
      <c r="A8" s="27"/>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row>
    <row r="9" spans="1:32" x14ac:dyDescent="0.25">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2" x14ac:dyDescent="0.25">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1:32"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2"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row>
    <row r="13" spans="1:32"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row>
    <row r="14" spans="1:32"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r="15" spans="1:32"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row>
    <row r="16" spans="1:32"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0"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row>
    <row r="18" spans="1:30" x14ac:dyDescent="0.2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row>
    <row r="19" spans="1:30" x14ac:dyDescent="0.2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row>
    <row r="20" spans="1:30" x14ac:dyDescent="0.2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row>
    <row r="21" spans="1:30" x14ac:dyDescent="0.2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x14ac:dyDescent="0.2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row>
    <row r="23" spans="1:30"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x14ac:dyDescent="0.2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row>
    <row r="25" spans="1:30"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0"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row r="27" spans="1:30"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1:30"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r="30" spans="1:30"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r="31" spans="1:30"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row>
    <row r="32" spans="1:30"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row>
    <row r="33" spans="1:30"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row>
    <row r="35" spans="1:30"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row>
    <row r="36" spans="1:30"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row>
    <row r="37" spans="1:30"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row>
    <row r="38" spans="1:30"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row>
    <row r="39" spans="1:30"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row>
    <row r="41" spans="1:30"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row>
    <row r="43" spans="1:30"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row>
    <row r="44" spans="1:30"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row>
    <row r="45" spans="1:30"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row>
    <row r="47" spans="1:30"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row>
    <row r="49" spans="1:30"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row>
    <row r="51" spans="1:30"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x14ac:dyDescent="0.25">
      <c r="A52" s="28" cm="1">
        <f t="array" ref="A52:A54">IF(Visualisations!$C$51="Growth",INDEX(Pseudo_batch_corrected!B$3:B$50,MATCH(Visualisations!B90,Bioreactor_data!$R$4:$R$51,0)):INDEX(Pseudo_batch_corrected!B$3:B$50,MATCH(Visualisations!B91,Bioreactor_data!$R$4:$R$51,0)),INDEX(Pseudo_batch_corrected!B$3:B$50,MATCH(Visualisations!B90,Bioreactor_data!$E$4:$E$51,0)):INDEX(Pseudo_batch_corrected!B$3:B$50,MATCH(Visualisations!B91,Bioreactor_data!$E$4:$E$51,0)))</f>
        <v>-14.285714285714285</v>
      </c>
      <c r="B52" s="28" cm="1">
        <f t="array" ref="B52:B54">IF(Visualisations!$C$51="Growth",INDEX(Pseudo_batch_corrected!C$3:C$50,MATCH(Visualisations!C90,Bioreactor_data!$R$4:$R$51,0)):INDEX(Pseudo_batch_corrected!C$3:C$50,MATCH(Visualisations!C91,Bioreactor_data!$R$4:$R$51,0)),INDEX(Pseudo_batch_corrected!C$3:C$50,MATCH(Visualisations!C90,Bioreactor_data!$E$4:$E$51,0)):INDEX(Pseudo_batch_corrected!C$3:C$50,MATCH(Visualisations!C91,Bioreactor_data!$E$4:$E$51,0)))</f>
        <v>28.546688108401252</v>
      </c>
      <c r="C52" s="28" cm="1">
        <f t="array" ref="C52:C54">IF(Visualisations!$C$51="Growth",INDEX(Pseudo_batch_corrected!D$3:D$50,MATCH(Visualisations!D90,Bioreactor_data!$R$4:$R$51,0)):INDEX(Pseudo_batch_corrected!D$3:D$50,MATCH(Visualisations!D91,Bioreactor_data!$R$4:$R$51,0)),INDEX(Pseudo_batch_corrected!D$3:D$50,MATCH(Visualisations!D90,Bioreactor_data!$E$4:$E$51,0)):INDEX(Pseudo_batch_corrected!D$3:D$50,MATCH(Visualisations!D91,Bioreactor_data!$E$4:$E$51,0)))</f>
        <v>1.5704246795634145</v>
      </c>
      <c r="D52" s="28" cm="1">
        <f t="array" ref="D52:D54">IF(Visualisations!$C$51="Growth",INDEX(Pseudo_batch_corrected!E$3:E$50,MATCH(Visualisations!E90,Bioreactor_data!$R$4:$R$51,0)):INDEX(Pseudo_batch_corrected!E$3:E$50,MATCH(Visualisations!E91,Bioreactor_data!$R$4:$R$51,0)),INDEX(Pseudo_batch_corrected!E$3:E$50,MATCH(Visualisations!E90,Bioreactor_data!$E$4:$E$51,0)):INDEX(Pseudo_batch_corrected!E$3:E$50,MATCH(Visualisations!E91,Bioreactor_data!$E$4:$E$51,0)))</f>
        <v>0.20578264995075152</v>
      </c>
      <c r="E52" s="28" t="e" cm="1">
        <f t="array" ref="E52">IF(Visualisations!$C$51="Growth",INDEX(Pseudo_batch_corrected!F$3:F$50,MATCH(Visualisations!F90,Bioreactor_data!$R$4:$R$51,0)):INDEX(Pseudo_batch_corrected!F$3:F$50,MATCH(Visualisations!F91,Bioreactor_data!$R$4:$R$51,0)),INDEX(Pseudo_batch_corrected!F$3:F$50,MATCH(Visualisations!F90,Bioreactor_data!$E$4:$E$51,0)):INDEX(Pseudo_batch_corrected!F$3:F$50,MATCH(Visualisations!F91,Bioreactor_data!$E$4:$E$51,0)))</f>
        <v>#N/A</v>
      </c>
      <c r="F52" s="28" t="e" cm="1">
        <f t="array" ref="F52">IF(Visualisations!$C$51="Growth",INDEX(Pseudo_batch_corrected!G$3:G$50,MATCH(Visualisations!G90,Bioreactor_data!$R$4:$R$51,0)):INDEX(Pseudo_batch_corrected!G$3:G$50,MATCH(Visualisations!G91,Bioreactor_data!$R$4:$R$51,0)),INDEX(Pseudo_batch_corrected!G$3:G$50,MATCH(Visualisations!G90,Bioreactor_data!$E$4:$E$51,0)):INDEX(Pseudo_batch_corrected!G$3:G$50,MATCH(Visualisations!G91,Bioreactor_data!$E$4:$E$51,0)))</f>
        <v>#N/A</v>
      </c>
      <c r="G52" s="28" t="e" cm="1">
        <f t="array" ref="G52">IF(Visualisations!$C$51="Growth",INDEX(Pseudo_batch_corrected!H$3:H$50,MATCH(Visualisations!H90,Bioreactor_data!$R$4:$R$51,0)):INDEX(Pseudo_batch_corrected!H$3:H$50,MATCH(Visualisations!H91,Bioreactor_data!$R$4:$R$51,0)),INDEX(Pseudo_batch_corrected!H$3:H$50,MATCH(Visualisations!H90,Bioreactor_data!$E$4:$E$51,0)):INDEX(Pseudo_batch_corrected!H$3:H$50,MATCH(Visualisations!H91,Bioreactor_data!$E$4:$E$51,0)))</f>
        <v>#N/A</v>
      </c>
      <c r="H52" s="28" t="e" cm="1">
        <f t="array" ref="H52">IF(Visualisations!$C$51="Growth",INDEX(Pseudo_batch_corrected!I$3:I$50,MATCH(Visualisations!I90,Bioreactor_data!$R$4:$R$51,0)):INDEX(Pseudo_batch_corrected!I$3:I$50,MATCH(Visualisations!I91,Bioreactor_data!$R$4:$R$51,0)),INDEX(Pseudo_batch_corrected!I$3:I$50,MATCH(Visualisations!I90,Bioreactor_data!$E$4:$E$51,0)):INDEX(Pseudo_batch_corrected!I$3:I$50,MATCH(Visualisations!I91,Bioreactor_data!$E$4:$E$51,0)))</f>
        <v>#N/A</v>
      </c>
      <c r="I52" s="28" t="e" cm="1">
        <f t="array" ref="I52">IF(Visualisations!$C$51="Growth",INDEX(Pseudo_batch_corrected!J$3:J$50,MATCH(Visualisations!J90,Bioreactor_data!$R$4:$R$51,0)):INDEX(Pseudo_batch_corrected!J$3:J$50,MATCH(Visualisations!J91,Bioreactor_data!$R$4:$R$51,0)),INDEX(Pseudo_batch_corrected!J$3:J$50,MATCH(Visualisations!J90,Bioreactor_data!$E$4:$E$51,0)):INDEX(Pseudo_batch_corrected!J$3:J$50,MATCH(Visualisations!J91,Bioreactor_data!$E$4:$E$51,0)))</f>
        <v>#N/A</v>
      </c>
      <c r="J52" s="28" t="e" cm="1">
        <f t="array" ref="J52">IF(Visualisations!$C$51="Growth",INDEX(Pseudo_batch_corrected!K$3:K$50,MATCH(Visualisations!K90,Bioreactor_data!$R$4:$R$51,0)):INDEX(Pseudo_batch_corrected!K$3:K$50,MATCH(Visualisations!K91,Bioreactor_data!$R$4:$R$51,0)),INDEX(Pseudo_batch_corrected!K$3:K$50,MATCH(Visualisations!K90,Bioreactor_data!$E$4:$E$51,0)):INDEX(Pseudo_batch_corrected!K$3:K$50,MATCH(Visualisations!K91,Bioreactor_data!$E$4:$E$51,0)))</f>
        <v>#N/A</v>
      </c>
      <c r="K52" s="28" t="e" cm="1">
        <f t="array" ref="K52">IF(Visualisations!$C$51="Growth",INDEX(Pseudo_batch_corrected!L$3:L$50,MATCH(Visualisations!L90,Bioreactor_data!$R$4:$R$51,0)):INDEX(Pseudo_batch_corrected!L$3:L$50,MATCH(Visualisations!L91,Bioreactor_data!$R$4:$R$51,0)),INDEX(Pseudo_batch_corrected!L$3:L$50,MATCH(Visualisations!L90,Bioreactor_data!$E$4:$E$51,0)):INDEX(Pseudo_batch_corrected!L$3:L$50,MATCH(Visualisations!L91,Bioreactor_data!$E$4:$E$51,0)))</f>
        <v>#N/A</v>
      </c>
      <c r="L52" s="28" t="e" cm="1">
        <f t="array" ref="L52">IF(Visualisations!$C$51="Growth",INDEX(Pseudo_batch_corrected!M$3:M$50,MATCH(Visualisations!M90,Bioreactor_data!$R$4:$R$51,0)):INDEX(Pseudo_batch_corrected!M$3:M$50,MATCH(Visualisations!M91,Bioreactor_data!$R$4:$R$51,0)),INDEX(Pseudo_batch_corrected!M$3:M$50,MATCH(Visualisations!M90,Bioreactor_data!$E$4:$E$51,0)):INDEX(Pseudo_batch_corrected!M$3:M$50,MATCH(Visualisations!M91,Bioreactor_data!$E$4:$E$51,0)))</f>
        <v>#N/A</v>
      </c>
      <c r="M52" s="28" t="e" cm="1">
        <f t="array" ref="M52">IF(Visualisations!$C$51="Growth",INDEX(Pseudo_batch_corrected!N$3:N$50,MATCH(Visualisations!N90,Bioreactor_data!$R$4:$R$51,0)):INDEX(Pseudo_batch_corrected!N$3:N$50,MATCH(Visualisations!N91,Bioreactor_data!$R$4:$R$51,0)),INDEX(Pseudo_batch_corrected!N$3:N$50,MATCH(Visualisations!N90,Bioreactor_data!$E$4:$E$51,0)):INDEX(Pseudo_batch_corrected!N$3:N$50,MATCH(Visualisations!N91,Bioreactor_data!$E$4:$E$51,0)))</f>
        <v>#N/A</v>
      </c>
      <c r="N52" s="28" t="e" cm="1">
        <f t="array" ref="N52">IF(Visualisations!$C$51="Growth",INDEX(Pseudo_batch_corrected!O$3:O$50,MATCH(Visualisations!O90,Bioreactor_data!$R$4:$R$51,0)):INDEX(Pseudo_batch_corrected!O$3:O$50,MATCH(Visualisations!O91,Bioreactor_data!$R$4:$R$51,0)),INDEX(Pseudo_batch_corrected!O$3:O$50,MATCH(Visualisations!O90,Bioreactor_data!$E$4:$E$51,0)):INDEX(Pseudo_batch_corrected!O$3:O$50,MATCH(Visualisations!O91,Bioreactor_data!$E$4:$E$51,0)))</f>
        <v>#N/A</v>
      </c>
      <c r="O52" s="28" t="e" cm="1">
        <f t="array" ref="O52">IF(Visualisations!$C$51="Growth",INDEX(Pseudo_batch_corrected!P$3:P$50,MATCH(Visualisations!P90,Bioreactor_data!$R$4:$R$51,0)):INDEX(Pseudo_batch_corrected!P$3:P$50,MATCH(Visualisations!P91,Bioreactor_data!$R$4:$R$51,0)),INDEX(Pseudo_batch_corrected!P$3:P$50,MATCH(Visualisations!P90,Bioreactor_data!$E$4:$E$51,0)):INDEX(Pseudo_batch_corrected!P$3:P$50,MATCH(Visualisations!P91,Bioreactor_data!$E$4:$E$51,0)))</f>
        <v>#N/A</v>
      </c>
      <c r="P52" s="28" t="e" cm="1">
        <f t="array" ref="P52">IF(Visualisations!$C$51="Growth",INDEX(Pseudo_batch_corrected!Q$3:Q$50,MATCH(Visualisations!Q90,Bioreactor_data!$R$4:$R$51,0)):INDEX(Pseudo_batch_corrected!Q$3:Q$50,MATCH(Visualisations!Q91,Bioreactor_data!$R$4:$R$51,0)),INDEX(Pseudo_batch_corrected!Q$3:Q$50,MATCH(Visualisations!Q90,Bioreactor_data!$E$4:$E$51,0)):INDEX(Pseudo_batch_corrected!Q$3:Q$50,MATCH(Visualisations!Q91,Bioreactor_data!$E$4:$E$51,0)))</f>
        <v>#N/A</v>
      </c>
      <c r="Q52" s="28" t="e" cm="1">
        <f t="array" ref="Q52">IF(Visualisations!$C$51="Growth",INDEX(Pseudo_batch_corrected!R$3:R$50,MATCH(Visualisations!R90,Bioreactor_data!$R$4:$R$51,0)):INDEX(Pseudo_batch_corrected!R$3:R$50,MATCH(Visualisations!R91,Bioreactor_data!$R$4:$R$51,0)),INDEX(Pseudo_batch_corrected!R$3:R$50,MATCH(Visualisations!R90,Bioreactor_data!$E$4:$E$51,0)):INDEX(Pseudo_batch_corrected!R$3:R$50,MATCH(Visualisations!R91,Bioreactor_data!$E$4:$E$51,0)))</f>
        <v>#N/A</v>
      </c>
      <c r="R52" s="28" t="e" cm="1">
        <f t="array" ref="R52">IF(Visualisations!$C$51="Growth",INDEX(Pseudo_batch_corrected!S$3:S$50,MATCH(Visualisations!S90,Bioreactor_data!$R$4:$R$51,0)):INDEX(Pseudo_batch_corrected!S$3:S$50,MATCH(Visualisations!S91,Bioreactor_data!$R$4:$R$51,0)),INDEX(Pseudo_batch_corrected!S$3:S$50,MATCH(Visualisations!S90,Bioreactor_data!$E$4:$E$51,0)):INDEX(Pseudo_batch_corrected!S$3:S$50,MATCH(Visualisations!S91,Bioreactor_data!$E$4:$E$51,0)))</f>
        <v>#N/A</v>
      </c>
      <c r="S52" s="28" t="e" cm="1">
        <f t="array" ref="S52">IF(Visualisations!$C$51="Growth",INDEX(Pseudo_batch_corrected!T$3:T$50,MATCH(Visualisations!T90,Bioreactor_data!$R$4:$R$51,0)):INDEX(Pseudo_batch_corrected!T$3:T$50,MATCH(Visualisations!T91,Bioreactor_data!$R$4:$R$51,0)),INDEX(Pseudo_batch_corrected!T$3:T$50,MATCH(Visualisations!T90,Bioreactor_data!$E$4:$E$51,0)):INDEX(Pseudo_batch_corrected!T$3:T$50,MATCH(Visualisations!T91,Bioreactor_data!$E$4:$E$51,0)))</f>
        <v>#N/A</v>
      </c>
      <c r="T52" s="28" t="e" cm="1">
        <f t="array" ref="T52">IF(Visualisations!$C$51="Growth",INDEX(Pseudo_batch_corrected!U$3:U$50,MATCH(Visualisations!U90,Bioreactor_data!$R$4:$R$51,0)):INDEX(Pseudo_batch_corrected!U$3:U$50,MATCH(Visualisations!U91,Bioreactor_data!$R$4:$R$51,0)),INDEX(Pseudo_batch_corrected!U$3:U$50,MATCH(Visualisations!U90,Bioreactor_data!$E$4:$E$51,0)):INDEX(Pseudo_batch_corrected!U$3:U$50,MATCH(Visualisations!U91,Bioreactor_data!$E$4:$E$51,0)))</f>
        <v>#N/A</v>
      </c>
      <c r="U52" s="28" t="e" cm="1">
        <f t="array" ref="U52">IF(Visualisations!$C$51="Growth",INDEX(Pseudo_batch_corrected!V$3:V$50,MATCH(Visualisations!V90,Bioreactor_data!$R$4:$R$51,0)):INDEX(Pseudo_batch_corrected!V$3:V$50,MATCH(Visualisations!V91,Bioreactor_data!$R$4:$R$51,0)),INDEX(Pseudo_batch_corrected!V$3:V$50,MATCH(Visualisations!V90,Bioreactor_data!$E$4:$E$51,0)):INDEX(Pseudo_batch_corrected!V$3:V$50,MATCH(Visualisations!V91,Bioreactor_data!$E$4:$E$51,0)))</f>
        <v>#N/A</v>
      </c>
      <c r="V52" s="28" t="e" cm="1">
        <f t="array" ref="V52">IF(Visualisations!$C$51="Growth",INDEX(Pseudo_batch_corrected!W$3:W$50,MATCH(Visualisations!W90,Bioreactor_data!$R$4:$R$51,0)):INDEX(Pseudo_batch_corrected!W$3:W$50,MATCH(Visualisations!W91,Bioreactor_data!$R$4:$R$51,0)),INDEX(Pseudo_batch_corrected!W$3:W$50,MATCH(Visualisations!W90,Bioreactor_data!$E$4:$E$51,0)):INDEX(Pseudo_batch_corrected!W$3:W$50,MATCH(Visualisations!W91,Bioreactor_data!$E$4:$E$51,0)))</f>
        <v>#N/A</v>
      </c>
      <c r="W52" s="28" t="e" cm="1">
        <f t="array" ref="W52">IF(Visualisations!$C$51="Growth",INDEX(Pseudo_batch_corrected!X$3:X$50,MATCH(Visualisations!X90,Bioreactor_data!$R$4:$R$51,0)):INDEX(Pseudo_batch_corrected!X$3:X$50,MATCH(Visualisations!X91,Bioreactor_data!$R$4:$R$51,0)),INDEX(Pseudo_batch_corrected!X$3:X$50,MATCH(Visualisations!X90,Bioreactor_data!$E$4:$E$51,0)):INDEX(Pseudo_batch_corrected!X$3:X$50,MATCH(Visualisations!X91,Bioreactor_data!$E$4:$E$51,0)))</f>
        <v>#N/A</v>
      </c>
      <c r="X52" s="28" t="e" cm="1">
        <f t="array" ref="X52">IF(Visualisations!$C$51="Growth",INDEX(Pseudo_batch_corrected!Y$3:Y$50,MATCH(Visualisations!Y90,Bioreactor_data!$R$4:$R$51,0)):INDEX(Pseudo_batch_corrected!Y$3:Y$50,MATCH(Visualisations!Y91,Bioreactor_data!$R$4:$R$51,0)),INDEX(Pseudo_batch_corrected!Y$3:Y$50,MATCH(Visualisations!Y90,Bioreactor_data!$E$4:$E$51,0)):INDEX(Pseudo_batch_corrected!Y$3:Y$50,MATCH(Visualisations!Y91,Bioreactor_data!$E$4:$E$51,0)))</f>
        <v>#N/A</v>
      </c>
      <c r="Y52" s="28" t="e" cm="1">
        <f t="array" ref="Y52">IF(Visualisations!$C$51="Growth",INDEX(Pseudo_batch_corrected!Z$3:Z$50,MATCH(Visualisations!Z90,Bioreactor_data!$R$4:$R$51,0)):INDEX(Pseudo_batch_corrected!Z$3:Z$50,MATCH(Visualisations!Z91,Bioreactor_data!$R$4:$R$51,0)),INDEX(Pseudo_batch_corrected!Z$3:Z$50,MATCH(Visualisations!Z90,Bioreactor_data!$E$4:$E$51,0)):INDEX(Pseudo_batch_corrected!Z$3:Z$50,MATCH(Visualisations!Z91,Bioreactor_data!$E$4:$E$51,0)))</f>
        <v>#N/A</v>
      </c>
      <c r="Z52" s="28" t="e" cm="1">
        <f t="array" ref="Z52">IF(Visualisations!$C$51="Growth",INDEX(Pseudo_batch_corrected!AA$3:AA$50,MATCH(Visualisations!AA90,Bioreactor_data!$R$4:$R$51,0)):INDEX(Pseudo_batch_corrected!AA$3:AA$50,MATCH(Visualisations!AA91,Bioreactor_data!$R$4:$R$51,0)),INDEX(Pseudo_batch_corrected!AA$3:AA$50,MATCH(Visualisations!AA90,Bioreactor_data!$E$4:$E$51,0)):INDEX(Pseudo_batch_corrected!AA$3:AA$50,MATCH(Visualisations!AA91,Bioreactor_data!$E$4:$E$51,0)))</f>
        <v>#N/A</v>
      </c>
      <c r="AA52" s="28" t="e" cm="1">
        <f t="array" ref="AA52">IF(Visualisations!$C$51="Growth",INDEX(Pseudo_batch_corrected!AB$3:AB$50,MATCH(Visualisations!AB90,Bioreactor_data!$R$4:$R$51,0)):INDEX(Pseudo_batch_corrected!AB$3:AB$50,MATCH(Visualisations!AB91,Bioreactor_data!$R$4:$R$51,0)),INDEX(Pseudo_batch_corrected!AB$3:AB$50,MATCH(Visualisations!AB90,Bioreactor_data!$E$4:$E$51,0)):INDEX(Pseudo_batch_corrected!AB$3:AB$50,MATCH(Visualisations!AB91,Bioreactor_data!$E$4:$E$51,0)))</f>
        <v>#N/A</v>
      </c>
      <c r="AB52" s="28" t="e" cm="1">
        <f t="array" ref="AB52">IF(Visualisations!$C$51="Growth",INDEX(Pseudo_batch_corrected!AC$3:AC$50,MATCH(Visualisations!AC90,Bioreactor_data!$R$4:$R$51,0)):INDEX(Pseudo_batch_corrected!AC$3:AC$50,MATCH(Visualisations!AC91,Bioreactor_data!$R$4:$R$51,0)),INDEX(Pseudo_batch_corrected!AC$3:AC$50,MATCH(Visualisations!AC90,Bioreactor_data!$E$4:$E$51,0)):INDEX(Pseudo_batch_corrected!AC$3:AC$50,MATCH(Visualisations!AC91,Bioreactor_data!$E$4:$E$51,0)))</f>
        <v>#N/A</v>
      </c>
      <c r="AC52" s="28" t="e" cm="1">
        <f t="array" ref="AC52">IF(Visualisations!$C$51="Growth",INDEX(Pseudo_batch_corrected!AD$3:AD$50,MATCH(Visualisations!AD90,Bioreactor_data!$R$4:$R$51,0)):INDEX(Pseudo_batch_corrected!AD$3:AD$50,MATCH(Visualisations!AD91,Bioreactor_data!$R$4:$R$51,0)),INDEX(Pseudo_batch_corrected!AD$3:AD$50,MATCH(Visualisations!AD90,Bioreactor_data!$E$4:$E$51,0)):INDEX(Pseudo_batch_corrected!AD$3:AD$50,MATCH(Visualisations!AD91,Bioreactor_data!$E$4:$E$51,0)))</f>
        <v>#N/A</v>
      </c>
      <c r="AD52" s="28" t="e" cm="1">
        <f t="array" ref="AD52">IF(Visualisations!$C$51="Growth",INDEX(Pseudo_batch_corrected!AE$3:AE$50,MATCH(Visualisations!AE90,Bioreactor_data!$R$4:$R$51,0)):INDEX(Pseudo_batch_corrected!AE$3:AE$50,MATCH(Visualisations!AE91,Bioreactor_data!$R$4:$R$51,0)),INDEX(Pseudo_batch_corrected!AE$3:AE$50,MATCH(Visualisations!AE90,Bioreactor_data!$E$4:$E$51,0)):INDEX(Pseudo_batch_corrected!AE$3:AE$50,MATCH(Visualisations!AE91,Bioreactor_data!$E$4:$E$51,0)))</f>
        <v>#N/A</v>
      </c>
    </row>
    <row r="53" spans="1:30" x14ac:dyDescent="0.25">
      <c r="A53" s="28">
        <v>-40.761692825318249</v>
      </c>
      <c r="B53" s="28">
        <v>40.303600357609078</v>
      </c>
      <c r="C53" s="28">
        <v>2.217201814672968</v>
      </c>
      <c r="D53" s="28">
        <v>-0.10605416575399018</v>
      </c>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r="54" spans="1:30" x14ac:dyDescent="0.25">
      <c r="A54" s="28">
        <v>-71.075837742504376</v>
      </c>
      <c r="B54" s="28">
        <v>53.764887205534741</v>
      </c>
      <c r="C54" s="28">
        <v>2.9577408573944757</v>
      </c>
      <c r="D54" s="28">
        <v>-0.46522824964360204</v>
      </c>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r="55" spans="1:30"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r="56" spans="1:30"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r="57" spans="1:30"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r="58" spans="1:30"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r="59" spans="1:30"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r="60" spans="1:30"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r="61" spans="1:30"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r="62" spans="1:30"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spans="1:30"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r="64" spans="1:30"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spans="1:30"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r="66" spans="1:30"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row>
    <row r="67" spans="1:30"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row>
    <row r="68" spans="1:30"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spans="1:30"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spans="1:30"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row>
    <row r="71" spans="1:30"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row>
    <row r="72" spans="1:30"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spans="1:30"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row>
    <row r="74" spans="1:30"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row>
    <row r="75" spans="1:30"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spans="1:30"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row>
    <row r="77" spans="1:30"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row>
    <row r="78" spans="1:30"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row>
    <row r="79" spans="1:30"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row>
    <row r="80" spans="1:30"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row>
    <row r="81" spans="1:30"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row>
    <row r="82" spans="1:30"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spans="1:30"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row>
    <row r="84" spans="1:30"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row>
    <row r="85" spans="1:30"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row>
    <row r="86" spans="1:30"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row>
    <row r="87" spans="1:30"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row>
    <row r="88" spans="1:30"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row>
    <row r="89" spans="1:30"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row>
    <row r="90" spans="1:30"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row>
    <row r="91" spans="1:30"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row>
    <row r="92" spans="1:30"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spans="1:30"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row>
    <row r="94" spans="1:30"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row>
    <row r="95" spans="1:30"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row>
    <row r="96" spans="1:30"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row>
    <row r="97" spans="1:30"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row>
    <row r="98" spans="1:30"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row>
    <row r="99" spans="1:30"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row>
    <row r="100" spans="1:30"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row>
    <row r="101" spans="1:30"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row>
    <row r="102" spans="1:30" x14ac:dyDescent="0.25">
      <c r="A102" s="27">
        <f>IF(COUNTIF(Visualisations!B$92:B$94,A2)&gt;0,NA(),IF(ISNUMBER(A2),A2,NA()))</f>
        <v>9.4819903474903349</v>
      </c>
      <c r="B102" s="27">
        <f>IF(COUNTIF(Visualisations!C$92:C$94,B2)&gt;0,NA(),IF(ISNUMBER(B2),B2,NA()))</f>
        <v>9.4819903474903349</v>
      </c>
      <c r="C102" s="27">
        <f>IF(COUNTIF(Visualisations!D$92:D$94,C2)&gt;0,NA(),IF(ISNUMBER(C2),C2,NA()))</f>
        <v>9.4819903474903349</v>
      </c>
      <c r="D102" s="27">
        <f>IF(COUNTIF(Visualisations!E$92:E$94,D2)&gt;0,NA(),IF(ISNUMBER(D2),D2,NA()))</f>
        <v>9.4819903474903349</v>
      </c>
      <c r="E102" s="27" t="e">
        <f>IF(COUNTIF(Visualisations!F$92:F$94,E2)&gt;0,NA(),IF(ISNUMBER(E2),E2,NA()))</f>
        <v>#N/A</v>
      </c>
      <c r="F102" s="27" t="e">
        <f>IF(COUNTIF(Visualisations!G$92:G$94,F2)&gt;0,NA(),IF(ISNUMBER(F2),F2,NA()))</f>
        <v>#N/A</v>
      </c>
      <c r="G102" s="27" t="e">
        <f>IF(COUNTIF(Visualisations!H$92:H$94,G2)&gt;0,NA(),IF(ISNUMBER(G2),G2,NA()))</f>
        <v>#N/A</v>
      </c>
      <c r="H102" s="27" t="e">
        <f>IF(COUNTIF(Visualisations!I$92:I$94,H2)&gt;0,NA(),IF(ISNUMBER(H2),H2,NA()))</f>
        <v>#N/A</v>
      </c>
      <c r="I102" s="27" t="e">
        <f>IF(COUNTIF(Visualisations!J$92:J$94,I2)&gt;0,NA(),IF(ISNUMBER(I2),I2,NA()))</f>
        <v>#N/A</v>
      </c>
      <c r="J102" s="27" t="e">
        <f>IF(COUNTIF(Visualisations!K$92:K$94,J2)&gt;0,NA(),IF(ISNUMBER(J2),J2,NA()))</f>
        <v>#N/A</v>
      </c>
      <c r="K102" s="27" t="e">
        <f>IF(COUNTIF(Visualisations!L$92:L$94,K2)&gt;0,NA(),IF(ISNUMBER(K2),K2,NA()))</f>
        <v>#N/A</v>
      </c>
      <c r="L102" s="27" t="e">
        <f>IF(COUNTIF(Visualisations!M$92:M$94,L2)&gt;0,NA(),IF(ISNUMBER(L2),L2,NA()))</f>
        <v>#N/A</v>
      </c>
      <c r="M102" s="27" t="e">
        <f>IF(COUNTIF(Visualisations!N$92:N$94,M2)&gt;0,NA(),IF(ISNUMBER(M2),M2,NA()))</f>
        <v>#N/A</v>
      </c>
      <c r="N102" s="27" t="e">
        <f>IF(COUNTIF(Visualisations!O$92:O$94,N2)&gt;0,NA(),IF(ISNUMBER(N2),N2,NA()))</f>
        <v>#N/A</v>
      </c>
      <c r="O102" s="27" t="e">
        <f>IF(COUNTIF(Visualisations!P$92:P$94,O2)&gt;0,NA(),IF(ISNUMBER(O2),O2,NA()))</f>
        <v>#N/A</v>
      </c>
      <c r="P102" s="27" t="e">
        <f>IF(COUNTIF(Visualisations!Q$92:Q$94,P2)&gt;0,NA(),IF(ISNUMBER(P2),P2,NA()))</f>
        <v>#N/A</v>
      </c>
      <c r="Q102" s="27" t="e">
        <f>IF(COUNTIF(Visualisations!R$92:R$94,Q2)&gt;0,NA(),IF(ISNUMBER(Q2),Q2,NA()))</f>
        <v>#N/A</v>
      </c>
      <c r="R102" s="27" t="e">
        <f>IF(COUNTIF(Visualisations!S$92:S$94,R2)&gt;0,NA(),IF(ISNUMBER(R2),R2,NA()))</f>
        <v>#N/A</v>
      </c>
      <c r="S102" s="27" t="e">
        <f>IF(COUNTIF(Visualisations!T$92:T$94,S2)&gt;0,NA(),IF(ISNUMBER(S2),S2,NA()))</f>
        <v>#N/A</v>
      </c>
      <c r="T102" s="27" t="e">
        <f>IF(COUNTIF(Visualisations!U$92:U$94,T2)&gt;0,NA(),IF(ISNUMBER(T2),T2,NA()))</f>
        <v>#N/A</v>
      </c>
      <c r="U102" s="27" t="e">
        <f>IF(COUNTIF(Visualisations!V$92:V$94,U2)&gt;0,NA(),IF(ISNUMBER(U2),U2,NA()))</f>
        <v>#N/A</v>
      </c>
      <c r="V102" s="27" t="e">
        <f>IF(COUNTIF(Visualisations!W$92:W$94,V2)&gt;0,NA(),IF(ISNUMBER(V2),V2,NA()))</f>
        <v>#N/A</v>
      </c>
      <c r="W102" s="27" t="e">
        <f>IF(COUNTIF(Visualisations!X$92:X$94,W2)&gt;0,NA(),IF(ISNUMBER(W2),W2,NA()))</f>
        <v>#N/A</v>
      </c>
      <c r="X102" s="27" t="e">
        <f>IF(COUNTIF(Visualisations!Y$92:Y$94,X2)&gt;0,NA(),IF(ISNUMBER(X2),X2,NA()))</f>
        <v>#N/A</v>
      </c>
      <c r="Y102" s="27" t="e">
        <f>IF(COUNTIF(Visualisations!Z$92:Z$94,Y2)&gt;0,NA(),IF(ISNUMBER(Y2),Y2,NA()))</f>
        <v>#N/A</v>
      </c>
      <c r="Z102" s="27" t="e">
        <f>IF(COUNTIF(Visualisations!AA$92:AA$94,Z2)&gt;0,NA(),IF(ISNUMBER(Z2),Z2,NA()))</f>
        <v>#N/A</v>
      </c>
      <c r="AA102" s="27" t="e">
        <f>IF(COUNTIF(Visualisations!AB$92:AB$94,AA2)&gt;0,NA(),IF(ISNUMBER(AA2),AA2,NA()))</f>
        <v>#N/A</v>
      </c>
      <c r="AB102" s="27" t="e">
        <f>IF(COUNTIF(Visualisations!AC$92:AC$94,AB2)&gt;0,NA(),IF(ISNUMBER(AB2),AB2,NA()))</f>
        <v>#N/A</v>
      </c>
      <c r="AC102" s="27" t="e">
        <f>IF(COUNTIF(Visualisations!AD$92:AD$94,AC2)&gt;0,NA(),IF(ISNUMBER(AC2),AC2,NA()))</f>
        <v>#N/A</v>
      </c>
      <c r="AD102" s="27" t="e">
        <f>IF(COUNTIF(Visualisations!AE$92:AE$94,AD2)&gt;0,NA(),IF(ISNUMBER(AD2),AD2,NA()))</f>
        <v>#N/A</v>
      </c>
    </row>
    <row r="103" spans="1:30" x14ac:dyDescent="0.25">
      <c r="A103" s="27">
        <f>IF(COUNTIF(Visualisations!B$92:B$94,A3)&gt;0,NA(),IF(ISNUMBER(A3),A3,NA()))</f>
        <v>13.331740740546243</v>
      </c>
      <c r="B103" s="27">
        <f>IF(COUNTIF(Visualisations!C$92:C$94,B3)&gt;0,NA(),IF(ISNUMBER(B3),B3,NA()))</f>
        <v>13.331740740546243</v>
      </c>
      <c r="C103" s="27">
        <f>IF(COUNTIF(Visualisations!D$92:D$94,C3)&gt;0,NA(),IF(ISNUMBER(C3),C3,NA()))</f>
        <v>13.331740740546243</v>
      </c>
      <c r="D103" s="27">
        <f>IF(COUNTIF(Visualisations!E$92:E$94,D3)&gt;0,NA(),IF(ISNUMBER(D3),D3,NA()))</f>
        <v>13.331740740546243</v>
      </c>
      <c r="E103" s="27" t="e">
        <f>IF(COUNTIF(Visualisations!F$92:F$94,E3)&gt;0,NA(),IF(ISNUMBER(E3),E3,NA()))</f>
        <v>#N/A</v>
      </c>
      <c r="F103" s="27" t="e">
        <f>IF(COUNTIF(Visualisations!G$92:G$94,F3)&gt;0,NA(),IF(ISNUMBER(F3),F3,NA()))</f>
        <v>#N/A</v>
      </c>
      <c r="G103" s="27" t="e">
        <f>IF(COUNTIF(Visualisations!H$92:H$94,G3)&gt;0,NA(),IF(ISNUMBER(G3),G3,NA()))</f>
        <v>#N/A</v>
      </c>
      <c r="H103" s="27" t="e">
        <f>IF(COUNTIF(Visualisations!I$92:I$94,H3)&gt;0,NA(),IF(ISNUMBER(H3),H3,NA()))</f>
        <v>#N/A</v>
      </c>
      <c r="I103" s="27" t="e">
        <f>IF(COUNTIF(Visualisations!J$92:J$94,I3)&gt;0,NA(),IF(ISNUMBER(I3),I3,NA()))</f>
        <v>#N/A</v>
      </c>
      <c r="J103" s="27" t="e">
        <f>IF(COUNTIF(Visualisations!K$92:K$94,J3)&gt;0,NA(),IF(ISNUMBER(J3),J3,NA()))</f>
        <v>#N/A</v>
      </c>
      <c r="K103" s="27" t="e">
        <f>IF(COUNTIF(Visualisations!L$92:L$94,K3)&gt;0,NA(),IF(ISNUMBER(K3),K3,NA()))</f>
        <v>#N/A</v>
      </c>
      <c r="L103" s="27" t="e">
        <f>IF(COUNTIF(Visualisations!M$92:M$94,L3)&gt;0,NA(),IF(ISNUMBER(L3),L3,NA()))</f>
        <v>#N/A</v>
      </c>
      <c r="M103" s="27" t="e">
        <f>IF(COUNTIF(Visualisations!N$92:N$94,M3)&gt;0,NA(),IF(ISNUMBER(M3),M3,NA()))</f>
        <v>#N/A</v>
      </c>
      <c r="N103" s="27" t="e">
        <f>IF(COUNTIF(Visualisations!O$92:O$94,N3)&gt;0,NA(),IF(ISNUMBER(N3),N3,NA()))</f>
        <v>#N/A</v>
      </c>
      <c r="O103" s="27" t="e">
        <f>IF(COUNTIF(Visualisations!P$92:P$94,O3)&gt;0,NA(),IF(ISNUMBER(O3),O3,NA()))</f>
        <v>#N/A</v>
      </c>
      <c r="P103" s="27" t="e">
        <f>IF(COUNTIF(Visualisations!Q$92:Q$94,P3)&gt;0,NA(),IF(ISNUMBER(P3),P3,NA()))</f>
        <v>#N/A</v>
      </c>
      <c r="Q103" s="27" t="e">
        <f>IF(COUNTIF(Visualisations!R$92:R$94,Q3)&gt;0,NA(),IF(ISNUMBER(Q3),Q3,NA()))</f>
        <v>#N/A</v>
      </c>
      <c r="R103" s="27" t="e">
        <f>IF(COUNTIF(Visualisations!S$92:S$94,R3)&gt;0,NA(),IF(ISNUMBER(R3),R3,NA()))</f>
        <v>#N/A</v>
      </c>
      <c r="S103" s="27" t="e">
        <f>IF(COUNTIF(Visualisations!T$92:T$94,S3)&gt;0,NA(),IF(ISNUMBER(S3),S3,NA()))</f>
        <v>#N/A</v>
      </c>
      <c r="T103" s="27" t="e">
        <f>IF(COUNTIF(Visualisations!U$92:U$94,T3)&gt;0,NA(),IF(ISNUMBER(T3),T3,NA()))</f>
        <v>#N/A</v>
      </c>
      <c r="U103" s="27" t="e">
        <f>IF(COUNTIF(Visualisations!V$92:V$94,U3)&gt;0,NA(),IF(ISNUMBER(U3),U3,NA()))</f>
        <v>#N/A</v>
      </c>
      <c r="V103" s="27" t="e">
        <f>IF(COUNTIF(Visualisations!W$92:W$94,V3)&gt;0,NA(),IF(ISNUMBER(V3),V3,NA()))</f>
        <v>#N/A</v>
      </c>
      <c r="W103" s="27" t="e">
        <f>IF(COUNTIF(Visualisations!X$92:X$94,W3)&gt;0,NA(),IF(ISNUMBER(W3),W3,NA()))</f>
        <v>#N/A</v>
      </c>
      <c r="X103" s="27" t="e">
        <f>IF(COUNTIF(Visualisations!Y$92:Y$94,X3)&gt;0,NA(),IF(ISNUMBER(X3),X3,NA()))</f>
        <v>#N/A</v>
      </c>
      <c r="Y103" s="27" t="e">
        <f>IF(COUNTIF(Visualisations!Z$92:Z$94,Y3)&gt;0,NA(),IF(ISNUMBER(Y3),Y3,NA()))</f>
        <v>#N/A</v>
      </c>
      <c r="Z103" s="27" t="e">
        <f>IF(COUNTIF(Visualisations!AA$92:AA$94,Z3)&gt;0,NA(),IF(ISNUMBER(Z3),Z3,NA()))</f>
        <v>#N/A</v>
      </c>
      <c r="AA103" s="27" t="e">
        <f>IF(COUNTIF(Visualisations!AB$92:AB$94,AA3)&gt;0,NA(),IF(ISNUMBER(AA3),AA3,NA()))</f>
        <v>#N/A</v>
      </c>
      <c r="AB103" s="27" t="e">
        <f>IF(COUNTIF(Visualisations!AC$92:AC$94,AB3)&gt;0,NA(),IF(ISNUMBER(AB3),AB3,NA()))</f>
        <v>#N/A</v>
      </c>
      <c r="AC103" s="27" t="e">
        <f>IF(COUNTIF(Visualisations!AD$92:AD$94,AC3)&gt;0,NA(),IF(ISNUMBER(AC3),AC3,NA()))</f>
        <v>#N/A</v>
      </c>
      <c r="AD103" s="27" t="e">
        <f>IF(COUNTIF(Visualisations!AE$92:AE$94,AD3)&gt;0,NA(),IF(ISNUMBER(AD3),AD3,NA()))</f>
        <v>#N/A</v>
      </c>
    </row>
    <row r="104" spans="1:30" x14ac:dyDescent="0.25">
      <c r="A104" s="27">
        <f>IF(COUNTIF(Visualisations!B$92:B$94,A4)&gt;0,NA(),IF(ISNUMBER(A4),A4,NA()))</f>
        <v>17.739581271747909</v>
      </c>
      <c r="B104" s="27">
        <f>IF(COUNTIF(Visualisations!C$92:C$94,B4)&gt;0,NA(),IF(ISNUMBER(B4),B4,NA()))</f>
        <v>17.739581271747909</v>
      </c>
      <c r="C104" s="27">
        <f>IF(COUNTIF(Visualisations!D$92:D$94,C4)&gt;0,NA(),IF(ISNUMBER(C4),C4,NA()))</f>
        <v>17.739581271747909</v>
      </c>
      <c r="D104" s="27">
        <f>IF(COUNTIF(Visualisations!E$92:E$94,D4)&gt;0,NA(),IF(ISNUMBER(D4),D4,NA()))</f>
        <v>17.739581271747909</v>
      </c>
      <c r="E104" s="27" t="e">
        <f>IF(COUNTIF(Visualisations!F$92:F$94,E4)&gt;0,NA(),IF(ISNUMBER(E4),E4,NA()))</f>
        <v>#N/A</v>
      </c>
      <c r="F104" s="27" t="e">
        <f>IF(COUNTIF(Visualisations!G$92:G$94,F4)&gt;0,NA(),IF(ISNUMBER(F4),F4,NA()))</f>
        <v>#N/A</v>
      </c>
      <c r="G104" s="27" t="e">
        <f>IF(COUNTIF(Visualisations!H$92:H$94,G4)&gt;0,NA(),IF(ISNUMBER(G4),G4,NA()))</f>
        <v>#N/A</v>
      </c>
      <c r="H104" s="27" t="e">
        <f>IF(COUNTIF(Visualisations!I$92:I$94,H4)&gt;0,NA(),IF(ISNUMBER(H4),H4,NA()))</f>
        <v>#N/A</v>
      </c>
      <c r="I104" s="27" t="e">
        <f>IF(COUNTIF(Visualisations!J$92:J$94,I4)&gt;0,NA(),IF(ISNUMBER(I4),I4,NA()))</f>
        <v>#N/A</v>
      </c>
      <c r="J104" s="27" t="e">
        <f>IF(COUNTIF(Visualisations!K$92:K$94,J4)&gt;0,NA(),IF(ISNUMBER(J4),J4,NA()))</f>
        <v>#N/A</v>
      </c>
      <c r="K104" s="27" t="e">
        <f>IF(COUNTIF(Visualisations!L$92:L$94,K4)&gt;0,NA(),IF(ISNUMBER(K4),K4,NA()))</f>
        <v>#N/A</v>
      </c>
      <c r="L104" s="27" t="e">
        <f>IF(COUNTIF(Visualisations!M$92:M$94,L4)&gt;0,NA(),IF(ISNUMBER(L4),L4,NA()))</f>
        <v>#N/A</v>
      </c>
      <c r="M104" s="27" t="e">
        <f>IF(COUNTIF(Visualisations!N$92:N$94,M4)&gt;0,NA(),IF(ISNUMBER(M4),M4,NA()))</f>
        <v>#N/A</v>
      </c>
      <c r="N104" s="27" t="e">
        <f>IF(COUNTIF(Visualisations!O$92:O$94,N4)&gt;0,NA(),IF(ISNUMBER(N4),N4,NA()))</f>
        <v>#N/A</v>
      </c>
      <c r="O104" s="27" t="e">
        <f>IF(COUNTIF(Visualisations!P$92:P$94,O4)&gt;0,NA(),IF(ISNUMBER(O4),O4,NA()))</f>
        <v>#N/A</v>
      </c>
      <c r="P104" s="27" t="e">
        <f>IF(COUNTIF(Visualisations!Q$92:Q$94,P4)&gt;0,NA(),IF(ISNUMBER(P4),P4,NA()))</f>
        <v>#N/A</v>
      </c>
      <c r="Q104" s="27" t="e">
        <f>IF(COUNTIF(Visualisations!R$92:R$94,Q4)&gt;0,NA(),IF(ISNUMBER(Q4),Q4,NA()))</f>
        <v>#N/A</v>
      </c>
      <c r="R104" s="27" t="e">
        <f>IF(COUNTIF(Visualisations!S$92:S$94,R4)&gt;0,NA(),IF(ISNUMBER(R4),R4,NA()))</f>
        <v>#N/A</v>
      </c>
      <c r="S104" s="27" t="e">
        <f>IF(COUNTIF(Visualisations!T$92:T$94,S4)&gt;0,NA(),IF(ISNUMBER(S4),S4,NA()))</f>
        <v>#N/A</v>
      </c>
      <c r="T104" s="27" t="e">
        <f>IF(COUNTIF(Visualisations!U$92:U$94,T4)&gt;0,NA(),IF(ISNUMBER(T4),T4,NA()))</f>
        <v>#N/A</v>
      </c>
      <c r="U104" s="27" t="e">
        <f>IF(COUNTIF(Visualisations!V$92:V$94,U4)&gt;0,NA(),IF(ISNUMBER(U4),U4,NA()))</f>
        <v>#N/A</v>
      </c>
      <c r="V104" s="27" t="e">
        <f>IF(COUNTIF(Visualisations!W$92:W$94,V4)&gt;0,NA(),IF(ISNUMBER(V4),V4,NA()))</f>
        <v>#N/A</v>
      </c>
      <c r="W104" s="27" t="e">
        <f>IF(COUNTIF(Visualisations!X$92:X$94,W4)&gt;0,NA(),IF(ISNUMBER(W4),W4,NA()))</f>
        <v>#N/A</v>
      </c>
      <c r="X104" s="27" t="e">
        <f>IF(COUNTIF(Visualisations!Y$92:Y$94,X4)&gt;0,NA(),IF(ISNUMBER(X4),X4,NA()))</f>
        <v>#N/A</v>
      </c>
      <c r="Y104" s="27" t="e">
        <f>IF(COUNTIF(Visualisations!Z$92:Z$94,Y4)&gt;0,NA(),IF(ISNUMBER(Y4),Y4,NA()))</f>
        <v>#N/A</v>
      </c>
      <c r="Z104" s="27" t="e">
        <f>IF(COUNTIF(Visualisations!AA$92:AA$94,Z4)&gt;0,NA(),IF(ISNUMBER(Z4),Z4,NA()))</f>
        <v>#N/A</v>
      </c>
      <c r="AA104" s="27" t="e">
        <f>IF(COUNTIF(Visualisations!AB$92:AB$94,AA4)&gt;0,NA(),IF(ISNUMBER(AA4),AA4,NA()))</f>
        <v>#N/A</v>
      </c>
      <c r="AB104" s="27" t="e">
        <f>IF(COUNTIF(Visualisations!AC$92:AC$94,AB4)&gt;0,NA(),IF(ISNUMBER(AB4),AB4,NA()))</f>
        <v>#N/A</v>
      </c>
      <c r="AC104" s="27" t="e">
        <f>IF(COUNTIF(Visualisations!AD$92:AD$94,AC4)&gt;0,NA(),IF(ISNUMBER(AC4),AC4,NA()))</f>
        <v>#N/A</v>
      </c>
      <c r="AD104" s="27" t="e">
        <f>IF(COUNTIF(Visualisations!AE$92:AE$94,AD4)&gt;0,NA(),IF(ISNUMBER(AD4),AD4,NA()))</f>
        <v>#N/A</v>
      </c>
    </row>
    <row r="105" spans="1:30" x14ac:dyDescent="0.25">
      <c r="A105" s="27" t="e">
        <f>IF(COUNTIF(Visualisations!B$92:B$94,A5)&gt;0,NA(),IF(ISNUMBER(A5),A5,NA()))</f>
        <v>#N/A</v>
      </c>
      <c r="B105" s="27" t="e">
        <f>IF(COUNTIF(Visualisations!C$92:C$94,B5)&gt;0,NA(),IF(ISNUMBER(B5),B5,NA()))</f>
        <v>#N/A</v>
      </c>
      <c r="C105" s="27" t="e">
        <f>IF(COUNTIF(Visualisations!D$92:D$94,C5)&gt;0,NA(),IF(ISNUMBER(C5),C5,NA()))</f>
        <v>#N/A</v>
      </c>
      <c r="D105" s="27" t="e">
        <f>IF(COUNTIF(Visualisations!E$92:E$94,D5)&gt;0,NA(),IF(ISNUMBER(D5),D5,NA()))</f>
        <v>#N/A</v>
      </c>
      <c r="E105" s="27" t="e">
        <f>IF(COUNTIF(Visualisations!F$92:F$94,E5)&gt;0,NA(),IF(ISNUMBER(E5),E5,NA()))</f>
        <v>#N/A</v>
      </c>
      <c r="F105" s="27" t="e">
        <f>IF(COUNTIF(Visualisations!G$92:G$94,F5)&gt;0,NA(),IF(ISNUMBER(F5),F5,NA()))</f>
        <v>#N/A</v>
      </c>
      <c r="G105" s="27" t="e">
        <f>IF(COUNTIF(Visualisations!H$92:H$94,G5)&gt;0,NA(),IF(ISNUMBER(G5),G5,NA()))</f>
        <v>#N/A</v>
      </c>
      <c r="H105" s="27" t="e">
        <f>IF(COUNTIF(Visualisations!I$92:I$94,H5)&gt;0,NA(),IF(ISNUMBER(H5),H5,NA()))</f>
        <v>#N/A</v>
      </c>
      <c r="I105" s="27" t="e">
        <f>IF(COUNTIF(Visualisations!J$92:J$94,I5)&gt;0,NA(),IF(ISNUMBER(I5),I5,NA()))</f>
        <v>#N/A</v>
      </c>
      <c r="J105" s="27" t="e">
        <f>IF(COUNTIF(Visualisations!K$92:K$94,J5)&gt;0,NA(),IF(ISNUMBER(J5),J5,NA()))</f>
        <v>#N/A</v>
      </c>
      <c r="K105" s="27" t="e">
        <f>IF(COUNTIF(Visualisations!L$92:L$94,K5)&gt;0,NA(),IF(ISNUMBER(K5),K5,NA()))</f>
        <v>#N/A</v>
      </c>
      <c r="L105" s="27" t="e">
        <f>IF(COUNTIF(Visualisations!M$92:M$94,L5)&gt;0,NA(),IF(ISNUMBER(L5),L5,NA()))</f>
        <v>#N/A</v>
      </c>
      <c r="M105" s="27" t="e">
        <f>IF(COUNTIF(Visualisations!N$92:N$94,M5)&gt;0,NA(),IF(ISNUMBER(M5),M5,NA()))</f>
        <v>#N/A</v>
      </c>
      <c r="N105" s="27" t="e">
        <f>IF(COUNTIF(Visualisations!O$92:O$94,N5)&gt;0,NA(),IF(ISNUMBER(N5),N5,NA()))</f>
        <v>#N/A</v>
      </c>
      <c r="O105" s="27" t="e">
        <f>IF(COUNTIF(Visualisations!P$92:P$94,O5)&gt;0,NA(),IF(ISNUMBER(O5),O5,NA()))</f>
        <v>#N/A</v>
      </c>
      <c r="P105" s="27" t="e">
        <f>IF(COUNTIF(Visualisations!Q$92:Q$94,P5)&gt;0,NA(),IF(ISNUMBER(P5),P5,NA()))</f>
        <v>#N/A</v>
      </c>
      <c r="Q105" s="27" t="e">
        <f>IF(COUNTIF(Visualisations!R$92:R$94,Q5)&gt;0,NA(),IF(ISNUMBER(Q5),Q5,NA()))</f>
        <v>#N/A</v>
      </c>
      <c r="R105" s="27" t="e">
        <f>IF(COUNTIF(Visualisations!S$92:S$94,R5)&gt;0,NA(),IF(ISNUMBER(R5),R5,NA()))</f>
        <v>#N/A</v>
      </c>
      <c r="S105" s="27" t="e">
        <f>IF(COUNTIF(Visualisations!T$92:T$94,S5)&gt;0,NA(),IF(ISNUMBER(S5),S5,NA()))</f>
        <v>#N/A</v>
      </c>
      <c r="T105" s="27" t="e">
        <f>IF(COUNTIF(Visualisations!U$92:U$94,T5)&gt;0,NA(),IF(ISNUMBER(T5),T5,NA()))</f>
        <v>#N/A</v>
      </c>
      <c r="U105" s="27" t="e">
        <f>IF(COUNTIF(Visualisations!V$92:V$94,U5)&gt;0,NA(),IF(ISNUMBER(U5),U5,NA()))</f>
        <v>#N/A</v>
      </c>
      <c r="V105" s="27" t="e">
        <f>IF(COUNTIF(Visualisations!W$92:W$94,V5)&gt;0,NA(),IF(ISNUMBER(V5),V5,NA()))</f>
        <v>#N/A</v>
      </c>
      <c r="W105" s="27" t="e">
        <f>IF(COUNTIF(Visualisations!X$92:X$94,W5)&gt;0,NA(),IF(ISNUMBER(W5),W5,NA()))</f>
        <v>#N/A</v>
      </c>
      <c r="X105" s="27" t="e">
        <f>IF(COUNTIF(Visualisations!Y$92:Y$94,X5)&gt;0,NA(),IF(ISNUMBER(X5),X5,NA()))</f>
        <v>#N/A</v>
      </c>
      <c r="Y105" s="27" t="e">
        <f>IF(COUNTIF(Visualisations!Z$92:Z$94,Y5)&gt;0,NA(),IF(ISNUMBER(Y5),Y5,NA()))</f>
        <v>#N/A</v>
      </c>
      <c r="Z105" s="27" t="e">
        <f>IF(COUNTIF(Visualisations!AA$92:AA$94,Z5)&gt;0,NA(),IF(ISNUMBER(Z5),Z5,NA()))</f>
        <v>#N/A</v>
      </c>
      <c r="AA105" s="27" t="e">
        <f>IF(COUNTIF(Visualisations!AB$92:AB$94,AA5)&gt;0,NA(),IF(ISNUMBER(AA5),AA5,NA()))</f>
        <v>#N/A</v>
      </c>
      <c r="AB105" s="27" t="e">
        <f>IF(COUNTIF(Visualisations!AC$92:AC$94,AB5)&gt;0,NA(),IF(ISNUMBER(AB5),AB5,NA()))</f>
        <v>#N/A</v>
      </c>
      <c r="AC105" s="27" t="e">
        <f>IF(COUNTIF(Visualisations!AD$92:AD$94,AC5)&gt;0,NA(),IF(ISNUMBER(AC5),AC5,NA()))</f>
        <v>#N/A</v>
      </c>
      <c r="AD105" s="27" t="e">
        <f>IF(COUNTIF(Visualisations!AE$92:AE$94,AD5)&gt;0,NA(),IF(ISNUMBER(AD5),AD5,NA()))</f>
        <v>#N/A</v>
      </c>
    </row>
    <row r="106" spans="1:30" x14ac:dyDescent="0.25">
      <c r="A106" s="27" t="e">
        <f>IF(COUNTIF(Visualisations!B$92:B$94,A6)&gt;0,NA(),IF(ISNUMBER(A6),A6,NA()))</f>
        <v>#N/A</v>
      </c>
      <c r="B106" s="27" t="e">
        <f>IF(COUNTIF(Visualisations!C$92:C$94,B6)&gt;0,NA(),IF(ISNUMBER(B6),B6,NA()))</f>
        <v>#N/A</v>
      </c>
      <c r="C106" s="27" t="e">
        <f>IF(COUNTIF(Visualisations!D$92:D$94,C6)&gt;0,NA(),IF(ISNUMBER(C6),C6,NA()))</f>
        <v>#N/A</v>
      </c>
      <c r="D106" s="27" t="e">
        <f>IF(COUNTIF(Visualisations!E$92:E$94,D6)&gt;0,NA(),IF(ISNUMBER(D6),D6,NA()))</f>
        <v>#N/A</v>
      </c>
      <c r="E106" s="27" t="e">
        <f>IF(COUNTIF(Visualisations!F$92:F$94,E6)&gt;0,NA(),IF(ISNUMBER(E6),E6,NA()))</f>
        <v>#N/A</v>
      </c>
      <c r="F106" s="27" t="e">
        <f>IF(COUNTIF(Visualisations!G$92:G$94,F6)&gt;0,NA(),IF(ISNUMBER(F6),F6,NA()))</f>
        <v>#N/A</v>
      </c>
      <c r="G106" s="27" t="e">
        <f>IF(COUNTIF(Visualisations!H$92:H$94,G6)&gt;0,NA(),IF(ISNUMBER(G6),G6,NA()))</f>
        <v>#N/A</v>
      </c>
      <c r="H106" s="27" t="e">
        <f>IF(COUNTIF(Visualisations!I$92:I$94,H6)&gt;0,NA(),IF(ISNUMBER(H6),H6,NA()))</f>
        <v>#N/A</v>
      </c>
      <c r="I106" s="27" t="e">
        <f>IF(COUNTIF(Visualisations!J$92:J$94,I6)&gt;0,NA(),IF(ISNUMBER(I6),I6,NA()))</f>
        <v>#N/A</v>
      </c>
      <c r="J106" s="27" t="e">
        <f>IF(COUNTIF(Visualisations!K$92:K$94,J6)&gt;0,NA(),IF(ISNUMBER(J6),J6,NA()))</f>
        <v>#N/A</v>
      </c>
      <c r="K106" s="27" t="e">
        <f>IF(COUNTIF(Visualisations!L$92:L$94,K6)&gt;0,NA(),IF(ISNUMBER(K6),K6,NA()))</f>
        <v>#N/A</v>
      </c>
      <c r="L106" s="27" t="e">
        <f>IF(COUNTIF(Visualisations!M$92:M$94,L6)&gt;0,NA(),IF(ISNUMBER(L6),L6,NA()))</f>
        <v>#N/A</v>
      </c>
      <c r="M106" s="27" t="e">
        <f>IF(COUNTIF(Visualisations!N$92:N$94,M6)&gt;0,NA(),IF(ISNUMBER(M6),M6,NA()))</f>
        <v>#N/A</v>
      </c>
      <c r="N106" s="27" t="e">
        <f>IF(COUNTIF(Visualisations!O$92:O$94,N6)&gt;0,NA(),IF(ISNUMBER(N6),N6,NA()))</f>
        <v>#N/A</v>
      </c>
      <c r="O106" s="27" t="e">
        <f>IF(COUNTIF(Visualisations!P$92:P$94,O6)&gt;0,NA(),IF(ISNUMBER(O6),O6,NA()))</f>
        <v>#N/A</v>
      </c>
      <c r="P106" s="27" t="e">
        <f>IF(COUNTIF(Visualisations!Q$92:Q$94,P6)&gt;0,NA(),IF(ISNUMBER(P6),P6,NA()))</f>
        <v>#N/A</v>
      </c>
      <c r="Q106" s="27" t="e">
        <f>IF(COUNTIF(Visualisations!R$92:R$94,Q6)&gt;0,NA(),IF(ISNUMBER(Q6),Q6,NA()))</f>
        <v>#N/A</v>
      </c>
      <c r="R106" s="27" t="e">
        <f>IF(COUNTIF(Visualisations!S$92:S$94,R6)&gt;0,NA(),IF(ISNUMBER(R6),R6,NA()))</f>
        <v>#N/A</v>
      </c>
      <c r="S106" s="27" t="e">
        <f>IF(COUNTIF(Visualisations!T$92:T$94,S6)&gt;0,NA(),IF(ISNUMBER(S6),S6,NA()))</f>
        <v>#N/A</v>
      </c>
      <c r="T106" s="27" t="e">
        <f>IF(COUNTIF(Visualisations!U$92:U$94,T6)&gt;0,NA(),IF(ISNUMBER(T6),T6,NA()))</f>
        <v>#N/A</v>
      </c>
      <c r="U106" s="27" t="e">
        <f>IF(COUNTIF(Visualisations!V$92:V$94,U6)&gt;0,NA(),IF(ISNUMBER(U6),U6,NA()))</f>
        <v>#N/A</v>
      </c>
      <c r="V106" s="27" t="e">
        <f>IF(COUNTIF(Visualisations!W$92:W$94,V6)&gt;0,NA(),IF(ISNUMBER(V6),V6,NA()))</f>
        <v>#N/A</v>
      </c>
      <c r="W106" s="27" t="e">
        <f>IF(COUNTIF(Visualisations!X$92:X$94,W6)&gt;0,NA(),IF(ISNUMBER(W6),W6,NA()))</f>
        <v>#N/A</v>
      </c>
      <c r="X106" s="27" t="e">
        <f>IF(COUNTIF(Visualisations!Y$92:Y$94,X6)&gt;0,NA(),IF(ISNUMBER(X6),X6,NA()))</f>
        <v>#N/A</v>
      </c>
      <c r="Y106" s="27" t="e">
        <f>IF(COUNTIF(Visualisations!Z$92:Z$94,Y6)&gt;0,NA(),IF(ISNUMBER(Y6),Y6,NA()))</f>
        <v>#N/A</v>
      </c>
      <c r="Z106" s="27" t="e">
        <f>IF(COUNTIF(Visualisations!AA$92:AA$94,Z6)&gt;0,NA(),IF(ISNUMBER(Z6),Z6,NA()))</f>
        <v>#N/A</v>
      </c>
      <c r="AA106" s="27" t="e">
        <f>IF(COUNTIF(Visualisations!AB$92:AB$94,AA6)&gt;0,NA(),IF(ISNUMBER(AA6),AA6,NA()))</f>
        <v>#N/A</v>
      </c>
      <c r="AB106" s="27" t="e">
        <f>IF(COUNTIF(Visualisations!AC$92:AC$94,AB6)&gt;0,NA(),IF(ISNUMBER(AB6),AB6,NA()))</f>
        <v>#N/A</v>
      </c>
      <c r="AC106" s="27" t="e">
        <f>IF(COUNTIF(Visualisations!AD$92:AD$94,AC6)&gt;0,NA(),IF(ISNUMBER(AC6),AC6,NA()))</f>
        <v>#N/A</v>
      </c>
      <c r="AD106" s="27" t="e">
        <f>IF(COUNTIF(Visualisations!AE$92:AE$94,AD6)&gt;0,NA(),IF(ISNUMBER(AD6),AD6,NA()))</f>
        <v>#N/A</v>
      </c>
    </row>
    <row r="107" spans="1:30" x14ac:dyDescent="0.25">
      <c r="A107" s="27" t="e">
        <f>IF(COUNTIF(Visualisations!B$92:B$94,A7)&gt;0,NA(),IF(ISNUMBER(A7),A7,NA()))</f>
        <v>#N/A</v>
      </c>
      <c r="B107" s="27" t="e">
        <f>IF(COUNTIF(Visualisations!C$92:C$94,B7)&gt;0,NA(),IF(ISNUMBER(B7),B7,NA()))</f>
        <v>#N/A</v>
      </c>
      <c r="C107" s="27" t="e">
        <f>IF(COUNTIF(Visualisations!D$92:D$94,C7)&gt;0,NA(),IF(ISNUMBER(C7),C7,NA()))</f>
        <v>#N/A</v>
      </c>
      <c r="D107" s="27" t="e">
        <f>IF(COUNTIF(Visualisations!E$92:E$94,D7)&gt;0,NA(),IF(ISNUMBER(D7),D7,NA()))</f>
        <v>#N/A</v>
      </c>
      <c r="E107" s="27" t="e">
        <f>IF(COUNTIF(Visualisations!F$92:F$94,E7)&gt;0,NA(),IF(ISNUMBER(E7),E7,NA()))</f>
        <v>#N/A</v>
      </c>
      <c r="F107" s="27" t="e">
        <f>IF(COUNTIF(Visualisations!G$92:G$94,F7)&gt;0,NA(),IF(ISNUMBER(F7),F7,NA()))</f>
        <v>#N/A</v>
      </c>
      <c r="G107" s="27" t="e">
        <f>IF(COUNTIF(Visualisations!H$92:H$94,G7)&gt;0,NA(),IF(ISNUMBER(G7),G7,NA()))</f>
        <v>#N/A</v>
      </c>
      <c r="H107" s="27" t="e">
        <f>IF(COUNTIF(Visualisations!I$92:I$94,H7)&gt;0,NA(),IF(ISNUMBER(H7),H7,NA()))</f>
        <v>#N/A</v>
      </c>
      <c r="I107" s="27" t="e">
        <f>IF(COUNTIF(Visualisations!J$92:J$94,I7)&gt;0,NA(),IF(ISNUMBER(I7),I7,NA()))</f>
        <v>#N/A</v>
      </c>
      <c r="J107" s="27" t="e">
        <f>IF(COUNTIF(Visualisations!K$92:K$94,J7)&gt;0,NA(),IF(ISNUMBER(J7),J7,NA()))</f>
        <v>#N/A</v>
      </c>
      <c r="K107" s="27" t="e">
        <f>IF(COUNTIF(Visualisations!L$92:L$94,K7)&gt;0,NA(),IF(ISNUMBER(K7),K7,NA()))</f>
        <v>#N/A</v>
      </c>
      <c r="L107" s="27" t="e">
        <f>IF(COUNTIF(Visualisations!M$92:M$94,L7)&gt;0,NA(),IF(ISNUMBER(L7),L7,NA()))</f>
        <v>#N/A</v>
      </c>
      <c r="M107" s="27" t="e">
        <f>IF(COUNTIF(Visualisations!N$92:N$94,M7)&gt;0,NA(),IF(ISNUMBER(M7),M7,NA()))</f>
        <v>#N/A</v>
      </c>
      <c r="N107" s="27" t="e">
        <f>IF(COUNTIF(Visualisations!O$92:O$94,N7)&gt;0,NA(),IF(ISNUMBER(N7),N7,NA()))</f>
        <v>#N/A</v>
      </c>
      <c r="O107" s="27" t="e">
        <f>IF(COUNTIF(Visualisations!P$92:P$94,O7)&gt;0,NA(),IF(ISNUMBER(O7),O7,NA()))</f>
        <v>#N/A</v>
      </c>
      <c r="P107" s="27" t="e">
        <f>IF(COUNTIF(Visualisations!Q$92:Q$94,P7)&gt;0,NA(),IF(ISNUMBER(P7),P7,NA()))</f>
        <v>#N/A</v>
      </c>
      <c r="Q107" s="27" t="e">
        <f>IF(COUNTIF(Visualisations!R$92:R$94,Q7)&gt;0,NA(),IF(ISNUMBER(Q7),Q7,NA()))</f>
        <v>#N/A</v>
      </c>
      <c r="R107" s="27" t="e">
        <f>IF(COUNTIF(Visualisations!S$92:S$94,R7)&gt;0,NA(),IF(ISNUMBER(R7),R7,NA()))</f>
        <v>#N/A</v>
      </c>
      <c r="S107" s="27" t="e">
        <f>IF(COUNTIF(Visualisations!T$92:T$94,S7)&gt;0,NA(),IF(ISNUMBER(S7),S7,NA()))</f>
        <v>#N/A</v>
      </c>
      <c r="T107" s="27" t="e">
        <f>IF(COUNTIF(Visualisations!U$92:U$94,T7)&gt;0,NA(),IF(ISNUMBER(T7),T7,NA()))</f>
        <v>#N/A</v>
      </c>
      <c r="U107" s="27" t="e">
        <f>IF(COUNTIF(Visualisations!V$92:V$94,U7)&gt;0,NA(),IF(ISNUMBER(U7),U7,NA()))</f>
        <v>#N/A</v>
      </c>
      <c r="V107" s="27" t="e">
        <f>IF(COUNTIF(Visualisations!W$92:W$94,V7)&gt;0,NA(),IF(ISNUMBER(V7),V7,NA()))</f>
        <v>#N/A</v>
      </c>
      <c r="W107" s="27" t="e">
        <f>IF(COUNTIF(Visualisations!X$92:X$94,W7)&gt;0,NA(),IF(ISNUMBER(W7),W7,NA()))</f>
        <v>#N/A</v>
      </c>
      <c r="X107" s="27" t="e">
        <f>IF(COUNTIF(Visualisations!Y$92:Y$94,X7)&gt;0,NA(),IF(ISNUMBER(X7),X7,NA()))</f>
        <v>#N/A</v>
      </c>
      <c r="Y107" s="27" t="e">
        <f>IF(COUNTIF(Visualisations!Z$92:Z$94,Y7)&gt;0,NA(),IF(ISNUMBER(Y7),Y7,NA()))</f>
        <v>#N/A</v>
      </c>
      <c r="Z107" s="27" t="e">
        <f>IF(COUNTIF(Visualisations!AA$92:AA$94,Z7)&gt;0,NA(),IF(ISNUMBER(Z7),Z7,NA()))</f>
        <v>#N/A</v>
      </c>
      <c r="AA107" s="27" t="e">
        <f>IF(COUNTIF(Visualisations!AB$92:AB$94,AA7)&gt;0,NA(),IF(ISNUMBER(AA7),AA7,NA()))</f>
        <v>#N/A</v>
      </c>
      <c r="AB107" s="27" t="e">
        <f>IF(COUNTIF(Visualisations!AC$92:AC$94,AB7)&gt;0,NA(),IF(ISNUMBER(AB7),AB7,NA()))</f>
        <v>#N/A</v>
      </c>
      <c r="AC107" s="27" t="e">
        <f>IF(COUNTIF(Visualisations!AD$92:AD$94,AC7)&gt;0,NA(),IF(ISNUMBER(AC7),AC7,NA()))</f>
        <v>#N/A</v>
      </c>
      <c r="AD107" s="27" t="e">
        <f>IF(COUNTIF(Visualisations!AE$92:AE$94,AD7)&gt;0,NA(),IF(ISNUMBER(AD7),AD7,NA()))</f>
        <v>#N/A</v>
      </c>
    </row>
    <row r="108" spans="1:30" x14ac:dyDescent="0.25">
      <c r="A108" s="27" t="e">
        <f>IF(COUNTIF(Visualisations!B$92:B$94,A8)&gt;0,NA(),IF(ISNUMBER(A8),A8,NA()))</f>
        <v>#N/A</v>
      </c>
      <c r="B108" s="27" t="e">
        <f>IF(COUNTIF(Visualisations!C$92:C$94,B8)&gt;0,NA(),IF(ISNUMBER(B8),B8,NA()))</f>
        <v>#N/A</v>
      </c>
      <c r="C108" s="27" t="e">
        <f>IF(COUNTIF(Visualisations!D$92:D$94,C8)&gt;0,NA(),IF(ISNUMBER(C8),C8,NA()))</f>
        <v>#N/A</v>
      </c>
      <c r="D108" s="27" t="e">
        <f>IF(COUNTIF(Visualisations!E$92:E$94,D8)&gt;0,NA(),IF(ISNUMBER(D8),D8,NA()))</f>
        <v>#N/A</v>
      </c>
      <c r="E108" s="27" t="e">
        <f>IF(COUNTIF(Visualisations!F$92:F$94,E8)&gt;0,NA(),IF(ISNUMBER(E8),E8,NA()))</f>
        <v>#N/A</v>
      </c>
      <c r="F108" s="27" t="e">
        <f>IF(COUNTIF(Visualisations!G$92:G$94,F8)&gt;0,NA(),IF(ISNUMBER(F8),F8,NA()))</f>
        <v>#N/A</v>
      </c>
      <c r="G108" s="27" t="e">
        <f>IF(COUNTIF(Visualisations!H$92:H$94,G8)&gt;0,NA(),IF(ISNUMBER(G8),G8,NA()))</f>
        <v>#N/A</v>
      </c>
      <c r="H108" s="27" t="e">
        <f>IF(COUNTIF(Visualisations!I$92:I$94,H8)&gt;0,NA(),IF(ISNUMBER(H8),H8,NA()))</f>
        <v>#N/A</v>
      </c>
      <c r="I108" s="27" t="e">
        <f>IF(COUNTIF(Visualisations!J$92:J$94,I8)&gt;0,NA(),IF(ISNUMBER(I8),I8,NA()))</f>
        <v>#N/A</v>
      </c>
      <c r="J108" s="27" t="e">
        <f>IF(COUNTIF(Visualisations!K$92:K$94,J8)&gt;0,NA(),IF(ISNUMBER(J8),J8,NA()))</f>
        <v>#N/A</v>
      </c>
      <c r="K108" s="27" t="e">
        <f>IF(COUNTIF(Visualisations!L$92:L$94,K8)&gt;0,NA(),IF(ISNUMBER(K8),K8,NA()))</f>
        <v>#N/A</v>
      </c>
      <c r="L108" s="27" t="e">
        <f>IF(COUNTIF(Visualisations!M$92:M$94,L8)&gt;0,NA(),IF(ISNUMBER(L8),L8,NA()))</f>
        <v>#N/A</v>
      </c>
      <c r="M108" s="27" t="e">
        <f>IF(COUNTIF(Visualisations!N$92:N$94,M8)&gt;0,NA(),IF(ISNUMBER(M8),M8,NA()))</f>
        <v>#N/A</v>
      </c>
      <c r="N108" s="27" t="e">
        <f>IF(COUNTIF(Visualisations!O$92:O$94,N8)&gt;0,NA(),IF(ISNUMBER(N8),N8,NA()))</f>
        <v>#N/A</v>
      </c>
      <c r="O108" s="27" t="e">
        <f>IF(COUNTIF(Visualisations!P$92:P$94,O8)&gt;0,NA(),IF(ISNUMBER(O8),O8,NA()))</f>
        <v>#N/A</v>
      </c>
      <c r="P108" s="27" t="e">
        <f>IF(COUNTIF(Visualisations!Q$92:Q$94,P8)&gt;0,NA(),IF(ISNUMBER(P8),P8,NA()))</f>
        <v>#N/A</v>
      </c>
      <c r="Q108" s="27" t="e">
        <f>IF(COUNTIF(Visualisations!R$92:R$94,Q8)&gt;0,NA(),IF(ISNUMBER(Q8),Q8,NA()))</f>
        <v>#N/A</v>
      </c>
      <c r="R108" s="27" t="e">
        <f>IF(COUNTIF(Visualisations!S$92:S$94,R8)&gt;0,NA(),IF(ISNUMBER(R8),R8,NA()))</f>
        <v>#N/A</v>
      </c>
      <c r="S108" s="27" t="e">
        <f>IF(COUNTIF(Visualisations!T$92:T$94,S8)&gt;0,NA(),IF(ISNUMBER(S8),S8,NA()))</f>
        <v>#N/A</v>
      </c>
      <c r="T108" s="27" t="e">
        <f>IF(COUNTIF(Visualisations!U$92:U$94,T8)&gt;0,NA(),IF(ISNUMBER(T8),T8,NA()))</f>
        <v>#N/A</v>
      </c>
      <c r="U108" s="27" t="e">
        <f>IF(COUNTIF(Visualisations!V$92:V$94,U8)&gt;0,NA(),IF(ISNUMBER(U8),U8,NA()))</f>
        <v>#N/A</v>
      </c>
      <c r="V108" s="27" t="e">
        <f>IF(COUNTIF(Visualisations!W$92:W$94,V8)&gt;0,NA(),IF(ISNUMBER(V8),V8,NA()))</f>
        <v>#N/A</v>
      </c>
      <c r="W108" s="27" t="e">
        <f>IF(COUNTIF(Visualisations!X$92:X$94,W8)&gt;0,NA(),IF(ISNUMBER(W8),W8,NA()))</f>
        <v>#N/A</v>
      </c>
      <c r="X108" s="27" t="e">
        <f>IF(COUNTIF(Visualisations!Y$92:Y$94,X8)&gt;0,NA(),IF(ISNUMBER(X8),X8,NA()))</f>
        <v>#N/A</v>
      </c>
      <c r="Y108" s="27" t="e">
        <f>IF(COUNTIF(Visualisations!Z$92:Z$94,Y8)&gt;0,NA(),IF(ISNUMBER(Y8),Y8,NA()))</f>
        <v>#N/A</v>
      </c>
      <c r="Z108" s="27" t="e">
        <f>IF(COUNTIF(Visualisations!AA$92:AA$94,Z8)&gt;0,NA(),IF(ISNUMBER(Z8),Z8,NA()))</f>
        <v>#N/A</v>
      </c>
      <c r="AA108" s="27" t="e">
        <f>IF(COUNTIF(Visualisations!AB$92:AB$94,AA8)&gt;0,NA(),IF(ISNUMBER(AA8),AA8,NA()))</f>
        <v>#N/A</v>
      </c>
      <c r="AB108" s="27" t="e">
        <f>IF(COUNTIF(Visualisations!AC$92:AC$94,AB8)&gt;0,NA(),IF(ISNUMBER(AB8),AB8,NA()))</f>
        <v>#N/A</v>
      </c>
      <c r="AC108" s="27" t="e">
        <f>IF(COUNTIF(Visualisations!AD$92:AD$94,AC8)&gt;0,NA(),IF(ISNUMBER(AC8),AC8,NA()))</f>
        <v>#N/A</v>
      </c>
      <c r="AD108" s="27" t="e">
        <f>IF(COUNTIF(Visualisations!AE$92:AE$94,AD8)&gt;0,NA(),IF(ISNUMBER(AD8),AD8,NA()))</f>
        <v>#N/A</v>
      </c>
    </row>
    <row r="109" spans="1:30" x14ac:dyDescent="0.25">
      <c r="A109" s="27" t="e">
        <f>IF(COUNTIF(Visualisations!B$92:B$94,A9)&gt;0,NA(),IF(ISNUMBER(A9),A9,NA()))</f>
        <v>#N/A</v>
      </c>
      <c r="B109" s="27" t="e">
        <f>IF(COUNTIF(Visualisations!C$92:C$94,B9)&gt;0,NA(),IF(ISNUMBER(B9),B9,NA()))</f>
        <v>#N/A</v>
      </c>
      <c r="C109" s="27" t="e">
        <f>IF(COUNTIF(Visualisations!D$92:D$94,C9)&gt;0,NA(),IF(ISNUMBER(C9),C9,NA()))</f>
        <v>#N/A</v>
      </c>
      <c r="D109" s="27" t="e">
        <f>IF(COUNTIF(Visualisations!E$92:E$94,D9)&gt;0,NA(),IF(ISNUMBER(D9),D9,NA()))</f>
        <v>#N/A</v>
      </c>
      <c r="E109" s="27" t="e">
        <f>IF(COUNTIF(Visualisations!F$92:F$94,E9)&gt;0,NA(),IF(ISNUMBER(E9),E9,NA()))</f>
        <v>#N/A</v>
      </c>
      <c r="F109" s="27" t="e">
        <f>IF(COUNTIF(Visualisations!G$92:G$94,F9)&gt;0,NA(),IF(ISNUMBER(F9),F9,NA()))</f>
        <v>#N/A</v>
      </c>
      <c r="G109" s="27" t="e">
        <f>IF(COUNTIF(Visualisations!H$92:H$94,G9)&gt;0,NA(),IF(ISNUMBER(G9),G9,NA()))</f>
        <v>#N/A</v>
      </c>
      <c r="H109" s="27" t="e">
        <f>IF(COUNTIF(Visualisations!I$92:I$94,H9)&gt;0,NA(),IF(ISNUMBER(H9),H9,NA()))</f>
        <v>#N/A</v>
      </c>
      <c r="I109" s="27" t="e">
        <f>IF(COUNTIF(Visualisations!J$92:J$94,I9)&gt;0,NA(),IF(ISNUMBER(I9),I9,NA()))</f>
        <v>#N/A</v>
      </c>
      <c r="J109" s="27" t="e">
        <f>IF(COUNTIF(Visualisations!K$92:K$94,J9)&gt;0,NA(),IF(ISNUMBER(J9),J9,NA()))</f>
        <v>#N/A</v>
      </c>
      <c r="K109" s="27" t="e">
        <f>IF(COUNTIF(Visualisations!L$92:L$94,K9)&gt;0,NA(),IF(ISNUMBER(K9),K9,NA()))</f>
        <v>#N/A</v>
      </c>
      <c r="L109" s="27" t="e">
        <f>IF(COUNTIF(Visualisations!M$92:M$94,L9)&gt;0,NA(),IF(ISNUMBER(L9),L9,NA()))</f>
        <v>#N/A</v>
      </c>
      <c r="M109" s="27" t="e">
        <f>IF(COUNTIF(Visualisations!N$92:N$94,M9)&gt;0,NA(),IF(ISNUMBER(M9),M9,NA()))</f>
        <v>#N/A</v>
      </c>
      <c r="N109" s="27" t="e">
        <f>IF(COUNTIF(Visualisations!O$92:O$94,N9)&gt;0,NA(),IF(ISNUMBER(N9),N9,NA()))</f>
        <v>#N/A</v>
      </c>
      <c r="O109" s="27" t="e">
        <f>IF(COUNTIF(Visualisations!P$92:P$94,O9)&gt;0,NA(),IF(ISNUMBER(O9),O9,NA()))</f>
        <v>#N/A</v>
      </c>
      <c r="P109" s="27" t="e">
        <f>IF(COUNTIF(Visualisations!Q$92:Q$94,P9)&gt;0,NA(),IF(ISNUMBER(P9),P9,NA()))</f>
        <v>#N/A</v>
      </c>
      <c r="Q109" s="27" t="e">
        <f>IF(COUNTIF(Visualisations!R$92:R$94,Q9)&gt;0,NA(),IF(ISNUMBER(Q9),Q9,NA()))</f>
        <v>#N/A</v>
      </c>
      <c r="R109" s="27" t="e">
        <f>IF(COUNTIF(Visualisations!S$92:S$94,R9)&gt;0,NA(),IF(ISNUMBER(R9),R9,NA()))</f>
        <v>#N/A</v>
      </c>
      <c r="S109" s="27" t="e">
        <f>IF(COUNTIF(Visualisations!T$92:T$94,S9)&gt;0,NA(),IF(ISNUMBER(S9),S9,NA()))</f>
        <v>#N/A</v>
      </c>
      <c r="T109" s="27" t="e">
        <f>IF(COUNTIF(Visualisations!U$92:U$94,T9)&gt;0,NA(),IF(ISNUMBER(T9),T9,NA()))</f>
        <v>#N/A</v>
      </c>
      <c r="U109" s="27" t="e">
        <f>IF(COUNTIF(Visualisations!V$92:V$94,U9)&gt;0,NA(),IF(ISNUMBER(U9),U9,NA()))</f>
        <v>#N/A</v>
      </c>
      <c r="V109" s="27" t="e">
        <f>IF(COUNTIF(Visualisations!W$92:W$94,V9)&gt;0,NA(),IF(ISNUMBER(V9),V9,NA()))</f>
        <v>#N/A</v>
      </c>
      <c r="W109" s="27" t="e">
        <f>IF(COUNTIF(Visualisations!X$92:X$94,W9)&gt;0,NA(),IF(ISNUMBER(W9),W9,NA()))</f>
        <v>#N/A</v>
      </c>
      <c r="X109" s="27" t="e">
        <f>IF(COUNTIF(Visualisations!Y$92:Y$94,X9)&gt;0,NA(),IF(ISNUMBER(X9),X9,NA()))</f>
        <v>#N/A</v>
      </c>
      <c r="Y109" s="27" t="e">
        <f>IF(COUNTIF(Visualisations!Z$92:Z$94,Y9)&gt;0,NA(),IF(ISNUMBER(Y9),Y9,NA()))</f>
        <v>#N/A</v>
      </c>
      <c r="Z109" s="27" t="e">
        <f>IF(COUNTIF(Visualisations!AA$92:AA$94,Z9)&gt;0,NA(),IF(ISNUMBER(Z9),Z9,NA()))</f>
        <v>#N/A</v>
      </c>
      <c r="AA109" s="27" t="e">
        <f>IF(COUNTIF(Visualisations!AB$92:AB$94,AA9)&gt;0,NA(),IF(ISNUMBER(AA9),AA9,NA()))</f>
        <v>#N/A</v>
      </c>
      <c r="AB109" s="27" t="e">
        <f>IF(COUNTIF(Visualisations!AC$92:AC$94,AB9)&gt;0,NA(),IF(ISNUMBER(AB9),AB9,NA()))</f>
        <v>#N/A</v>
      </c>
      <c r="AC109" s="27" t="e">
        <f>IF(COUNTIF(Visualisations!AD$92:AD$94,AC9)&gt;0,NA(),IF(ISNUMBER(AC9),AC9,NA()))</f>
        <v>#N/A</v>
      </c>
      <c r="AD109" s="27" t="e">
        <f>IF(COUNTIF(Visualisations!AE$92:AE$94,AD9)&gt;0,NA(),IF(ISNUMBER(AD9),AD9,NA()))</f>
        <v>#N/A</v>
      </c>
    </row>
    <row r="110" spans="1:30" x14ac:dyDescent="0.25">
      <c r="A110" s="27" t="e">
        <f>IF(COUNTIF(Visualisations!B$92:B$94,A10)&gt;0,NA(),IF(ISNUMBER(A10),A10,NA()))</f>
        <v>#N/A</v>
      </c>
      <c r="B110" s="27" t="e">
        <f>IF(COUNTIF(Visualisations!C$92:C$94,B10)&gt;0,NA(),IF(ISNUMBER(B10),B10,NA()))</f>
        <v>#N/A</v>
      </c>
      <c r="C110" s="27" t="e">
        <f>IF(COUNTIF(Visualisations!D$92:D$94,C10)&gt;0,NA(),IF(ISNUMBER(C10),C10,NA()))</f>
        <v>#N/A</v>
      </c>
      <c r="D110" s="27" t="e">
        <f>IF(COUNTIF(Visualisations!E$92:E$94,D10)&gt;0,NA(),IF(ISNUMBER(D10),D10,NA()))</f>
        <v>#N/A</v>
      </c>
      <c r="E110" s="27" t="e">
        <f>IF(COUNTIF(Visualisations!F$92:F$94,E10)&gt;0,NA(),IF(ISNUMBER(E10),E10,NA()))</f>
        <v>#N/A</v>
      </c>
      <c r="F110" s="27" t="e">
        <f>IF(COUNTIF(Visualisations!G$92:G$94,F10)&gt;0,NA(),IF(ISNUMBER(F10),F10,NA()))</f>
        <v>#N/A</v>
      </c>
      <c r="G110" s="27" t="e">
        <f>IF(COUNTIF(Visualisations!H$92:H$94,G10)&gt;0,NA(),IF(ISNUMBER(G10),G10,NA()))</f>
        <v>#N/A</v>
      </c>
      <c r="H110" s="27" t="e">
        <f>IF(COUNTIF(Visualisations!I$92:I$94,H10)&gt;0,NA(),IF(ISNUMBER(H10),H10,NA()))</f>
        <v>#N/A</v>
      </c>
      <c r="I110" s="27" t="e">
        <f>IF(COUNTIF(Visualisations!J$92:J$94,I10)&gt;0,NA(),IF(ISNUMBER(I10),I10,NA()))</f>
        <v>#N/A</v>
      </c>
      <c r="J110" s="27" t="e">
        <f>IF(COUNTIF(Visualisations!K$92:K$94,J10)&gt;0,NA(),IF(ISNUMBER(J10),J10,NA()))</f>
        <v>#N/A</v>
      </c>
      <c r="K110" s="27" t="e">
        <f>IF(COUNTIF(Visualisations!L$92:L$94,K10)&gt;0,NA(),IF(ISNUMBER(K10),K10,NA()))</f>
        <v>#N/A</v>
      </c>
      <c r="L110" s="27" t="e">
        <f>IF(COUNTIF(Visualisations!M$92:M$94,L10)&gt;0,NA(),IF(ISNUMBER(L10),L10,NA()))</f>
        <v>#N/A</v>
      </c>
      <c r="M110" s="27" t="e">
        <f>IF(COUNTIF(Visualisations!N$92:N$94,M10)&gt;0,NA(),IF(ISNUMBER(M10),M10,NA()))</f>
        <v>#N/A</v>
      </c>
      <c r="N110" s="27" t="e">
        <f>IF(COUNTIF(Visualisations!O$92:O$94,N10)&gt;0,NA(),IF(ISNUMBER(N10),N10,NA()))</f>
        <v>#N/A</v>
      </c>
      <c r="O110" s="27" t="e">
        <f>IF(COUNTIF(Visualisations!P$92:P$94,O10)&gt;0,NA(),IF(ISNUMBER(O10),O10,NA()))</f>
        <v>#N/A</v>
      </c>
      <c r="P110" s="27" t="e">
        <f>IF(COUNTIF(Visualisations!Q$92:Q$94,P10)&gt;0,NA(),IF(ISNUMBER(P10),P10,NA()))</f>
        <v>#N/A</v>
      </c>
      <c r="Q110" s="27" t="e">
        <f>IF(COUNTIF(Visualisations!R$92:R$94,Q10)&gt;0,NA(),IF(ISNUMBER(Q10),Q10,NA()))</f>
        <v>#N/A</v>
      </c>
      <c r="R110" s="27" t="e">
        <f>IF(COUNTIF(Visualisations!S$92:S$94,R10)&gt;0,NA(),IF(ISNUMBER(R10),R10,NA()))</f>
        <v>#N/A</v>
      </c>
      <c r="S110" s="27" t="e">
        <f>IF(COUNTIF(Visualisations!T$92:T$94,S10)&gt;0,NA(),IF(ISNUMBER(S10),S10,NA()))</f>
        <v>#N/A</v>
      </c>
      <c r="T110" s="27" t="e">
        <f>IF(COUNTIF(Visualisations!U$92:U$94,T10)&gt;0,NA(),IF(ISNUMBER(T10),T10,NA()))</f>
        <v>#N/A</v>
      </c>
      <c r="U110" s="27" t="e">
        <f>IF(COUNTIF(Visualisations!V$92:V$94,U10)&gt;0,NA(),IF(ISNUMBER(U10),U10,NA()))</f>
        <v>#N/A</v>
      </c>
      <c r="V110" s="27" t="e">
        <f>IF(COUNTIF(Visualisations!W$92:W$94,V10)&gt;0,NA(),IF(ISNUMBER(V10),V10,NA()))</f>
        <v>#N/A</v>
      </c>
      <c r="W110" s="27" t="e">
        <f>IF(COUNTIF(Visualisations!X$92:X$94,W10)&gt;0,NA(),IF(ISNUMBER(W10),W10,NA()))</f>
        <v>#N/A</v>
      </c>
      <c r="X110" s="27" t="e">
        <f>IF(COUNTIF(Visualisations!Y$92:Y$94,X10)&gt;0,NA(),IF(ISNUMBER(X10),X10,NA()))</f>
        <v>#N/A</v>
      </c>
      <c r="Y110" s="27" t="e">
        <f>IF(COUNTIF(Visualisations!Z$92:Z$94,Y10)&gt;0,NA(),IF(ISNUMBER(Y10),Y10,NA()))</f>
        <v>#N/A</v>
      </c>
      <c r="Z110" s="27" t="e">
        <f>IF(COUNTIF(Visualisations!AA$92:AA$94,Z10)&gt;0,NA(),IF(ISNUMBER(Z10),Z10,NA()))</f>
        <v>#N/A</v>
      </c>
      <c r="AA110" s="27" t="e">
        <f>IF(COUNTIF(Visualisations!AB$92:AB$94,AA10)&gt;0,NA(),IF(ISNUMBER(AA10),AA10,NA()))</f>
        <v>#N/A</v>
      </c>
      <c r="AB110" s="27" t="e">
        <f>IF(COUNTIF(Visualisations!AC$92:AC$94,AB10)&gt;0,NA(),IF(ISNUMBER(AB10),AB10,NA()))</f>
        <v>#N/A</v>
      </c>
      <c r="AC110" s="27" t="e">
        <f>IF(COUNTIF(Visualisations!AD$92:AD$94,AC10)&gt;0,NA(),IF(ISNUMBER(AC10),AC10,NA()))</f>
        <v>#N/A</v>
      </c>
      <c r="AD110" s="27" t="e">
        <f>IF(COUNTIF(Visualisations!AE$92:AE$94,AD10)&gt;0,NA(),IF(ISNUMBER(AD10),AD10,NA()))</f>
        <v>#N/A</v>
      </c>
    </row>
    <row r="111" spans="1:30" x14ac:dyDescent="0.25">
      <c r="A111" s="27" t="e">
        <f>IF(COUNTIF(Visualisations!B$92:B$94,A11)&gt;0,NA(),IF(ISNUMBER(A11),A11,NA()))</f>
        <v>#N/A</v>
      </c>
      <c r="B111" s="27" t="e">
        <f>IF(COUNTIF(Visualisations!C$92:C$94,B11)&gt;0,NA(),IF(ISNUMBER(B11),B11,NA()))</f>
        <v>#N/A</v>
      </c>
      <c r="C111" s="27" t="e">
        <f>IF(COUNTIF(Visualisations!D$92:D$94,C11)&gt;0,NA(),IF(ISNUMBER(C11),C11,NA()))</f>
        <v>#N/A</v>
      </c>
      <c r="D111" s="27" t="e">
        <f>IF(COUNTIF(Visualisations!E$92:E$94,D11)&gt;0,NA(),IF(ISNUMBER(D11),D11,NA()))</f>
        <v>#N/A</v>
      </c>
      <c r="E111" s="27" t="e">
        <f>IF(COUNTIF(Visualisations!F$92:F$94,E11)&gt;0,NA(),IF(ISNUMBER(E11),E11,NA()))</f>
        <v>#N/A</v>
      </c>
      <c r="F111" s="27" t="e">
        <f>IF(COUNTIF(Visualisations!G$92:G$94,F11)&gt;0,NA(),IF(ISNUMBER(F11),F11,NA()))</f>
        <v>#N/A</v>
      </c>
      <c r="G111" s="27" t="e">
        <f>IF(COUNTIF(Visualisations!H$92:H$94,G11)&gt;0,NA(),IF(ISNUMBER(G11),G11,NA()))</f>
        <v>#N/A</v>
      </c>
      <c r="H111" s="27" t="e">
        <f>IF(COUNTIF(Visualisations!I$92:I$94,H11)&gt;0,NA(),IF(ISNUMBER(H11),H11,NA()))</f>
        <v>#N/A</v>
      </c>
      <c r="I111" s="27" t="e">
        <f>IF(COUNTIF(Visualisations!J$92:J$94,I11)&gt;0,NA(),IF(ISNUMBER(I11),I11,NA()))</f>
        <v>#N/A</v>
      </c>
      <c r="J111" s="27" t="e">
        <f>IF(COUNTIF(Visualisations!K$92:K$94,J11)&gt;0,NA(),IF(ISNUMBER(J11),J11,NA()))</f>
        <v>#N/A</v>
      </c>
      <c r="K111" s="27" t="e">
        <f>IF(COUNTIF(Visualisations!L$92:L$94,K11)&gt;0,NA(),IF(ISNUMBER(K11),K11,NA()))</f>
        <v>#N/A</v>
      </c>
      <c r="L111" s="27" t="e">
        <f>IF(COUNTIF(Visualisations!M$92:M$94,L11)&gt;0,NA(),IF(ISNUMBER(L11),L11,NA()))</f>
        <v>#N/A</v>
      </c>
      <c r="M111" s="27" t="e">
        <f>IF(COUNTIF(Visualisations!N$92:N$94,M11)&gt;0,NA(),IF(ISNUMBER(M11),M11,NA()))</f>
        <v>#N/A</v>
      </c>
      <c r="N111" s="27" t="e">
        <f>IF(COUNTIF(Visualisations!O$92:O$94,N11)&gt;0,NA(),IF(ISNUMBER(N11),N11,NA()))</f>
        <v>#N/A</v>
      </c>
      <c r="O111" s="27" t="e">
        <f>IF(COUNTIF(Visualisations!P$92:P$94,O11)&gt;0,NA(),IF(ISNUMBER(O11),O11,NA()))</f>
        <v>#N/A</v>
      </c>
      <c r="P111" s="27" t="e">
        <f>IF(COUNTIF(Visualisations!Q$92:Q$94,P11)&gt;0,NA(),IF(ISNUMBER(P11),P11,NA()))</f>
        <v>#N/A</v>
      </c>
      <c r="Q111" s="27" t="e">
        <f>IF(COUNTIF(Visualisations!R$92:R$94,Q11)&gt;0,NA(),IF(ISNUMBER(Q11),Q11,NA()))</f>
        <v>#N/A</v>
      </c>
      <c r="R111" s="27" t="e">
        <f>IF(COUNTIF(Visualisations!S$92:S$94,R11)&gt;0,NA(),IF(ISNUMBER(R11),R11,NA()))</f>
        <v>#N/A</v>
      </c>
      <c r="S111" s="27" t="e">
        <f>IF(COUNTIF(Visualisations!T$92:T$94,S11)&gt;0,NA(),IF(ISNUMBER(S11),S11,NA()))</f>
        <v>#N/A</v>
      </c>
      <c r="T111" s="27" t="e">
        <f>IF(COUNTIF(Visualisations!U$92:U$94,T11)&gt;0,NA(),IF(ISNUMBER(T11),T11,NA()))</f>
        <v>#N/A</v>
      </c>
      <c r="U111" s="27" t="e">
        <f>IF(COUNTIF(Visualisations!V$92:V$94,U11)&gt;0,NA(),IF(ISNUMBER(U11),U11,NA()))</f>
        <v>#N/A</v>
      </c>
      <c r="V111" s="27" t="e">
        <f>IF(COUNTIF(Visualisations!W$92:W$94,V11)&gt;0,NA(),IF(ISNUMBER(V11),V11,NA()))</f>
        <v>#N/A</v>
      </c>
      <c r="W111" s="27" t="e">
        <f>IF(COUNTIF(Visualisations!X$92:X$94,W11)&gt;0,NA(),IF(ISNUMBER(W11),W11,NA()))</f>
        <v>#N/A</v>
      </c>
      <c r="X111" s="27" t="e">
        <f>IF(COUNTIF(Visualisations!Y$92:Y$94,X11)&gt;0,NA(),IF(ISNUMBER(X11),X11,NA()))</f>
        <v>#N/A</v>
      </c>
      <c r="Y111" s="27" t="e">
        <f>IF(COUNTIF(Visualisations!Z$92:Z$94,Y11)&gt;0,NA(),IF(ISNUMBER(Y11),Y11,NA()))</f>
        <v>#N/A</v>
      </c>
      <c r="Z111" s="27" t="e">
        <f>IF(COUNTIF(Visualisations!AA$92:AA$94,Z11)&gt;0,NA(),IF(ISNUMBER(Z11),Z11,NA()))</f>
        <v>#N/A</v>
      </c>
      <c r="AA111" s="27" t="e">
        <f>IF(COUNTIF(Visualisations!AB$92:AB$94,AA11)&gt;0,NA(),IF(ISNUMBER(AA11),AA11,NA()))</f>
        <v>#N/A</v>
      </c>
      <c r="AB111" s="27" t="e">
        <f>IF(COUNTIF(Visualisations!AC$92:AC$94,AB11)&gt;0,NA(),IF(ISNUMBER(AB11),AB11,NA()))</f>
        <v>#N/A</v>
      </c>
      <c r="AC111" s="27" t="e">
        <f>IF(COUNTIF(Visualisations!AD$92:AD$94,AC11)&gt;0,NA(),IF(ISNUMBER(AC11),AC11,NA()))</f>
        <v>#N/A</v>
      </c>
      <c r="AD111" s="27" t="e">
        <f>IF(COUNTIF(Visualisations!AE$92:AE$94,AD11)&gt;0,NA(),IF(ISNUMBER(AD11),AD11,NA()))</f>
        <v>#N/A</v>
      </c>
    </row>
    <row r="112" spans="1:30" x14ac:dyDescent="0.25">
      <c r="A112" s="27" t="e">
        <f>IF(COUNTIF(Visualisations!B$92:B$94,A12)&gt;0,NA(),IF(ISNUMBER(A12),A12,NA()))</f>
        <v>#N/A</v>
      </c>
      <c r="B112" s="27" t="e">
        <f>IF(COUNTIF(Visualisations!C$92:C$94,B12)&gt;0,NA(),IF(ISNUMBER(B12),B12,NA()))</f>
        <v>#N/A</v>
      </c>
      <c r="C112" s="27" t="e">
        <f>IF(COUNTIF(Visualisations!D$92:D$94,C12)&gt;0,NA(),IF(ISNUMBER(C12),C12,NA()))</f>
        <v>#N/A</v>
      </c>
      <c r="D112" s="27" t="e">
        <f>IF(COUNTIF(Visualisations!E$92:E$94,D12)&gt;0,NA(),IF(ISNUMBER(D12),D12,NA()))</f>
        <v>#N/A</v>
      </c>
      <c r="E112" s="27" t="e">
        <f>IF(COUNTIF(Visualisations!F$92:F$94,E12)&gt;0,NA(),IF(ISNUMBER(E12),E12,NA()))</f>
        <v>#N/A</v>
      </c>
      <c r="F112" s="27" t="e">
        <f>IF(COUNTIF(Visualisations!G$92:G$94,F12)&gt;0,NA(),IF(ISNUMBER(F12),F12,NA()))</f>
        <v>#N/A</v>
      </c>
      <c r="G112" s="27" t="e">
        <f>IF(COUNTIF(Visualisations!H$92:H$94,G12)&gt;0,NA(),IF(ISNUMBER(G12),G12,NA()))</f>
        <v>#N/A</v>
      </c>
      <c r="H112" s="27" t="e">
        <f>IF(COUNTIF(Visualisations!I$92:I$94,H12)&gt;0,NA(),IF(ISNUMBER(H12),H12,NA()))</f>
        <v>#N/A</v>
      </c>
      <c r="I112" s="27" t="e">
        <f>IF(COUNTIF(Visualisations!J$92:J$94,I12)&gt;0,NA(),IF(ISNUMBER(I12),I12,NA()))</f>
        <v>#N/A</v>
      </c>
      <c r="J112" s="27" t="e">
        <f>IF(COUNTIF(Visualisations!K$92:K$94,J12)&gt;0,NA(),IF(ISNUMBER(J12),J12,NA()))</f>
        <v>#N/A</v>
      </c>
      <c r="K112" s="27" t="e">
        <f>IF(COUNTIF(Visualisations!L$92:L$94,K12)&gt;0,NA(),IF(ISNUMBER(K12),K12,NA()))</f>
        <v>#N/A</v>
      </c>
      <c r="L112" s="27" t="e">
        <f>IF(COUNTIF(Visualisations!M$92:M$94,L12)&gt;0,NA(),IF(ISNUMBER(L12),L12,NA()))</f>
        <v>#N/A</v>
      </c>
      <c r="M112" s="27" t="e">
        <f>IF(COUNTIF(Visualisations!N$92:N$94,M12)&gt;0,NA(),IF(ISNUMBER(M12),M12,NA()))</f>
        <v>#N/A</v>
      </c>
      <c r="N112" s="27" t="e">
        <f>IF(COUNTIF(Visualisations!O$92:O$94,N12)&gt;0,NA(),IF(ISNUMBER(N12),N12,NA()))</f>
        <v>#N/A</v>
      </c>
      <c r="O112" s="27" t="e">
        <f>IF(COUNTIF(Visualisations!P$92:P$94,O12)&gt;0,NA(),IF(ISNUMBER(O12),O12,NA()))</f>
        <v>#N/A</v>
      </c>
      <c r="P112" s="27" t="e">
        <f>IF(COUNTIF(Visualisations!Q$92:Q$94,P12)&gt;0,NA(),IF(ISNUMBER(P12),P12,NA()))</f>
        <v>#N/A</v>
      </c>
      <c r="Q112" s="27" t="e">
        <f>IF(COUNTIF(Visualisations!R$92:R$94,Q12)&gt;0,NA(),IF(ISNUMBER(Q12),Q12,NA()))</f>
        <v>#N/A</v>
      </c>
      <c r="R112" s="27" t="e">
        <f>IF(COUNTIF(Visualisations!S$92:S$94,R12)&gt;0,NA(),IF(ISNUMBER(R12),R12,NA()))</f>
        <v>#N/A</v>
      </c>
      <c r="S112" s="27" t="e">
        <f>IF(COUNTIF(Visualisations!T$92:T$94,S12)&gt;0,NA(),IF(ISNUMBER(S12),S12,NA()))</f>
        <v>#N/A</v>
      </c>
      <c r="T112" s="27" t="e">
        <f>IF(COUNTIF(Visualisations!U$92:U$94,T12)&gt;0,NA(),IF(ISNUMBER(T12),T12,NA()))</f>
        <v>#N/A</v>
      </c>
      <c r="U112" s="27" t="e">
        <f>IF(COUNTIF(Visualisations!V$92:V$94,U12)&gt;0,NA(),IF(ISNUMBER(U12),U12,NA()))</f>
        <v>#N/A</v>
      </c>
      <c r="V112" s="27" t="e">
        <f>IF(COUNTIF(Visualisations!W$92:W$94,V12)&gt;0,NA(),IF(ISNUMBER(V12),V12,NA()))</f>
        <v>#N/A</v>
      </c>
      <c r="W112" s="27" t="e">
        <f>IF(COUNTIF(Visualisations!X$92:X$94,W12)&gt;0,NA(),IF(ISNUMBER(W12),W12,NA()))</f>
        <v>#N/A</v>
      </c>
      <c r="X112" s="27" t="e">
        <f>IF(COUNTIF(Visualisations!Y$92:Y$94,X12)&gt;0,NA(),IF(ISNUMBER(X12),X12,NA()))</f>
        <v>#N/A</v>
      </c>
      <c r="Y112" s="27" t="e">
        <f>IF(COUNTIF(Visualisations!Z$92:Z$94,Y12)&gt;0,NA(),IF(ISNUMBER(Y12),Y12,NA()))</f>
        <v>#N/A</v>
      </c>
      <c r="Z112" s="27" t="e">
        <f>IF(COUNTIF(Visualisations!AA$92:AA$94,Z12)&gt;0,NA(),IF(ISNUMBER(Z12),Z12,NA()))</f>
        <v>#N/A</v>
      </c>
      <c r="AA112" s="27" t="e">
        <f>IF(COUNTIF(Visualisations!AB$92:AB$94,AA12)&gt;0,NA(),IF(ISNUMBER(AA12),AA12,NA()))</f>
        <v>#N/A</v>
      </c>
      <c r="AB112" s="27" t="e">
        <f>IF(COUNTIF(Visualisations!AC$92:AC$94,AB12)&gt;0,NA(),IF(ISNUMBER(AB12),AB12,NA()))</f>
        <v>#N/A</v>
      </c>
      <c r="AC112" s="27" t="e">
        <f>IF(COUNTIF(Visualisations!AD$92:AD$94,AC12)&gt;0,NA(),IF(ISNUMBER(AC12),AC12,NA()))</f>
        <v>#N/A</v>
      </c>
      <c r="AD112" s="27" t="e">
        <f>IF(COUNTIF(Visualisations!AE$92:AE$94,AD12)&gt;0,NA(),IF(ISNUMBER(AD12),AD12,NA()))</f>
        <v>#N/A</v>
      </c>
    </row>
    <row r="113" spans="1:30" x14ac:dyDescent="0.25">
      <c r="A113" s="27" t="e">
        <f>IF(COUNTIF(Visualisations!B$92:B$94,A13)&gt;0,NA(),IF(ISNUMBER(A13),A13,NA()))</f>
        <v>#N/A</v>
      </c>
      <c r="B113" s="27" t="e">
        <f>IF(COUNTIF(Visualisations!C$92:C$94,B13)&gt;0,NA(),IF(ISNUMBER(B13),B13,NA()))</f>
        <v>#N/A</v>
      </c>
      <c r="C113" s="27" t="e">
        <f>IF(COUNTIF(Visualisations!D$92:D$94,C13)&gt;0,NA(),IF(ISNUMBER(C13),C13,NA()))</f>
        <v>#N/A</v>
      </c>
      <c r="D113" s="27" t="e">
        <f>IF(COUNTIF(Visualisations!E$92:E$94,D13)&gt;0,NA(),IF(ISNUMBER(D13),D13,NA()))</f>
        <v>#N/A</v>
      </c>
      <c r="E113" s="27" t="e">
        <f>IF(COUNTIF(Visualisations!F$92:F$94,E13)&gt;0,NA(),IF(ISNUMBER(E13),E13,NA()))</f>
        <v>#N/A</v>
      </c>
      <c r="F113" s="27" t="e">
        <f>IF(COUNTIF(Visualisations!G$92:G$94,F13)&gt;0,NA(),IF(ISNUMBER(F13),F13,NA()))</f>
        <v>#N/A</v>
      </c>
      <c r="G113" s="27" t="e">
        <f>IF(COUNTIF(Visualisations!H$92:H$94,G13)&gt;0,NA(),IF(ISNUMBER(G13),G13,NA()))</f>
        <v>#N/A</v>
      </c>
      <c r="H113" s="27" t="e">
        <f>IF(COUNTIF(Visualisations!I$92:I$94,H13)&gt;0,NA(),IF(ISNUMBER(H13),H13,NA()))</f>
        <v>#N/A</v>
      </c>
      <c r="I113" s="27" t="e">
        <f>IF(COUNTIF(Visualisations!J$92:J$94,I13)&gt;0,NA(),IF(ISNUMBER(I13),I13,NA()))</f>
        <v>#N/A</v>
      </c>
      <c r="J113" s="27" t="e">
        <f>IF(COUNTIF(Visualisations!K$92:K$94,J13)&gt;0,NA(),IF(ISNUMBER(J13),J13,NA()))</f>
        <v>#N/A</v>
      </c>
      <c r="K113" s="27" t="e">
        <f>IF(COUNTIF(Visualisations!L$92:L$94,K13)&gt;0,NA(),IF(ISNUMBER(K13),K13,NA()))</f>
        <v>#N/A</v>
      </c>
      <c r="L113" s="27" t="e">
        <f>IF(COUNTIF(Visualisations!M$92:M$94,L13)&gt;0,NA(),IF(ISNUMBER(L13),L13,NA()))</f>
        <v>#N/A</v>
      </c>
      <c r="M113" s="27" t="e">
        <f>IF(COUNTIF(Visualisations!N$92:N$94,M13)&gt;0,NA(),IF(ISNUMBER(M13),M13,NA()))</f>
        <v>#N/A</v>
      </c>
      <c r="N113" s="27" t="e">
        <f>IF(COUNTIF(Visualisations!O$92:O$94,N13)&gt;0,NA(),IF(ISNUMBER(N13),N13,NA()))</f>
        <v>#N/A</v>
      </c>
      <c r="O113" s="27" t="e">
        <f>IF(COUNTIF(Visualisations!P$92:P$94,O13)&gt;0,NA(),IF(ISNUMBER(O13),O13,NA()))</f>
        <v>#N/A</v>
      </c>
      <c r="P113" s="27" t="e">
        <f>IF(COUNTIF(Visualisations!Q$92:Q$94,P13)&gt;0,NA(),IF(ISNUMBER(P13),P13,NA()))</f>
        <v>#N/A</v>
      </c>
      <c r="Q113" s="27" t="e">
        <f>IF(COUNTIF(Visualisations!R$92:R$94,Q13)&gt;0,NA(),IF(ISNUMBER(Q13),Q13,NA()))</f>
        <v>#N/A</v>
      </c>
      <c r="R113" s="27" t="e">
        <f>IF(COUNTIF(Visualisations!S$92:S$94,R13)&gt;0,NA(),IF(ISNUMBER(R13),R13,NA()))</f>
        <v>#N/A</v>
      </c>
      <c r="S113" s="27" t="e">
        <f>IF(COUNTIF(Visualisations!T$92:T$94,S13)&gt;0,NA(),IF(ISNUMBER(S13),S13,NA()))</f>
        <v>#N/A</v>
      </c>
      <c r="T113" s="27" t="e">
        <f>IF(COUNTIF(Visualisations!U$92:U$94,T13)&gt;0,NA(),IF(ISNUMBER(T13),T13,NA()))</f>
        <v>#N/A</v>
      </c>
      <c r="U113" s="27" t="e">
        <f>IF(COUNTIF(Visualisations!V$92:V$94,U13)&gt;0,NA(),IF(ISNUMBER(U13),U13,NA()))</f>
        <v>#N/A</v>
      </c>
      <c r="V113" s="27" t="e">
        <f>IF(COUNTIF(Visualisations!W$92:W$94,V13)&gt;0,NA(),IF(ISNUMBER(V13),V13,NA()))</f>
        <v>#N/A</v>
      </c>
      <c r="W113" s="27" t="e">
        <f>IF(COUNTIF(Visualisations!X$92:X$94,W13)&gt;0,NA(),IF(ISNUMBER(W13),W13,NA()))</f>
        <v>#N/A</v>
      </c>
      <c r="X113" s="27" t="e">
        <f>IF(COUNTIF(Visualisations!Y$92:Y$94,X13)&gt;0,NA(),IF(ISNUMBER(X13),X13,NA()))</f>
        <v>#N/A</v>
      </c>
      <c r="Y113" s="27" t="e">
        <f>IF(COUNTIF(Visualisations!Z$92:Z$94,Y13)&gt;0,NA(),IF(ISNUMBER(Y13),Y13,NA()))</f>
        <v>#N/A</v>
      </c>
      <c r="Z113" s="27" t="e">
        <f>IF(COUNTIF(Visualisations!AA$92:AA$94,Z13)&gt;0,NA(),IF(ISNUMBER(Z13),Z13,NA()))</f>
        <v>#N/A</v>
      </c>
      <c r="AA113" s="27" t="e">
        <f>IF(COUNTIF(Visualisations!AB$92:AB$94,AA13)&gt;0,NA(),IF(ISNUMBER(AA13),AA13,NA()))</f>
        <v>#N/A</v>
      </c>
      <c r="AB113" s="27" t="e">
        <f>IF(COUNTIF(Visualisations!AC$92:AC$94,AB13)&gt;0,NA(),IF(ISNUMBER(AB13),AB13,NA()))</f>
        <v>#N/A</v>
      </c>
      <c r="AC113" s="27" t="e">
        <f>IF(COUNTIF(Visualisations!AD$92:AD$94,AC13)&gt;0,NA(),IF(ISNUMBER(AC13),AC13,NA()))</f>
        <v>#N/A</v>
      </c>
      <c r="AD113" s="27" t="e">
        <f>IF(COUNTIF(Visualisations!AE$92:AE$94,AD13)&gt;0,NA(),IF(ISNUMBER(AD13),AD13,NA()))</f>
        <v>#N/A</v>
      </c>
    </row>
    <row r="114" spans="1:30" x14ac:dyDescent="0.25">
      <c r="A114" s="27" t="e">
        <f>IF(COUNTIF(Visualisations!B$92:B$94,A14)&gt;0,NA(),IF(ISNUMBER(A14),A14,NA()))</f>
        <v>#N/A</v>
      </c>
      <c r="B114" s="27" t="e">
        <f>IF(COUNTIF(Visualisations!C$92:C$94,B14)&gt;0,NA(),IF(ISNUMBER(B14),B14,NA()))</f>
        <v>#N/A</v>
      </c>
      <c r="C114" s="27" t="e">
        <f>IF(COUNTIF(Visualisations!D$92:D$94,C14)&gt;0,NA(),IF(ISNUMBER(C14),C14,NA()))</f>
        <v>#N/A</v>
      </c>
      <c r="D114" s="27" t="e">
        <f>IF(COUNTIF(Visualisations!E$92:E$94,D14)&gt;0,NA(),IF(ISNUMBER(D14),D14,NA()))</f>
        <v>#N/A</v>
      </c>
      <c r="E114" s="27" t="e">
        <f>IF(COUNTIF(Visualisations!F$92:F$94,E14)&gt;0,NA(),IF(ISNUMBER(E14),E14,NA()))</f>
        <v>#N/A</v>
      </c>
      <c r="F114" s="27" t="e">
        <f>IF(COUNTIF(Visualisations!G$92:G$94,F14)&gt;0,NA(),IF(ISNUMBER(F14),F14,NA()))</f>
        <v>#N/A</v>
      </c>
      <c r="G114" s="27" t="e">
        <f>IF(COUNTIF(Visualisations!H$92:H$94,G14)&gt;0,NA(),IF(ISNUMBER(G14),G14,NA()))</f>
        <v>#N/A</v>
      </c>
      <c r="H114" s="27" t="e">
        <f>IF(COUNTIF(Visualisations!I$92:I$94,H14)&gt;0,NA(),IF(ISNUMBER(H14),H14,NA()))</f>
        <v>#N/A</v>
      </c>
      <c r="I114" s="27" t="e">
        <f>IF(COUNTIF(Visualisations!J$92:J$94,I14)&gt;0,NA(),IF(ISNUMBER(I14),I14,NA()))</f>
        <v>#N/A</v>
      </c>
      <c r="J114" s="27" t="e">
        <f>IF(COUNTIF(Visualisations!K$92:K$94,J14)&gt;0,NA(),IF(ISNUMBER(J14),J14,NA()))</f>
        <v>#N/A</v>
      </c>
      <c r="K114" s="27" t="e">
        <f>IF(COUNTIF(Visualisations!L$92:L$94,K14)&gt;0,NA(),IF(ISNUMBER(K14),K14,NA()))</f>
        <v>#N/A</v>
      </c>
      <c r="L114" s="27" t="e">
        <f>IF(COUNTIF(Visualisations!M$92:M$94,L14)&gt;0,NA(),IF(ISNUMBER(L14),L14,NA()))</f>
        <v>#N/A</v>
      </c>
      <c r="M114" s="27" t="e">
        <f>IF(COUNTIF(Visualisations!N$92:N$94,M14)&gt;0,NA(),IF(ISNUMBER(M14),M14,NA()))</f>
        <v>#N/A</v>
      </c>
      <c r="N114" s="27" t="e">
        <f>IF(COUNTIF(Visualisations!O$92:O$94,N14)&gt;0,NA(),IF(ISNUMBER(N14),N14,NA()))</f>
        <v>#N/A</v>
      </c>
      <c r="O114" s="27" t="e">
        <f>IF(COUNTIF(Visualisations!P$92:P$94,O14)&gt;0,NA(),IF(ISNUMBER(O14),O14,NA()))</f>
        <v>#N/A</v>
      </c>
      <c r="P114" s="27" t="e">
        <f>IF(COUNTIF(Visualisations!Q$92:Q$94,P14)&gt;0,NA(),IF(ISNUMBER(P14),P14,NA()))</f>
        <v>#N/A</v>
      </c>
      <c r="Q114" s="27" t="e">
        <f>IF(COUNTIF(Visualisations!R$92:R$94,Q14)&gt;0,NA(),IF(ISNUMBER(Q14),Q14,NA()))</f>
        <v>#N/A</v>
      </c>
      <c r="R114" s="27" t="e">
        <f>IF(COUNTIF(Visualisations!S$92:S$94,R14)&gt;0,NA(),IF(ISNUMBER(R14),R14,NA()))</f>
        <v>#N/A</v>
      </c>
      <c r="S114" s="27" t="e">
        <f>IF(COUNTIF(Visualisations!T$92:T$94,S14)&gt;0,NA(),IF(ISNUMBER(S14),S14,NA()))</f>
        <v>#N/A</v>
      </c>
      <c r="T114" s="27" t="e">
        <f>IF(COUNTIF(Visualisations!U$92:U$94,T14)&gt;0,NA(),IF(ISNUMBER(T14),T14,NA()))</f>
        <v>#N/A</v>
      </c>
      <c r="U114" s="27" t="e">
        <f>IF(COUNTIF(Visualisations!V$92:V$94,U14)&gt;0,NA(),IF(ISNUMBER(U14),U14,NA()))</f>
        <v>#N/A</v>
      </c>
      <c r="V114" s="27" t="e">
        <f>IF(COUNTIF(Visualisations!W$92:W$94,V14)&gt;0,NA(),IF(ISNUMBER(V14),V14,NA()))</f>
        <v>#N/A</v>
      </c>
      <c r="W114" s="27" t="e">
        <f>IF(COUNTIF(Visualisations!X$92:X$94,W14)&gt;0,NA(),IF(ISNUMBER(W14),W14,NA()))</f>
        <v>#N/A</v>
      </c>
      <c r="X114" s="27" t="e">
        <f>IF(COUNTIF(Visualisations!Y$92:Y$94,X14)&gt;0,NA(),IF(ISNUMBER(X14),X14,NA()))</f>
        <v>#N/A</v>
      </c>
      <c r="Y114" s="27" t="e">
        <f>IF(COUNTIF(Visualisations!Z$92:Z$94,Y14)&gt;0,NA(),IF(ISNUMBER(Y14),Y14,NA()))</f>
        <v>#N/A</v>
      </c>
      <c r="Z114" s="27" t="e">
        <f>IF(COUNTIF(Visualisations!AA$92:AA$94,Z14)&gt;0,NA(),IF(ISNUMBER(Z14),Z14,NA()))</f>
        <v>#N/A</v>
      </c>
      <c r="AA114" s="27" t="e">
        <f>IF(COUNTIF(Visualisations!AB$92:AB$94,AA14)&gt;0,NA(),IF(ISNUMBER(AA14),AA14,NA()))</f>
        <v>#N/A</v>
      </c>
      <c r="AB114" s="27" t="e">
        <f>IF(COUNTIF(Visualisations!AC$92:AC$94,AB14)&gt;0,NA(),IF(ISNUMBER(AB14),AB14,NA()))</f>
        <v>#N/A</v>
      </c>
      <c r="AC114" s="27" t="e">
        <f>IF(COUNTIF(Visualisations!AD$92:AD$94,AC14)&gt;0,NA(),IF(ISNUMBER(AC14),AC14,NA()))</f>
        <v>#N/A</v>
      </c>
      <c r="AD114" s="27" t="e">
        <f>IF(COUNTIF(Visualisations!AE$92:AE$94,AD14)&gt;0,NA(),IF(ISNUMBER(AD14),AD14,NA()))</f>
        <v>#N/A</v>
      </c>
    </row>
    <row r="115" spans="1:30" x14ac:dyDescent="0.25">
      <c r="A115" s="27" t="e">
        <f>IF(COUNTIF(Visualisations!B$92:B$94,A15)&gt;0,NA(),IF(ISNUMBER(A15),A15,NA()))</f>
        <v>#N/A</v>
      </c>
      <c r="B115" s="27" t="e">
        <f>IF(COUNTIF(Visualisations!C$92:C$94,B15)&gt;0,NA(),IF(ISNUMBER(B15),B15,NA()))</f>
        <v>#N/A</v>
      </c>
      <c r="C115" s="27" t="e">
        <f>IF(COUNTIF(Visualisations!D$92:D$94,C15)&gt;0,NA(),IF(ISNUMBER(C15),C15,NA()))</f>
        <v>#N/A</v>
      </c>
      <c r="D115" s="27" t="e">
        <f>IF(COUNTIF(Visualisations!E$92:E$94,D15)&gt;0,NA(),IF(ISNUMBER(D15),D15,NA()))</f>
        <v>#N/A</v>
      </c>
      <c r="E115" s="27" t="e">
        <f>IF(COUNTIF(Visualisations!F$92:F$94,E15)&gt;0,NA(),IF(ISNUMBER(E15),E15,NA()))</f>
        <v>#N/A</v>
      </c>
      <c r="F115" s="27" t="e">
        <f>IF(COUNTIF(Visualisations!G$92:G$94,F15)&gt;0,NA(),IF(ISNUMBER(F15),F15,NA()))</f>
        <v>#N/A</v>
      </c>
      <c r="G115" s="27" t="e">
        <f>IF(COUNTIF(Visualisations!H$92:H$94,G15)&gt;0,NA(),IF(ISNUMBER(G15),G15,NA()))</f>
        <v>#N/A</v>
      </c>
      <c r="H115" s="27" t="e">
        <f>IF(COUNTIF(Visualisations!I$92:I$94,H15)&gt;0,NA(),IF(ISNUMBER(H15),H15,NA()))</f>
        <v>#N/A</v>
      </c>
      <c r="I115" s="27" t="e">
        <f>IF(COUNTIF(Visualisations!J$92:J$94,I15)&gt;0,NA(),IF(ISNUMBER(I15),I15,NA()))</f>
        <v>#N/A</v>
      </c>
      <c r="J115" s="27" t="e">
        <f>IF(COUNTIF(Visualisations!K$92:K$94,J15)&gt;0,NA(),IF(ISNUMBER(J15),J15,NA()))</f>
        <v>#N/A</v>
      </c>
      <c r="K115" s="27" t="e">
        <f>IF(COUNTIF(Visualisations!L$92:L$94,K15)&gt;0,NA(),IF(ISNUMBER(K15),K15,NA()))</f>
        <v>#N/A</v>
      </c>
      <c r="L115" s="27" t="e">
        <f>IF(COUNTIF(Visualisations!M$92:M$94,L15)&gt;0,NA(),IF(ISNUMBER(L15),L15,NA()))</f>
        <v>#N/A</v>
      </c>
      <c r="M115" s="27" t="e">
        <f>IF(COUNTIF(Visualisations!N$92:N$94,M15)&gt;0,NA(),IF(ISNUMBER(M15),M15,NA()))</f>
        <v>#N/A</v>
      </c>
      <c r="N115" s="27" t="e">
        <f>IF(COUNTIF(Visualisations!O$92:O$94,N15)&gt;0,NA(),IF(ISNUMBER(N15),N15,NA()))</f>
        <v>#N/A</v>
      </c>
      <c r="O115" s="27" t="e">
        <f>IF(COUNTIF(Visualisations!P$92:P$94,O15)&gt;0,NA(),IF(ISNUMBER(O15),O15,NA()))</f>
        <v>#N/A</v>
      </c>
      <c r="P115" s="27" t="e">
        <f>IF(COUNTIF(Visualisations!Q$92:Q$94,P15)&gt;0,NA(),IF(ISNUMBER(P15),P15,NA()))</f>
        <v>#N/A</v>
      </c>
      <c r="Q115" s="27" t="e">
        <f>IF(COUNTIF(Visualisations!R$92:R$94,Q15)&gt;0,NA(),IF(ISNUMBER(Q15),Q15,NA()))</f>
        <v>#N/A</v>
      </c>
      <c r="R115" s="27" t="e">
        <f>IF(COUNTIF(Visualisations!S$92:S$94,R15)&gt;0,NA(),IF(ISNUMBER(R15),R15,NA()))</f>
        <v>#N/A</v>
      </c>
      <c r="S115" s="27" t="e">
        <f>IF(COUNTIF(Visualisations!T$92:T$94,S15)&gt;0,NA(),IF(ISNUMBER(S15),S15,NA()))</f>
        <v>#N/A</v>
      </c>
      <c r="T115" s="27" t="e">
        <f>IF(COUNTIF(Visualisations!U$92:U$94,T15)&gt;0,NA(),IF(ISNUMBER(T15),T15,NA()))</f>
        <v>#N/A</v>
      </c>
      <c r="U115" s="27" t="e">
        <f>IF(COUNTIF(Visualisations!V$92:V$94,U15)&gt;0,NA(),IF(ISNUMBER(U15),U15,NA()))</f>
        <v>#N/A</v>
      </c>
      <c r="V115" s="27" t="e">
        <f>IF(COUNTIF(Visualisations!W$92:W$94,V15)&gt;0,NA(),IF(ISNUMBER(V15),V15,NA()))</f>
        <v>#N/A</v>
      </c>
      <c r="W115" s="27" t="e">
        <f>IF(COUNTIF(Visualisations!X$92:X$94,W15)&gt;0,NA(),IF(ISNUMBER(W15),W15,NA()))</f>
        <v>#N/A</v>
      </c>
      <c r="X115" s="27" t="e">
        <f>IF(COUNTIF(Visualisations!Y$92:Y$94,X15)&gt;0,NA(),IF(ISNUMBER(X15),X15,NA()))</f>
        <v>#N/A</v>
      </c>
      <c r="Y115" s="27" t="e">
        <f>IF(COUNTIF(Visualisations!Z$92:Z$94,Y15)&gt;0,NA(),IF(ISNUMBER(Y15),Y15,NA()))</f>
        <v>#N/A</v>
      </c>
      <c r="Z115" s="27" t="e">
        <f>IF(COUNTIF(Visualisations!AA$92:AA$94,Z15)&gt;0,NA(),IF(ISNUMBER(Z15),Z15,NA()))</f>
        <v>#N/A</v>
      </c>
      <c r="AA115" s="27" t="e">
        <f>IF(COUNTIF(Visualisations!AB$92:AB$94,AA15)&gt;0,NA(),IF(ISNUMBER(AA15),AA15,NA()))</f>
        <v>#N/A</v>
      </c>
      <c r="AB115" s="27" t="e">
        <f>IF(COUNTIF(Visualisations!AC$92:AC$94,AB15)&gt;0,NA(),IF(ISNUMBER(AB15),AB15,NA()))</f>
        <v>#N/A</v>
      </c>
      <c r="AC115" s="27" t="e">
        <f>IF(COUNTIF(Visualisations!AD$92:AD$94,AC15)&gt;0,NA(),IF(ISNUMBER(AC15),AC15,NA()))</f>
        <v>#N/A</v>
      </c>
      <c r="AD115" s="27" t="e">
        <f>IF(COUNTIF(Visualisations!AE$92:AE$94,AD15)&gt;0,NA(),IF(ISNUMBER(AD15),AD15,NA()))</f>
        <v>#N/A</v>
      </c>
    </row>
    <row r="116" spans="1:30" x14ac:dyDescent="0.25">
      <c r="A116" s="27" t="e">
        <f>IF(COUNTIF(Visualisations!B$92:B$94,A16)&gt;0,NA(),IF(ISNUMBER(A16),A16,NA()))</f>
        <v>#N/A</v>
      </c>
      <c r="B116" s="27" t="e">
        <f>IF(COUNTIF(Visualisations!C$92:C$94,B16)&gt;0,NA(),IF(ISNUMBER(B16),B16,NA()))</f>
        <v>#N/A</v>
      </c>
      <c r="C116" s="27" t="e">
        <f>IF(COUNTIF(Visualisations!D$92:D$94,C16)&gt;0,NA(),IF(ISNUMBER(C16),C16,NA()))</f>
        <v>#N/A</v>
      </c>
      <c r="D116" s="27" t="e">
        <f>IF(COUNTIF(Visualisations!E$92:E$94,D16)&gt;0,NA(),IF(ISNUMBER(D16),D16,NA()))</f>
        <v>#N/A</v>
      </c>
      <c r="E116" s="27" t="e">
        <f>IF(COUNTIF(Visualisations!F$92:F$94,E16)&gt;0,NA(),IF(ISNUMBER(E16),E16,NA()))</f>
        <v>#N/A</v>
      </c>
      <c r="F116" s="27" t="e">
        <f>IF(COUNTIF(Visualisations!G$92:G$94,F16)&gt;0,NA(),IF(ISNUMBER(F16),F16,NA()))</f>
        <v>#N/A</v>
      </c>
      <c r="G116" s="27" t="e">
        <f>IF(COUNTIF(Visualisations!H$92:H$94,G16)&gt;0,NA(),IF(ISNUMBER(G16),G16,NA()))</f>
        <v>#N/A</v>
      </c>
      <c r="H116" s="27" t="e">
        <f>IF(COUNTIF(Visualisations!I$92:I$94,H16)&gt;0,NA(),IF(ISNUMBER(H16),H16,NA()))</f>
        <v>#N/A</v>
      </c>
      <c r="I116" s="27" t="e">
        <f>IF(COUNTIF(Visualisations!J$92:J$94,I16)&gt;0,NA(),IF(ISNUMBER(I16),I16,NA()))</f>
        <v>#N/A</v>
      </c>
      <c r="J116" s="27" t="e">
        <f>IF(COUNTIF(Visualisations!K$92:K$94,J16)&gt;0,NA(),IF(ISNUMBER(J16),J16,NA()))</f>
        <v>#N/A</v>
      </c>
      <c r="K116" s="27" t="e">
        <f>IF(COUNTIF(Visualisations!L$92:L$94,K16)&gt;0,NA(),IF(ISNUMBER(K16),K16,NA()))</f>
        <v>#N/A</v>
      </c>
      <c r="L116" s="27" t="e">
        <f>IF(COUNTIF(Visualisations!M$92:M$94,L16)&gt;0,NA(),IF(ISNUMBER(L16),L16,NA()))</f>
        <v>#N/A</v>
      </c>
      <c r="M116" s="27" t="e">
        <f>IF(COUNTIF(Visualisations!N$92:N$94,M16)&gt;0,NA(),IF(ISNUMBER(M16),M16,NA()))</f>
        <v>#N/A</v>
      </c>
      <c r="N116" s="27" t="e">
        <f>IF(COUNTIF(Visualisations!O$92:O$94,N16)&gt;0,NA(),IF(ISNUMBER(N16),N16,NA()))</f>
        <v>#N/A</v>
      </c>
      <c r="O116" s="27" t="e">
        <f>IF(COUNTIF(Visualisations!P$92:P$94,O16)&gt;0,NA(),IF(ISNUMBER(O16),O16,NA()))</f>
        <v>#N/A</v>
      </c>
      <c r="P116" s="27" t="e">
        <f>IF(COUNTIF(Visualisations!Q$92:Q$94,P16)&gt;0,NA(),IF(ISNUMBER(P16),P16,NA()))</f>
        <v>#N/A</v>
      </c>
      <c r="Q116" s="27" t="e">
        <f>IF(COUNTIF(Visualisations!R$92:R$94,Q16)&gt;0,NA(),IF(ISNUMBER(Q16),Q16,NA()))</f>
        <v>#N/A</v>
      </c>
      <c r="R116" s="27" t="e">
        <f>IF(COUNTIF(Visualisations!S$92:S$94,R16)&gt;0,NA(),IF(ISNUMBER(R16),R16,NA()))</f>
        <v>#N/A</v>
      </c>
      <c r="S116" s="27" t="e">
        <f>IF(COUNTIF(Visualisations!T$92:T$94,S16)&gt;0,NA(),IF(ISNUMBER(S16),S16,NA()))</f>
        <v>#N/A</v>
      </c>
      <c r="T116" s="27" t="e">
        <f>IF(COUNTIF(Visualisations!U$92:U$94,T16)&gt;0,NA(),IF(ISNUMBER(T16),T16,NA()))</f>
        <v>#N/A</v>
      </c>
      <c r="U116" s="27" t="e">
        <f>IF(COUNTIF(Visualisations!V$92:V$94,U16)&gt;0,NA(),IF(ISNUMBER(U16),U16,NA()))</f>
        <v>#N/A</v>
      </c>
      <c r="V116" s="27" t="e">
        <f>IF(COUNTIF(Visualisations!W$92:W$94,V16)&gt;0,NA(),IF(ISNUMBER(V16),V16,NA()))</f>
        <v>#N/A</v>
      </c>
      <c r="W116" s="27" t="e">
        <f>IF(COUNTIF(Visualisations!X$92:X$94,W16)&gt;0,NA(),IF(ISNUMBER(W16),W16,NA()))</f>
        <v>#N/A</v>
      </c>
      <c r="X116" s="27" t="e">
        <f>IF(COUNTIF(Visualisations!Y$92:Y$94,X16)&gt;0,NA(),IF(ISNUMBER(X16),X16,NA()))</f>
        <v>#N/A</v>
      </c>
      <c r="Y116" s="27" t="e">
        <f>IF(COUNTIF(Visualisations!Z$92:Z$94,Y16)&gt;0,NA(),IF(ISNUMBER(Y16),Y16,NA()))</f>
        <v>#N/A</v>
      </c>
      <c r="Z116" s="27" t="e">
        <f>IF(COUNTIF(Visualisations!AA$92:AA$94,Z16)&gt;0,NA(),IF(ISNUMBER(Z16),Z16,NA()))</f>
        <v>#N/A</v>
      </c>
      <c r="AA116" s="27" t="e">
        <f>IF(COUNTIF(Visualisations!AB$92:AB$94,AA16)&gt;0,NA(),IF(ISNUMBER(AA16),AA16,NA()))</f>
        <v>#N/A</v>
      </c>
      <c r="AB116" s="27" t="e">
        <f>IF(COUNTIF(Visualisations!AC$92:AC$94,AB16)&gt;0,NA(),IF(ISNUMBER(AB16),AB16,NA()))</f>
        <v>#N/A</v>
      </c>
      <c r="AC116" s="27" t="e">
        <f>IF(COUNTIF(Visualisations!AD$92:AD$94,AC16)&gt;0,NA(),IF(ISNUMBER(AC16),AC16,NA()))</f>
        <v>#N/A</v>
      </c>
      <c r="AD116" s="27" t="e">
        <f>IF(COUNTIF(Visualisations!AE$92:AE$94,AD16)&gt;0,NA(),IF(ISNUMBER(AD16),AD16,NA()))</f>
        <v>#N/A</v>
      </c>
    </row>
    <row r="117" spans="1:30" x14ac:dyDescent="0.25">
      <c r="A117" s="27" t="e">
        <f>IF(COUNTIF(Visualisations!B$92:B$94,A17)&gt;0,NA(),IF(ISNUMBER(A17),A17,NA()))</f>
        <v>#N/A</v>
      </c>
      <c r="B117" s="27" t="e">
        <f>IF(COUNTIF(Visualisations!C$92:C$94,B17)&gt;0,NA(),IF(ISNUMBER(B17),B17,NA()))</f>
        <v>#N/A</v>
      </c>
      <c r="C117" s="27" t="e">
        <f>IF(COUNTIF(Visualisations!D$92:D$94,C17)&gt;0,NA(),IF(ISNUMBER(C17),C17,NA()))</f>
        <v>#N/A</v>
      </c>
      <c r="D117" s="27" t="e">
        <f>IF(COUNTIF(Visualisations!E$92:E$94,D17)&gt;0,NA(),IF(ISNUMBER(D17),D17,NA()))</f>
        <v>#N/A</v>
      </c>
      <c r="E117" s="27" t="e">
        <f>IF(COUNTIF(Visualisations!F$92:F$94,E17)&gt;0,NA(),IF(ISNUMBER(E17),E17,NA()))</f>
        <v>#N/A</v>
      </c>
      <c r="F117" s="27" t="e">
        <f>IF(COUNTIF(Visualisations!G$92:G$94,F17)&gt;0,NA(),IF(ISNUMBER(F17),F17,NA()))</f>
        <v>#N/A</v>
      </c>
      <c r="G117" s="27" t="e">
        <f>IF(COUNTIF(Visualisations!H$92:H$94,G17)&gt;0,NA(),IF(ISNUMBER(G17),G17,NA()))</f>
        <v>#N/A</v>
      </c>
      <c r="H117" s="27" t="e">
        <f>IF(COUNTIF(Visualisations!I$92:I$94,H17)&gt;0,NA(),IF(ISNUMBER(H17),H17,NA()))</f>
        <v>#N/A</v>
      </c>
      <c r="I117" s="27" t="e">
        <f>IF(COUNTIF(Visualisations!J$92:J$94,I17)&gt;0,NA(),IF(ISNUMBER(I17),I17,NA()))</f>
        <v>#N/A</v>
      </c>
      <c r="J117" s="27" t="e">
        <f>IF(COUNTIF(Visualisations!K$92:K$94,J17)&gt;0,NA(),IF(ISNUMBER(J17),J17,NA()))</f>
        <v>#N/A</v>
      </c>
      <c r="K117" s="27" t="e">
        <f>IF(COUNTIF(Visualisations!L$92:L$94,K17)&gt;0,NA(),IF(ISNUMBER(K17),K17,NA()))</f>
        <v>#N/A</v>
      </c>
      <c r="L117" s="27" t="e">
        <f>IF(COUNTIF(Visualisations!M$92:M$94,L17)&gt;0,NA(),IF(ISNUMBER(L17),L17,NA()))</f>
        <v>#N/A</v>
      </c>
      <c r="M117" s="27" t="e">
        <f>IF(COUNTIF(Visualisations!N$92:N$94,M17)&gt;0,NA(),IF(ISNUMBER(M17),M17,NA()))</f>
        <v>#N/A</v>
      </c>
      <c r="N117" s="27" t="e">
        <f>IF(COUNTIF(Visualisations!O$92:O$94,N17)&gt;0,NA(),IF(ISNUMBER(N17),N17,NA()))</f>
        <v>#N/A</v>
      </c>
      <c r="O117" s="27" t="e">
        <f>IF(COUNTIF(Visualisations!P$92:P$94,O17)&gt;0,NA(),IF(ISNUMBER(O17),O17,NA()))</f>
        <v>#N/A</v>
      </c>
      <c r="P117" s="27" t="e">
        <f>IF(COUNTIF(Visualisations!Q$92:Q$94,P17)&gt;0,NA(),IF(ISNUMBER(P17),P17,NA()))</f>
        <v>#N/A</v>
      </c>
      <c r="Q117" s="27" t="e">
        <f>IF(COUNTIF(Visualisations!R$92:R$94,Q17)&gt;0,NA(),IF(ISNUMBER(Q17),Q17,NA()))</f>
        <v>#N/A</v>
      </c>
      <c r="R117" s="27" t="e">
        <f>IF(COUNTIF(Visualisations!S$92:S$94,R17)&gt;0,NA(),IF(ISNUMBER(R17),R17,NA()))</f>
        <v>#N/A</v>
      </c>
      <c r="S117" s="27" t="e">
        <f>IF(COUNTIF(Visualisations!T$92:T$94,S17)&gt;0,NA(),IF(ISNUMBER(S17),S17,NA()))</f>
        <v>#N/A</v>
      </c>
      <c r="T117" s="27" t="e">
        <f>IF(COUNTIF(Visualisations!U$92:U$94,T17)&gt;0,NA(),IF(ISNUMBER(T17),T17,NA()))</f>
        <v>#N/A</v>
      </c>
      <c r="U117" s="27" t="e">
        <f>IF(COUNTIF(Visualisations!V$92:V$94,U17)&gt;0,NA(),IF(ISNUMBER(U17),U17,NA()))</f>
        <v>#N/A</v>
      </c>
      <c r="V117" s="27" t="e">
        <f>IF(COUNTIF(Visualisations!W$92:W$94,V17)&gt;0,NA(),IF(ISNUMBER(V17),V17,NA()))</f>
        <v>#N/A</v>
      </c>
      <c r="W117" s="27" t="e">
        <f>IF(COUNTIF(Visualisations!X$92:X$94,W17)&gt;0,NA(),IF(ISNUMBER(W17),W17,NA()))</f>
        <v>#N/A</v>
      </c>
      <c r="X117" s="27" t="e">
        <f>IF(COUNTIF(Visualisations!Y$92:Y$94,X17)&gt;0,NA(),IF(ISNUMBER(X17),X17,NA()))</f>
        <v>#N/A</v>
      </c>
      <c r="Y117" s="27" t="e">
        <f>IF(COUNTIF(Visualisations!Z$92:Z$94,Y17)&gt;0,NA(),IF(ISNUMBER(Y17),Y17,NA()))</f>
        <v>#N/A</v>
      </c>
      <c r="Z117" s="27" t="e">
        <f>IF(COUNTIF(Visualisations!AA$92:AA$94,Z17)&gt;0,NA(),IF(ISNUMBER(Z17),Z17,NA()))</f>
        <v>#N/A</v>
      </c>
      <c r="AA117" s="27" t="e">
        <f>IF(COUNTIF(Visualisations!AB$92:AB$94,AA17)&gt;0,NA(),IF(ISNUMBER(AA17),AA17,NA()))</f>
        <v>#N/A</v>
      </c>
      <c r="AB117" s="27" t="e">
        <f>IF(COUNTIF(Visualisations!AC$92:AC$94,AB17)&gt;0,NA(),IF(ISNUMBER(AB17),AB17,NA()))</f>
        <v>#N/A</v>
      </c>
      <c r="AC117" s="27" t="e">
        <f>IF(COUNTIF(Visualisations!AD$92:AD$94,AC17)&gt;0,NA(),IF(ISNUMBER(AC17),AC17,NA()))</f>
        <v>#N/A</v>
      </c>
      <c r="AD117" s="27" t="e">
        <f>IF(COUNTIF(Visualisations!AE$92:AE$94,AD17)&gt;0,NA(),IF(ISNUMBER(AD17),AD17,NA()))</f>
        <v>#N/A</v>
      </c>
    </row>
    <row r="118" spans="1:30" x14ac:dyDescent="0.25">
      <c r="A118" s="27" t="e">
        <f>IF(COUNTIF(Visualisations!B$92:B$94,A18)&gt;0,NA(),IF(ISNUMBER(A18),A18,NA()))</f>
        <v>#N/A</v>
      </c>
      <c r="B118" s="27" t="e">
        <f>IF(COUNTIF(Visualisations!C$92:C$94,B18)&gt;0,NA(),IF(ISNUMBER(B18),B18,NA()))</f>
        <v>#N/A</v>
      </c>
      <c r="C118" s="27" t="e">
        <f>IF(COUNTIF(Visualisations!D$92:D$94,C18)&gt;0,NA(),IF(ISNUMBER(C18),C18,NA()))</f>
        <v>#N/A</v>
      </c>
      <c r="D118" s="27" t="e">
        <f>IF(COUNTIF(Visualisations!E$92:E$94,D18)&gt;0,NA(),IF(ISNUMBER(D18),D18,NA()))</f>
        <v>#N/A</v>
      </c>
      <c r="E118" s="27" t="e">
        <f>IF(COUNTIF(Visualisations!F$92:F$94,E18)&gt;0,NA(),IF(ISNUMBER(E18),E18,NA()))</f>
        <v>#N/A</v>
      </c>
      <c r="F118" s="27" t="e">
        <f>IF(COUNTIF(Visualisations!G$92:G$94,F18)&gt;0,NA(),IF(ISNUMBER(F18),F18,NA()))</f>
        <v>#N/A</v>
      </c>
      <c r="G118" s="27" t="e">
        <f>IF(COUNTIF(Visualisations!H$92:H$94,G18)&gt;0,NA(),IF(ISNUMBER(G18),G18,NA()))</f>
        <v>#N/A</v>
      </c>
      <c r="H118" s="27" t="e">
        <f>IF(COUNTIF(Visualisations!I$92:I$94,H18)&gt;0,NA(),IF(ISNUMBER(H18),H18,NA()))</f>
        <v>#N/A</v>
      </c>
      <c r="I118" s="27" t="e">
        <f>IF(COUNTIF(Visualisations!J$92:J$94,I18)&gt;0,NA(),IF(ISNUMBER(I18),I18,NA()))</f>
        <v>#N/A</v>
      </c>
      <c r="J118" s="27" t="e">
        <f>IF(COUNTIF(Visualisations!K$92:K$94,J18)&gt;0,NA(),IF(ISNUMBER(J18),J18,NA()))</f>
        <v>#N/A</v>
      </c>
      <c r="K118" s="27" t="e">
        <f>IF(COUNTIF(Visualisations!L$92:L$94,K18)&gt;0,NA(),IF(ISNUMBER(K18),K18,NA()))</f>
        <v>#N/A</v>
      </c>
      <c r="L118" s="27" t="e">
        <f>IF(COUNTIF(Visualisations!M$92:M$94,L18)&gt;0,NA(),IF(ISNUMBER(L18),L18,NA()))</f>
        <v>#N/A</v>
      </c>
      <c r="M118" s="27" t="e">
        <f>IF(COUNTIF(Visualisations!N$92:N$94,M18)&gt;0,NA(),IF(ISNUMBER(M18),M18,NA()))</f>
        <v>#N/A</v>
      </c>
      <c r="N118" s="27" t="e">
        <f>IF(COUNTIF(Visualisations!O$92:O$94,N18)&gt;0,NA(),IF(ISNUMBER(N18),N18,NA()))</f>
        <v>#N/A</v>
      </c>
      <c r="O118" s="27" t="e">
        <f>IF(COUNTIF(Visualisations!P$92:P$94,O18)&gt;0,NA(),IF(ISNUMBER(O18),O18,NA()))</f>
        <v>#N/A</v>
      </c>
      <c r="P118" s="27" t="e">
        <f>IF(COUNTIF(Visualisations!Q$92:Q$94,P18)&gt;0,NA(),IF(ISNUMBER(P18),P18,NA()))</f>
        <v>#N/A</v>
      </c>
      <c r="Q118" s="27" t="e">
        <f>IF(COUNTIF(Visualisations!R$92:R$94,Q18)&gt;0,NA(),IF(ISNUMBER(Q18),Q18,NA()))</f>
        <v>#N/A</v>
      </c>
      <c r="R118" s="27" t="e">
        <f>IF(COUNTIF(Visualisations!S$92:S$94,R18)&gt;0,NA(),IF(ISNUMBER(R18),R18,NA()))</f>
        <v>#N/A</v>
      </c>
      <c r="S118" s="27" t="e">
        <f>IF(COUNTIF(Visualisations!T$92:T$94,S18)&gt;0,NA(),IF(ISNUMBER(S18),S18,NA()))</f>
        <v>#N/A</v>
      </c>
      <c r="T118" s="27" t="e">
        <f>IF(COUNTIF(Visualisations!U$92:U$94,T18)&gt;0,NA(),IF(ISNUMBER(T18),T18,NA()))</f>
        <v>#N/A</v>
      </c>
      <c r="U118" s="27" t="e">
        <f>IF(COUNTIF(Visualisations!V$92:V$94,U18)&gt;0,NA(),IF(ISNUMBER(U18),U18,NA()))</f>
        <v>#N/A</v>
      </c>
      <c r="V118" s="27" t="e">
        <f>IF(COUNTIF(Visualisations!W$92:W$94,V18)&gt;0,NA(),IF(ISNUMBER(V18),V18,NA()))</f>
        <v>#N/A</v>
      </c>
      <c r="W118" s="27" t="e">
        <f>IF(COUNTIF(Visualisations!X$92:X$94,W18)&gt;0,NA(),IF(ISNUMBER(W18),W18,NA()))</f>
        <v>#N/A</v>
      </c>
      <c r="X118" s="27" t="e">
        <f>IF(COUNTIF(Visualisations!Y$92:Y$94,X18)&gt;0,NA(),IF(ISNUMBER(X18),X18,NA()))</f>
        <v>#N/A</v>
      </c>
      <c r="Y118" s="27" t="e">
        <f>IF(COUNTIF(Visualisations!Z$92:Z$94,Y18)&gt;0,NA(),IF(ISNUMBER(Y18),Y18,NA()))</f>
        <v>#N/A</v>
      </c>
      <c r="Z118" s="27" t="e">
        <f>IF(COUNTIF(Visualisations!AA$92:AA$94,Z18)&gt;0,NA(),IF(ISNUMBER(Z18),Z18,NA()))</f>
        <v>#N/A</v>
      </c>
      <c r="AA118" s="27" t="e">
        <f>IF(COUNTIF(Visualisations!AB$92:AB$94,AA18)&gt;0,NA(),IF(ISNUMBER(AA18),AA18,NA()))</f>
        <v>#N/A</v>
      </c>
      <c r="AB118" s="27" t="e">
        <f>IF(COUNTIF(Visualisations!AC$92:AC$94,AB18)&gt;0,NA(),IF(ISNUMBER(AB18),AB18,NA()))</f>
        <v>#N/A</v>
      </c>
      <c r="AC118" s="27" t="e">
        <f>IF(COUNTIF(Visualisations!AD$92:AD$94,AC18)&gt;0,NA(),IF(ISNUMBER(AC18),AC18,NA()))</f>
        <v>#N/A</v>
      </c>
      <c r="AD118" s="27" t="e">
        <f>IF(COUNTIF(Visualisations!AE$92:AE$94,AD18)&gt;0,NA(),IF(ISNUMBER(AD18),AD18,NA()))</f>
        <v>#N/A</v>
      </c>
    </row>
    <row r="119" spans="1:30" x14ac:dyDescent="0.25">
      <c r="A119" s="27" t="e">
        <f>IF(COUNTIF(Visualisations!B$92:B$94,A19)&gt;0,NA(),IF(ISNUMBER(A19),A19,NA()))</f>
        <v>#N/A</v>
      </c>
      <c r="B119" s="27" t="e">
        <f>IF(COUNTIF(Visualisations!C$92:C$94,B19)&gt;0,NA(),IF(ISNUMBER(B19),B19,NA()))</f>
        <v>#N/A</v>
      </c>
      <c r="C119" s="27" t="e">
        <f>IF(COUNTIF(Visualisations!D$92:D$94,C19)&gt;0,NA(),IF(ISNUMBER(C19),C19,NA()))</f>
        <v>#N/A</v>
      </c>
      <c r="D119" s="27" t="e">
        <f>IF(COUNTIF(Visualisations!E$92:E$94,D19)&gt;0,NA(),IF(ISNUMBER(D19),D19,NA()))</f>
        <v>#N/A</v>
      </c>
      <c r="E119" s="27" t="e">
        <f>IF(COUNTIF(Visualisations!F$92:F$94,E19)&gt;0,NA(),IF(ISNUMBER(E19),E19,NA()))</f>
        <v>#N/A</v>
      </c>
      <c r="F119" s="27" t="e">
        <f>IF(COUNTIF(Visualisations!G$92:G$94,F19)&gt;0,NA(),IF(ISNUMBER(F19),F19,NA()))</f>
        <v>#N/A</v>
      </c>
      <c r="G119" s="27" t="e">
        <f>IF(COUNTIF(Visualisations!H$92:H$94,G19)&gt;0,NA(),IF(ISNUMBER(G19),G19,NA()))</f>
        <v>#N/A</v>
      </c>
      <c r="H119" s="27" t="e">
        <f>IF(COUNTIF(Visualisations!I$92:I$94,H19)&gt;0,NA(),IF(ISNUMBER(H19),H19,NA()))</f>
        <v>#N/A</v>
      </c>
      <c r="I119" s="27" t="e">
        <f>IF(COUNTIF(Visualisations!J$92:J$94,I19)&gt;0,NA(),IF(ISNUMBER(I19),I19,NA()))</f>
        <v>#N/A</v>
      </c>
      <c r="J119" s="27" t="e">
        <f>IF(COUNTIF(Visualisations!K$92:K$94,J19)&gt;0,NA(),IF(ISNUMBER(J19),J19,NA()))</f>
        <v>#N/A</v>
      </c>
      <c r="K119" s="27" t="e">
        <f>IF(COUNTIF(Visualisations!L$92:L$94,K19)&gt;0,NA(),IF(ISNUMBER(K19),K19,NA()))</f>
        <v>#N/A</v>
      </c>
      <c r="L119" s="27" t="e">
        <f>IF(COUNTIF(Visualisations!M$92:M$94,L19)&gt;0,NA(),IF(ISNUMBER(L19),L19,NA()))</f>
        <v>#N/A</v>
      </c>
      <c r="M119" s="27" t="e">
        <f>IF(COUNTIF(Visualisations!N$92:N$94,M19)&gt;0,NA(),IF(ISNUMBER(M19),M19,NA()))</f>
        <v>#N/A</v>
      </c>
      <c r="N119" s="27" t="e">
        <f>IF(COUNTIF(Visualisations!O$92:O$94,N19)&gt;0,NA(),IF(ISNUMBER(N19),N19,NA()))</f>
        <v>#N/A</v>
      </c>
      <c r="O119" s="27" t="e">
        <f>IF(COUNTIF(Visualisations!P$92:P$94,O19)&gt;0,NA(),IF(ISNUMBER(O19),O19,NA()))</f>
        <v>#N/A</v>
      </c>
      <c r="P119" s="27" t="e">
        <f>IF(COUNTIF(Visualisations!Q$92:Q$94,P19)&gt;0,NA(),IF(ISNUMBER(P19),P19,NA()))</f>
        <v>#N/A</v>
      </c>
      <c r="Q119" s="27" t="e">
        <f>IF(COUNTIF(Visualisations!R$92:R$94,Q19)&gt;0,NA(),IF(ISNUMBER(Q19),Q19,NA()))</f>
        <v>#N/A</v>
      </c>
      <c r="R119" s="27" t="e">
        <f>IF(COUNTIF(Visualisations!S$92:S$94,R19)&gt;0,NA(),IF(ISNUMBER(R19),R19,NA()))</f>
        <v>#N/A</v>
      </c>
      <c r="S119" s="27" t="e">
        <f>IF(COUNTIF(Visualisations!T$92:T$94,S19)&gt;0,NA(),IF(ISNUMBER(S19),S19,NA()))</f>
        <v>#N/A</v>
      </c>
      <c r="T119" s="27" t="e">
        <f>IF(COUNTIF(Visualisations!U$92:U$94,T19)&gt;0,NA(),IF(ISNUMBER(T19),T19,NA()))</f>
        <v>#N/A</v>
      </c>
      <c r="U119" s="27" t="e">
        <f>IF(COUNTIF(Visualisations!V$92:V$94,U19)&gt;0,NA(),IF(ISNUMBER(U19),U19,NA()))</f>
        <v>#N/A</v>
      </c>
      <c r="V119" s="27" t="e">
        <f>IF(COUNTIF(Visualisations!W$92:W$94,V19)&gt;0,NA(),IF(ISNUMBER(V19),V19,NA()))</f>
        <v>#N/A</v>
      </c>
      <c r="W119" s="27" t="e">
        <f>IF(COUNTIF(Visualisations!X$92:X$94,W19)&gt;0,NA(),IF(ISNUMBER(W19),W19,NA()))</f>
        <v>#N/A</v>
      </c>
      <c r="X119" s="27" t="e">
        <f>IF(COUNTIF(Visualisations!Y$92:Y$94,X19)&gt;0,NA(),IF(ISNUMBER(X19),X19,NA()))</f>
        <v>#N/A</v>
      </c>
      <c r="Y119" s="27" t="e">
        <f>IF(COUNTIF(Visualisations!Z$92:Z$94,Y19)&gt;0,NA(),IF(ISNUMBER(Y19),Y19,NA()))</f>
        <v>#N/A</v>
      </c>
      <c r="Z119" s="27" t="e">
        <f>IF(COUNTIF(Visualisations!AA$92:AA$94,Z19)&gt;0,NA(),IF(ISNUMBER(Z19),Z19,NA()))</f>
        <v>#N/A</v>
      </c>
      <c r="AA119" s="27" t="e">
        <f>IF(COUNTIF(Visualisations!AB$92:AB$94,AA19)&gt;0,NA(),IF(ISNUMBER(AA19),AA19,NA()))</f>
        <v>#N/A</v>
      </c>
      <c r="AB119" s="27" t="e">
        <f>IF(COUNTIF(Visualisations!AC$92:AC$94,AB19)&gt;0,NA(),IF(ISNUMBER(AB19),AB19,NA()))</f>
        <v>#N/A</v>
      </c>
      <c r="AC119" s="27" t="e">
        <f>IF(COUNTIF(Visualisations!AD$92:AD$94,AC19)&gt;0,NA(),IF(ISNUMBER(AC19),AC19,NA()))</f>
        <v>#N/A</v>
      </c>
      <c r="AD119" s="27" t="e">
        <f>IF(COUNTIF(Visualisations!AE$92:AE$94,AD19)&gt;0,NA(),IF(ISNUMBER(AD19),AD19,NA()))</f>
        <v>#N/A</v>
      </c>
    </row>
    <row r="120" spans="1:30" x14ac:dyDescent="0.25">
      <c r="A120" s="27" t="e">
        <f>IF(COUNTIF(Visualisations!B$92:B$94,A20)&gt;0,NA(),IF(ISNUMBER(A20),A20,NA()))</f>
        <v>#N/A</v>
      </c>
      <c r="B120" s="27" t="e">
        <f>IF(COUNTIF(Visualisations!C$92:C$94,B20)&gt;0,NA(),IF(ISNUMBER(B20),B20,NA()))</f>
        <v>#N/A</v>
      </c>
      <c r="C120" s="27" t="e">
        <f>IF(COUNTIF(Visualisations!D$92:D$94,C20)&gt;0,NA(),IF(ISNUMBER(C20),C20,NA()))</f>
        <v>#N/A</v>
      </c>
      <c r="D120" s="27" t="e">
        <f>IF(COUNTIF(Visualisations!E$92:E$94,D20)&gt;0,NA(),IF(ISNUMBER(D20),D20,NA()))</f>
        <v>#N/A</v>
      </c>
      <c r="E120" s="27" t="e">
        <f>IF(COUNTIF(Visualisations!F$92:F$94,E20)&gt;0,NA(),IF(ISNUMBER(E20),E20,NA()))</f>
        <v>#N/A</v>
      </c>
      <c r="F120" s="27" t="e">
        <f>IF(COUNTIF(Visualisations!G$92:G$94,F20)&gt;0,NA(),IF(ISNUMBER(F20),F20,NA()))</f>
        <v>#N/A</v>
      </c>
      <c r="G120" s="27" t="e">
        <f>IF(COUNTIF(Visualisations!H$92:H$94,G20)&gt;0,NA(),IF(ISNUMBER(G20),G20,NA()))</f>
        <v>#N/A</v>
      </c>
      <c r="H120" s="27" t="e">
        <f>IF(COUNTIF(Visualisations!I$92:I$94,H20)&gt;0,NA(),IF(ISNUMBER(H20),H20,NA()))</f>
        <v>#N/A</v>
      </c>
      <c r="I120" s="27" t="e">
        <f>IF(COUNTIF(Visualisations!J$92:J$94,I20)&gt;0,NA(),IF(ISNUMBER(I20),I20,NA()))</f>
        <v>#N/A</v>
      </c>
      <c r="J120" s="27" t="e">
        <f>IF(COUNTIF(Visualisations!K$92:K$94,J20)&gt;0,NA(),IF(ISNUMBER(J20),J20,NA()))</f>
        <v>#N/A</v>
      </c>
      <c r="K120" s="27" t="e">
        <f>IF(COUNTIF(Visualisations!L$92:L$94,K20)&gt;0,NA(),IF(ISNUMBER(K20),K20,NA()))</f>
        <v>#N/A</v>
      </c>
      <c r="L120" s="27" t="e">
        <f>IF(COUNTIF(Visualisations!M$92:M$94,L20)&gt;0,NA(),IF(ISNUMBER(L20),L20,NA()))</f>
        <v>#N/A</v>
      </c>
      <c r="M120" s="27" t="e">
        <f>IF(COUNTIF(Visualisations!N$92:N$94,M20)&gt;0,NA(),IF(ISNUMBER(M20),M20,NA()))</f>
        <v>#N/A</v>
      </c>
      <c r="N120" s="27" t="e">
        <f>IF(COUNTIF(Visualisations!O$92:O$94,N20)&gt;0,NA(),IF(ISNUMBER(N20),N20,NA()))</f>
        <v>#N/A</v>
      </c>
      <c r="O120" s="27" t="e">
        <f>IF(COUNTIF(Visualisations!P$92:P$94,O20)&gt;0,NA(),IF(ISNUMBER(O20),O20,NA()))</f>
        <v>#N/A</v>
      </c>
      <c r="P120" s="27" t="e">
        <f>IF(COUNTIF(Visualisations!Q$92:Q$94,P20)&gt;0,NA(),IF(ISNUMBER(P20),P20,NA()))</f>
        <v>#N/A</v>
      </c>
      <c r="Q120" s="27" t="e">
        <f>IF(COUNTIF(Visualisations!R$92:R$94,Q20)&gt;0,NA(),IF(ISNUMBER(Q20),Q20,NA()))</f>
        <v>#N/A</v>
      </c>
      <c r="R120" s="27" t="e">
        <f>IF(COUNTIF(Visualisations!S$92:S$94,R20)&gt;0,NA(),IF(ISNUMBER(R20),R20,NA()))</f>
        <v>#N/A</v>
      </c>
      <c r="S120" s="27" t="e">
        <f>IF(COUNTIF(Visualisations!T$92:T$94,S20)&gt;0,NA(),IF(ISNUMBER(S20),S20,NA()))</f>
        <v>#N/A</v>
      </c>
      <c r="T120" s="27" t="e">
        <f>IF(COUNTIF(Visualisations!U$92:U$94,T20)&gt;0,NA(),IF(ISNUMBER(T20),T20,NA()))</f>
        <v>#N/A</v>
      </c>
      <c r="U120" s="27" t="e">
        <f>IF(COUNTIF(Visualisations!V$92:V$94,U20)&gt;0,NA(),IF(ISNUMBER(U20),U20,NA()))</f>
        <v>#N/A</v>
      </c>
      <c r="V120" s="27" t="e">
        <f>IF(COUNTIF(Visualisations!W$92:W$94,V20)&gt;0,NA(),IF(ISNUMBER(V20),V20,NA()))</f>
        <v>#N/A</v>
      </c>
      <c r="W120" s="27" t="e">
        <f>IF(COUNTIF(Visualisations!X$92:X$94,W20)&gt;0,NA(),IF(ISNUMBER(W20),W20,NA()))</f>
        <v>#N/A</v>
      </c>
      <c r="X120" s="27" t="e">
        <f>IF(COUNTIF(Visualisations!Y$92:Y$94,X20)&gt;0,NA(),IF(ISNUMBER(X20),X20,NA()))</f>
        <v>#N/A</v>
      </c>
      <c r="Y120" s="27" t="e">
        <f>IF(COUNTIF(Visualisations!Z$92:Z$94,Y20)&gt;0,NA(),IF(ISNUMBER(Y20),Y20,NA()))</f>
        <v>#N/A</v>
      </c>
      <c r="Z120" s="27" t="e">
        <f>IF(COUNTIF(Visualisations!AA$92:AA$94,Z20)&gt;0,NA(),IF(ISNUMBER(Z20),Z20,NA()))</f>
        <v>#N/A</v>
      </c>
      <c r="AA120" s="27" t="e">
        <f>IF(COUNTIF(Visualisations!AB$92:AB$94,AA20)&gt;0,NA(),IF(ISNUMBER(AA20),AA20,NA()))</f>
        <v>#N/A</v>
      </c>
      <c r="AB120" s="27" t="e">
        <f>IF(COUNTIF(Visualisations!AC$92:AC$94,AB20)&gt;0,NA(),IF(ISNUMBER(AB20),AB20,NA()))</f>
        <v>#N/A</v>
      </c>
      <c r="AC120" s="27" t="e">
        <f>IF(COUNTIF(Visualisations!AD$92:AD$94,AC20)&gt;0,NA(),IF(ISNUMBER(AC20),AC20,NA()))</f>
        <v>#N/A</v>
      </c>
      <c r="AD120" s="27" t="e">
        <f>IF(COUNTIF(Visualisations!AE$92:AE$94,AD20)&gt;0,NA(),IF(ISNUMBER(AD20),AD20,NA()))</f>
        <v>#N/A</v>
      </c>
    </row>
    <row r="121" spans="1:30" x14ac:dyDescent="0.25">
      <c r="A121" s="27" t="e">
        <f>IF(COUNTIF(Visualisations!B$92:B$94,A21)&gt;0,NA(),IF(ISNUMBER(A21),A21,NA()))</f>
        <v>#N/A</v>
      </c>
      <c r="B121" s="27" t="e">
        <f>IF(COUNTIF(Visualisations!C$92:C$94,B21)&gt;0,NA(),IF(ISNUMBER(B21),B21,NA()))</f>
        <v>#N/A</v>
      </c>
      <c r="C121" s="27" t="e">
        <f>IF(COUNTIF(Visualisations!D$92:D$94,C21)&gt;0,NA(),IF(ISNUMBER(C21),C21,NA()))</f>
        <v>#N/A</v>
      </c>
      <c r="D121" s="27" t="e">
        <f>IF(COUNTIF(Visualisations!E$92:E$94,D21)&gt;0,NA(),IF(ISNUMBER(D21),D21,NA()))</f>
        <v>#N/A</v>
      </c>
      <c r="E121" s="27" t="e">
        <f>IF(COUNTIF(Visualisations!F$92:F$94,E21)&gt;0,NA(),IF(ISNUMBER(E21),E21,NA()))</f>
        <v>#N/A</v>
      </c>
      <c r="F121" s="27" t="e">
        <f>IF(COUNTIF(Visualisations!G$92:G$94,F21)&gt;0,NA(),IF(ISNUMBER(F21),F21,NA()))</f>
        <v>#N/A</v>
      </c>
      <c r="G121" s="27" t="e">
        <f>IF(COUNTIF(Visualisations!H$92:H$94,G21)&gt;0,NA(),IF(ISNUMBER(G21),G21,NA()))</f>
        <v>#N/A</v>
      </c>
      <c r="H121" s="27" t="e">
        <f>IF(COUNTIF(Visualisations!I$92:I$94,H21)&gt;0,NA(),IF(ISNUMBER(H21),H21,NA()))</f>
        <v>#N/A</v>
      </c>
      <c r="I121" s="27" t="e">
        <f>IF(COUNTIF(Visualisations!J$92:J$94,I21)&gt;0,NA(),IF(ISNUMBER(I21),I21,NA()))</f>
        <v>#N/A</v>
      </c>
      <c r="J121" s="27" t="e">
        <f>IF(COUNTIF(Visualisations!K$92:K$94,J21)&gt;0,NA(),IF(ISNUMBER(J21),J21,NA()))</f>
        <v>#N/A</v>
      </c>
      <c r="K121" s="27" t="e">
        <f>IF(COUNTIF(Visualisations!L$92:L$94,K21)&gt;0,NA(),IF(ISNUMBER(K21),K21,NA()))</f>
        <v>#N/A</v>
      </c>
      <c r="L121" s="27" t="e">
        <f>IF(COUNTIF(Visualisations!M$92:M$94,L21)&gt;0,NA(),IF(ISNUMBER(L21),L21,NA()))</f>
        <v>#N/A</v>
      </c>
      <c r="M121" s="27" t="e">
        <f>IF(COUNTIF(Visualisations!N$92:N$94,M21)&gt;0,NA(),IF(ISNUMBER(M21),M21,NA()))</f>
        <v>#N/A</v>
      </c>
      <c r="N121" s="27" t="e">
        <f>IF(COUNTIF(Visualisations!O$92:O$94,N21)&gt;0,NA(),IF(ISNUMBER(N21),N21,NA()))</f>
        <v>#N/A</v>
      </c>
      <c r="O121" s="27" t="e">
        <f>IF(COUNTIF(Visualisations!P$92:P$94,O21)&gt;0,NA(),IF(ISNUMBER(O21),O21,NA()))</f>
        <v>#N/A</v>
      </c>
      <c r="P121" s="27" t="e">
        <f>IF(COUNTIF(Visualisations!Q$92:Q$94,P21)&gt;0,NA(),IF(ISNUMBER(P21),P21,NA()))</f>
        <v>#N/A</v>
      </c>
      <c r="Q121" s="27" t="e">
        <f>IF(COUNTIF(Visualisations!R$92:R$94,Q21)&gt;0,NA(),IF(ISNUMBER(Q21),Q21,NA()))</f>
        <v>#N/A</v>
      </c>
      <c r="R121" s="27" t="e">
        <f>IF(COUNTIF(Visualisations!S$92:S$94,R21)&gt;0,NA(),IF(ISNUMBER(R21),R21,NA()))</f>
        <v>#N/A</v>
      </c>
      <c r="S121" s="27" t="e">
        <f>IF(COUNTIF(Visualisations!T$92:T$94,S21)&gt;0,NA(),IF(ISNUMBER(S21),S21,NA()))</f>
        <v>#N/A</v>
      </c>
      <c r="T121" s="27" t="e">
        <f>IF(COUNTIF(Visualisations!U$92:U$94,T21)&gt;0,NA(),IF(ISNUMBER(T21),T21,NA()))</f>
        <v>#N/A</v>
      </c>
      <c r="U121" s="27" t="e">
        <f>IF(COUNTIF(Visualisations!V$92:V$94,U21)&gt;0,NA(),IF(ISNUMBER(U21),U21,NA()))</f>
        <v>#N/A</v>
      </c>
      <c r="V121" s="27" t="e">
        <f>IF(COUNTIF(Visualisations!W$92:W$94,V21)&gt;0,NA(),IF(ISNUMBER(V21),V21,NA()))</f>
        <v>#N/A</v>
      </c>
      <c r="W121" s="27" t="e">
        <f>IF(COUNTIF(Visualisations!X$92:X$94,W21)&gt;0,NA(),IF(ISNUMBER(W21),W21,NA()))</f>
        <v>#N/A</v>
      </c>
      <c r="X121" s="27" t="e">
        <f>IF(COUNTIF(Visualisations!Y$92:Y$94,X21)&gt;0,NA(),IF(ISNUMBER(X21),X21,NA()))</f>
        <v>#N/A</v>
      </c>
      <c r="Y121" s="27" t="e">
        <f>IF(COUNTIF(Visualisations!Z$92:Z$94,Y21)&gt;0,NA(),IF(ISNUMBER(Y21),Y21,NA()))</f>
        <v>#N/A</v>
      </c>
      <c r="Z121" s="27" t="e">
        <f>IF(COUNTIF(Visualisations!AA$92:AA$94,Z21)&gt;0,NA(),IF(ISNUMBER(Z21),Z21,NA()))</f>
        <v>#N/A</v>
      </c>
      <c r="AA121" s="27" t="e">
        <f>IF(COUNTIF(Visualisations!AB$92:AB$94,AA21)&gt;0,NA(),IF(ISNUMBER(AA21),AA21,NA()))</f>
        <v>#N/A</v>
      </c>
      <c r="AB121" s="27" t="e">
        <f>IF(COUNTIF(Visualisations!AC$92:AC$94,AB21)&gt;0,NA(),IF(ISNUMBER(AB21),AB21,NA()))</f>
        <v>#N/A</v>
      </c>
      <c r="AC121" s="27" t="e">
        <f>IF(COUNTIF(Visualisations!AD$92:AD$94,AC21)&gt;0,NA(),IF(ISNUMBER(AC21),AC21,NA()))</f>
        <v>#N/A</v>
      </c>
      <c r="AD121" s="27" t="e">
        <f>IF(COUNTIF(Visualisations!AE$92:AE$94,AD21)&gt;0,NA(),IF(ISNUMBER(AD21),AD21,NA()))</f>
        <v>#N/A</v>
      </c>
    </row>
    <row r="122" spans="1:30" x14ac:dyDescent="0.25">
      <c r="A122" s="27" t="e">
        <f>IF(COUNTIF(Visualisations!B$92:B$94,A22)&gt;0,NA(),IF(ISNUMBER(A22),A22,NA()))</f>
        <v>#N/A</v>
      </c>
      <c r="B122" s="27" t="e">
        <f>IF(COUNTIF(Visualisations!C$92:C$94,B22)&gt;0,NA(),IF(ISNUMBER(B22),B22,NA()))</f>
        <v>#N/A</v>
      </c>
      <c r="C122" s="27" t="e">
        <f>IF(COUNTIF(Visualisations!D$92:D$94,C22)&gt;0,NA(),IF(ISNUMBER(C22),C22,NA()))</f>
        <v>#N/A</v>
      </c>
      <c r="D122" s="27" t="e">
        <f>IF(COUNTIF(Visualisations!E$92:E$94,D22)&gt;0,NA(),IF(ISNUMBER(D22),D22,NA()))</f>
        <v>#N/A</v>
      </c>
      <c r="E122" s="27" t="e">
        <f>IF(COUNTIF(Visualisations!F$92:F$94,E22)&gt;0,NA(),IF(ISNUMBER(E22),E22,NA()))</f>
        <v>#N/A</v>
      </c>
      <c r="F122" s="27" t="e">
        <f>IF(COUNTIF(Visualisations!G$92:G$94,F22)&gt;0,NA(),IF(ISNUMBER(F22),F22,NA()))</f>
        <v>#N/A</v>
      </c>
      <c r="G122" s="27" t="e">
        <f>IF(COUNTIF(Visualisations!H$92:H$94,G22)&gt;0,NA(),IF(ISNUMBER(G22),G22,NA()))</f>
        <v>#N/A</v>
      </c>
      <c r="H122" s="27" t="e">
        <f>IF(COUNTIF(Visualisations!I$92:I$94,H22)&gt;0,NA(),IF(ISNUMBER(H22),H22,NA()))</f>
        <v>#N/A</v>
      </c>
      <c r="I122" s="27" t="e">
        <f>IF(COUNTIF(Visualisations!J$92:J$94,I22)&gt;0,NA(),IF(ISNUMBER(I22),I22,NA()))</f>
        <v>#N/A</v>
      </c>
      <c r="J122" s="27" t="e">
        <f>IF(COUNTIF(Visualisations!K$92:K$94,J22)&gt;0,NA(),IF(ISNUMBER(J22),J22,NA()))</f>
        <v>#N/A</v>
      </c>
      <c r="K122" s="27" t="e">
        <f>IF(COUNTIF(Visualisations!L$92:L$94,K22)&gt;0,NA(),IF(ISNUMBER(K22),K22,NA()))</f>
        <v>#N/A</v>
      </c>
      <c r="L122" s="27" t="e">
        <f>IF(COUNTIF(Visualisations!M$92:M$94,L22)&gt;0,NA(),IF(ISNUMBER(L22),L22,NA()))</f>
        <v>#N/A</v>
      </c>
      <c r="M122" s="27" t="e">
        <f>IF(COUNTIF(Visualisations!N$92:N$94,M22)&gt;0,NA(),IF(ISNUMBER(M22),M22,NA()))</f>
        <v>#N/A</v>
      </c>
      <c r="N122" s="27" t="e">
        <f>IF(COUNTIF(Visualisations!O$92:O$94,N22)&gt;0,NA(),IF(ISNUMBER(N22),N22,NA()))</f>
        <v>#N/A</v>
      </c>
      <c r="O122" s="27" t="e">
        <f>IF(COUNTIF(Visualisations!P$92:P$94,O22)&gt;0,NA(),IF(ISNUMBER(O22),O22,NA()))</f>
        <v>#N/A</v>
      </c>
      <c r="P122" s="27" t="e">
        <f>IF(COUNTIF(Visualisations!Q$92:Q$94,P22)&gt;0,NA(),IF(ISNUMBER(P22),P22,NA()))</f>
        <v>#N/A</v>
      </c>
      <c r="Q122" s="27" t="e">
        <f>IF(COUNTIF(Visualisations!R$92:R$94,Q22)&gt;0,NA(),IF(ISNUMBER(Q22),Q22,NA()))</f>
        <v>#N/A</v>
      </c>
      <c r="R122" s="27" t="e">
        <f>IF(COUNTIF(Visualisations!S$92:S$94,R22)&gt;0,NA(),IF(ISNUMBER(R22),R22,NA()))</f>
        <v>#N/A</v>
      </c>
      <c r="S122" s="27" t="e">
        <f>IF(COUNTIF(Visualisations!T$92:T$94,S22)&gt;0,NA(),IF(ISNUMBER(S22),S22,NA()))</f>
        <v>#N/A</v>
      </c>
      <c r="T122" s="27" t="e">
        <f>IF(COUNTIF(Visualisations!U$92:U$94,T22)&gt;0,NA(),IF(ISNUMBER(T22),T22,NA()))</f>
        <v>#N/A</v>
      </c>
      <c r="U122" s="27" t="e">
        <f>IF(COUNTIF(Visualisations!V$92:V$94,U22)&gt;0,NA(),IF(ISNUMBER(U22),U22,NA()))</f>
        <v>#N/A</v>
      </c>
      <c r="V122" s="27" t="e">
        <f>IF(COUNTIF(Visualisations!W$92:W$94,V22)&gt;0,NA(),IF(ISNUMBER(V22),V22,NA()))</f>
        <v>#N/A</v>
      </c>
      <c r="W122" s="27" t="e">
        <f>IF(COUNTIF(Visualisations!X$92:X$94,W22)&gt;0,NA(),IF(ISNUMBER(W22),W22,NA()))</f>
        <v>#N/A</v>
      </c>
      <c r="X122" s="27" t="e">
        <f>IF(COUNTIF(Visualisations!Y$92:Y$94,X22)&gt;0,NA(),IF(ISNUMBER(X22),X22,NA()))</f>
        <v>#N/A</v>
      </c>
      <c r="Y122" s="27" t="e">
        <f>IF(COUNTIF(Visualisations!Z$92:Z$94,Y22)&gt;0,NA(),IF(ISNUMBER(Y22),Y22,NA()))</f>
        <v>#N/A</v>
      </c>
      <c r="Z122" s="27" t="e">
        <f>IF(COUNTIF(Visualisations!AA$92:AA$94,Z22)&gt;0,NA(),IF(ISNUMBER(Z22),Z22,NA()))</f>
        <v>#N/A</v>
      </c>
      <c r="AA122" s="27" t="e">
        <f>IF(COUNTIF(Visualisations!AB$92:AB$94,AA22)&gt;0,NA(),IF(ISNUMBER(AA22),AA22,NA()))</f>
        <v>#N/A</v>
      </c>
      <c r="AB122" s="27" t="e">
        <f>IF(COUNTIF(Visualisations!AC$92:AC$94,AB22)&gt;0,NA(),IF(ISNUMBER(AB22),AB22,NA()))</f>
        <v>#N/A</v>
      </c>
      <c r="AC122" s="27" t="e">
        <f>IF(COUNTIF(Visualisations!AD$92:AD$94,AC22)&gt;0,NA(),IF(ISNUMBER(AC22),AC22,NA()))</f>
        <v>#N/A</v>
      </c>
      <c r="AD122" s="27" t="e">
        <f>IF(COUNTIF(Visualisations!AE$92:AE$94,AD22)&gt;0,NA(),IF(ISNUMBER(AD22),AD22,NA()))</f>
        <v>#N/A</v>
      </c>
    </row>
    <row r="123" spans="1:30" x14ac:dyDescent="0.25">
      <c r="A123" s="27" t="e">
        <f>IF(COUNTIF(Visualisations!B$92:B$94,A23)&gt;0,NA(),IF(ISNUMBER(A23),A23,NA()))</f>
        <v>#N/A</v>
      </c>
      <c r="B123" s="27" t="e">
        <f>IF(COUNTIF(Visualisations!C$92:C$94,B23)&gt;0,NA(),IF(ISNUMBER(B23),B23,NA()))</f>
        <v>#N/A</v>
      </c>
      <c r="C123" s="27" t="e">
        <f>IF(COUNTIF(Visualisations!D$92:D$94,C23)&gt;0,NA(),IF(ISNUMBER(C23),C23,NA()))</f>
        <v>#N/A</v>
      </c>
      <c r="D123" s="27" t="e">
        <f>IF(COUNTIF(Visualisations!E$92:E$94,D23)&gt;0,NA(),IF(ISNUMBER(D23),D23,NA()))</f>
        <v>#N/A</v>
      </c>
      <c r="E123" s="27" t="e">
        <f>IF(COUNTIF(Visualisations!F$92:F$94,E23)&gt;0,NA(),IF(ISNUMBER(E23),E23,NA()))</f>
        <v>#N/A</v>
      </c>
      <c r="F123" s="27" t="e">
        <f>IF(COUNTIF(Visualisations!G$92:G$94,F23)&gt;0,NA(),IF(ISNUMBER(F23),F23,NA()))</f>
        <v>#N/A</v>
      </c>
      <c r="G123" s="27" t="e">
        <f>IF(COUNTIF(Visualisations!H$92:H$94,G23)&gt;0,NA(),IF(ISNUMBER(G23),G23,NA()))</f>
        <v>#N/A</v>
      </c>
      <c r="H123" s="27" t="e">
        <f>IF(COUNTIF(Visualisations!I$92:I$94,H23)&gt;0,NA(),IF(ISNUMBER(H23),H23,NA()))</f>
        <v>#N/A</v>
      </c>
      <c r="I123" s="27" t="e">
        <f>IF(COUNTIF(Visualisations!J$92:J$94,I23)&gt;0,NA(),IF(ISNUMBER(I23),I23,NA()))</f>
        <v>#N/A</v>
      </c>
      <c r="J123" s="27" t="e">
        <f>IF(COUNTIF(Visualisations!K$92:K$94,J23)&gt;0,NA(),IF(ISNUMBER(J23),J23,NA()))</f>
        <v>#N/A</v>
      </c>
      <c r="K123" s="27" t="e">
        <f>IF(COUNTIF(Visualisations!L$92:L$94,K23)&gt;0,NA(),IF(ISNUMBER(K23),K23,NA()))</f>
        <v>#N/A</v>
      </c>
      <c r="L123" s="27" t="e">
        <f>IF(COUNTIF(Visualisations!M$92:M$94,L23)&gt;0,NA(),IF(ISNUMBER(L23),L23,NA()))</f>
        <v>#N/A</v>
      </c>
      <c r="M123" s="27" t="e">
        <f>IF(COUNTIF(Visualisations!N$92:N$94,M23)&gt;0,NA(),IF(ISNUMBER(M23),M23,NA()))</f>
        <v>#N/A</v>
      </c>
      <c r="N123" s="27" t="e">
        <f>IF(COUNTIF(Visualisations!O$92:O$94,N23)&gt;0,NA(),IF(ISNUMBER(N23),N23,NA()))</f>
        <v>#N/A</v>
      </c>
      <c r="O123" s="27" t="e">
        <f>IF(COUNTIF(Visualisations!P$92:P$94,O23)&gt;0,NA(),IF(ISNUMBER(O23),O23,NA()))</f>
        <v>#N/A</v>
      </c>
      <c r="P123" s="27" t="e">
        <f>IF(COUNTIF(Visualisations!Q$92:Q$94,P23)&gt;0,NA(),IF(ISNUMBER(P23),P23,NA()))</f>
        <v>#N/A</v>
      </c>
      <c r="Q123" s="27" t="e">
        <f>IF(COUNTIF(Visualisations!R$92:R$94,Q23)&gt;0,NA(),IF(ISNUMBER(Q23),Q23,NA()))</f>
        <v>#N/A</v>
      </c>
      <c r="R123" s="27" t="e">
        <f>IF(COUNTIF(Visualisations!S$92:S$94,R23)&gt;0,NA(),IF(ISNUMBER(R23),R23,NA()))</f>
        <v>#N/A</v>
      </c>
      <c r="S123" s="27" t="e">
        <f>IF(COUNTIF(Visualisations!T$92:T$94,S23)&gt;0,NA(),IF(ISNUMBER(S23),S23,NA()))</f>
        <v>#N/A</v>
      </c>
      <c r="T123" s="27" t="e">
        <f>IF(COUNTIF(Visualisations!U$92:U$94,T23)&gt;0,NA(),IF(ISNUMBER(T23),T23,NA()))</f>
        <v>#N/A</v>
      </c>
      <c r="U123" s="27" t="e">
        <f>IF(COUNTIF(Visualisations!V$92:V$94,U23)&gt;0,NA(),IF(ISNUMBER(U23),U23,NA()))</f>
        <v>#N/A</v>
      </c>
      <c r="V123" s="27" t="e">
        <f>IF(COUNTIF(Visualisations!W$92:W$94,V23)&gt;0,NA(),IF(ISNUMBER(V23),V23,NA()))</f>
        <v>#N/A</v>
      </c>
      <c r="W123" s="27" t="e">
        <f>IF(COUNTIF(Visualisations!X$92:X$94,W23)&gt;0,NA(),IF(ISNUMBER(W23),W23,NA()))</f>
        <v>#N/A</v>
      </c>
      <c r="X123" s="27" t="e">
        <f>IF(COUNTIF(Visualisations!Y$92:Y$94,X23)&gt;0,NA(),IF(ISNUMBER(X23),X23,NA()))</f>
        <v>#N/A</v>
      </c>
      <c r="Y123" s="27" t="e">
        <f>IF(COUNTIF(Visualisations!Z$92:Z$94,Y23)&gt;0,NA(),IF(ISNUMBER(Y23),Y23,NA()))</f>
        <v>#N/A</v>
      </c>
      <c r="Z123" s="27" t="e">
        <f>IF(COUNTIF(Visualisations!AA$92:AA$94,Z23)&gt;0,NA(),IF(ISNUMBER(Z23),Z23,NA()))</f>
        <v>#N/A</v>
      </c>
      <c r="AA123" s="27" t="e">
        <f>IF(COUNTIF(Visualisations!AB$92:AB$94,AA23)&gt;0,NA(),IF(ISNUMBER(AA23),AA23,NA()))</f>
        <v>#N/A</v>
      </c>
      <c r="AB123" s="27" t="e">
        <f>IF(COUNTIF(Visualisations!AC$92:AC$94,AB23)&gt;0,NA(),IF(ISNUMBER(AB23),AB23,NA()))</f>
        <v>#N/A</v>
      </c>
      <c r="AC123" s="27" t="e">
        <f>IF(COUNTIF(Visualisations!AD$92:AD$94,AC23)&gt;0,NA(),IF(ISNUMBER(AC23),AC23,NA()))</f>
        <v>#N/A</v>
      </c>
      <c r="AD123" s="27" t="e">
        <f>IF(COUNTIF(Visualisations!AE$92:AE$94,AD23)&gt;0,NA(),IF(ISNUMBER(AD23),AD23,NA()))</f>
        <v>#N/A</v>
      </c>
    </row>
    <row r="124" spans="1:30" x14ac:dyDescent="0.25">
      <c r="A124" s="27" t="e">
        <f>IF(COUNTIF(Visualisations!B$92:B$94,A24)&gt;0,NA(),IF(ISNUMBER(A24),A24,NA()))</f>
        <v>#N/A</v>
      </c>
      <c r="B124" s="27" t="e">
        <f>IF(COUNTIF(Visualisations!C$92:C$94,B24)&gt;0,NA(),IF(ISNUMBER(B24),B24,NA()))</f>
        <v>#N/A</v>
      </c>
      <c r="C124" s="27" t="e">
        <f>IF(COUNTIF(Visualisations!D$92:D$94,C24)&gt;0,NA(),IF(ISNUMBER(C24),C24,NA()))</f>
        <v>#N/A</v>
      </c>
      <c r="D124" s="27" t="e">
        <f>IF(COUNTIF(Visualisations!E$92:E$94,D24)&gt;0,NA(),IF(ISNUMBER(D24),D24,NA()))</f>
        <v>#N/A</v>
      </c>
      <c r="E124" s="27" t="e">
        <f>IF(COUNTIF(Visualisations!F$92:F$94,E24)&gt;0,NA(),IF(ISNUMBER(E24),E24,NA()))</f>
        <v>#N/A</v>
      </c>
      <c r="F124" s="27" t="e">
        <f>IF(COUNTIF(Visualisations!G$92:G$94,F24)&gt;0,NA(),IF(ISNUMBER(F24),F24,NA()))</f>
        <v>#N/A</v>
      </c>
      <c r="G124" s="27" t="e">
        <f>IF(COUNTIF(Visualisations!H$92:H$94,G24)&gt;0,NA(),IF(ISNUMBER(G24),G24,NA()))</f>
        <v>#N/A</v>
      </c>
      <c r="H124" s="27" t="e">
        <f>IF(COUNTIF(Visualisations!I$92:I$94,H24)&gt;0,NA(),IF(ISNUMBER(H24),H24,NA()))</f>
        <v>#N/A</v>
      </c>
      <c r="I124" s="27" t="e">
        <f>IF(COUNTIF(Visualisations!J$92:J$94,I24)&gt;0,NA(),IF(ISNUMBER(I24),I24,NA()))</f>
        <v>#N/A</v>
      </c>
      <c r="J124" s="27" t="e">
        <f>IF(COUNTIF(Visualisations!K$92:K$94,J24)&gt;0,NA(),IF(ISNUMBER(J24),J24,NA()))</f>
        <v>#N/A</v>
      </c>
      <c r="K124" s="27" t="e">
        <f>IF(COUNTIF(Visualisations!L$92:L$94,K24)&gt;0,NA(),IF(ISNUMBER(K24),K24,NA()))</f>
        <v>#N/A</v>
      </c>
      <c r="L124" s="27" t="e">
        <f>IF(COUNTIF(Visualisations!M$92:M$94,L24)&gt;0,NA(),IF(ISNUMBER(L24),L24,NA()))</f>
        <v>#N/A</v>
      </c>
      <c r="M124" s="27" t="e">
        <f>IF(COUNTIF(Visualisations!N$92:N$94,M24)&gt;0,NA(),IF(ISNUMBER(M24),M24,NA()))</f>
        <v>#N/A</v>
      </c>
      <c r="N124" s="27" t="e">
        <f>IF(COUNTIF(Visualisations!O$92:O$94,N24)&gt;0,NA(),IF(ISNUMBER(N24),N24,NA()))</f>
        <v>#N/A</v>
      </c>
      <c r="O124" s="27" t="e">
        <f>IF(COUNTIF(Visualisations!P$92:P$94,O24)&gt;0,NA(),IF(ISNUMBER(O24),O24,NA()))</f>
        <v>#N/A</v>
      </c>
      <c r="P124" s="27" t="e">
        <f>IF(COUNTIF(Visualisations!Q$92:Q$94,P24)&gt;0,NA(),IF(ISNUMBER(P24),P24,NA()))</f>
        <v>#N/A</v>
      </c>
      <c r="Q124" s="27" t="e">
        <f>IF(COUNTIF(Visualisations!R$92:R$94,Q24)&gt;0,NA(),IF(ISNUMBER(Q24),Q24,NA()))</f>
        <v>#N/A</v>
      </c>
      <c r="R124" s="27" t="e">
        <f>IF(COUNTIF(Visualisations!S$92:S$94,R24)&gt;0,NA(),IF(ISNUMBER(R24),R24,NA()))</f>
        <v>#N/A</v>
      </c>
      <c r="S124" s="27" t="e">
        <f>IF(COUNTIF(Visualisations!T$92:T$94,S24)&gt;0,NA(),IF(ISNUMBER(S24),S24,NA()))</f>
        <v>#N/A</v>
      </c>
      <c r="T124" s="27" t="e">
        <f>IF(COUNTIF(Visualisations!U$92:U$94,T24)&gt;0,NA(),IF(ISNUMBER(T24),T24,NA()))</f>
        <v>#N/A</v>
      </c>
      <c r="U124" s="27" t="e">
        <f>IF(COUNTIF(Visualisations!V$92:V$94,U24)&gt;0,NA(),IF(ISNUMBER(U24),U24,NA()))</f>
        <v>#N/A</v>
      </c>
      <c r="V124" s="27" t="e">
        <f>IF(COUNTIF(Visualisations!W$92:W$94,V24)&gt;0,NA(),IF(ISNUMBER(V24),V24,NA()))</f>
        <v>#N/A</v>
      </c>
      <c r="W124" s="27" t="e">
        <f>IF(COUNTIF(Visualisations!X$92:X$94,W24)&gt;0,NA(),IF(ISNUMBER(W24),W24,NA()))</f>
        <v>#N/A</v>
      </c>
      <c r="X124" s="27" t="e">
        <f>IF(COUNTIF(Visualisations!Y$92:Y$94,X24)&gt;0,NA(),IF(ISNUMBER(X24),X24,NA()))</f>
        <v>#N/A</v>
      </c>
      <c r="Y124" s="27" t="e">
        <f>IF(COUNTIF(Visualisations!Z$92:Z$94,Y24)&gt;0,NA(),IF(ISNUMBER(Y24),Y24,NA()))</f>
        <v>#N/A</v>
      </c>
      <c r="Z124" s="27" t="e">
        <f>IF(COUNTIF(Visualisations!AA$92:AA$94,Z24)&gt;0,NA(),IF(ISNUMBER(Z24),Z24,NA()))</f>
        <v>#N/A</v>
      </c>
      <c r="AA124" s="27" t="e">
        <f>IF(COUNTIF(Visualisations!AB$92:AB$94,AA24)&gt;0,NA(),IF(ISNUMBER(AA24),AA24,NA()))</f>
        <v>#N/A</v>
      </c>
      <c r="AB124" s="27" t="e">
        <f>IF(COUNTIF(Visualisations!AC$92:AC$94,AB24)&gt;0,NA(),IF(ISNUMBER(AB24),AB24,NA()))</f>
        <v>#N/A</v>
      </c>
      <c r="AC124" s="27" t="e">
        <f>IF(COUNTIF(Visualisations!AD$92:AD$94,AC24)&gt;0,NA(),IF(ISNUMBER(AC24),AC24,NA()))</f>
        <v>#N/A</v>
      </c>
      <c r="AD124" s="27" t="e">
        <f>IF(COUNTIF(Visualisations!AE$92:AE$94,AD24)&gt;0,NA(),IF(ISNUMBER(AD24),AD24,NA()))</f>
        <v>#N/A</v>
      </c>
    </row>
    <row r="125" spans="1:30" x14ac:dyDescent="0.25">
      <c r="A125" s="27" t="e">
        <f>IF(COUNTIF(Visualisations!B$92:B$94,A25)&gt;0,NA(),IF(ISNUMBER(A25),A25,NA()))</f>
        <v>#N/A</v>
      </c>
      <c r="B125" s="27" t="e">
        <f>IF(COUNTIF(Visualisations!C$92:C$94,B25)&gt;0,NA(),IF(ISNUMBER(B25),B25,NA()))</f>
        <v>#N/A</v>
      </c>
      <c r="C125" s="27" t="e">
        <f>IF(COUNTIF(Visualisations!D$92:D$94,C25)&gt;0,NA(),IF(ISNUMBER(C25),C25,NA()))</f>
        <v>#N/A</v>
      </c>
      <c r="D125" s="27" t="e">
        <f>IF(COUNTIF(Visualisations!E$92:E$94,D25)&gt;0,NA(),IF(ISNUMBER(D25),D25,NA()))</f>
        <v>#N/A</v>
      </c>
      <c r="E125" s="27" t="e">
        <f>IF(COUNTIF(Visualisations!F$92:F$94,E25)&gt;0,NA(),IF(ISNUMBER(E25),E25,NA()))</f>
        <v>#N/A</v>
      </c>
      <c r="F125" s="27" t="e">
        <f>IF(COUNTIF(Visualisations!G$92:G$94,F25)&gt;0,NA(),IF(ISNUMBER(F25),F25,NA()))</f>
        <v>#N/A</v>
      </c>
      <c r="G125" s="27" t="e">
        <f>IF(COUNTIF(Visualisations!H$92:H$94,G25)&gt;0,NA(),IF(ISNUMBER(G25),G25,NA()))</f>
        <v>#N/A</v>
      </c>
      <c r="H125" s="27" t="e">
        <f>IF(COUNTIF(Visualisations!I$92:I$94,H25)&gt;0,NA(),IF(ISNUMBER(H25),H25,NA()))</f>
        <v>#N/A</v>
      </c>
      <c r="I125" s="27" t="e">
        <f>IF(COUNTIF(Visualisations!J$92:J$94,I25)&gt;0,NA(),IF(ISNUMBER(I25),I25,NA()))</f>
        <v>#N/A</v>
      </c>
      <c r="J125" s="27" t="e">
        <f>IF(COUNTIF(Visualisations!K$92:K$94,J25)&gt;0,NA(),IF(ISNUMBER(J25),J25,NA()))</f>
        <v>#N/A</v>
      </c>
      <c r="K125" s="27" t="e">
        <f>IF(COUNTIF(Visualisations!L$92:L$94,K25)&gt;0,NA(),IF(ISNUMBER(K25),K25,NA()))</f>
        <v>#N/A</v>
      </c>
      <c r="L125" s="27" t="e">
        <f>IF(COUNTIF(Visualisations!M$92:M$94,L25)&gt;0,NA(),IF(ISNUMBER(L25),L25,NA()))</f>
        <v>#N/A</v>
      </c>
      <c r="M125" s="27" t="e">
        <f>IF(COUNTIF(Visualisations!N$92:N$94,M25)&gt;0,NA(),IF(ISNUMBER(M25),M25,NA()))</f>
        <v>#N/A</v>
      </c>
      <c r="N125" s="27" t="e">
        <f>IF(COUNTIF(Visualisations!O$92:O$94,N25)&gt;0,NA(),IF(ISNUMBER(N25),N25,NA()))</f>
        <v>#N/A</v>
      </c>
      <c r="O125" s="27" t="e">
        <f>IF(COUNTIF(Visualisations!P$92:P$94,O25)&gt;0,NA(),IF(ISNUMBER(O25),O25,NA()))</f>
        <v>#N/A</v>
      </c>
      <c r="P125" s="27" t="e">
        <f>IF(COUNTIF(Visualisations!Q$92:Q$94,P25)&gt;0,NA(),IF(ISNUMBER(P25),P25,NA()))</f>
        <v>#N/A</v>
      </c>
      <c r="Q125" s="27" t="e">
        <f>IF(COUNTIF(Visualisations!R$92:R$94,Q25)&gt;0,NA(),IF(ISNUMBER(Q25),Q25,NA()))</f>
        <v>#N/A</v>
      </c>
      <c r="R125" s="27" t="e">
        <f>IF(COUNTIF(Visualisations!S$92:S$94,R25)&gt;0,NA(),IF(ISNUMBER(R25),R25,NA()))</f>
        <v>#N/A</v>
      </c>
      <c r="S125" s="27" t="e">
        <f>IF(COUNTIF(Visualisations!T$92:T$94,S25)&gt;0,NA(),IF(ISNUMBER(S25),S25,NA()))</f>
        <v>#N/A</v>
      </c>
      <c r="T125" s="27" t="e">
        <f>IF(COUNTIF(Visualisations!U$92:U$94,T25)&gt;0,NA(),IF(ISNUMBER(T25),T25,NA()))</f>
        <v>#N/A</v>
      </c>
      <c r="U125" s="27" t="e">
        <f>IF(COUNTIF(Visualisations!V$92:V$94,U25)&gt;0,NA(),IF(ISNUMBER(U25),U25,NA()))</f>
        <v>#N/A</v>
      </c>
      <c r="V125" s="27" t="e">
        <f>IF(COUNTIF(Visualisations!W$92:W$94,V25)&gt;0,NA(),IF(ISNUMBER(V25),V25,NA()))</f>
        <v>#N/A</v>
      </c>
      <c r="W125" s="27" t="e">
        <f>IF(COUNTIF(Visualisations!X$92:X$94,W25)&gt;0,NA(),IF(ISNUMBER(W25),W25,NA()))</f>
        <v>#N/A</v>
      </c>
      <c r="X125" s="27" t="e">
        <f>IF(COUNTIF(Visualisations!Y$92:Y$94,X25)&gt;0,NA(),IF(ISNUMBER(X25),X25,NA()))</f>
        <v>#N/A</v>
      </c>
      <c r="Y125" s="27" t="e">
        <f>IF(COUNTIF(Visualisations!Z$92:Z$94,Y25)&gt;0,NA(),IF(ISNUMBER(Y25),Y25,NA()))</f>
        <v>#N/A</v>
      </c>
      <c r="Z125" s="27" t="e">
        <f>IF(COUNTIF(Visualisations!AA$92:AA$94,Z25)&gt;0,NA(),IF(ISNUMBER(Z25),Z25,NA()))</f>
        <v>#N/A</v>
      </c>
      <c r="AA125" s="27" t="e">
        <f>IF(COUNTIF(Visualisations!AB$92:AB$94,AA25)&gt;0,NA(),IF(ISNUMBER(AA25),AA25,NA()))</f>
        <v>#N/A</v>
      </c>
      <c r="AB125" s="27" t="e">
        <f>IF(COUNTIF(Visualisations!AC$92:AC$94,AB25)&gt;0,NA(),IF(ISNUMBER(AB25),AB25,NA()))</f>
        <v>#N/A</v>
      </c>
      <c r="AC125" s="27" t="e">
        <f>IF(COUNTIF(Visualisations!AD$92:AD$94,AC25)&gt;0,NA(),IF(ISNUMBER(AC25),AC25,NA()))</f>
        <v>#N/A</v>
      </c>
      <c r="AD125" s="27" t="e">
        <f>IF(COUNTIF(Visualisations!AE$92:AE$94,AD25)&gt;0,NA(),IF(ISNUMBER(AD25),AD25,NA()))</f>
        <v>#N/A</v>
      </c>
    </row>
    <row r="126" spans="1:30" x14ac:dyDescent="0.25">
      <c r="A126" s="27" t="e">
        <f>IF(COUNTIF(Visualisations!B$92:B$94,A26)&gt;0,NA(),IF(ISNUMBER(A26),A26,NA()))</f>
        <v>#N/A</v>
      </c>
      <c r="B126" s="27" t="e">
        <f>IF(COUNTIF(Visualisations!C$92:C$94,B26)&gt;0,NA(),IF(ISNUMBER(B26),B26,NA()))</f>
        <v>#N/A</v>
      </c>
      <c r="C126" s="27" t="e">
        <f>IF(COUNTIF(Visualisations!D$92:D$94,C26)&gt;0,NA(),IF(ISNUMBER(C26),C26,NA()))</f>
        <v>#N/A</v>
      </c>
      <c r="D126" s="27" t="e">
        <f>IF(COUNTIF(Visualisations!E$92:E$94,D26)&gt;0,NA(),IF(ISNUMBER(D26),D26,NA()))</f>
        <v>#N/A</v>
      </c>
      <c r="E126" s="27" t="e">
        <f>IF(COUNTIF(Visualisations!F$92:F$94,E26)&gt;0,NA(),IF(ISNUMBER(E26),E26,NA()))</f>
        <v>#N/A</v>
      </c>
      <c r="F126" s="27" t="e">
        <f>IF(COUNTIF(Visualisations!G$92:G$94,F26)&gt;0,NA(),IF(ISNUMBER(F26),F26,NA()))</f>
        <v>#N/A</v>
      </c>
      <c r="G126" s="27" t="e">
        <f>IF(COUNTIF(Visualisations!H$92:H$94,G26)&gt;0,NA(),IF(ISNUMBER(G26),G26,NA()))</f>
        <v>#N/A</v>
      </c>
      <c r="H126" s="27" t="e">
        <f>IF(COUNTIF(Visualisations!I$92:I$94,H26)&gt;0,NA(),IF(ISNUMBER(H26),H26,NA()))</f>
        <v>#N/A</v>
      </c>
      <c r="I126" s="27" t="e">
        <f>IF(COUNTIF(Visualisations!J$92:J$94,I26)&gt;0,NA(),IF(ISNUMBER(I26),I26,NA()))</f>
        <v>#N/A</v>
      </c>
      <c r="J126" s="27" t="e">
        <f>IF(COUNTIF(Visualisations!K$92:K$94,J26)&gt;0,NA(),IF(ISNUMBER(J26),J26,NA()))</f>
        <v>#N/A</v>
      </c>
      <c r="K126" s="27" t="e">
        <f>IF(COUNTIF(Visualisations!L$92:L$94,K26)&gt;0,NA(),IF(ISNUMBER(K26),K26,NA()))</f>
        <v>#N/A</v>
      </c>
      <c r="L126" s="27" t="e">
        <f>IF(COUNTIF(Visualisations!M$92:M$94,L26)&gt;0,NA(),IF(ISNUMBER(L26),L26,NA()))</f>
        <v>#N/A</v>
      </c>
      <c r="M126" s="27" t="e">
        <f>IF(COUNTIF(Visualisations!N$92:N$94,M26)&gt;0,NA(),IF(ISNUMBER(M26),M26,NA()))</f>
        <v>#N/A</v>
      </c>
      <c r="N126" s="27" t="e">
        <f>IF(COUNTIF(Visualisations!O$92:O$94,N26)&gt;0,NA(),IF(ISNUMBER(N26),N26,NA()))</f>
        <v>#N/A</v>
      </c>
      <c r="O126" s="27" t="e">
        <f>IF(COUNTIF(Visualisations!P$92:P$94,O26)&gt;0,NA(),IF(ISNUMBER(O26),O26,NA()))</f>
        <v>#N/A</v>
      </c>
      <c r="P126" s="27" t="e">
        <f>IF(COUNTIF(Visualisations!Q$92:Q$94,P26)&gt;0,NA(),IF(ISNUMBER(P26),P26,NA()))</f>
        <v>#N/A</v>
      </c>
      <c r="Q126" s="27" t="e">
        <f>IF(COUNTIF(Visualisations!R$92:R$94,Q26)&gt;0,NA(),IF(ISNUMBER(Q26),Q26,NA()))</f>
        <v>#N/A</v>
      </c>
      <c r="R126" s="27" t="e">
        <f>IF(COUNTIF(Visualisations!S$92:S$94,R26)&gt;0,NA(),IF(ISNUMBER(R26),R26,NA()))</f>
        <v>#N/A</v>
      </c>
      <c r="S126" s="27" t="e">
        <f>IF(COUNTIF(Visualisations!T$92:T$94,S26)&gt;0,NA(),IF(ISNUMBER(S26),S26,NA()))</f>
        <v>#N/A</v>
      </c>
      <c r="T126" s="27" t="e">
        <f>IF(COUNTIF(Visualisations!U$92:U$94,T26)&gt;0,NA(),IF(ISNUMBER(T26),T26,NA()))</f>
        <v>#N/A</v>
      </c>
      <c r="U126" s="27" t="e">
        <f>IF(COUNTIF(Visualisations!V$92:V$94,U26)&gt;0,NA(),IF(ISNUMBER(U26),U26,NA()))</f>
        <v>#N/A</v>
      </c>
      <c r="V126" s="27" t="e">
        <f>IF(COUNTIF(Visualisations!W$92:W$94,V26)&gt;0,NA(),IF(ISNUMBER(V26),V26,NA()))</f>
        <v>#N/A</v>
      </c>
      <c r="W126" s="27" t="e">
        <f>IF(COUNTIF(Visualisations!X$92:X$94,W26)&gt;0,NA(),IF(ISNUMBER(W26),W26,NA()))</f>
        <v>#N/A</v>
      </c>
      <c r="X126" s="27" t="e">
        <f>IF(COUNTIF(Visualisations!Y$92:Y$94,X26)&gt;0,NA(),IF(ISNUMBER(X26),X26,NA()))</f>
        <v>#N/A</v>
      </c>
      <c r="Y126" s="27" t="e">
        <f>IF(COUNTIF(Visualisations!Z$92:Z$94,Y26)&gt;0,NA(),IF(ISNUMBER(Y26),Y26,NA()))</f>
        <v>#N/A</v>
      </c>
      <c r="Z126" s="27" t="e">
        <f>IF(COUNTIF(Visualisations!AA$92:AA$94,Z26)&gt;0,NA(),IF(ISNUMBER(Z26),Z26,NA()))</f>
        <v>#N/A</v>
      </c>
      <c r="AA126" s="27" t="e">
        <f>IF(COUNTIF(Visualisations!AB$92:AB$94,AA26)&gt;0,NA(),IF(ISNUMBER(AA26),AA26,NA()))</f>
        <v>#N/A</v>
      </c>
      <c r="AB126" s="27" t="e">
        <f>IF(COUNTIF(Visualisations!AC$92:AC$94,AB26)&gt;0,NA(),IF(ISNUMBER(AB26),AB26,NA()))</f>
        <v>#N/A</v>
      </c>
      <c r="AC126" s="27" t="e">
        <f>IF(COUNTIF(Visualisations!AD$92:AD$94,AC26)&gt;0,NA(),IF(ISNUMBER(AC26),AC26,NA()))</f>
        <v>#N/A</v>
      </c>
      <c r="AD126" s="27" t="e">
        <f>IF(COUNTIF(Visualisations!AE$92:AE$94,AD26)&gt;0,NA(),IF(ISNUMBER(AD26),AD26,NA()))</f>
        <v>#N/A</v>
      </c>
    </row>
    <row r="127" spans="1:30" x14ac:dyDescent="0.25">
      <c r="A127" s="27" t="e">
        <f>IF(COUNTIF(Visualisations!B$92:B$94,A27)&gt;0,NA(),IF(ISNUMBER(A27),A27,NA()))</f>
        <v>#N/A</v>
      </c>
      <c r="B127" s="27" t="e">
        <f>IF(COUNTIF(Visualisations!C$92:C$94,B27)&gt;0,NA(),IF(ISNUMBER(B27),B27,NA()))</f>
        <v>#N/A</v>
      </c>
      <c r="C127" s="27" t="e">
        <f>IF(COUNTIF(Visualisations!D$92:D$94,C27)&gt;0,NA(),IF(ISNUMBER(C27),C27,NA()))</f>
        <v>#N/A</v>
      </c>
      <c r="D127" s="27" t="e">
        <f>IF(COUNTIF(Visualisations!E$92:E$94,D27)&gt;0,NA(),IF(ISNUMBER(D27),D27,NA()))</f>
        <v>#N/A</v>
      </c>
      <c r="E127" s="27" t="e">
        <f>IF(COUNTIF(Visualisations!F$92:F$94,E27)&gt;0,NA(),IF(ISNUMBER(E27),E27,NA()))</f>
        <v>#N/A</v>
      </c>
      <c r="F127" s="27" t="e">
        <f>IF(COUNTIF(Visualisations!G$92:G$94,F27)&gt;0,NA(),IF(ISNUMBER(F27),F27,NA()))</f>
        <v>#N/A</v>
      </c>
      <c r="G127" s="27" t="e">
        <f>IF(COUNTIF(Visualisations!H$92:H$94,G27)&gt;0,NA(),IF(ISNUMBER(G27),G27,NA()))</f>
        <v>#N/A</v>
      </c>
      <c r="H127" s="27" t="e">
        <f>IF(COUNTIF(Visualisations!I$92:I$94,H27)&gt;0,NA(),IF(ISNUMBER(H27),H27,NA()))</f>
        <v>#N/A</v>
      </c>
      <c r="I127" s="27" t="e">
        <f>IF(COUNTIF(Visualisations!J$92:J$94,I27)&gt;0,NA(),IF(ISNUMBER(I27),I27,NA()))</f>
        <v>#N/A</v>
      </c>
      <c r="J127" s="27" t="e">
        <f>IF(COUNTIF(Visualisations!K$92:K$94,J27)&gt;0,NA(),IF(ISNUMBER(J27),J27,NA()))</f>
        <v>#N/A</v>
      </c>
      <c r="K127" s="27" t="e">
        <f>IF(COUNTIF(Visualisations!L$92:L$94,K27)&gt;0,NA(),IF(ISNUMBER(K27),K27,NA()))</f>
        <v>#N/A</v>
      </c>
      <c r="L127" s="27" t="e">
        <f>IF(COUNTIF(Visualisations!M$92:M$94,L27)&gt;0,NA(),IF(ISNUMBER(L27),L27,NA()))</f>
        <v>#N/A</v>
      </c>
      <c r="M127" s="27" t="e">
        <f>IF(COUNTIF(Visualisations!N$92:N$94,M27)&gt;0,NA(),IF(ISNUMBER(M27),M27,NA()))</f>
        <v>#N/A</v>
      </c>
      <c r="N127" s="27" t="e">
        <f>IF(COUNTIF(Visualisations!O$92:O$94,N27)&gt;0,NA(),IF(ISNUMBER(N27),N27,NA()))</f>
        <v>#N/A</v>
      </c>
      <c r="O127" s="27" t="e">
        <f>IF(COUNTIF(Visualisations!P$92:P$94,O27)&gt;0,NA(),IF(ISNUMBER(O27),O27,NA()))</f>
        <v>#N/A</v>
      </c>
      <c r="P127" s="27" t="e">
        <f>IF(COUNTIF(Visualisations!Q$92:Q$94,P27)&gt;0,NA(),IF(ISNUMBER(P27),P27,NA()))</f>
        <v>#N/A</v>
      </c>
      <c r="Q127" s="27" t="e">
        <f>IF(COUNTIF(Visualisations!R$92:R$94,Q27)&gt;0,NA(),IF(ISNUMBER(Q27),Q27,NA()))</f>
        <v>#N/A</v>
      </c>
      <c r="R127" s="27" t="e">
        <f>IF(COUNTIF(Visualisations!S$92:S$94,R27)&gt;0,NA(),IF(ISNUMBER(R27),R27,NA()))</f>
        <v>#N/A</v>
      </c>
      <c r="S127" s="27" t="e">
        <f>IF(COUNTIF(Visualisations!T$92:T$94,S27)&gt;0,NA(),IF(ISNUMBER(S27),S27,NA()))</f>
        <v>#N/A</v>
      </c>
      <c r="T127" s="27" t="e">
        <f>IF(COUNTIF(Visualisations!U$92:U$94,T27)&gt;0,NA(),IF(ISNUMBER(T27),T27,NA()))</f>
        <v>#N/A</v>
      </c>
      <c r="U127" s="27" t="e">
        <f>IF(COUNTIF(Visualisations!V$92:V$94,U27)&gt;0,NA(),IF(ISNUMBER(U27),U27,NA()))</f>
        <v>#N/A</v>
      </c>
      <c r="V127" s="27" t="e">
        <f>IF(COUNTIF(Visualisations!W$92:W$94,V27)&gt;0,NA(),IF(ISNUMBER(V27),V27,NA()))</f>
        <v>#N/A</v>
      </c>
      <c r="W127" s="27" t="e">
        <f>IF(COUNTIF(Visualisations!X$92:X$94,W27)&gt;0,NA(),IF(ISNUMBER(W27),W27,NA()))</f>
        <v>#N/A</v>
      </c>
      <c r="X127" s="27" t="e">
        <f>IF(COUNTIF(Visualisations!Y$92:Y$94,X27)&gt;0,NA(),IF(ISNUMBER(X27),X27,NA()))</f>
        <v>#N/A</v>
      </c>
      <c r="Y127" s="27" t="e">
        <f>IF(COUNTIF(Visualisations!Z$92:Z$94,Y27)&gt;0,NA(),IF(ISNUMBER(Y27),Y27,NA()))</f>
        <v>#N/A</v>
      </c>
      <c r="Z127" s="27" t="e">
        <f>IF(COUNTIF(Visualisations!AA$92:AA$94,Z27)&gt;0,NA(),IF(ISNUMBER(Z27),Z27,NA()))</f>
        <v>#N/A</v>
      </c>
      <c r="AA127" s="27" t="e">
        <f>IF(COUNTIF(Visualisations!AB$92:AB$94,AA27)&gt;0,NA(),IF(ISNUMBER(AA27),AA27,NA()))</f>
        <v>#N/A</v>
      </c>
      <c r="AB127" s="27" t="e">
        <f>IF(COUNTIF(Visualisations!AC$92:AC$94,AB27)&gt;0,NA(),IF(ISNUMBER(AB27),AB27,NA()))</f>
        <v>#N/A</v>
      </c>
      <c r="AC127" s="27" t="e">
        <f>IF(COUNTIF(Visualisations!AD$92:AD$94,AC27)&gt;0,NA(),IF(ISNUMBER(AC27),AC27,NA()))</f>
        <v>#N/A</v>
      </c>
      <c r="AD127" s="27" t="e">
        <f>IF(COUNTIF(Visualisations!AE$92:AE$94,AD27)&gt;0,NA(),IF(ISNUMBER(AD27),AD27,NA()))</f>
        <v>#N/A</v>
      </c>
    </row>
    <row r="128" spans="1:30" x14ac:dyDescent="0.25">
      <c r="A128" s="27" t="e">
        <f>IF(COUNTIF(Visualisations!B$92:B$94,A28)&gt;0,NA(),IF(ISNUMBER(A28),A28,NA()))</f>
        <v>#N/A</v>
      </c>
      <c r="B128" s="27" t="e">
        <f>IF(COUNTIF(Visualisations!C$92:C$94,B28)&gt;0,NA(),IF(ISNUMBER(B28),B28,NA()))</f>
        <v>#N/A</v>
      </c>
      <c r="C128" s="27" t="e">
        <f>IF(COUNTIF(Visualisations!D$92:D$94,C28)&gt;0,NA(),IF(ISNUMBER(C28),C28,NA()))</f>
        <v>#N/A</v>
      </c>
      <c r="D128" s="27" t="e">
        <f>IF(COUNTIF(Visualisations!E$92:E$94,D28)&gt;0,NA(),IF(ISNUMBER(D28),D28,NA()))</f>
        <v>#N/A</v>
      </c>
      <c r="E128" s="27" t="e">
        <f>IF(COUNTIF(Visualisations!F$92:F$94,E28)&gt;0,NA(),IF(ISNUMBER(E28),E28,NA()))</f>
        <v>#N/A</v>
      </c>
      <c r="F128" s="27" t="e">
        <f>IF(COUNTIF(Visualisations!G$92:G$94,F28)&gt;0,NA(),IF(ISNUMBER(F28),F28,NA()))</f>
        <v>#N/A</v>
      </c>
      <c r="G128" s="27" t="e">
        <f>IF(COUNTIF(Visualisations!H$92:H$94,G28)&gt;0,NA(),IF(ISNUMBER(G28),G28,NA()))</f>
        <v>#N/A</v>
      </c>
      <c r="H128" s="27" t="e">
        <f>IF(COUNTIF(Visualisations!I$92:I$94,H28)&gt;0,NA(),IF(ISNUMBER(H28),H28,NA()))</f>
        <v>#N/A</v>
      </c>
      <c r="I128" s="27" t="e">
        <f>IF(COUNTIF(Visualisations!J$92:J$94,I28)&gt;0,NA(),IF(ISNUMBER(I28),I28,NA()))</f>
        <v>#N/A</v>
      </c>
      <c r="J128" s="27" t="e">
        <f>IF(COUNTIF(Visualisations!K$92:K$94,J28)&gt;0,NA(),IF(ISNUMBER(J28),J28,NA()))</f>
        <v>#N/A</v>
      </c>
      <c r="K128" s="27" t="e">
        <f>IF(COUNTIF(Visualisations!L$92:L$94,K28)&gt;0,NA(),IF(ISNUMBER(K28),K28,NA()))</f>
        <v>#N/A</v>
      </c>
      <c r="L128" s="27" t="e">
        <f>IF(COUNTIF(Visualisations!M$92:M$94,L28)&gt;0,NA(),IF(ISNUMBER(L28),L28,NA()))</f>
        <v>#N/A</v>
      </c>
      <c r="M128" s="27" t="e">
        <f>IF(COUNTIF(Visualisations!N$92:N$94,M28)&gt;0,NA(),IF(ISNUMBER(M28),M28,NA()))</f>
        <v>#N/A</v>
      </c>
      <c r="N128" s="27" t="e">
        <f>IF(COUNTIF(Visualisations!O$92:O$94,N28)&gt;0,NA(),IF(ISNUMBER(N28),N28,NA()))</f>
        <v>#N/A</v>
      </c>
      <c r="O128" s="27" t="e">
        <f>IF(COUNTIF(Visualisations!P$92:P$94,O28)&gt;0,NA(),IF(ISNUMBER(O28),O28,NA()))</f>
        <v>#N/A</v>
      </c>
      <c r="P128" s="27" t="e">
        <f>IF(COUNTIF(Visualisations!Q$92:Q$94,P28)&gt;0,NA(),IF(ISNUMBER(P28),P28,NA()))</f>
        <v>#N/A</v>
      </c>
      <c r="Q128" s="27" t="e">
        <f>IF(COUNTIF(Visualisations!R$92:R$94,Q28)&gt;0,NA(),IF(ISNUMBER(Q28),Q28,NA()))</f>
        <v>#N/A</v>
      </c>
      <c r="R128" s="27" t="e">
        <f>IF(COUNTIF(Visualisations!S$92:S$94,R28)&gt;0,NA(),IF(ISNUMBER(R28),R28,NA()))</f>
        <v>#N/A</v>
      </c>
      <c r="S128" s="27" t="e">
        <f>IF(COUNTIF(Visualisations!T$92:T$94,S28)&gt;0,NA(),IF(ISNUMBER(S28),S28,NA()))</f>
        <v>#N/A</v>
      </c>
      <c r="T128" s="27" t="e">
        <f>IF(COUNTIF(Visualisations!U$92:U$94,T28)&gt;0,NA(),IF(ISNUMBER(T28),T28,NA()))</f>
        <v>#N/A</v>
      </c>
      <c r="U128" s="27" t="e">
        <f>IF(COUNTIF(Visualisations!V$92:V$94,U28)&gt;0,NA(),IF(ISNUMBER(U28),U28,NA()))</f>
        <v>#N/A</v>
      </c>
      <c r="V128" s="27" t="e">
        <f>IF(COUNTIF(Visualisations!W$92:W$94,V28)&gt;0,NA(),IF(ISNUMBER(V28),V28,NA()))</f>
        <v>#N/A</v>
      </c>
      <c r="W128" s="27" t="e">
        <f>IF(COUNTIF(Visualisations!X$92:X$94,W28)&gt;0,NA(),IF(ISNUMBER(W28),W28,NA()))</f>
        <v>#N/A</v>
      </c>
      <c r="X128" s="27" t="e">
        <f>IF(COUNTIF(Visualisations!Y$92:Y$94,X28)&gt;0,NA(),IF(ISNUMBER(X28),X28,NA()))</f>
        <v>#N/A</v>
      </c>
      <c r="Y128" s="27" t="e">
        <f>IF(COUNTIF(Visualisations!Z$92:Z$94,Y28)&gt;0,NA(),IF(ISNUMBER(Y28),Y28,NA()))</f>
        <v>#N/A</v>
      </c>
      <c r="Z128" s="27" t="e">
        <f>IF(COUNTIF(Visualisations!AA$92:AA$94,Z28)&gt;0,NA(),IF(ISNUMBER(Z28),Z28,NA()))</f>
        <v>#N/A</v>
      </c>
      <c r="AA128" s="27" t="e">
        <f>IF(COUNTIF(Visualisations!AB$92:AB$94,AA28)&gt;0,NA(),IF(ISNUMBER(AA28),AA28,NA()))</f>
        <v>#N/A</v>
      </c>
      <c r="AB128" s="27" t="e">
        <f>IF(COUNTIF(Visualisations!AC$92:AC$94,AB28)&gt;0,NA(),IF(ISNUMBER(AB28),AB28,NA()))</f>
        <v>#N/A</v>
      </c>
      <c r="AC128" s="27" t="e">
        <f>IF(COUNTIF(Visualisations!AD$92:AD$94,AC28)&gt;0,NA(),IF(ISNUMBER(AC28),AC28,NA()))</f>
        <v>#N/A</v>
      </c>
      <c r="AD128" s="27" t="e">
        <f>IF(COUNTIF(Visualisations!AE$92:AE$94,AD28)&gt;0,NA(),IF(ISNUMBER(AD28),AD28,NA()))</f>
        <v>#N/A</v>
      </c>
    </row>
    <row r="129" spans="1:30" x14ac:dyDescent="0.25">
      <c r="A129" s="27" t="e">
        <f>IF(COUNTIF(Visualisations!B$92:B$94,A29)&gt;0,NA(),IF(ISNUMBER(A29),A29,NA()))</f>
        <v>#N/A</v>
      </c>
      <c r="B129" s="27" t="e">
        <f>IF(COUNTIF(Visualisations!C$92:C$94,B29)&gt;0,NA(),IF(ISNUMBER(B29),B29,NA()))</f>
        <v>#N/A</v>
      </c>
      <c r="C129" s="27" t="e">
        <f>IF(COUNTIF(Visualisations!D$92:D$94,C29)&gt;0,NA(),IF(ISNUMBER(C29),C29,NA()))</f>
        <v>#N/A</v>
      </c>
      <c r="D129" s="27" t="e">
        <f>IF(COUNTIF(Visualisations!E$92:E$94,D29)&gt;0,NA(),IF(ISNUMBER(D29),D29,NA()))</f>
        <v>#N/A</v>
      </c>
      <c r="E129" s="27" t="e">
        <f>IF(COUNTIF(Visualisations!F$92:F$94,E29)&gt;0,NA(),IF(ISNUMBER(E29),E29,NA()))</f>
        <v>#N/A</v>
      </c>
      <c r="F129" s="27" t="e">
        <f>IF(COUNTIF(Visualisations!G$92:G$94,F29)&gt;0,NA(),IF(ISNUMBER(F29),F29,NA()))</f>
        <v>#N/A</v>
      </c>
      <c r="G129" s="27" t="e">
        <f>IF(COUNTIF(Visualisations!H$92:H$94,G29)&gt;0,NA(),IF(ISNUMBER(G29),G29,NA()))</f>
        <v>#N/A</v>
      </c>
      <c r="H129" s="27" t="e">
        <f>IF(COUNTIF(Visualisations!I$92:I$94,H29)&gt;0,NA(),IF(ISNUMBER(H29),H29,NA()))</f>
        <v>#N/A</v>
      </c>
      <c r="I129" s="27" t="e">
        <f>IF(COUNTIF(Visualisations!J$92:J$94,I29)&gt;0,NA(),IF(ISNUMBER(I29),I29,NA()))</f>
        <v>#N/A</v>
      </c>
      <c r="J129" s="27" t="e">
        <f>IF(COUNTIF(Visualisations!K$92:K$94,J29)&gt;0,NA(),IF(ISNUMBER(J29),J29,NA()))</f>
        <v>#N/A</v>
      </c>
      <c r="K129" s="27" t="e">
        <f>IF(COUNTIF(Visualisations!L$92:L$94,K29)&gt;0,NA(),IF(ISNUMBER(K29),K29,NA()))</f>
        <v>#N/A</v>
      </c>
      <c r="L129" s="27" t="e">
        <f>IF(COUNTIF(Visualisations!M$92:M$94,L29)&gt;0,NA(),IF(ISNUMBER(L29),L29,NA()))</f>
        <v>#N/A</v>
      </c>
      <c r="M129" s="27" t="e">
        <f>IF(COUNTIF(Visualisations!N$92:N$94,M29)&gt;0,NA(),IF(ISNUMBER(M29),M29,NA()))</f>
        <v>#N/A</v>
      </c>
      <c r="N129" s="27" t="e">
        <f>IF(COUNTIF(Visualisations!O$92:O$94,N29)&gt;0,NA(),IF(ISNUMBER(N29),N29,NA()))</f>
        <v>#N/A</v>
      </c>
      <c r="O129" s="27" t="e">
        <f>IF(COUNTIF(Visualisations!P$92:P$94,O29)&gt;0,NA(),IF(ISNUMBER(O29),O29,NA()))</f>
        <v>#N/A</v>
      </c>
      <c r="P129" s="27" t="e">
        <f>IF(COUNTIF(Visualisations!Q$92:Q$94,P29)&gt;0,NA(),IF(ISNUMBER(P29),P29,NA()))</f>
        <v>#N/A</v>
      </c>
      <c r="Q129" s="27" t="e">
        <f>IF(COUNTIF(Visualisations!R$92:R$94,Q29)&gt;0,NA(),IF(ISNUMBER(Q29),Q29,NA()))</f>
        <v>#N/A</v>
      </c>
      <c r="R129" s="27" t="e">
        <f>IF(COUNTIF(Visualisations!S$92:S$94,R29)&gt;0,NA(),IF(ISNUMBER(R29),R29,NA()))</f>
        <v>#N/A</v>
      </c>
      <c r="S129" s="27" t="e">
        <f>IF(COUNTIF(Visualisations!T$92:T$94,S29)&gt;0,NA(),IF(ISNUMBER(S29),S29,NA()))</f>
        <v>#N/A</v>
      </c>
      <c r="T129" s="27" t="e">
        <f>IF(COUNTIF(Visualisations!U$92:U$94,T29)&gt;0,NA(),IF(ISNUMBER(T29),T29,NA()))</f>
        <v>#N/A</v>
      </c>
      <c r="U129" s="27" t="e">
        <f>IF(COUNTIF(Visualisations!V$92:V$94,U29)&gt;0,NA(),IF(ISNUMBER(U29),U29,NA()))</f>
        <v>#N/A</v>
      </c>
      <c r="V129" s="27" t="e">
        <f>IF(COUNTIF(Visualisations!W$92:W$94,V29)&gt;0,NA(),IF(ISNUMBER(V29),V29,NA()))</f>
        <v>#N/A</v>
      </c>
      <c r="W129" s="27" t="e">
        <f>IF(COUNTIF(Visualisations!X$92:X$94,W29)&gt;0,NA(),IF(ISNUMBER(W29),W29,NA()))</f>
        <v>#N/A</v>
      </c>
      <c r="X129" s="27" t="e">
        <f>IF(COUNTIF(Visualisations!Y$92:Y$94,X29)&gt;0,NA(),IF(ISNUMBER(X29),X29,NA()))</f>
        <v>#N/A</v>
      </c>
      <c r="Y129" s="27" t="e">
        <f>IF(COUNTIF(Visualisations!Z$92:Z$94,Y29)&gt;0,NA(),IF(ISNUMBER(Y29),Y29,NA()))</f>
        <v>#N/A</v>
      </c>
      <c r="Z129" s="27" t="e">
        <f>IF(COUNTIF(Visualisations!AA$92:AA$94,Z29)&gt;0,NA(),IF(ISNUMBER(Z29),Z29,NA()))</f>
        <v>#N/A</v>
      </c>
      <c r="AA129" s="27" t="e">
        <f>IF(COUNTIF(Visualisations!AB$92:AB$94,AA29)&gt;0,NA(),IF(ISNUMBER(AA29),AA29,NA()))</f>
        <v>#N/A</v>
      </c>
      <c r="AB129" s="27" t="e">
        <f>IF(COUNTIF(Visualisations!AC$92:AC$94,AB29)&gt;0,NA(),IF(ISNUMBER(AB29),AB29,NA()))</f>
        <v>#N/A</v>
      </c>
      <c r="AC129" s="27" t="e">
        <f>IF(COUNTIF(Visualisations!AD$92:AD$94,AC29)&gt;0,NA(),IF(ISNUMBER(AC29),AC29,NA()))</f>
        <v>#N/A</v>
      </c>
      <c r="AD129" s="27" t="e">
        <f>IF(COUNTIF(Visualisations!AE$92:AE$94,AD29)&gt;0,NA(),IF(ISNUMBER(AD29),AD29,NA()))</f>
        <v>#N/A</v>
      </c>
    </row>
    <row r="130" spans="1:30" x14ac:dyDescent="0.25">
      <c r="A130" s="27" t="e">
        <f>IF(COUNTIF(Visualisations!B$92:B$94,A30)&gt;0,NA(),IF(ISNUMBER(A30),A30,NA()))</f>
        <v>#N/A</v>
      </c>
      <c r="B130" s="27" t="e">
        <f>IF(COUNTIF(Visualisations!C$92:C$94,B30)&gt;0,NA(),IF(ISNUMBER(B30),B30,NA()))</f>
        <v>#N/A</v>
      </c>
      <c r="C130" s="27" t="e">
        <f>IF(COUNTIF(Visualisations!D$92:D$94,C30)&gt;0,NA(),IF(ISNUMBER(C30),C30,NA()))</f>
        <v>#N/A</v>
      </c>
      <c r="D130" s="27" t="e">
        <f>IF(COUNTIF(Visualisations!E$92:E$94,D30)&gt;0,NA(),IF(ISNUMBER(D30),D30,NA()))</f>
        <v>#N/A</v>
      </c>
      <c r="E130" s="27" t="e">
        <f>IF(COUNTIF(Visualisations!F$92:F$94,E30)&gt;0,NA(),IF(ISNUMBER(E30),E30,NA()))</f>
        <v>#N/A</v>
      </c>
      <c r="F130" s="27" t="e">
        <f>IF(COUNTIF(Visualisations!G$92:G$94,F30)&gt;0,NA(),IF(ISNUMBER(F30),F30,NA()))</f>
        <v>#N/A</v>
      </c>
      <c r="G130" s="27" t="e">
        <f>IF(COUNTIF(Visualisations!H$92:H$94,G30)&gt;0,NA(),IF(ISNUMBER(G30),G30,NA()))</f>
        <v>#N/A</v>
      </c>
      <c r="H130" s="27" t="e">
        <f>IF(COUNTIF(Visualisations!I$92:I$94,H30)&gt;0,NA(),IF(ISNUMBER(H30),H30,NA()))</f>
        <v>#N/A</v>
      </c>
      <c r="I130" s="27" t="e">
        <f>IF(COUNTIF(Visualisations!J$92:J$94,I30)&gt;0,NA(),IF(ISNUMBER(I30),I30,NA()))</f>
        <v>#N/A</v>
      </c>
      <c r="J130" s="27" t="e">
        <f>IF(COUNTIF(Visualisations!K$92:K$94,J30)&gt;0,NA(),IF(ISNUMBER(J30),J30,NA()))</f>
        <v>#N/A</v>
      </c>
      <c r="K130" s="27" t="e">
        <f>IF(COUNTIF(Visualisations!L$92:L$94,K30)&gt;0,NA(),IF(ISNUMBER(K30),K30,NA()))</f>
        <v>#N/A</v>
      </c>
      <c r="L130" s="27" t="e">
        <f>IF(COUNTIF(Visualisations!M$92:M$94,L30)&gt;0,NA(),IF(ISNUMBER(L30),L30,NA()))</f>
        <v>#N/A</v>
      </c>
      <c r="M130" s="27" t="e">
        <f>IF(COUNTIF(Visualisations!N$92:N$94,M30)&gt;0,NA(),IF(ISNUMBER(M30),M30,NA()))</f>
        <v>#N/A</v>
      </c>
      <c r="N130" s="27" t="e">
        <f>IF(COUNTIF(Visualisations!O$92:O$94,N30)&gt;0,NA(),IF(ISNUMBER(N30),N30,NA()))</f>
        <v>#N/A</v>
      </c>
      <c r="O130" s="27" t="e">
        <f>IF(COUNTIF(Visualisations!P$92:P$94,O30)&gt;0,NA(),IF(ISNUMBER(O30),O30,NA()))</f>
        <v>#N/A</v>
      </c>
      <c r="P130" s="27" t="e">
        <f>IF(COUNTIF(Visualisations!Q$92:Q$94,P30)&gt;0,NA(),IF(ISNUMBER(P30),P30,NA()))</f>
        <v>#N/A</v>
      </c>
      <c r="Q130" s="27" t="e">
        <f>IF(COUNTIF(Visualisations!R$92:R$94,Q30)&gt;0,NA(),IF(ISNUMBER(Q30),Q30,NA()))</f>
        <v>#N/A</v>
      </c>
      <c r="R130" s="27" t="e">
        <f>IF(COUNTIF(Visualisations!S$92:S$94,R30)&gt;0,NA(),IF(ISNUMBER(R30),R30,NA()))</f>
        <v>#N/A</v>
      </c>
      <c r="S130" s="27" t="e">
        <f>IF(COUNTIF(Visualisations!T$92:T$94,S30)&gt;0,NA(),IF(ISNUMBER(S30),S30,NA()))</f>
        <v>#N/A</v>
      </c>
      <c r="T130" s="27" t="e">
        <f>IF(COUNTIF(Visualisations!U$92:U$94,T30)&gt;0,NA(),IF(ISNUMBER(T30),T30,NA()))</f>
        <v>#N/A</v>
      </c>
      <c r="U130" s="27" t="e">
        <f>IF(COUNTIF(Visualisations!V$92:V$94,U30)&gt;0,NA(),IF(ISNUMBER(U30),U30,NA()))</f>
        <v>#N/A</v>
      </c>
      <c r="V130" s="27" t="e">
        <f>IF(COUNTIF(Visualisations!W$92:W$94,V30)&gt;0,NA(),IF(ISNUMBER(V30),V30,NA()))</f>
        <v>#N/A</v>
      </c>
      <c r="W130" s="27" t="e">
        <f>IF(COUNTIF(Visualisations!X$92:X$94,W30)&gt;0,NA(),IF(ISNUMBER(W30),W30,NA()))</f>
        <v>#N/A</v>
      </c>
      <c r="X130" s="27" t="e">
        <f>IF(COUNTIF(Visualisations!Y$92:Y$94,X30)&gt;0,NA(),IF(ISNUMBER(X30),X30,NA()))</f>
        <v>#N/A</v>
      </c>
      <c r="Y130" s="27" t="e">
        <f>IF(COUNTIF(Visualisations!Z$92:Z$94,Y30)&gt;0,NA(),IF(ISNUMBER(Y30),Y30,NA()))</f>
        <v>#N/A</v>
      </c>
      <c r="Z130" s="27" t="e">
        <f>IF(COUNTIF(Visualisations!AA$92:AA$94,Z30)&gt;0,NA(),IF(ISNUMBER(Z30),Z30,NA()))</f>
        <v>#N/A</v>
      </c>
      <c r="AA130" s="27" t="e">
        <f>IF(COUNTIF(Visualisations!AB$92:AB$94,AA30)&gt;0,NA(),IF(ISNUMBER(AA30),AA30,NA()))</f>
        <v>#N/A</v>
      </c>
      <c r="AB130" s="27" t="e">
        <f>IF(COUNTIF(Visualisations!AC$92:AC$94,AB30)&gt;0,NA(),IF(ISNUMBER(AB30),AB30,NA()))</f>
        <v>#N/A</v>
      </c>
      <c r="AC130" s="27" t="e">
        <f>IF(COUNTIF(Visualisations!AD$92:AD$94,AC30)&gt;0,NA(),IF(ISNUMBER(AC30),AC30,NA()))</f>
        <v>#N/A</v>
      </c>
      <c r="AD130" s="27" t="e">
        <f>IF(COUNTIF(Visualisations!AE$92:AE$94,AD30)&gt;0,NA(),IF(ISNUMBER(AD30),AD30,NA()))</f>
        <v>#N/A</v>
      </c>
    </row>
    <row r="131" spans="1:30" x14ac:dyDescent="0.25">
      <c r="A131" s="27" t="e">
        <f>IF(COUNTIF(Visualisations!B$92:B$94,A31)&gt;0,NA(),IF(ISNUMBER(A31),A31,NA()))</f>
        <v>#N/A</v>
      </c>
      <c r="B131" s="27" t="e">
        <f>IF(COUNTIF(Visualisations!C$92:C$94,B31)&gt;0,NA(),IF(ISNUMBER(B31),B31,NA()))</f>
        <v>#N/A</v>
      </c>
      <c r="C131" s="27" t="e">
        <f>IF(COUNTIF(Visualisations!D$92:D$94,C31)&gt;0,NA(),IF(ISNUMBER(C31),C31,NA()))</f>
        <v>#N/A</v>
      </c>
      <c r="D131" s="27" t="e">
        <f>IF(COUNTIF(Visualisations!E$92:E$94,D31)&gt;0,NA(),IF(ISNUMBER(D31),D31,NA()))</f>
        <v>#N/A</v>
      </c>
      <c r="E131" s="27" t="e">
        <f>IF(COUNTIF(Visualisations!F$92:F$94,E31)&gt;0,NA(),IF(ISNUMBER(E31),E31,NA()))</f>
        <v>#N/A</v>
      </c>
      <c r="F131" s="27" t="e">
        <f>IF(COUNTIF(Visualisations!G$92:G$94,F31)&gt;0,NA(),IF(ISNUMBER(F31),F31,NA()))</f>
        <v>#N/A</v>
      </c>
      <c r="G131" s="27" t="e">
        <f>IF(COUNTIF(Visualisations!H$92:H$94,G31)&gt;0,NA(),IF(ISNUMBER(G31),G31,NA()))</f>
        <v>#N/A</v>
      </c>
      <c r="H131" s="27" t="e">
        <f>IF(COUNTIF(Visualisations!I$92:I$94,H31)&gt;0,NA(),IF(ISNUMBER(H31),H31,NA()))</f>
        <v>#N/A</v>
      </c>
      <c r="I131" s="27" t="e">
        <f>IF(COUNTIF(Visualisations!J$92:J$94,I31)&gt;0,NA(),IF(ISNUMBER(I31),I31,NA()))</f>
        <v>#N/A</v>
      </c>
      <c r="J131" s="27" t="e">
        <f>IF(COUNTIF(Visualisations!K$92:K$94,J31)&gt;0,NA(),IF(ISNUMBER(J31),J31,NA()))</f>
        <v>#N/A</v>
      </c>
      <c r="K131" s="27" t="e">
        <f>IF(COUNTIF(Visualisations!L$92:L$94,K31)&gt;0,NA(),IF(ISNUMBER(K31),K31,NA()))</f>
        <v>#N/A</v>
      </c>
      <c r="L131" s="27" t="e">
        <f>IF(COUNTIF(Visualisations!M$92:M$94,L31)&gt;0,NA(),IF(ISNUMBER(L31),L31,NA()))</f>
        <v>#N/A</v>
      </c>
      <c r="M131" s="27" t="e">
        <f>IF(COUNTIF(Visualisations!N$92:N$94,M31)&gt;0,NA(),IF(ISNUMBER(M31),M31,NA()))</f>
        <v>#N/A</v>
      </c>
      <c r="N131" s="27" t="e">
        <f>IF(COUNTIF(Visualisations!O$92:O$94,N31)&gt;0,NA(),IF(ISNUMBER(N31),N31,NA()))</f>
        <v>#N/A</v>
      </c>
      <c r="O131" s="27" t="e">
        <f>IF(COUNTIF(Visualisations!P$92:P$94,O31)&gt;0,NA(),IF(ISNUMBER(O31),O31,NA()))</f>
        <v>#N/A</v>
      </c>
      <c r="P131" s="27" t="e">
        <f>IF(COUNTIF(Visualisations!Q$92:Q$94,P31)&gt;0,NA(),IF(ISNUMBER(P31),P31,NA()))</f>
        <v>#N/A</v>
      </c>
      <c r="Q131" s="27" t="e">
        <f>IF(COUNTIF(Visualisations!R$92:R$94,Q31)&gt;0,NA(),IF(ISNUMBER(Q31),Q31,NA()))</f>
        <v>#N/A</v>
      </c>
      <c r="R131" s="27" t="e">
        <f>IF(COUNTIF(Visualisations!S$92:S$94,R31)&gt;0,NA(),IF(ISNUMBER(R31),R31,NA()))</f>
        <v>#N/A</v>
      </c>
      <c r="S131" s="27" t="e">
        <f>IF(COUNTIF(Visualisations!T$92:T$94,S31)&gt;0,NA(),IF(ISNUMBER(S31),S31,NA()))</f>
        <v>#N/A</v>
      </c>
      <c r="T131" s="27" t="e">
        <f>IF(COUNTIF(Visualisations!U$92:U$94,T31)&gt;0,NA(),IF(ISNUMBER(T31),T31,NA()))</f>
        <v>#N/A</v>
      </c>
      <c r="U131" s="27" t="e">
        <f>IF(COUNTIF(Visualisations!V$92:V$94,U31)&gt;0,NA(),IF(ISNUMBER(U31),U31,NA()))</f>
        <v>#N/A</v>
      </c>
      <c r="V131" s="27" t="e">
        <f>IF(COUNTIF(Visualisations!W$92:W$94,V31)&gt;0,NA(),IF(ISNUMBER(V31),V31,NA()))</f>
        <v>#N/A</v>
      </c>
      <c r="W131" s="27" t="e">
        <f>IF(COUNTIF(Visualisations!X$92:X$94,W31)&gt;0,NA(),IF(ISNUMBER(W31),W31,NA()))</f>
        <v>#N/A</v>
      </c>
      <c r="X131" s="27" t="e">
        <f>IF(COUNTIF(Visualisations!Y$92:Y$94,X31)&gt;0,NA(),IF(ISNUMBER(X31),X31,NA()))</f>
        <v>#N/A</v>
      </c>
      <c r="Y131" s="27" t="e">
        <f>IF(COUNTIF(Visualisations!Z$92:Z$94,Y31)&gt;0,NA(),IF(ISNUMBER(Y31),Y31,NA()))</f>
        <v>#N/A</v>
      </c>
      <c r="Z131" s="27" t="e">
        <f>IF(COUNTIF(Visualisations!AA$92:AA$94,Z31)&gt;0,NA(),IF(ISNUMBER(Z31),Z31,NA()))</f>
        <v>#N/A</v>
      </c>
      <c r="AA131" s="27" t="e">
        <f>IF(COUNTIF(Visualisations!AB$92:AB$94,AA31)&gt;0,NA(),IF(ISNUMBER(AA31),AA31,NA()))</f>
        <v>#N/A</v>
      </c>
      <c r="AB131" s="27" t="e">
        <f>IF(COUNTIF(Visualisations!AC$92:AC$94,AB31)&gt;0,NA(),IF(ISNUMBER(AB31),AB31,NA()))</f>
        <v>#N/A</v>
      </c>
      <c r="AC131" s="27" t="e">
        <f>IF(COUNTIF(Visualisations!AD$92:AD$94,AC31)&gt;0,NA(),IF(ISNUMBER(AC31),AC31,NA()))</f>
        <v>#N/A</v>
      </c>
      <c r="AD131" s="27" t="e">
        <f>IF(COUNTIF(Visualisations!AE$92:AE$94,AD31)&gt;0,NA(),IF(ISNUMBER(AD31),AD31,NA()))</f>
        <v>#N/A</v>
      </c>
    </row>
    <row r="132" spans="1:30" x14ac:dyDescent="0.25">
      <c r="A132" s="27" t="e">
        <f>IF(COUNTIF(Visualisations!B$92:B$94,A32)&gt;0,NA(),IF(ISNUMBER(A32),A32,NA()))</f>
        <v>#N/A</v>
      </c>
      <c r="B132" s="27" t="e">
        <f>IF(COUNTIF(Visualisations!C$92:C$94,B32)&gt;0,NA(),IF(ISNUMBER(B32),B32,NA()))</f>
        <v>#N/A</v>
      </c>
      <c r="C132" s="27" t="e">
        <f>IF(COUNTIF(Visualisations!D$92:D$94,C32)&gt;0,NA(),IF(ISNUMBER(C32),C32,NA()))</f>
        <v>#N/A</v>
      </c>
      <c r="D132" s="27" t="e">
        <f>IF(COUNTIF(Visualisations!E$92:E$94,D32)&gt;0,NA(),IF(ISNUMBER(D32),D32,NA()))</f>
        <v>#N/A</v>
      </c>
      <c r="E132" s="27" t="e">
        <f>IF(COUNTIF(Visualisations!F$92:F$94,E32)&gt;0,NA(),IF(ISNUMBER(E32),E32,NA()))</f>
        <v>#N/A</v>
      </c>
      <c r="F132" s="27" t="e">
        <f>IF(COUNTIF(Visualisations!G$92:G$94,F32)&gt;0,NA(),IF(ISNUMBER(F32),F32,NA()))</f>
        <v>#N/A</v>
      </c>
      <c r="G132" s="27" t="e">
        <f>IF(COUNTIF(Visualisations!H$92:H$94,G32)&gt;0,NA(),IF(ISNUMBER(G32),G32,NA()))</f>
        <v>#N/A</v>
      </c>
      <c r="H132" s="27" t="e">
        <f>IF(COUNTIF(Visualisations!I$92:I$94,H32)&gt;0,NA(),IF(ISNUMBER(H32),H32,NA()))</f>
        <v>#N/A</v>
      </c>
      <c r="I132" s="27" t="e">
        <f>IF(COUNTIF(Visualisations!J$92:J$94,I32)&gt;0,NA(),IF(ISNUMBER(I32),I32,NA()))</f>
        <v>#N/A</v>
      </c>
      <c r="J132" s="27" t="e">
        <f>IF(COUNTIF(Visualisations!K$92:K$94,J32)&gt;0,NA(),IF(ISNUMBER(J32),J32,NA()))</f>
        <v>#N/A</v>
      </c>
      <c r="K132" s="27" t="e">
        <f>IF(COUNTIF(Visualisations!L$92:L$94,K32)&gt;0,NA(),IF(ISNUMBER(K32),K32,NA()))</f>
        <v>#N/A</v>
      </c>
      <c r="L132" s="27" t="e">
        <f>IF(COUNTIF(Visualisations!M$92:M$94,L32)&gt;0,NA(),IF(ISNUMBER(L32),L32,NA()))</f>
        <v>#N/A</v>
      </c>
      <c r="M132" s="27" t="e">
        <f>IF(COUNTIF(Visualisations!N$92:N$94,M32)&gt;0,NA(),IF(ISNUMBER(M32),M32,NA()))</f>
        <v>#N/A</v>
      </c>
      <c r="N132" s="27" t="e">
        <f>IF(COUNTIF(Visualisations!O$92:O$94,N32)&gt;0,NA(),IF(ISNUMBER(N32),N32,NA()))</f>
        <v>#N/A</v>
      </c>
      <c r="O132" s="27" t="e">
        <f>IF(COUNTIF(Visualisations!P$92:P$94,O32)&gt;0,NA(),IF(ISNUMBER(O32),O32,NA()))</f>
        <v>#N/A</v>
      </c>
      <c r="P132" s="27" t="e">
        <f>IF(COUNTIF(Visualisations!Q$92:Q$94,P32)&gt;0,NA(),IF(ISNUMBER(P32),P32,NA()))</f>
        <v>#N/A</v>
      </c>
      <c r="Q132" s="27" t="e">
        <f>IF(COUNTIF(Visualisations!R$92:R$94,Q32)&gt;0,NA(),IF(ISNUMBER(Q32),Q32,NA()))</f>
        <v>#N/A</v>
      </c>
      <c r="R132" s="27" t="e">
        <f>IF(COUNTIF(Visualisations!S$92:S$94,R32)&gt;0,NA(),IF(ISNUMBER(R32),R32,NA()))</f>
        <v>#N/A</v>
      </c>
      <c r="S132" s="27" t="e">
        <f>IF(COUNTIF(Visualisations!T$92:T$94,S32)&gt;0,NA(),IF(ISNUMBER(S32),S32,NA()))</f>
        <v>#N/A</v>
      </c>
      <c r="T132" s="27" t="e">
        <f>IF(COUNTIF(Visualisations!U$92:U$94,T32)&gt;0,NA(),IF(ISNUMBER(T32),T32,NA()))</f>
        <v>#N/A</v>
      </c>
      <c r="U132" s="27" t="e">
        <f>IF(COUNTIF(Visualisations!V$92:V$94,U32)&gt;0,NA(),IF(ISNUMBER(U32),U32,NA()))</f>
        <v>#N/A</v>
      </c>
      <c r="V132" s="27" t="e">
        <f>IF(COUNTIF(Visualisations!W$92:W$94,V32)&gt;0,NA(),IF(ISNUMBER(V32),V32,NA()))</f>
        <v>#N/A</v>
      </c>
      <c r="W132" s="27" t="e">
        <f>IF(COUNTIF(Visualisations!X$92:X$94,W32)&gt;0,NA(),IF(ISNUMBER(W32),W32,NA()))</f>
        <v>#N/A</v>
      </c>
      <c r="X132" s="27" t="e">
        <f>IF(COUNTIF(Visualisations!Y$92:Y$94,X32)&gt;0,NA(),IF(ISNUMBER(X32),X32,NA()))</f>
        <v>#N/A</v>
      </c>
      <c r="Y132" s="27" t="e">
        <f>IF(COUNTIF(Visualisations!Z$92:Z$94,Y32)&gt;0,NA(),IF(ISNUMBER(Y32),Y32,NA()))</f>
        <v>#N/A</v>
      </c>
      <c r="Z132" s="27" t="e">
        <f>IF(COUNTIF(Visualisations!AA$92:AA$94,Z32)&gt;0,NA(),IF(ISNUMBER(Z32),Z32,NA()))</f>
        <v>#N/A</v>
      </c>
      <c r="AA132" s="27" t="e">
        <f>IF(COUNTIF(Visualisations!AB$92:AB$94,AA32)&gt;0,NA(),IF(ISNUMBER(AA32),AA32,NA()))</f>
        <v>#N/A</v>
      </c>
      <c r="AB132" s="27" t="e">
        <f>IF(COUNTIF(Visualisations!AC$92:AC$94,AB32)&gt;0,NA(),IF(ISNUMBER(AB32),AB32,NA()))</f>
        <v>#N/A</v>
      </c>
      <c r="AC132" s="27" t="e">
        <f>IF(COUNTIF(Visualisations!AD$92:AD$94,AC32)&gt;0,NA(),IF(ISNUMBER(AC32),AC32,NA()))</f>
        <v>#N/A</v>
      </c>
      <c r="AD132" s="27" t="e">
        <f>IF(COUNTIF(Visualisations!AE$92:AE$94,AD32)&gt;0,NA(),IF(ISNUMBER(AD32),AD32,NA()))</f>
        <v>#N/A</v>
      </c>
    </row>
    <row r="133" spans="1:30" x14ac:dyDescent="0.25">
      <c r="A133" s="27" t="e">
        <f>IF(COUNTIF(Visualisations!B$92:B$94,A33)&gt;0,NA(),IF(ISNUMBER(A33),A33,NA()))</f>
        <v>#N/A</v>
      </c>
      <c r="B133" s="27" t="e">
        <f>IF(COUNTIF(Visualisations!C$92:C$94,B33)&gt;0,NA(),IF(ISNUMBER(B33),B33,NA()))</f>
        <v>#N/A</v>
      </c>
      <c r="C133" s="27" t="e">
        <f>IF(COUNTIF(Visualisations!D$92:D$94,C33)&gt;0,NA(),IF(ISNUMBER(C33),C33,NA()))</f>
        <v>#N/A</v>
      </c>
      <c r="D133" s="27" t="e">
        <f>IF(COUNTIF(Visualisations!E$92:E$94,D33)&gt;0,NA(),IF(ISNUMBER(D33),D33,NA()))</f>
        <v>#N/A</v>
      </c>
      <c r="E133" s="27" t="e">
        <f>IF(COUNTIF(Visualisations!F$92:F$94,E33)&gt;0,NA(),IF(ISNUMBER(E33),E33,NA()))</f>
        <v>#N/A</v>
      </c>
      <c r="F133" s="27" t="e">
        <f>IF(COUNTIF(Visualisations!G$92:G$94,F33)&gt;0,NA(),IF(ISNUMBER(F33),F33,NA()))</f>
        <v>#N/A</v>
      </c>
      <c r="G133" s="27" t="e">
        <f>IF(COUNTIF(Visualisations!H$92:H$94,G33)&gt;0,NA(),IF(ISNUMBER(G33),G33,NA()))</f>
        <v>#N/A</v>
      </c>
      <c r="H133" s="27" t="e">
        <f>IF(COUNTIF(Visualisations!I$92:I$94,H33)&gt;0,NA(),IF(ISNUMBER(H33),H33,NA()))</f>
        <v>#N/A</v>
      </c>
      <c r="I133" s="27" t="e">
        <f>IF(COUNTIF(Visualisations!J$92:J$94,I33)&gt;0,NA(),IF(ISNUMBER(I33),I33,NA()))</f>
        <v>#N/A</v>
      </c>
      <c r="J133" s="27" t="e">
        <f>IF(COUNTIF(Visualisations!K$92:K$94,J33)&gt;0,NA(),IF(ISNUMBER(J33),J33,NA()))</f>
        <v>#N/A</v>
      </c>
      <c r="K133" s="27" t="e">
        <f>IF(COUNTIF(Visualisations!L$92:L$94,K33)&gt;0,NA(),IF(ISNUMBER(K33),K33,NA()))</f>
        <v>#N/A</v>
      </c>
      <c r="L133" s="27" t="e">
        <f>IF(COUNTIF(Visualisations!M$92:M$94,L33)&gt;0,NA(),IF(ISNUMBER(L33),L33,NA()))</f>
        <v>#N/A</v>
      </c>
      <c r="M133" s="27" t="e">
        <f>IF(COUNTIF(Visualisations!N$92:N$94,M33)&gt;0,NA(),IF(ISNUMBER(M33),M33,NA()))</f>
        <v>#N/A</v>
      </c>
      <c r="N133" s="27" t="e">
        <f>IF(COUNTIF(Visualisations!O$92:O$94,N33)&gt;0,NA(),IF(ISNUMBER(N33),N33,NA()))</f>
        <v>#N/A</v>
      </c>
      <c r="O133" s="27" t="e">
        <f>IF(COUNTIF(Visualisations!P$92:P$94,O33)&gt;0,NA(),IF(ISNUMBER(O33),O33,NA()))</f>
        <v>#N/A</v>
      </c>
      <c r="P133" s="27" t="e">
        <f>IF(COUNTIF(Visualisations!Q$92:Q$94,P33)&gt;0,NA(),IF(ISNUMBER(P33),P33,NA()))</f>
        <v>#N/A</v>
      </c>
      <c r="Q133" s="27" t="e">
        <f>IF(COUNTIF(Visualisations!R$92:R$94,Q33)&gt;0,NA(),IF(ISNUMBER(Q33),Q33,NA()))</f>
        <v>#N/A</v>
      </c>
      <c r="R133" s="27" t="e">
        <f>IF(COUNTIF(Visualisations!S$92:S$94,R33)&gt;0,NA(),IF(ISNUMBER(R33),R33,NA()))</f>
        <v>#N/A</v>
      </c>
      <c r="S133" s="27" t="e">
        <f>IF(COUNTIF(Visualisations!T$92:T$94,S33)&gt;0,NA(),IF(ISNUMBER(S33),S33,NA()))</f>
        <v>#N/A</v>
      </c>
      <c r="T133" s="27" t="e">
        <f>IF(COUNTIF(Visualisations!U$92:U$94,T33)&gt;0,NA(),IF(ISNUMBER(T33),T33,NA()))</f>
        <v>#N/A</v>
      </c>
      <c r="U133" s="27" t="e">
        <f>IF(COUNTIF(Visualisations!V$92:V$94,U33)&gt;0,NA(),IF(ISNUMBER(U33),U33,NA()))</f>
        <v>#N/A</v>
      </c>
      <c r="V133" s="27" t="e">
        <f>IF(COUNTIF(Visualisations!W$92:W$94,V33)&gt;0,NA(),IF(ISNUMBER(V33),V33,NA()))</f>
        <v>#N/A</v>
      </c>
      <c r="W133" s="27" t="e">
        <f>IF(COUNTIF(Visualisations!X$92:X$94,W33)&gt;0,NA(),IF(ISNUMBER(W33),W33,NA()))</f>
        <v>#N/A</v>
      </c>
      <c r="X133" s="27" t="e">
        <f>IF(COUNTIF(Visualisations!Y$92:Y$94,X33)&gt;0,NA(),IF(ISNUMBER(X33),X33,NA()))</f>
        <v>#N/A</v>
      </c>
      <c r="Y133" s="27" t="e">
        <f>IF(COUNTIF(Visualisations!Z$92:Z$94,Y33)&gt;0,NA(),IF(ISNUMBER(Y33),Y33,NA()))</f>
        <v>#N/A</v>
      </c>
      <c r="Z133" s="27" t="e">
        <f>IF(COUNTIF(Visualisations!AA$92:AA$94,Z33)&gt;0,NA(),IF(ISNUMBER(Z33),Z33,NA()))</f>
        <v>#N/A</v>
      </c>
      <c r="AA133" s="27" t="e">
        <f>IF(COUNTIF(Visualisations!AB$92:AB$94,AA33)&gt;0,NA(),IF(ISNUMBER(AA33),AA33,NA()))</f>
        <v>#N/A</v>
      </c>
      <c r="AB133" s="27" t="e">
        <f>IF(COUNTIF(Visualisations!AC$92:AC$94,AB33)&gt;0,NA(),IF(ISNUMBER(AB33),AB33,NA()))</f>
        <v>#N/A</v>
      </c>
      <c r="AC133" s="27" t="e">
        <f>IF(COUNTIF(Visualisations!AD$92:AD$94,AC33)&gt;0,NA(),IF(ISNUMBER(AC33),AC33,NA()))</f>
        <v>#N/A</v>
      </c>
      <c r="AD133" s="27" t="e">
        <f>IF(COUNTIF(Visualisations!AE$92:AE$94,AD33)&gt;0,NA(),IF(ISNUMBER(AD33),AD33,NA()))</f>
        <v>#N/A</v>
      </c>
    </row>
    <row r="134" spans="1:30" x14ac:dyDescent="0.25">
      <c r="A134" s="27" t="e">
        <f>IF(COUNTIF(Visualisations!B$92:B$94,A34)&gt;0,NA(),IF(ISNUMBER(A34),A34,NA()))</f>
        <v>#N/A</v>
      </c>
      <c r="B134" s="27" t="e">
        <f>IF(COUNTIF(Visualisations!C$92:C$94,B34)&gt;0,NA(),IF(ISNUMBER(B34),B34,NA()))</f>
        <v>#N/A</v>
      </c>
      <c r="C134" s="27" t="e">
        <f>IF(COUNTIF(Visualisations!D$92:D$94,C34)&gt;0,NA(),IF(ISNUMBER(C34),C34,NA()))</f>
        <v>#N/A</v>
      </c>
      <c r="D134" s="27" t="e">
        <f>IF(COUNTIF(Visualisations!E$92:E$94,D34)&gt;0,NA(),IF(ISNUMBER(D34),D34,NA()))</f>
        <v>#N/A</v>
      </c>
      <c r="E134" s="27" t="e">
        <f>IF(COUNTIF(Visualisations!F$92:F$94,E34)&gt;0,NA(),IF(ISNUMBER(E34),E34,NA()))</f>
        <v>#N/A</v>
      </c>
      <c r="F134" s="27" t="e">
        <f>IF(COUNTIF(Visualisations!G$92:G$94,F34)&gt;0,NA(),IF(ISNUMBER(F34),F34,NA()))</f>
        <v>#N/A</v>
      </c>
      <c r="G134" s="27" t="e">
        <f>IF(COUNTIF(Visualisations!H$92:H$94,G34)&gt;0,NA(),IF(ISNUMBER(G34),G34,NA()))</f>
        <v>#N/A</v>
      </c>
      <c r="H134" s="27" t="e">
        <f>IF(COUNTIF(Visualisations!I$92:I$94,H34)&gt;0,NA(),IF(ISNUMBER(H34),H34,NA()))</f>
        <v>#N/A</v>
      </c>
      <c r="I134" s="27" t="e">
        <f>IF(COUNTIF(Visualisations!J$92:J$94,I34)&gt;0,NA(),IF(ISNUMBER(I34),I34,NA()))</f>
        <v>#N/A</v>
      </c>
      <c r="J134" s="27" t="e">
        <f>IF(COUNTIF(Visualisations!K$92:K$94,J34)&gt;0,NA(),IF(ISNUMBER(J34),J34,NA()))</f>
        <v>#N/A</v>
      </c>
      <c r="K134" s="27" t="e">
        <f>IF(COUNTIF(Visualisations!L$92:L$94,K34)&gt;0,NA(),IF(ISNUMBER(K34),K34,NA()))</f>
        <v>#N/A</v>
      </c>
      <c r="L134" s="27" t="e">
        <f>IF(COUNTIF(Visualisations!M$92:M$94,L34)&gt;0,NA(),IF(ISNUMBER(L34),L34,NA()))</f>
        <v>#N/A</v>
      </c>
      <c r="M134" s="27" t="e">
        <f>IF(COUNTIF(Visualisations!N$92:N$94,M34)&gt;0,NA(),IF(ISNUMBER(M34),M34,NA()))</f>
        <v>#N/A</v>
      </c>
      <c r="N134" s="27" t="e">
        <f>IF(COUNTIF(Visualisations!O$92:O$94,N34)&gt;0,NA(),IF(ISNUMBER(N34),N34,NA()))</f>
        <v>#N/A</v>
      </c>
      <c r="O134" s="27" t="e">
        <f>IF(COUNTIF(Visualisations!P$92:P$94,O34)&gt;0,NA(),IF(ISNUMBER(O34),O34,NA()))</f>
        <v>#N/A</v>
      </c>
      <c r="P134" s="27" t="e">
        <f>IF(COUNTIF(Visualisations!Q$92:Q$94,P34)&gt;0,NA(),IF(ISNUMBER(P34),P34,NA()))</f>
        <v>#N/A</v>
      </c>
      <c r="Q134" s="27" t="e">
        <f>IF(COUNTIF(Visualisations!R$92:R$94,Q34)&gt;0,NA(),IF(ISNUMBER(Q34),Q34,NA()))</f>
        <v>#N/A</v>
      </c>
      <c r="R134" s="27" t="e">
        <f>IF(COUNTIF(Visualisations!S$92:S$94,R34)&gt;0,NA(),IF(ISNUMBER(R34),R34,NA()))</f>
        <v>#N/A</v>
      </c>
      <c r="S134" s="27" t="e">
        <f>IF(COUNTIF(Visualisations!T$92:T$94,S34)&gt;0,NA(),IF(ISNUMBER(S34),S34,NA()))</f>
        <v>#N/A</v>
      </c>
      <c r="T134" s="27" t="e">
        <f>IF(COUNTIF(Visualisations!U$92:U$94,T34)&gt;0,NA(),IF(ISNUMBER(T34),T34,NA()))</f>
        <v>#N/A</v>
      </c>
      <c r="U134" s="27" t="e">
        <f>IF(COUNTIF(Visualisations!V$92:V$94,U34)&gt;0,NA(),IF(ISNUMBER(U34),U34,NA()))</f>
        <v>#N/A</v>
      </c>
      <c r="V134" s="27" t="e">
        <f>IF(COUNTIF(Visualisations!W$92:W$94,V34)&gt;0,NA(),IF(ISNUMBER(V34),V34,NA()))</f>
        <v>#N/A</v>
      </c>
      <c r="W134" s="27" t="e">
        <f>IF(COUNTIF(Visualisations!X$92:X$94,W34)&gt;0,NA(),IF(ISNUMBER(W34),W34,NA()))</f>
        <v>#N/A</v>
      </c>
      <c r="X134" s="27" t="e">
        <f>IF(COUNTIF(Visualisations!Y$92:Y$94,X34)&gt;0,NA(),IF(ISNUMBER(X34),X34,NA()))</f>
        <v>#N/A</v>
      </c>
      <c r="Y134" s="27" t="e">
        <f>IF(COUNTIF(Visualisations!Z$92:Z$94,Y34)&gt;0,NA(),IF(ISNUMBER(Y34),Y34,NA()))</f>
        <v>#N/A</v>
      </c>
      <c r="Z134" s="27" t="e">
        <f>IF(COUNTIF(Visualisations!AA$92:AA$94,Z34)&gt;0,NA(),IF(ISNUMBER(Z34),Z34,NA()))</f>
        <v>#N/A</v>
      </c>
      <c r="AA134" s="27" t="e">
        <f>IF(COUNTIF(Visualisations!AB$92:AB$94,AA34)&gt;0,NA(),IF(ISNUMBER(AA34),AA34,NA()))</f>
        <v>#N/A</v>
      </c>
      <c r="AB134" s="27" t="e">
        <f>IF(COUNTIF(Visualisations!AC$92:AC$94,AB34)&gt;0,NA(),IF(ISNUMBER(AB34),AB34,NA()))</f>
        <v>#N/A</v>
      </c>
      <c r="AC134" s="27" t="e">
        <f>IF(COUNTIF(Visualisations!AD$92:AD$94,AC34)&gt;0,NA(),IF(ISNUMBER(AC34),AC34,NA()))</f>
        <v>#N/A</v>
      </c>
      <c r="AD134" s="27" t="e">
        <f>IF(COUNTIF(Visualisations!AE$92:AE$94,AD34)&gt;0,NA(),IF(ISNUMBER(AD34),AD34,NA()))</f>
        <v>#N/A</v>
      </c>
    </row>
    <row r="135" spans="1:30" x14ac:dyDescent="0.25">
      <c r="A135" s="27" t="e">
        <f>IF(COUNTIF(Visualisations!B$92:B$94,A35)&gt;0,NA(),IF(ISNUMBER(A35),A35,NA()))</f>
        <v>#N/A</v>
      </c>
      <c r="B135" s="27" t="e">
        <f>IF(COUNTIF(Visualisations!C$92:C$94,B35)&gt;0,NA(),IF(ISNUMBER(B35),B35,NA()))</f>
        <v>#N/A</v>
      </c>
      <c r="C135" s="27" t="e">
        <f>IF(COUNTIF(Visualisations!D$92:D$94,C35)&gt;0,NA(),IF(ISNUMBER(C35),C35,NA()))</f>
        <v>#N/A</v>
      </c>
      <c r="D135" s="27" t="e">
        <f>IF(COUNTIF(Visualisations!E$92:E$94,D35)&gt;0,NA(),IF(ISNUMBER(D35),D35,NA()))</f>
        <v>#N/A</v>
      </c>
      <c r="E135" s="27" t="e">
        <f>IF(COUNTIF(Visualisations!F$92:F$94,E35)&gt;0,NA(),IF(ISNUMBER(E35),E35,NA()))</f>
        <v>#N/A</v>
      </c>
      <c r="F135" s="27" t="e">
        <f>IF(COUNTIF(Visualisations!G$92:G$94,F35)&gt;0,NA(),IF(ISNUMBER(F35),F35,NA()))</f>
        <v>#N/A</v>
      </c>
      <c r="G135" s="27" t="e">
        <f>IF(COUNTIF(Visualisations!H$92:H$94,G35)&gt;0,NA(),IF(ISNUMBER(G35),G35,NA()))</f>
        <v>#N/A</v>
      </c>
      <c r="H135" s="27" t="e">
        <f>IF(COUNTIF(Visualisations!I$92:I$94,H35)&gt;0,NA(),IF(ISNUMBER(H35),H35,NA()))</f>
        <v>#N/A</v>
      </c>
      <c r="I135" s="27" t="e">
        <f>IF(COUNTIF(Visualisations!J$92:J$94,I35)&gt;0,NA(),IF(ISNUMBER(I35),I35,NA()))</f>
        <v>#N/A</v>
      </c>
      <c r="J135" s="27" t="e">
        <f>IF(COUNTIF(Visualisations!K$92:K$94,J35)&gt;0,NA(),IF(ISNUMBER(J35),J35,NA()))</f>
        <v>#N/A</v>
      </c>
      <c r="K135" s="27" t="e">
        <f>IF(COUNTIF(Visualisations!L$92:L$94,K35)&gt;0,NA(),IF(ISNUMBER(K35),K35,NA()))</f>
        <v>#N/A</v>
      </c>
      <c r="L135" s="27" t="e">
        <f>IF(COUNTIF(Visualisations!M$92:M$94,L35)&gt;0,NA(),IF(ISNUMBER(L35),L35,NA()))</f>
        <v>#N/A</v>
      </c>
      <c r="M135" s="27" t="e">
        <f>IF(COUNTIF(Visualisations!N$92:N$94,M35)&gt;0,NA(),IF(ISNUMBER(M35),M35,NA()))</f>
        <v>#N/A</v>
      </c>
      <c r="N135" s="27" t="e">
        <f>IF(COUNTIF(Visualisations!O$92:O$94,N35)&gt;0,NA(),IF(ISNUMBER(N35),N35,NA()))</f>
        <v>#N/A</v>
      </c>
      <c r="O135" s="27" t="e">
        <f>IF(COUNTIF(Visualisations!P$92:P$94,O35)&gt;0,NA(),IF(ISNUMBER(O35),O35,NA()))</f>
        <v>#N/A</v>
      </c>
      <c r="P135" s="27" t="e">
        <f>IF(COUNTIF(Visualisations!Q$92:Q$94,P35)&gt;0,NA(),IF(ISNUMBER(P35),P35,NA()))</f>
        <v>#N/A</v>
      </c>
      <c r="Q135" s="27" t="e">
        <f>IF(COUNTIF(Visualisations!R$92:R$94,Q35)&gt;0,NA(),IF(ISNUMBER(Q35),Q35,NA()))</f>
        <v>#N/A</v>
      </c>
      <c r="R135" s="27" t="e">
        <f>IF(COUNTIF(Visualisations!S$92:S$94,R35)&gt;0,NA(),IF(ISNUMBER(R35),R35,NA()))</f>
        <v>#N/A</v>
      </c>
      <c r="S135" s="27" t="e">
        <f>IF(COUNTIF(Visualisations!T$92:T$94,S35)&gt;0,NA(),IF(ISNUMBER(S35),S35,NA()))</f>
        <v>#N/A</v>
      </c>
      <c r="T135" s="27" t="e">
        <f>IF(COUNTIF(Visualisations!U$92:U$94,T35)&gt;0,NA(),IF(ISNUMBER(T35),T35,NA()))</f>
        <v>#N/A</v>
      </c>
      <c r="U135" s="27" t="e">
        <f>IF(COUNTIF(Visualisations!V$92:V$94,U35)&gt;0,NA(),IF(ISNUMBER(U35),U35,NA()))</f>
        <v>#N/A</v>
      </c>
      <c r="V135" s="27" t="e">
        <f>IF(COUNTIF(Visualisations!W$92:W$94,V35)&gt;0,NA(),IF(ISNUMBER(V35),V35,NA()))</f>
        <v>#N/A</v>
      </c>
      <c r="W135" s="27" t="e">
        <f>IF(COUNTIF(Visualisations!X$92:X$94,W35)&gt;0,NA(),IF(ISNUMBER(W35),W35,NA()))</f>
        <v>#N/A</v>
      </c>
      <c r="X135" s="27" t="e">
        <f>IF(COUNTIF(Visualisations!Y$92:Y$94,X35)&gt;0,NA(),IF(ISNUMBER(X35),X35,NA()))</f>
        <v>#N/A</v>
      </c>
      <c r="Y135" s="27" t="e">
        <f>IF(COUNTIF(Visualisations!Z$92:Z$94,Y35)&gt;0,NA(),IF(ISNUMBER(Y35),Y35,NA()))</f>
        <v>#N/A</v>
      </c>
      <c r="Z135" s="27" t="e">
        <f>IF(COUNTIF(Visualisations!AA$92:AA$94,Z35)&gt;0,NA(),IF(ISNUMBER(Z35),Z35,NA()))</f>
        <v>#N/A</v>
      </c>
      <c r="AA135" s="27" t="e">
        <f>IF(COUNTIF(Visualisations!AB$92:AB$94,AA35)&gt;0,NA(),IF(ISNUMBER(AA35),AA35,NA()))</f>
        <v>#N/A</v>
      </c>
      <c r="AB135" s="27" t="e">
        <f>IF(COUNTIF(Visualisations!AC$92:AC$94,AB35)&gt;0,NA(),IF(ISNUMBER(AB35),AB35,NA()))</f>
        <v>#N/A</v>
      </c>
      <c r="AC135" s="27" t="e">
        <f>IF(COUNTIF(Visualisations!AD$92:AD$94,AC35)&gt;0,NA(),IF(ISNUMBER(AC35),AC35,NA()))</f>
        <v>#N/A</v>
      </c>
      <c r="AD135" s="27" t="e">
        <f>IF(COUNTIF(Visualisations!AE$92:AE$94,AD35)&gt;0,NA(),IF(ISNUMBER(AD35),AD35,NA()))</f>
        <v>#N/A</v>
      </c>
    </row>
    <row r="136" spans="1:30" x14ac:dyDescent="0.25">
      <c r="A136" s="27" t="e">
        <f>IF(COUNTIF(Visualisations!B$92:B$94,A36)&gt;0,NA(),IF(ISNUMBER(A36),A36,NA()))</f>
        <v>#N/A</v>
      </c>
      <c r="B136" s="27" t="e">
        <f>IF(COUNTIF(Visualisations!C$92:C$94,B36)&gt;0,NA(),IF(ISNUMBER(B36),B36,NA()))</f>
        <v>#N/A</v>
      </c>
      <c r="C136" s="27" t="e">
        <f>IF(COUNTIF(Visualisations!D$92:D$94,C36)&gt;0,NA(),IF(ISNUMBER(C36),C36,NA()))</f>
        <v>#N/A</v>
      </c>
      <c r="D136" s="27" t="e">
        <f>IF(COUNTIF(Visualisations!E$92:E$94,D36)&gt;0,NA(),IF(ISNUMBER(D36),D36,NA()))</f>
        <v>#N/A</v>
      </c>
      <c r="E136" s="27" t="e">
        <f>IF(COUNTIF(Visualisations!F$92:F$94,E36)&gt;0,NA(),IF(ISNUMBER(E36),E36,NA()))</f>
        <v>#N/A</v>
      </c>
      <c r="F136" s="27" t="e">
        <f>IF(COUNTIF(Visualisations!G$92:G$94,F36)&gt;0,NA(),IF(ISNUMBER(F36),F36,NA()))</f>
        <v>#N/A</v>
      </c>
      <c r="G136" s="27" t="e">
        <f>IF(COUNTIF(Visualisations!H$92:H$94,G36)&gt;0,NA(),IF(ISNUMBER(G36),G36,NA()))</f>
        <v>#N/A</v>
      </c>
      <c r="H136" s="27" t="e">
        <f>IF(COUNTIF(Visualisations!I$92:I$94,H36)&gt;0,NA(),IF(ISNUMBER(H36),H36,NA()))</f>
        <v>#N/A</v>
      </c>
      <c r="I136" s="27" t="e">
        <f>IF(COUNTIF(Visualisations!J$92:J$94,I36)&gt;0,NA(),IF(ISNUMBER(I36),I36,NA()))</f>
        <v>#N/A</v>
      </c>
      <c r="J136" s="27" t="e">
        <f>IF(COUNTIF(Visualisations!K$92:K$94,J36)&gt;0,NA(),IF(ISNUMBER(J36),J36,NA()))</f>
        <v>#N/A</v>
      </c>
      <c r="K136" s="27" t="e">
        <f>IF(COUNTIF(Visualisations!L$92:L$94,K36)&gt;0,NA(),IF(ISNUMBER(K36),K36,NA()))</f>
        <v>#N/A</v>
      </c>
      <c r="L136" s="27" t="e">
        <f>IF(COUNTIF(Visualisations!M$92:M$94,L36)&gt;0,NA(),IF(ISNUMBER(L36),L36,NA()))</f>
        <v>#N/A</v>
      </c>
      <c r="M136" s="27" t="e">
        <f>IF(COUNTIF(Visualisations!N$92:N$94,M36)&gt;0,NA(),IF(ISNUMBER(M36),M36,NA()))</f>
        <v>#N/A</v>
      </c>
      <c r="N136" s="27" t="e">
        <f>IF(COUNTIF(Visualisations!O$92:O$94,N36)&gt;0,NA(),IF(ISNUMBER(N36),N36,NA()))</f>
        <v>#N/A</v>
      </c>
      <c r="O136" s="27" t="e">
        <f>IF(COUNTIF(Visualisations!P$92:P$94,O36)&gt;0,NA(),IF(ISNUMBER(O36),O36,NA()))</f>
        <v>#N/A</v>
      </c>
      <c r="P136" s="27" t="e">
        <f>IF(COUNTIF(Visualisations!Q$92:Q$94,P36)&gt;0,NA(),IF(ISNUMBER(P36),P36,NA()))</f>
        <v>#N/A</v>
      </c>
      <c r="Q136" s="27" t="e">
        <f>IF(COUNTIF(Visualisations!R$92:R$94,Q36)&gt;0,NA(),IF(ISNUMBER(Q36),Q36,NA()))</f>
        <v>#N/A</v>
      </c>
      <c r="R136" s="27" t="e">
        <f>IF(COUNTIF(Visualisations!S$92:S$94,R36)&gt;0,NA(),IF(ISNUMBER(R36),R36,NA()))</f>
        <v>#N/A</v>
      </c>
      <c r="S136" s="27" t="e">
        <f>IF(COUNTIF(Visualisations!T$92:T$94,S36)&gt;0,NA(),IF(ISNUMBER(S36),S36,NA()))</f>
        <v>#N/A</v>
      </c>
      <c r="T136" s="27" t="e">
        <f>IF(COUNTIF(Visualisations!U$92:U$94,T36)&gt;0,NA(),IF(ISNUMBER(T36),T36,NA()))</f>
        <v>#N/A</v>
      </c>
      <c r="U136" s="27" t="e">
        <f>IF(COUNTIF(Visualisations!V$92:V$94,U36)&gt;0,NA(),IF(ISNUMBER(U36),U36,NA()))</f>
        <v>#N/A</v>
      </c>
      <c r="V136" s="27" t="e">
        <f>IF(COUNTIF(Visualisations!W$92:W$94,V36)&gt;0,NA(),IF(ISNUMBER(V36),V36,NA()))</f>
        <v>#N/A</v>
      </c>
      <c r="W136" s="27" t="e">
        <f>IF(COUNTIF(Visualisations!X$92:X$94,W36)&gt;0,NA(),IF(ISNUMBER(W36),W36,NA()))</f>
        <v>#N/A</v>
      </c>
      <c r="X136" s="27" t="e">
        <f>IF(COUNTIF(Visualisations!Y$92:Y$94,X36)&gt;0,NA(),IF(ISNUMBER(X36),X36,NA()))</f>
        <v>#N/A</v>
      </c>
      <c r="Y136" s="27" t="e">
        <f>IF(COUNTIF(Visualisations!Z$92:Z$94,Y36)&gt;0,NA(),IF(ISNUMBER(Y36),Y36,NA()))</f>
        <v>#N/A</v>
      </c>
      <c r="Z136" s="27" t="e">
        <f>IF(COUNTIF(Visualisations!AA$92:AA$94,Z36)&gt;0,NA(),IF(ISNUMBER(Z36),Z36,NA()))</f>
        <v>#N/A</v>
      </c>
      <c r="AA136" s="27" t="e">
        <f>IF(COUNTIF(Visualisations!AB$92:AB$94,AA36)&gt;0,NA(),IF(ISNUMBER(AA36),AA36,NA()))</f>
        <v>#N/A</v>
      </c>
      <c r="AB136" s="27" t="e">
        <f>IF(COUNTIF(Visualisations!AC$92:AC$94,AB36)&gt;0,NA(),IF(ISNUMBER(AB36),AB36,NA()))</f>
        <v>#N/A</v>
      </c>
      <c r="AC136" s="27" t="e">
        <f>IF(COUNTIF(Visualisations!AD$92:AD$94,AC36)&gt;0,NA(),IF(ISNUMBER(AC36),AC36,NA()))</f>
        <v>#N/A</v>
      </c>
      <c r="AD136" s="27" t="e">
        <f>IF(COUNTIF(Visualisations!AE$92:AE$94,AD36)&gt;0,NA(),IF(ISNUMBER(AD36),AD36,NA()))</f>
        <v>#N/A</v>
      </c>
    </row>
    <row r="137" spans="1:30" x14ac:dyDescent="0.25">
      <c r="A137" s="27" t="e">
        <f>IF(COUNTIF(Visualisations!B$92:B$94,A37)&gt;0,NA(),IF(ISNUMBER(A37),A37,NA()))</f>
        <v>#N/A</v>
      </c>
      <c r="B137" s="27" t="e">
        <f>IF(COUNTIF(Visualisations!C$92:C$94,B37)&gt;0,NA(),IF(ISNUMBER(B37),B37,NA()))</f>
        <v>#N/A</v>
      </c>
      <c r="C137" s="27" t="e">
        <f>IF(COUNTIF(Visualisations!D$92:D$94,C37)&gt;0,NA(),IF(ISNUMBER(C37),C37,NA()))</f>
        <v>#N/A</v>
      </c>
      <c r="D137" s="27" t="e">
        <f>IF(COUNTIF(Visualisations!E$92:E$94,D37)&gt;0,NA(),IF(ISNUMBER(D37),D37,NA()))</f>
        <v>#N/A</v>
      </c>
      <c r="E137" s="27" t="e">
        <f>IF(COUNTIF(Visualisations!F$92:F$94,E37)&gt;0,NA(),IF(ISNUMBER(E37),E37,NA()))</f>
        <v>#N/A</v>
      </c>
      <c r="F137" s="27" t="e">
        <f>IF(COUNTIF(Visualisations!G$92:G$94,F37)&gt;0,NA(),IF(ISNUMBER(F37),F37,NA()))</f>
        <v>#N/A</v>
      </c>
      <c r="G137" s="27" t="e">
        <f>IF(COUNTIF(Visualisations!H$92:H$94,G37)&gt;0,NA(),IF(ISNUMBER(G37),G37,NA()))</f>
        <v>#N/A</v>
      </c>
      <c r="H137" s="27" t="e">
        <f>IF(COUNTIF(Visualisations!I$92:I$94,H37)&gt;0,NA(),IF(ISNUMBER(H37),H37,NA()))</f>
        <v>#N/A</v>
      </c>
      <c r="I137" s="27" t="e">
        <f>IF(COUNTIF(Visualisations!J$92:J$94,I37)&gt;0,NA(),IF(ISNUMBER(I37),I37,NA()))</f>
        <v>#N/A</v>
      </c>
      <c r="J137" s="27" t="e">
        <f>IF(COUNTIF(Visualisations!K$92:K$94,J37)&gt;0,NA(),IF(ISNUMBER(J37),J37,NA()))</f>
        <v>#N/A</v>
      </c>
      <c r="K137" s="27" t="e">
        <f>IF(COUNTIF(Visualisations!L$92:L$94,K37)&gt;0,NA(),IF(ISNUMBER(K37),K37,NA()))</f>
        <v>#N/A</v>
      </c>
      <c r="L137" s="27" t="e">
        <f>IF(COUNTIF(Visualisations!M$92:M$94,L37)&gt;0,NA(),IF(ISNUMBER(L37),L37,NA()))</f>
        <v>#N/A</v>
      </c>
      <c r="M137" s="27" t="e">
        <f>IF(COUNTIF(Visualisations!N$92:N$94,M37)&gt;0,NA(),IF(ISNUMBER(M37),M37,NA()))</f>
        <v>#N/A</v>
      </c>
      <c r="N137" s="27" t="e">
        <f>IF(COUNTIF(Visualisations!O$92:O$94,N37)&gt;0,NA(),IF(ISNUMBER(N37),N37,NA()))</f>
        <v>#N/A</v>
      </c>
      <c r="O137" s="27" t="e">
        <f>IF(COUNTIF(Visualisations!P$92:P$94,O37)&gt;0,NA(),IF(ISNUMBER(O37),O37,NA()))</f>
        <v>#N/A</v>
      </c>
      <c r="P137" s="27" t="e">
        <f>IF(COUNTIF(Visualisations!Q$92:Q$94,P37)&gt;0,NA(),IF(ISNUMBER(P37),P37,NA()))</f>
        <v>#N/A</v>
      </c>
      <c r="Q137" s="27" t="e">
        <f>IF(COUNTIF(Visualisations!R$92:R$94,Q37)&gt;0,NA(),IF(ISNUMBER(Q37),Q37,NA()))</f>
        <v>#N/A</v>
      </c>
      <c r="R137" s="27" t="e">
        <f>IF(COUNTIF(Visualisations!S$92:S$94,R37)&gt;0,NA(),IF(ISNUMBER(R37),R37,NA()))</f>
        <v>#N/A</v>
      </c>
      <c r="S137" s="27" t="e">
        <f>IF(COUNTIF(Visualisations!T$92:T$94,S37)&gt;0,NA(),IF(ISNUMBER(S37),S37,NA()))</f>
        <v>#N/A</v>
      </c>
      <c r="T137" s="27" t="e">
        <f>IF(COUNTIF(Visualisations!U$92:U$94,T37)&gt;0,NA(),IF(ISNUMBER(T37),T37,NA()))</f>
        <v>#N/A</v>
      </c>
      <c r="U137" s="27" t="e">
        <f>IF(COUNTIF(Visualisations!V$92:V$94,U37)&gt;0,NA(),IF(ISNUMBER(U37),U37,NA()))</f>
        <v>#N/A</v>
      </c>
      <c r="V137" s="27" t="e">
        <f>IF(COUNTIF(Visualisations!W$92:W$94,V37)&gt;0,NA(),IF(ISNUMBER(V37),V37,NA()))</f>
        <v>#N/A</v>
      </c>
      <c r="W137" s="27" t="e">
        <f>IF(COUNTIF(Visualisations!X$92:X$94,W37)&gt;0,NA(),IF(ISNUMBER(W37),W37,NA()))</f>
        <v>#N/A</v>
      </c>
      <c r="X137" s="27" t="e">
        <f>IF(COUNTIF(Visualisations!Y$92:Y$94,X37)&gt;0,NA(),IF(ISNUMBER(X37),X37,NA()))</f>
        <v>#N/A</v>
      </c>
      <c r="Y137" s="27" t="e">
        <f>IF(COUNTIF(Visualisations!Z$92:Z$94,Y37)&gt;0,NA(),IF(ISNUMBER(Y37),Y37,NA()))</f>
        <v>#N/A</v>
      </c>
      <c r="Z137" s="27" t="e">
        <f>IF(COUNTIF(Visualisations!AA$92:AA$94,Z37)&gt;0,NA(),IF(ISNUMBER(Z37),Z37,NA()))</f>
        <v>#N/A</v>
      </c>
      <c r="AA137" s="27" t="e">
        <f>IF(COUNTIF(Visualisations!AB$92:AB$94,AA37)&gt;0,NA(),IF(ISNUMBER(AA37),AA37,NA()))</f>
        <v>#N/A</v>
      </c>
      <c r="AB137" s="27" t="e">
        <f>IF(COUNTIF(Visualisations!AC$92:AC$94,AB37)&gt;0,NA(),IF(ISNUMBER(AB37),AB37,NA()))</f>
        <v>#N/A</v>
      </c>
      <c r="AC137" s="27" t="e">
        <f>IF(COUNTIF(Visualisations!AD$92:AD$94,AC37)&gt;0,NA(),IF(ISNUMBER(AC37),AC37,NA()))</f>
        <v>#N/A</v>
      </c>
      <c r="AD137" s="27" t="e">
        <f>IF(COUNTIF(Visualisations!AE$92:AE$94,AD37)&gt;0,NA(),IF(ISNUMBER(AD37),AD37,NA()))</f>
        <v>#N/A</v>
      </c>
    </row>
    <row r="138" spans="1:30" x14ac:dyDescent="0.25">
      <c r="A138" s="27" t="e">
        <f>IF(COUNTIF(Visualisations!B$92:B$94,A38)&gt;0,NA(),IF(ISNUMBER(A38),A38,NA()))</f>
        <v>#N/A</v>
      </c>
      <c r="B138" s="27" t="e">
        <f>IF(COUNTIF(Visualisations!C$92:C$94,B38)&gt;0,NA(),IF(ISNUMBER(B38),B38,NA()))</f>
        <v>#N/A</v>
      </c>
      <c r="C138" s="27" t="e">
        <f>IF(COUNTIF(Visualisations!D$92:D$94,C38)&gt;0,NA(),IF(ISNUMBER(C38),C38,NA()))</f>
        <v>#N/A</v>
      </c>
      <c r="D138" s="27" t="e">
        <f>IF(COUNTIF(Visualisations!E$92:E$94,D38)&gt;0,NA(),IF(ISNUMBER(D38),D38,NA()))</f>
        <v>#N/A</v>
      </c>
      <c r="E138" s="27" t="e">
        <f>IF(COUNTIF(Visualisations!F$92:F$94,E38)&gt;0,NA(),IF(ISNUMBER(E38),E38,NA()))</f>
        <v>#N/A</v>
      </c>
      <c r="F138" s="27" t="e">
        <f>IF(COUNTIF(Visualisations!G$92:G$94,F38)&gt;0,NA(),IF(ISNUMBER(F38),F38,NA()))</f>
        <v>#N/A</v>
      </c>
      <c r="G138" s="27" t="e">
        <f>IF(COUNTIF(Visualisations!H$92:H$94,G38)&gt;0,NA(),IF(ISNUMBER(G38),G38,NA()))</f>
        <v>#N/A</v>
      </c>
      <c r="H138" s="27" t="e">
        <f>IF(COUNTIF(Visualisations!I$92:I$94,H38)&gt;0,NA(),IF(ISNUMBER(H38),H38,NA()))</f>
        <v>#N/A</v>
      </c>
      <c r="I138" s="27" t="e">
        <f>IF(COUNTIF(Visualisations!J$92:J$94,I38)&gt;0,NA(),IF(ISNUMBER(I38),I38,NA()))</f>
        <v>#N/A</v>
      </c>
      <c r="J138" s="27" t="e">
        <f>IF(COUNTIF(Visualisations!K$92:K$94,J38)&gt;0,NA(),IF(ISNUMBER(J38),J38,NA()))</f>
        <v>#N/A</v>
      </c>
      <c r="K138" s="27" t="e">
        <f>IF(COUNTIF(Visualisations!L$92:L$94,K38)&gt;0,NA(),IF(ISNUMBER(K38),K38,NA()))</f>
        <v>#N/A</v>
      </c>
      <c r="L138" s="27" t="e">
        <f>IF(COUNTIF(Visualisations!M$92:M$94,L38)&gt;0,NA(),IF(ISNUMBER(L38),L38,NA()))</f>
        <v>#N/A</v>
      </c>
      <c r="M138" s="27" t="e">
        <f>IF(COUNTIF(Visualisations!N$92:N$94,M38)&gt;0,NA(),IF(ISNUMBER(M38),M38,NA()))</f>
        <v>#N/A</v>
      </c>
      <c r="N138" s="27" t="e">
        <f>IF(COUNTIF(Visualisations!O$92:O$94,N38)&gt;0,NA(),IF(ISNUMBER(N38),N38,NA()))</f>
        <v>#N/A</v>
      </c>
      <c r="O138" s="27" t="e">
        <f>IF(COUNTIF(Visualisations!P$92:P$94,O38)&gt;0,NA(),IF(ISNUMBER(O38),O38,NA()))</f>
        <v>#N/A</v>
      </c>
      <c r="P138" s="27" t="e">
        <f>IF(COUNTIF(Visualisations!Q$92:Q$94,P38)&gt;0,NA(),IF(ISNUMBER(P38),P38,NA()))</f>
        <v>#N/A</v>
      </c>
      <c r="Q138" s="27" t="e">
        <f>IF(COUNTIF(Visualisations!R$92:R$94,Q38)&gt;0,NA(),IF(ISNUMBER(Q38),Q38,NA()))</f>
        <v>#N/A</v>
      </c>
      <c r="R138" s="27" t="e">
        <f>IF(COUNTIF(Visualisations!S$92:S$94,R38)&gt;0,NA(),IF(ISNUMBER(R38),R38,NA()))</f>
        <v>#N/A</v>
      </c>
      <c r="S138" s="27" t="e">
        <f>IF(COUNTIF(Visualisations!T$92:T$94,S38)&gt;0,NA(),IF(ISNUMBER(S38),S38,NA()))</f>
        <v>#N/A</v>
      </c>
      <c r="T138" s="27" t="e">
        <f>IF(COUNTIF(Visualisations!U$92:U$94,T38)&gt;0,NA(),IF(ISNUMBER(T38),T38,NA()))</f>
        <v>#N/A</v>
      </c>
      <c r="U138" s="27" t="e">
        <f>IF(COUNTIF(Visualisations!V$92:V$94,U38)&gt;0,NA(),IF(ISNUMBER(U38),U38,NA()))</f>
        <v>#N/A</v>
      </c>
      <c r="V138" s="27" t="e">
        <f>IF(COUNTIF(Visualisations!W$92:W$94,V38)&gt;0,NA(),IF(ISNUMBER(V38),V38,NA()))</f>
        <v>#N/A</v>
      </c>
      <c r="W138" s="27" t="e">
        <f>IF(COUNTIF(Visualisations!X$92:X$94,W38)&gt;0,NA(),IF(ISNUMBER(W38),W38,NA()))</f>
        <v>#N/A</v>
      </c>
      <c r="X138" s="27" t="e">
        <f>IF(COUNTIF(Visualisations!Y$92:Y$94,X38)&gt;0,NA(),IF(ISNUMBER(X38),X38,NA()))</f>
        <v>#N/A</v>
      </c>
      <c r="Y138" s="27" t="e">
        <f>IF(COUNTIF(Visualisations!Z$92:Z$94,Y38)&gt;0,NA(),IF(ISNUMBER(Y38),Y38,NA()))</f>
        <v>#N/A</v>
      </c>
      <c r="Z138" s="27" t="e">
        <f>IF(COUNTIF(Visualisations!AA$92:AA$94,Z38)&gt;0,NA(),IF(ISNUMBER(Z38),Z38,NA()))</f>
        <v>#N/A</v>
      </c>
      <c r="AA138" s="27" t="e">
        <f>IF(COUNTIF(Visualisations!AB$92:AB$94,AA38)&gt;0,NA(),IF(ISNUMBER(AA38),AA38,NA()))</f>
        <v>#N/A</v>
      </c>
      <c r="AB138" s="27" t="e">
        <f>IF(COUNTIF(Visualisations!AC$92:AC$94,AB38)&gt;0,NA(),IF(ISNUMBER(AB38),AB38,NA()))</f>
        <v>#N/A</v>
      </c>
      <c r="AC138" s="27" t="e">
        <f>IF(COUNTIF(Visualisations!AD$92:AD$94,AC38)&gt;0,NA(),IF(ISNUMBER(AC38),AC38,NA()))</f>
        <v>#N/A</v>
      </c>
      <c r="AD138" s="27" t="e">
        <f>IF(COUNTIF(Visualisations!AE$92:AE$94,AD38)&gt;0,NA(),IF(ISNUMBER(AD38),AD38,NA()))</f>
        <v>#N/A</v>
      </c>
    </row>
    <row r="139" spans="1:30" x14ac:dyDescent="0.25">
      <c r="A139" s="27" t="e">
        <f>IF(COUNTIF(Visualisations!B$92:B$94,A39)&gt;0,NA(),IF(ISNUMBER(A39),A39,NA()))</f>
        <v>#N/A</v>
      </c>
      <c r="B139" s="27" t="e">
        <f>IF(COUNTIF(Visualisations!C$92:C$94,B39)&gt;0,NA(),IF(ISNUMBER(B39),B39,NA()))</f>
        <v>#N/A</v>
      </c>
      <c r="C139" s="27" t="e">
        <f>IF(COUNTIF(Visualisations!D$92:D$94,C39)&gt;0,NA(),IF(ISNUMBER(C39),C39,NA()))</f>
        <v>#N/A</v>
      </c>
      <c r="D139" s="27" t="e">
        <f>IF(COUNTIF(Visualisations!E$92:E$94,D39)&gt;0,NA(),IF(ISNUMBER(D39),D39,NA()))</f>
        <v>#N/A</v>
      </c>
      <c r="E139" s="27" t="e">
        <f>IF(COUNTIF(Visualisations!F$92:F$94,E39)&gt;0,NA(),IF(ISNUMBER(E39),E39,NA()))</f>
        <v>#N/A</v>
      </c>
      <c r="F139" s="27" t="e">
        <f>IF(COUNTIF(Visualisations!G$92:G$94,F39)&gt;0,NA(),IF(ISNUMBER(F39),F39,NA()))</f>
        <v>#N/A</v>
      </c>
      <c r="G139" s="27" t="e">
        <f>IF(COUNTIF(Visualisations!H$92:H$94,G39)&gt;0,NA(),IF(ISNUMBER(G39),G39,NA()))</f>
        <v>#N/A</v>
      </c>
      <c r="H139" s="27" t="e">
        <f>IF(COUNTIF(Visualisations!I$92:I$94,H39)&gt;0,NA(),IF(ISNUMBER(H39),H39,NA()))</f>
        <v>#N/A</v>
      </c>
      <c r="I139" s="27" t="e">
        <f>IF(COUNTIF(Visualisations!J$92:J$94,I39)&gt;0,NA(),IF(ISNUMBER(I39),I39,NA()))</f>
        <v>#N/A</v>
      </c>
      <c r="J139" s="27" t="e">
        <f>IF(COUNTIF(Visualisations!K$92:K$94,J39)&gt;0,NA(),IF(ISNUMBER(J39),J39,NA()))</f>
        <v>#N/A</v>
      </c>
      <c r="K139" s="27" t="e">
        <f>IF(COUNTIF(Visualisations!L$92:L$94,K39)&gt;0,NA(),IF(ISNUMBER(K39),K39,NA()))</f>
        <v>#N/A</v>
      </c>
      <c r="L139" s="27" t="e">
        <f>IF(COUNTIF(Visualisations!M$92:M$94,L39)&gt;0,NA(),IF(ISNUMBER(L39),L39,NA()))</f>
        <v>#N/A</v>
      </c>
      <c r="M139" s="27" t="e">
        <f>IF(COUNTIF(Visualisations!N$92:N$94,M39)&gt;0,NA(),IF(ISNUMBER(M39),M39,NA()))</f>
        <v>#N/A</v>
      </c>
      <c r="N139" s="27" t="e">
        <f>IF(COUNTIF(Visualisations!O$92:O$94,N39)&gt;0,NA(),IF(ISNUMBER(N39),N39,NA()))</f>
        <v>#N/A</v>
      </c>
      <c r="O139" s="27" t="e">
        <f>IF(COUNTIF(Visualisations!P$92:P$94,O39)&gt;0,NA(),IF(ISNUMBER(O39),O39,NA()))</f>
        <v>#N/A</v>
      </c>
      <c r="P139" s="27" t="e">
        <f>IF(COUNTIF(Visualisations!Q$92:Q$94,P39)&gt;0,NA(),IF(ISNUMBER(P39),P39,NA()))</f>
        <v>#N/A</v>
      </c>
      <c r="Q139" s="27" t="e">
        <f>IF(COUNTIF(Visualisations!R$92:R$94,Q39)&gt;0,NA(),IF(ISNUMBER(Q39),Q39,NA()))</f>
        <v>#N/A</v>
      </c>
      <c r="R139" s="27" t="e">
        <f>IF(COUNTIF(Visualisations!S$92:S$94,R39)&gt;0,NA(),IF(ISNUMBER(R39),R39,NA()))</f>
        <v>#N/A</v>
      </c>
      <c r="S139" s="27" t="e">
        <f>IF(COUNTIF(Visualisations!T$92:T$94,S39)&gt;0,NA(),IF(ISNUMBER(S39),S39,NA()))</f>
        <v>#N/A</v>
      </c>
      <c r="T139" s="27" t="e">
        <f>IF(COUNTIF(Visualisations!U$92:U$94,T39)&gt;0,NA(),IF(ISNUMBER(T39),T39,NA()))</f>
        <v>#N/A</v>
      </c>
      <c r="U139" s="27" t="e">
        <f>IF(COUNTIF(Visualisations!V$92:V$94,U39)&gt;0,NA(),IF(ISNUMBER(U39),U39,NA()))</f>
        <v>#N/A</v>
      </c>
      <c r="V139" s="27" t="e">
        <f>IF(COUNTIF(Visualisations!W$92:W$94,V39)&gt;0,NA(),IF(ISNUMBER(V39),V39,NA()))</f>
        <v>#N/A</v>
      </c>
      <c r="W139" s="27" t="e">
        <f>IF(COUNTIF(Visualisations!X$92:X$94,W39)&gt;0,NA(),IF(ISNUMBER(W39),W39,NA()))</f>
        <v>#N/A</v>
      </c>
      <c r="X139" s="27" t="e">
        <f>IF(COUNTIF(Visualisations!Y$92:Y$94,X39)&gt;0,NA(),IF(ISNUMBER(X39),X39,NA()))</f>
        <v>#N/A</v>
      </c>
      <c r="Y139" s="27" t="e">
        <f>IF(COUNTIF(Visualisations!Z$92:Z$94,Y39)&gt;0,NA(),IF(ISNUMBER(Y39),Y39,NA()))</f>
        <v>#N/A</v>
      </c>
      <c r="Z139" s="27" t="e">
        <f>IF(COUNTIF(Visualisations!AA$92:AA$94,Z39)&gt;0,NA(),IF(ISNUMBER(Z39),Z39,NA()))</f>
        <v>#N/A</v>
      </c>
      <c r="AA139" s="27" t="e">
        <f>IF(COUNTIF(Visualisations!AB$92:AB$94,AA39)&gt;0,NA(),IF(ISNUMBER(AA39),AA39,NA()))</f>
        <v>#N/A</v>
      </c>
      <c r="AB139" s="27" t="e">
        <f>IF(COUNTIF(Visualisations!AC$92:AC$94,AB39)&gt;0,NA(),IF(ISNUMBER(AB39),AB39,NA()))</f>
        <v>#N/A</v>
      </c>
      <c r="AC139" s="27" t="e">
        <f>IF(COUNTIF(Visualisations!AD$92:AD$94,AC39)&gt;0,NA(),IF(ISNUMBER(AC39),AC39,NA()))</f>
        <v>#N/A</v>
      </c>
      <c r="AD139" s="27" t="e">
        <f>IF(COUNTIF(Visualisations!AE$92:AE$94,AD39)&gt;0,NA(),IF(ISNUMBER(AD39),AD39,NA()))</f>
        <v>#N/A</v>
      </c>
    </row>
    <row r="140" spans="1:30" x14ac:dyDescent="0.25">
      <c r="A140" s="27" t="e">
        <f>IF(COUNTIF(Visualisations!B$92:B$94,A40)&gt;0,NA(),IF(ISNUMBER(A40),A40,NA()))</f>
        <v>#N/A</v>
      </c>
      <c r="B140" s="27" t="e">
        <f>IF(COUNTIF(Visualisations!C$92:C$94,B40)&gt;0,NA(),IF(ISNUMBER(B40),B40,NA()))</f>
        <v>#N/A</v>
      </c>
      <c r="C140" s="27" t="e">
        <f>IF(COUNTIF(Visualisations!D$92:D$94,C40)&gt;0,NA(),IF(ISNUMBER(C40),C40,NA()))</f>
        <v>#N/A</v>
      </c>
      <c r="D140" s="27" t="e">
        <f>IF(COUNTIF(Visualisations!E$92:E$94,D40)&gt;0,NA(),IF(ISNUMBER(D40),D40,NA()))</f>
        <v>#N/A</v>
      </c>
      <c r="E140" s="27" t="e">
        <f>IF(COUNTIF(Visualisations!F$92:F$94,E40)&gt;0,NA(),IF(ISNUMBER(E40),E40,NA()))</f>
        <v>#N/A</v>
      </c>
      <c r="F140" s="27" t="e">
        <f>IF(COUNTIF(Visualisations!G$92:G$94,F40)&gt;0,NA(),IF(ISNUMBER(F40),F40,NA()))</f>
        <v>#N/A</v>
      </c>
      <c r="G140" s="27" t="e">
        <f>IF(COUNTIF(Visualisations!H$92:H$94,G40)&gt;0,NA(),IF(ISNUMBER(G40),G40,NA()))</f>
        <v>#N/A</v>
      </c>
      <c r="H140" s="27" t="e">
        <f>IF(COUNTIF(Visualisations!I$92:I$94,H40)&gt;0,NA(),IF(ISNUMBER(H40),H40,NA()))</f>
        <v>#N/A</v>
      </c>
      <c r="I140" s="27" t="e">
        <f>IF(COUNTIF(Visualisations!J$92:J$94,I40)&gt;0,NA(),IF(ISNUMBER(I40),I40,NA()))</f>
        <v>#N/A</v>
      </c>
      <c r="J140" s="27" t="e">
        <f>IF(COUNTIF(Visualisations!K$92:K$94,J40)&gt;0,NA(),IF(ISNUMBER(J40),J40,NA()))</f>
        <v>#N/A</v>
      </c>
      <c r="K140" s="27" t="e">
        <f>IF(COUNTIF(Visualisations!L$92:L$94,K40)&gt;0,NA(),IF(ISNUMBER(K40),K40,NA()))</f>
        <v>#N/A</v>
      </c>
      <c r="L140" s="27" t="e">
        <f>IF(COUNTIF(Visualisations!M$92:M$94,L40)&gt;0,NA(),IF(ISNUMBER(L40),L40,NA()))</f>
        <v>#N/A</v>
      </c>
      <c r="M140" s="27" t="e">
        <f>IF(COUNTIF(Visualisations!N$92:N$94,M40)&gt;0,NA(),IF(ISNUMBER(M40),M40,NA()))</f>
        <v>#N/A</v>
      </c>
      <c r="N140" s="27" t="e">
        <f>IF(COUNTIF(Visualisations!O$92:O$94,N40)&gt;0,NA(),IF(ISNUMBER(N40),N40,NA()))</f>
        <v>#N/A</v>
      </c>
      <c r="O140" s="27" t="e">
        <f>IF(COUNTIF(Visualisations!P$92:P$94,O40)&gt;0,NA(),IF(ISNUMBER(O40),O40,NA()))</f>
        <v>#N/A</v>
      </c>
      <c r="P140" s="27" t="e">
        <f>IF(COUNTIF(Visualisations!Q$92:Q$94,P40)&gt;0,NA(),IF(ISNUMBER(P40),P40,NA()))</f>
        <v>#N/A</v>
      </c>
      <c r="Q140" s="27" t="e">
        <f>IF(COUNTIF(Visualisations!R$92:R$94,Q40)&gt;0,NA(),IF(ISNUMBER(Q40),Q40,NA()))</f>
        <v>#N/A</v>
      </c>
      <c r="R140" s="27" t="e">
        <f>IF(COUNTIF(Visualisations!S$92:S$94,R40)&gt;0,NA(),IF(ISNUMBER(R40),R40,NA()))</f>
        <v>#N/A</v>
      </c>
      <c r="S140" s="27" t="e">
        <f>IF(COUNTIF(Visualisations!T$92:T$94,S40)&gt;0,NA(),IF(ISNUMBER(S40),S40,NA()))</f>
        <v>#N/A</v>
      </c>
      <c r="T140" s="27" t="e">
        <f>IF(COUNTIF(Visualisations!U$92:U$94,T40)&gt;0,NA(),IF(ISNUMBER(T40),T40,NA()))</f>
        <v>#N/A</v>
      </c>
      <c r="U140" s="27" t="e">
        <f>IF(COUNTIF(Visualisations!V$92:V$94,U40)&gt;0,NA(),IF(ISNUMBER(U40),U40,NA()))</f>
        <v>#N/A</v>
      </c>
      <c r="V140" s="27" t="e">
        <f>IF(COUNTIF(Visualisations!W$92:W$94,V40)&gt;0,NA(),IF(ISNUMBER(V40),V40,NA()))</f>
        <v>#N/A</v>
      </c>
      <c r="W140" s="27" t="e">
        <f>IF(COUNTIF(Visualisations!X$92:X$94,W40)&gt;0,NA(),IF(ISNUMBER(W40),W40,NA()))</f>
        <v>#N/A</v>
      </c>
      <c r="X140" s="27" t="e">
        <f>IF(COUNTIF(Visualisations!Y$92:Y$94,X40)&gt;0,NA(),IF(ISNUMBER(X40),X40,NA()))</f>
        <v>#N/A</v>
      </c>
      <c r="Y140" s="27" t="e">
        <f>IF(COUNTIF(Visualisations!Z$92:Z$94,Y40)&gt;0,NA(),IF(ISNUMBER(Y40),Y40,NA()))</f>
        <v>#N/A</v>
      </c>
      <c r="Z140" s="27" t="e">
        <f>IF(COUNTIF(Visualisations!AA$92:AA$94,Z40)&gt;0,NA(),IF(ISNUMBER(Z40),Z40,NA()))</f>
        <v>#N/A</v>
      </c>
      <c r="AA140" s="27" t="e">
        <f>IF(COUNTIF(Visualisations!AB$92:AB$94,AA40)&gt;0,NA(),IF(ISNUMBER(AA40),AA40,NA()))</f>
        <v>#N/A</v>
      </c>
      <c r="AB140" s="27" t="e">
        <f>IF(COUNTIF(Visualisations!AC$92:AC$94,AB40)&gt;0,NA(),IF(ISNUMBER(AB40),AB40,NA()))</f>
        <v>#N/A</v>
      </c>
      <c r="AC140" s="27" t="e">
        <f>IF(COUNTIF(Visualisations!AD$92:AD$94,AC40)&gt;0,NA(),IF(ISNUMBER(AC40),AC40,NA()))</f>
        <v>#N/A</v>
      </c>
      <c r="AD140" s="27" t="e">
        <f>IF(COUNTIF(Visualisations!AE$92:AE$94,AD40)&gt;0,NA(),IF(ISNUMBER(AD40),AD40,NA()))</f>
        <v>#N/A</v>
      </c>
    </row>
    <row r="141" spans="1:30" x14ac:dyDescent="0.25">
      <c r="A141" s="27" t="e">
        <f>IF(COUNTIF(Visualisations!B$92:B$94,A41)&gt;0,NA(),IF(ISNUMBER(A41),A41,NA()))</f>
        <v>#N/A</v>
      </c>
      <c r="B141" s="27" t="e">
        <f>IF(COUNTIF(Visualisations!C$92:C$94,B41)&gt;0,NA(),IF(ISNUMBER(B41),B41,NA()))</f>
        <v>#N/A</v>
      </c>
      <c r="C141" s="27" t="e">
        <f>IF(COUNTIF(Visualisations!D$92:D$94,C41)&gt;0,NA(),IF(ISNUMBER(C41),C41,NA()))</f>
        <v>#N/A</v>
      </c>
      <c r="D141" s="27" t="e">
        <f>IF(COUNTIF(Visualisations!E$92:E$94,D41)&gt;0,NA(),IF(ISNUMBER(D41),D41,NA()))</f>
        <v>#N/A</v>
      </c>
      <c r="E141" s="27" t="e">
        <f>IF(COUNTIF(Visualisations!F$92:F$94,E41)&gt;0,NA(),IF(ISNUMBER(E41),E41,NA()))</f>
        <v>#N/A</v>
      </c>
      <c r="F141" s="27" t="e">
        <f>IF(COUNTIF(Visualisations!G$92:G$94,F41)&gt;0,NA(),IF(ISNUMBER(F41),F41,NA()))</f>
        <v>#N/A</v>
      </c>
      <c r="G141" s="27" t="e">
        <f>IF(COUNTIF(Visualisations!H$92:H$94,G41)&gt;0,NA(),IF(ISNUMBER(G41),G41,NA()))</f>
        <v>#N/A</v>
      </c>
      <c r="H141" s="27" t="e">
        <f>IF(COUNTIF(Visualisations!I$92:I$94,H41)&gt;0,NA(),IF(ISNUMBER(H41),H41,NA()))</f>
        <v>#N/A</v>
      </c>
      <c r="I141" s="27" t="e">
        <f>IF(COUNTIF(Visualisations!J$92:J$94,I41)&gt;0,NA(),IF(ISNUMBER(I41),I41,NA()))</f>
        <v>#N/A</v>
      </c>
      <c r="J141" s="27" t="e">
        <f>IF(COUNTIF(Visualisations!K$92:K$94,J41)&gt;0,NA(),IF(ISNUMBER(J41),J41,NA()))</f>
        <v>#N/A</v>
      </c>
      <c r="K141" s="27" t="e">
        <f>IF(COUNTIF(Visualisations!L$92:L$94,K41)&gt;0,NA(),IF(ISNUMBER(K41),K41,NA()))</f>
        <v>#N/A</v>
      </c>
      <c r="L141" s="27" t="e">
        <f>IF(COUNTIF(Visualisations!M$92:M$94,L41)&gt;0,NA(),IF(ISNUMBER(L41),L41,NA()))</f>
        <v>#N/A</v>
      </c>
      <c r="M141" s="27" t="e">
        <f>IF(COUNTIF(Visualisations!N$92:N$94,M41)&gt;0,NA(),IF(ISNUMBER(M41),M41,NA()))</f>
        <v>#N/A</v>
      </c>
      <c r="N141" s="27" t="e">
        <f>IF(COUNTIF(Visualisations!O$92:O$94,N41)&gt;0,NA(),IF(ISNUMBER(N41),N41,NA()))</f>
        <v>#N/A</v>
      </c>
      <c r="O141" s="27" t="e">
        <f>IF(COUNTIF(Visualisations!P$92:P$94,O41)&gt;0,NA(),IF(ISNUMBER(O41),O41,NA()))</f>
        <v>#N/A</v>
      </c>
      <c r="P141" s="27" t="e">
        <f>IF(COUNTIF(Visualisations!Q$92:Q$94,P41)&gt;0,NA(),IF(ISNUMBER(P41),P41,NA()))</f>
        <v>#N/A</v>
      </c>
      <c r="Q141" s="27" t="e">
        <f>IF(COUNTIF(Visualisations!R$92:R$94,Q41)&gt;0,NA(),IF(ISNUMBER(Q41),Q41,NA()))</f>
        <v>#N/A</v>
      </c>
      <c r="R141" s="27" t="e">
        <f>IF(COUNTIF(Visualisations!S$92:S$94,R41)&gt;0,NA(),IF(ISNUMBER(R41),R41,NA()))</f>
        <v>#N/A</v>
      </c>
      <c r="S141" s="27" t="e">
        <f>IF(COUNTIF(Visualisations!T$92:T$94,S41)&gt;0,NA(),IF(ISNUMBER(S41),S41,NA()))</f>
        <v>#N/A</v>
      </c>
      <c r="T141" s="27" t="e">
        <f>IF(COUNTIF(Visualisations!U$92:U$94,T41)&gt;0,NA(),IF(ISNUMBER(T41),T41,NA()))</f>
        <v>#N/A</v>
      </c>
      <c r="U141" s="27" t="e">
        <f>IF(COUNTIF(Visualisations!V$92:V$94,U41)&gt;0,NA(),IF(ISNUMBER(U41),U41,NA()))</f>
        <v>#N/A</v>
      </c>
      <c r="V141" s="27" t="e">
        <f>IF(COUNTIF(Visualisations!W$92:W$94,V41)&gt;0,NA(),IF(ISNUMBER(V41),V41,NA()))</f>
        <v>#N/A</v>
      </c>
      <c r="W141" s="27" t="e">
        <f>IF(COUNTIF(Visualisations!X$92:X$94,W41)&gt;0,NA(),IF(ISNUMBER(W41),W41,NA()))</f>
        <v>#N/A</v>
      </c>
      <c r="X141" s="27" t="e">
        <f>IF(COUNTIF(Visualisations!Y$92:Y$94,X41)&gt;0,NA(),IF(ISNUMBER(X41),X41,NA()))</f>
        <v>#N/A</v>
      </c>
      <c r="Y141" s="27" t="e">
        <f>IF(COUNTIF(Visualisations!Z$92:Z$94,Y41)&gt;0,NA(),IF(ISNUMBER(Y41),Y41,NA()))</f>
        <v>#N/A</v>
      </c>
      <c r="Z141" s="27" t="e">
        <f>IF(COUNTIF(Visualisations!AA$92:AA$94,Z41)&gt;0,NA(),IF(ISNUMBER(Z41),Z41,NA()))</f>
        <v>#N/A</v>
      </c>
      <c r="AA141" s="27" t="e">
        <f>IF(COUNTIF(Visualisations!AB$92:AB$94,AA41)&gt;0,NA(),IF(ISNUMBER(AA41),AA41,NA()))</f>
        <v>#N/A</v>
      </c>
      <c r="AB141" s="27" t="e">
        <f>IF(COUNTIF(Visualisations!AC$92:AC$94,AB41)&gt;0,NA(),IF(ISNUMBER(AB41),AB41,NA()))</f>
        <v>#N/A</v>
      </c>
      <c r="AC141" s="27" t="e">
        <f>IF(COUNTIF(Visualisations!AD$92:AD$94,AC41)&gt;0,NA(),IF(ISNUMBER(AC41),AC41,NA()))</f>
        <v>#N/A</v>
      </c>
      <c r="AD141" s="27" t="e">
        <f>IF(COUNTIF(Visualisations!AE$92:AE$94,AD41)&gt;0,NA(),IF(ISNUMBER(AD41),AD41,NA()))</f>
        <v>#N/A</v>
      </c>
    </row>
    <row r="142" spans="1:30" x14ac:dyDescent="0.25">
      <c r="A142" s="27" t="e">
        <f>IF(COUNTIF(Visualisations!B$92:B$94,A42)&gt;0,NA(),IF(ISNUMBER(A42),A42,NA()))</f>
        <v>#N/A</v>
      </c>
      <c r="B142" s="27" t="e">
        <f>IF(COUNTIF(Visualisations!C$92:C$94,B42)&gt;0,NA(),IF(ISNUMBER(B42),B42,NA()))</f>
        <v>#N/A</v>
      </c>
      <c r="C142" s="27" t="e">
        <f>IF(COUNTIF(Visualisations!D$92:D$94,C42)&gt;0,NA(),IF(ISNUMBER(C42),C42,NA()))</f>
        <v>#N/A</v>
      </c>
      <c r="D142" s="27" t="e">
        <f>IF(COUNTIF(Visualisations!E$92:E$94,D42)&gt;0,NA(),IF(ISNUMBER(D42),D42,NA()))</f>
        <v>#N/A</v>
      </c>
      <c r="E142" s="27" t="e">
        <f>IF(COUNTIF(Visualisations!F$92:F$94,E42)&gt;0,NA(),IF(ISNUMBER(E42),E42,NA()))</f>
        <v>#N/A</v>
      </c>
      <c r="F142" s="27" t="e">
        <f>IF(COUNTIF(Visualisations!G$92:G$94,F42)&gt;0,NA(),IF(ISNUMBER(F42),F42,NA()))</f>
        <v>#N/A</v>
      </c>
      <c r="G142" s="27" t="e">
        <f>IF(COUNTIF(Visualisations!H$92:H$94,G42)&gt;0,NA(),IF(ISNUMBER(G42),G42,NA()))</f>
        <v>#N/A</v>
      </c>
      <c r="H142" s="27" t="e">
        <f>IF(COUNTIF(Visualisations!I$92:I$94,H42)&gt;0,NA(),IF(ISNUMBER(H42),H42,NA()))</f>
        <v>#N/A</v>
      </c>
      <c r="I142" s="27" t="e">
        <f>IF(COUNTIF(Visualisations!J$92:J$94,I42)&gt;0,NA(),IF(ISNUMBER(I42),I42,NA()))</f>
        <v>#N/A</v>
      </c>
      <c r="J142" s="27" t="e">
        <f>IF(COUNTIF(Visualisations!K$92:K$94,J42)&gt;0,NA(),IF(ISNUMBER(J42),J42,NA()))</f>
        <v>#N/A</v>
      </c>
      <c r="K142" s="27" t="e">
        <f>IF(COUNTIF(Visualisations!L$92:L$94,K42)&gt;0,NA(),IF(ISNUMBER(K42),K42,NA()))</f>
        <v>#N/A</v>
      </c>
      <c r="L142" s="27" t="e">
        <f>IF(COUNTIF(Visualisations!M$92:M$94,L42)&gt;0,NA(),IF(ISNUMBER(L42),L42,NA()))</f>
        <v>#N/A</v>
      </c>
      <c r="M142" s="27" t="e">
        <f>IF(COUNTIF(Visualisations!N$92:N$94,M42)&gt;0,NA(),IF(ISNUMBER(M42),M42,NA()))</f>
        <v>#N/A</v>
      </c>
      <c r="N142" s="27" t="e">
        <f>IF(COUNTIF(Visualisations!O$92:O$94,N42)&gt;0,NA(),IF(ISNUMBER(N42),N42,NA()))</f>
        <v>#N/A</v>
      </c>
      <c r="O142" s="27" t="e">
        <f>IF(COUNTIF(Visualisations!P$92:P$94,O42)&gt;0,NA(),IF(ISNUMBER(O42),O42,NA()))</f>
        <v>#N/A</v>
      </c>
      <c r="P142" s="27" t="e">
        <f>IF(COUNTIF(Visualisations!Q$92:Q$94,P42)&gt;0,NA(),IF(ISNUMBER(P42),P42,NA()))</f>
        <v>#N/A</v>
      </c>
      <c r="Q142" s="27" t="e">
        <f>IF(COUNTIF(Visualisations!R$92:R$94,Q42)&gt;0,NA(),IF(ISNUMBER(Q42),Q42,NA()))</f>
        <v>#N/A</v>
      </c>
      <c r="R142" s="27" t="e">
        <f>IF(COUNTIF(Visualisations!S$92:S$94,R42)&gt;0,NA(),IF(ISNUMBER(R42),R42,NA()))</f>
        <v>#N/A</v>
      </c>
      <c r="S142" s="27" t="e">
        <f>IF(COUNTIF(Visualisations!T$92:T$94,S42)&gt;0,NA(),IF(ISNUMBER(S42),S42,NA()))</f>
        <v>#N/A</v>
      </c>
      <c r="T142" s="27" t="e">
        <f>IF(COUNTIF(Visualisations!U$92:U$94,T42)&gt;0,NA(),IF(ISNUMBER(T42),T42,NA()))</f>
        <v>#N/A</v>
      </c>
      <c r="U142" s="27" t="e">
        <f>IF(COUNTIF(Visualisations!V$92:V$94,U42)&gt;0,NA(),IF(ISNUMBER(U42),U42,NA()))</f>
        <v>#N/A</v>
      </c>
      <c r="V142" s="27" t="e">
        <f>IF(COUNTIF(Visualisations!W$92:W$94,V42)&gt;0,NA(),IF(ISNUMBER(V42),V42,NA()))</f>
        <v>#N/A</v>
      </c>
      <c r="W142" s="27" t="e">
        <f>IF(COUNTIF(Visualisations!X$92:X$94,W42)&gt;0,NA(),IF(ISNUMBER(W42),W42,NA()))</f>
        <v>#N/A</v>
      </c>
      <c r="X142" s="27" t="e">
        <f>IF(COUNTIF(Visualisations!Y$92:Y$94,X42)&gt;0,NA(),IF(ISNUMBER(X42),X42,NA()))</f>
        <v>#N/A</v>
      </c>
      <c r="Y142" s="27" t="e">
        <f>IF(COUNTIF(Visualisations!Z$92:Z$94,Y42)&gt;0,NA(),IF(ISNUMBER(Y42),Y42,NA()))</f>
        <v>#N/A</v>
      </c>
      <c r="Z142" s="27" t="e">
        <f>IF(COUNTIF(Visualisations!AA$92:AA$94,Z42)&gt;0,NA(),IF(ISNUMBER(Z42),Z42,NA()))</f>
        <v>#N/A</v>
      </c>
      <c r="AA142" s="27" t="e">
        <f>IF(COUNTIF(Visualisations!AB$92:AB$94,AA42)&gt;0,NA(),IF(ISNUMBER(AA42),AA42,NA()))</f>
        <v>#N/A</v>
      </c>
      <c r="AB142" s="27" t="e">
        <f>IF(COUNTIF(Visualisations!AC$92:AC$94,AB42)&gt;0,NA(),IF(ISNUMBER(AB42),AB42,NA()))</f>
        <v>#N/A</v>
      </c>
      <c r="AC142" s="27" t="e">
        <f>IF(COUNTIF(Visualisations!AD$92:AD$94,AC42)&gt;0,NA(),IF(ISNUMBER(AC42),AC42,NA()))</f>
        <v>#N/A</v>
      </c>
      <c r="AD142" s="27" t="e">
        <f>IF(COUNTIF(Visualisations!AE$92:AE$94,AD42)&gt;0,NA(),IF(ISNUMBER(AD42),AD42,NA()))</f>
        <v>#N/A</v>
      </c>
    </row>
    <row r="143" spans="1:30" x14ac:dyDescent="0.25">
      <c r="A143" s="27" t="e">
        <f>IF(COUNTIF(Visualisations!B$92:B$94,A43)&gt;0,NA(),IF(ISNUMBER(A43),A43,NA()))</f>
        <v>#N/A</v>
      </c>
      <c r="B143" s="27" t="e">
        <f>IF(COUNTIF(Visualisations!C$92:C$94,B43)&gt;0,NA(),IF(ISNUMBER(B43),B43,NA()))</f>
        <v>#N/A</v>
      </c>
      <c r="C143" s="27" t="e">
        <f>IF(COUNTIF(Visualisations!D$92:D$94,C43)&gt;0,NA(),IF(ISNUMBER(C43),C43,NA()))</f>
        <v>#N/A</v>
      </c>
      <c r="D143" s="27" t="e">
        <f>IF(COUNTIF(Visualisations!E$92:E$94,D43)&gt;0,NA(),IF(ISNUMBER(D43),D43,NA()))</f>
        <v>#N/A</v>
      </c>
      <c r="E143" s="27" t="e">
        <f>IF(COUNTIF(Visualisations!F$92:F$94,E43)&gt;0,NA(),IF(ISNUMBER(E43),E43,NA()))</f>
        <v>#N/A</v>
      </c>
      <c r="F143" s="27" t="e">
        <f>IF(COUNTIF(Visualisations!G$92:G$94,F43)&gt;0,NA(),IF(ISNUMBER(F43),F43,NA()))</f>
        <v>#N/A</v>
      </c>
      <c r="G143" s="27" t="e">
        <f>IF(COUNTIF(Visualisations!H$92:H$94,G43)&gt;0,NA(),IF(ISNUMBER(G43),G43,NA()))</f>
        <v>#N/A</v>
      </c>
      <c r="H143" s="27" t="e">
        <f>IF(COUNTIF(Visualisations!I$92:I$94,H43)&gt;0,NA(),IF(ISNUMBER(H43),H43,NA()))</f>
        <v>#N/A</v>
      </c>
      <c r="I143" s="27" t="e">
        <f>IF(COUNTIF(Visualisations!J$92:J$94,I43)&gt;0,NA(),IF(ISNUMBER(I43),I43,NA()))</f>
        <v>#N/A</v>
      </c>
      <c r="J143" s="27" t="e">
        <f>IF(COUNTIF(Visualisations!K$92:K$94,J43)&gt;0,NA(),IF(ISNUMBER(J43),J43,NA()))</f>
        <v>#N/A</v>
      </c>
      <c r="K143" s="27" t="e">
        <f>IF(COUNTIF(Visualisations!L$92:L$94,K43)&gt;0,NA(),IF(ISNUMBER(K43),K43,NA()))</f>
        <v>#N/A</v>
      </c>
      <c r="L143" s="27" t="e">
        <f>IF(COUNTIF(Visualisations!M$92:M$94,L43)&gt;0,NA(),IF(ISNUMBER(L43),L43,NA()))</f>
        <v>#N/A</v>
      </c>
      <c r="M143" s="27" t="e">
        <f>IF(COUNTIF(Visualisations!N$92:N$94,M43)&gt;0,NA(),IF(ISNUMBER(M43),M43,NA()))</f>
        <v>#N/A</v>
      </c>
      <c r="N143" s="27" t="e">
        <f>IF(COUNTIF(Visualisations!O$92:O$94,N43)&gt;0,NA(),IF(ISNUMBER(N43),N43,NA()))</f>
        <v>#N/A</v>
      </c>
      <c r="O143" s="27" t="e">
        <f>IF(COUNTIF(Visualisations!P$92:P$94,O43)&gt;0,NA(),IF(ISNUMBER(O43),O43,NA()))</f>
        <v>#N/A</v>
      </c>
      <c r="P143" s="27" t="e">
        <f>IF(COUNTIF(Visualisations!Q$92:Q$94,P43)&gt;0,NA(),IF(ISNUMBER(P43),P43,NA()))</f>
        <v>#N/A</v>
      </c>
      <c r="Q143" s="27" t="e">
        <f>IF(COUNTIF(Visualisations!R$92:R$94,Q43)&gt;0,NA(),IF(ISNUMBER(Q43),Q43,NA()))</f>
        <v>#N/A</v>
      </c>
      <c r="R143" s="27" t="e">
        <f>IF(COUNTIF(Visualisations!S$92:S$94,R43)&gt;0,NA(),IF(ISNUMBER(R43),R43,NA()))</f>
        <v>#N/A</v>
      </c>
      <c r="S143" s="27" t="e">
        <f>IF(COUNTIF(Visualisations!T$92:T$94,S43)&gt;0,NA(),IF(ISNUMBER(S43),S43,NA()))</f>
        <v>#N/A</v>
      </c>
      <c r="T143" s="27" t="e">
        <f>IF(COUNTIF(Visualisations!U$92:U$94,T43)&gt;0,NA(),IF(ISNUMBER(T43),T43,NA()))</f>
        <v>#N/A</v>
      </c>
      <c r="U143" s="27" t="e">
        <f>IF(COUNTIF(Visualisations!V$92:V$94,U43)&gt;0,NA(),IF(ISNUMBER(U43),U43,NA()))</f>
        <v>#N/A</v>
      </c>
      <c r="V143" s="27" t="e">
        <f>IF(COUNTIF(Visualisations!W$92:W$94,V43)&gt;0,NA(),IF(ISNUMBER(V43),V43,NA()))</f>
        <v>#N/A</v>
      </c>
      <c r="W143" s="27" t="e">
        <f>IF(COUNTIF(Visualisations!X$92:X$94,W43)&gt;0,NA(),IF(ISNUMBER(W43),W43,NA()))</f>
        <v>#N/A</v>
      </c>
      <c r="X143" s="27" t="e">
        <f>IF(COUNTIF(Visualisations!Y$92:Y$94,X43)&gt;0,NA(),IF(ISNUMBER(X43),X43,NA()))</f>
        <v>#N/A</v>
      </c>
      <c r="Y143" s="27" t="e">
        <f>IF(COUNTIF(Visualisations!Z$92:Z$94,Y43)&gt;0,NA(),IF(ISNUMBER(Y43),Y43,NA()))</f>
        <v>#N/A</v>
      </c>
      <c r="Z143" s="27" t="e">
        <f>IF(COUNTIF(Visualisations!AA$92:AA$94,Z43)&gt;0,NA(),IF(ISNUMBER(Z43),Z43,NA()))</f>
        <v>#N/A</v>
      </c>
      <c r="AA143" s="27" t="e">
        <f>IF(COUNTIF(Visualisations!AB$92:AB$94,AA43)&gt;0,NA(),IF(ISNUMBER(AA43),AA43,NA()))</f>
        <v>#N/A</v>
      </c>
      <c r="AB143" s="27" t="e">
        <f>IF(COUNTIF(Visualisations!AC$92:AC$94,AB43)&gt;0,NA(),IF(ISNUMBER(AB43),AB43,NA()))</f>
        <v>#N/A</v>
      </c>
      <c r="AC143" s="27" t="e">
        <f>IF(COUNTIF(Visualisations!AD$92:AD$94,AC43)&gt;0,NA(),IF(ISNUMBER(AC43),AC43,NA()))</f>
        <v>#N/A</v>
      </c>
      <c r="AD143" s="27" t="e">
        <f>IF(COUNTIF(Visualisations!AE$92:AE$94,AD43)&gt;0,NA(),IF(ISNUMBER(AD43),AD43,NA()))</f>
        <v>#N/A</v>
      </c>
    </row>
    <row r="144" spans="1:30" x14ac:dyDescent="0.25">
      <c r="A144" s="27" t="e">
        <f>IF(COUNTIF(Visualisations!B$92:B$94,A44)&gt;0,NA(),IF(ISNUMBER(A44),A44,NA()))</f>
        <v>#N/A</v>
      </c>
      <c r="B144" s="27" t="e">
        <f>IF(COUNTIF(Visualisations!C$92:C$94,B44)&gt;0,NA(),IF(ISNUMBER(B44),B44,NA()))</f>
        <v>#N/A</v>
      </c>
      <c r="C144" s="27" t="e">
        <f>IF(COUNTIF(Visualisations!D$92:D$94,C44)&gt;0,NA(),IF(ISNUMBER(C44),C44,NA()))</f>
        <v>#N/A</v>
      </c>
      <c r="D144" s="27" t="e">
        <f>IF(COUNTIF(Visualisations!E$92:E$94,D44)&gt;0,NA(),IF(ISNUMBER(D44),D44,NA()))</f>
        <v>#N/A</v>
      </c>
      <c r="E144" s="27" t="e">
        <f>IF(COUNTIF(Visualisations!F$92:F$94,E44)&gt;0,NA(),IF(ISNUMBER(E44),E44,NA()))</f>
        <v>#N/A</v>
      </c>
      <c r="F144" s="27" t="e">
        <f>IF(COUNTIF(Visualisations!G$92:G$94,F44)&gt;0,NA(),IF(ISNUMBER(F44),F44,NA()))</f>
        <v>#N/A</v>
      </c>
      <c r="G144" s="27" t="e">
        <f>IF(COUNTIF(Visualisations!H$92:H$94,G44)&gt;0,NA(),IF(ISNUMBER(G44),G44,NA()))</f>
        <v>#N/A</v>
      </c>
      <c r="H144" s="27" t="e">
        <f>IF(COUNTIF(Visualisations!I$92:I$94,H44)&gt;0,NA(),IF(ISNUMBER(H44),H44,NA()))</f>
        <v>#N/A</v>
      </c>
      <c r="I144" s="27" t="e">
        <f>IF(COUNTIF(Visualisations!J$92:J$94,I44)&gt;0,NA(),IF(ISNUMBER(I44),I44,NA()))</f>
        <v>#N/A</v>
      </c>
      <c r="J144" s="27" t="e">
        <f>IF(COUNTIF(Visualisations!K$92:K$94,J44)&gt;0,NA(),IF(ISNUMBER(J44),J44,NA()))</f>
        <v>#N/A</v>
      </c>
      <c r="K144" s="27" t="e">
        <f>IF(COUNTIF(Visualisations!L$92:L$94,K44)&gt;0,NA(),IF(ISNUMBER(K44),K44,NA()))</f>
        <v>#N/A</v>
      </c>
      <c r="L144" s="27" t="e">
        <f>IF(COUNTIF(Visualisations!M$92:M$94,L44)&gt;0,NA(),IF(ISNUMBER(L44),L44,NA()))</f>
        <v>#N/A</v>
      </c>
      <c r="M144" s="27" t="e">
        <f>IF(COUNTIF(Visualisations!N$92:N$94,M44)&gt;0,NA(),IF(ISNUMBER(M44),M44,NA()))</f>
        <v>#N/A</v>
      </c>
      <c r="N144" s="27" t="e">
        <f>IF(COUNTIF(Visualisations!O$92:O$94,N44)&gt;0,NA(),IF(ISNUMBER(N44),N44,NA()))</f>
        <v>#N/A</v>
      </c>
      <c r="O144" s="27" t="e">
        <f>IF(COUNTIF(Visualisations!P$92:P$94,O44)&gt;0,NA(),IF(ISNUMBER(O44),O44,NA()))</f>
        <v>#N/A</v>
      </c>
      <c r="P144" s="27" t="e">
        <f>IF(COUNTIF(Visualisations!Q$92:Q$94,P44)&gt;0,NA(),IF(ISNUMBER(P44),P44,NA()))</f>
        <v>#N/A</v>
      </c>
      <c r="Q144" s="27" t="e">
        <f>IF(COUNTIF(Visualisations!R$92:R$94,Q44)&gt;0,NA(),IF(ISNUMBER(Q44),Q44,NA()))</f>
        <v>#N/A</v>
      </c>
      <c r="R144" s="27" t="e">
        <f>IF(COUNTIF(Visualisations!S$92:S$94,R44)&gt;0,NA(),IF(ISNUMBER(R44),R44,NA()))</f>
        <v>#N/A</v>
      </c>
      <c r="S144" s="27" t="e">
        <f>IF(COUNTIF(Visualisations!T$92:T$94,S44)&gt;0,NA(),IF(ISNUMBER(S44),S44,NA()))</f>
        <v>#N/A</v>
      </c>
      <c r="T144" s="27" t="e">
        <f>IF(COUNTIF(Visualisations!U$92:U$94,T44)&gt;0,NA(),IF(ISNUMBER(T44),T44,NA()))</f>
        <v>#N/A</v>
      </c>
      <c r="U144" s="27" t="e">
        <f>IF(COUNTIF(Visualisations!V$92:V$94,U44)&gt;0,NA(),IF(ISNUMBER(U44),U44,NA()))</f>
        <v>#N/A</v>
      </c>
      <c r="V144" s="27" t="e">
        <f>IF(COUNTIF(Visualisations!W$92:W$94,V44)&gt;0,NA(),IF(ISNUMBER(V44),V44,NA()))</f>
        <v>#N/A</v>
      </c>
      <c r="W144" s="27" t="e">
        <f>IF(COUNTIF(Visualisations!X$92:X$94,W44)&gt;0,NA(),IF(ISNUMBER(W44),W44,NA()))</f>
        <v>#N/A</v>
      </c>
      <c r="X144" s="27" t="e">
        <f>IF(COUNTIF(Visualisations!Y$92:Y$94,X44)&gt;0,NA(),IF(ISNUMBER(X44),X44,NA()))</f>
        <v>#N/A</v>
      </c>
      <c r="Y144" s="27" t="e">
        <f>IF(COUNTIF(Visualisations!Z$92:Z$94,Y44)&gt;0,NA(),IF(ISNUMBER(Y44),Y44,NA()))</f>
        <v>#N/A</v>
      </c>
      <c r="Z144" s="27" t="e">
        <f>IF(COUNTIF(Visualisations!AA$92:AA$94,Z44)&gt;0,NA(),IF(ISNUMBER(Z44),Z44,NA()))</f>
        <v>#N/A</v>
      </c>
      <c r="AA144" s="27" t="e">
        <f>IF(COUNTIF(Visualisations!AB$92:AB$94,AA44)&gt;0,NA(),IF(ISNUMBER(AA44),AA44,NA()))</f>
        <v>#N/A</v>
      </c>
      <c r="AB144" s="27" t="e">
        <f>IF(COUNTIF(Visualisations!AC$92:AC$94,AB44)&gt;0,NA(),IF(ISNUMBER(AB44),AB44,NA()))</f>
        <v>#N/A</v>
      </c>
      <c r="AC144" s="27" t="e">
        <f>IF(COUNTIF(Visualisations!AD$92:AD$94,AC44)&gt;0,NA(),IF(ISNUMBER(AC44),AC44,NA()))</f>
        <v>#N/A</v>
      </c>
      <c r="AD144" s="27" t="e">
        <f>IF(COUNTIF(Visualisations!AE$92:AE$94,AD44)&gt;0,NA(),IF(ISNUMBER(AD44),AD44,NA()))</f>
        <v>#N/A</v>
      </c>
    </row>
    <row r="145" spans="1:30" x14ac:dyDescent="0.25">
      <c r="A145" s="27" t="e">
        <f>IF(COUNTIF(Visualisations!B$92:B$94,A45)&gt;0,NA(),IF(ISNUMBER(A45),A45,NA()))</f>
        <v>#N/A</v>
      </c>
      <c r="B145" s="27" t="e">
        <f>IF(COUNTIF(Visualisations!C$92:C$94,B45)&gt;0,NA(),IF(ISNUMBER(B45),B45,NA()))</f>
        <v>#N/A</v>
      </c>
      <c r="C145" s="27" t="e">
        <f>IF(COUNTIF(Visualisations!D$92:D$94,C45)&gt;0,NA(),IF(ISNUMBER(C45),C45,NA()))</f>
        <v>#N/A</v>
      </c>
      <c r="D145" s="27" t="e">
        <f>IF(COUNTIF(Visualisations!E$92:E$94,D45)&gt;0,NA(),IF(ISNUMBER(D45),D45,NA()))</f>
        <v>#N/A</v>
      </c>
      <c r="E145" s="27" t="e">
        <f>IF(COUNTIF(Visualisations!F$92:F$94,E45)&gt;0,NA(),IF(ISNUMBER(E45),E45,NA()))</f>
        <v>#N/A</v>
      </c>
      <c r="F145" s="27" t="e">
        <f>IF(COUNTIF(Visualisations!G$92:G$94,F45)&gt;0,NA(),IF(ISNUMBER(F45),F45,NA()))</f>
        <v>#N/A</v>
      </c>
      <c r="G145" s="27" t="e">
        <f>IF(COUNTIF(Visualisations!H$92:H$94,G45)&gt;0,NA(),IF(ISNUMBER(G45),G45,NA()))</f>
        <v>#N/A</v>
      </c>
      <c r="H145" s="27" t="e">
        <f>IF(COUNTIF(Visualisations!I$92:I$94,H45)&gt;0,NA(),IF(ISNUMBER(H45),H45,NA()))</f>
        <v>#N/A</v>
      </c>
      <c r="I145" s="27" t="e">
        <f>IF(COUNTIF(Visualisations!J$92:J$94,I45)&gt;0,NA(),IF(ISNUMBER(I45),I45,NA()))</f>
        <v>#N/A</v>
      </c>
      <c r="J145" s="27" t="e">
        <f>IF(COUNTIF(Visualisations!K$92:K$94,J45)&gt;0,NA(),IF(ISNUMBER(J45),J45,NA()))</f>
        <v>#N/A</v>
      </c>
      <c r="K145" s="27" t="e">
        <f>IF(COUNTIF(Visualisations!L$92:L$94,K45)&gt;0,NA(),IF(ISNUMBER(K45),K45,NA()))</f>
        <v>#N/A</v>
      </c>
      <c r="L145" s="27" t="e">
        <f>IF(COUNTIF(Visualisations!M$92:M$94,L45)&gt;0,NA(),IF(ISNUMBER(L45),L45,NA()))</f>
        <v>#N/A</v>
      </c>
      <c r="M145" s="27" t="e">
        <f>IF(COUNTIF(Visualisations!N$92:N$94,M45)&gt;0,NA(),IF(ISNUMBER(M45),M45,NA()))</f>
        <v>#N/A</v>
      </c>
      <c r="N145" s="27" t="e">
        <f>IF(COUNTIF(Visualisations!O$92:O$94,N45)&gt;0,NA(),IF(ISNUMBER(N45),N45,NA()))</f>
        <v>#N/A</v>
      </c>
      <c r="O145" s="27" t="e">
        <f>IF(COUNTIF(Visualisations!P$92:P$94,O45)&gt;0,NA(),IF(ISNUMBER(O45),O45,NA()))</f>
        <v>#N/A</v>
      </c>
      <c r="P145" s="27" t="e">
        <f>IF(COUNTIF(Visualisations!Q$92:Q$94,P45)&gt;0,NA(),IF(ISNUMBER(P45),P45,NA()))</f>
        <v>#N/A</v>
      </c>
      <c r="Q145" s="27" t="e">
        <f>IF(COUNTIF(Visualisations!R$92:R$94,Q45)&gt;0,NA(),IF(ISNUMBER(Q45),Q45,NA()))</f>
        <v>#N/A</v>
      </c>
      <c r="R145" s="27" t="e">
        <f>IF(COUNTIF(Visualisations!S$92:S$94,R45)&gt;0,NA(),IF(ISNUMBER(R45),R45,NA()))</f>
        <v>#N/A</v>
      </c>
      <c r="S145" s="27" t="e">
        <f>IF(COUNTIF(Visualisations!T$92:T$94,S45)&gt;0,NA(),IF(ISNUMBER(S45),S45,NA()))</f>
        <v>#N/A</v>
      </c>
      <c r="T145" s="27" t="e">
        <f>IF(COUNTIF(Visualisations!U$92:U$94,T45)&gt;0,NA(),IF(ISNUMBER(T45),T45,NA()))</f>
        <v>#N/A</v>
      </c>
      <c r="U145" s="27" t="e">
        <f>IF(COUNTIF(Visualisations!V$92:V$94,U45)&gt;0,NA(),IF(ISNUMBER(U45),U45,NA()))</f>
        <v>#N/A</v>
      </c>
      <c r="V145" s="27" t="e">
        <f>IF(COUNTIF(Visualisations!W$92:W$94,V45)&gt;0,NA(),IF(ISNUMBER(V45),V45,NA()))</f>
        <v>#N/A</v>
      </c>
      <c r="W145" s="27" t="e">
        <f>IF(COUNTIF(Visualisations!X$92:X$94,W45)&gt;0,NA(),IF(ISNUMBER(W45),W45,NA()))</f>
        <v>#N/A</v>
      </c>
      <c r="X145" s="27" t="e">
        <f>IF(COUNTIF(Visualisations!Y$92:Y$94,X45)&gt;0,NA(),IF(ISNUMBER(X45),X45,NA()))</f>
        <v>#N/A</v>
      </c>
      <c r="Y145" s="27" t="e">
        <f>IF(COUNTIF(Visualisations!Z$92:Z$94,Y45)&gt;0,NA(),IF(ISNUMBER(Y45),Y45,NA()))</f>
        <v>#N/A</v>
      </c>
      <c r="Z145" s="27" t="e">
        <f>IF(COUNTIF(Visualisations!AA$92:AA$94,Z45)&gt;0,NA(),IF(ISNUMBER(Z45),Z45,NA()))</f>
        <v>#N/A</v>
      </c>
      <c r="AA145" s="27" t="e">
        <f>IF(COUNTIF(Visualisations!AB$92:AB$94,AA45)&gt;0,NA(),IF(ISNUMBER(AA45),AA45,NA()))</f>
        <v>#N/A</v>
      </c>
      <c r="AB145" s="27" t="e">
        <f>IF(COUNTIF(Visualisations!AC$92:AC$94,AB45)&gt;0,NA(),IF(ISNUMBER(AB45),AB45,NA()))</f>
        <v>#N/A</v>
      </c>
      <c r="AC145" s="27" t="e">
        <f>IF(COUNTIF(Visualisations!AD$92:AD$94,AC45)&gt;0,NA(),IF(ISNUMBER(AC45),AC45,NA()))</f>
        <v>#N/A</v>
      </c>
      <c r="AD145" s="27" t="e">
        <f>IF(COUNTIF(Visualisations!AE$92:AE$94,AD45)&gt;0,NA(),IF(ISNUMBER(AD45),AD45,NA()))</f>
        <v>#N/A</v>
      </c>
    </row>
    <row r="146" spans="1:30" x14ac:dyDescent="0.25">
      <c r="A146" s="27" t="e">
        <f>IF(COUNTIF(Visualisations!B$92:B$94,A46)&gt;0,NA(),IF(ISNUMBER(A46),A46,NA()))</f>
        <v>#N/A</v>
      </c>
      <c r="B146" s="27" t="e">
        <f>IF(COUNTIF(Visualisations!C$92:C$94,B46)&gt;0,NA(),IF(ISNUMBER(B46),B46,NA()))</f>
        <v>#N/A</v>
      </c>
      <c r="C146" s="27" t="e">
        <f>IF(COUNTIF(Visualisations!D$92:D$94,C46)&gt;0,NA(),IF(ISNUMBER(C46),C46,NA()))</f>
        <v>#N/A</v>
      </c>
      <c r="D146" s="27" t="e">
        <f>IF(COUNTIF(Visualisations!E$92:E$94,D46)&gt;0,NA(),IF(ISNUMBER(D46),D46,NA()))</f>
        <v>#N/A</v>
      </c>
      <c r="E146" s="27" t="e">
        <f>IF(COUNTIF(Visualisations!F$92:F$94,E46)&gt;0,NA(),IF(ISNUMBER(E46),E46,NA()))</f>
        <v>#N/A</v>
      </c>
      <c r="F146" s="27" t="e">
        <f>IF(COUNTIF(Visualisations!G$92:G$94,F46)&gt;0,NA(),IF(ISNUMBER(F46),F46,NA()))</f>
        <v>#N/A</v>
      </c>
      <c r="G146" s="27" t="e">
        <f>IF(COUNTIF(Visualisations!H$92:H$94,G46)&gt;0,NA(),IF(ISNUMBER(G46),G46,NA()))</f>
        <v>#N/A</v>
      </c>
      <c r="H146" s="27" t="e">
        <f>IF(COUNTIF(Visualisations!I$92:I$94,H46)&gt;0,NA(),IF(ISNUMBER(H46),H46,NA()))</f>
        <v>#N/A</v>
      </c>
      <c r="I146" s="27" t="e">
        <f>IF(COUNTIF(Visualisations!J$92:J$94,I46)&gt;0,NA(),IF(ISNUMBER(I46),I46,NA()))</f>
        <v>#N/A</v>
      </c>
      <c r="J146" s="27" t="e">
        <f>IF(COUNTIF(Visualisations!K$92:K$94,J46)&gt;0,NA(),IF(ISNUMBER(J46),J46,NA()))</f>
        <v>#N/A</v>
      </c>
      <c r="K146" s="27" t="e">
        <f>IF(COUNTIF(Visualisations!L$92:L$94,K46)&gt;0,NA(),IF(ISNUMBER(K46),K46,NA()))</f>
        <v>#N/A</v>
      </c>
      <c r="L146" s="27" t="e">
        <f>IF(COUNTIF(Visualisations!M$92:M$94,L46)&gt;0,NA(),IF(ISNUMBER(L46),L46,NA()))</f>
        <v>#N/A</v>
      </c>
      <c r="M146" s="27" t="e">
        <f>IF(COUNTIF(Visualisations!N$92:N$94,M46)&gt;0,NA(),IF(ISNUMBER(M46),M46,NA()))</f>
        <v>#N/A</v>
      </c>
      <c r="N146" s="27" t="e">
        <f>IF(COUNTIF(Visualisations!O$92:O$94,N46)&gt;0,NA(),IF(ISNUMBER(N46),N46,NA()))</f>
        <v>#N/A</v>
      </c>
      <c r="O146" s="27" t="e">
        <f>IF(COUNTIF(Visualisations!P$92:P$94,O46)&gt;0,NA(),IF(ISNUMBER(O46),O46,NA()))</f>
        <v>#N/A</v>
      </c>
      <c r="P146" s="27" t="e">
        <f>IF(COUNTIF(Visualisations!Q$92:Q$94,P46)&gt;0,NA(),IF(ISNUMBER(P46),P46,NA()))</f>
        <v>#N/A</v>
      </c>
      <c r="Q146" s="27" t="e">
        <f>IF(COUNTIF(Visualisations!R$92:R$94,Q46)&gt;0,NA(),IF(ISNUMBER(Q46),Q46,NA()))</f>
        <v>#N/A</v>
      </c>
      <c r="R146" s="27" t="e">
        <f>IF(COUNTIF(Visualisations!S$92:S$94,R46)&gt;0,NA(),IF(ISNUMBER(R46),R46,NA()))</f>
        <v>#N/A</v>
      </c>
      <c r="S146" s="27" t="e">
        <f>IF(COUNTIF(Visualisations!T$92:T$94,S46)&gt;0,NA(),IF(ISNUMBER(S46),S46,NA()))</f>
        <v>#N/A</v>
      </c>
      <c r="T146" s="27" t="e">
        <f>IF(COUNTIF(Visualisations!U$92:U$94,T46)&gt;0,NA(),IF(ISNUMBER(T46),T46,NA()))</f>
        <v>#N/A</v>
      </c>
      <c r="U146" s="27" t="e">
        <f>IF(COUNTIF(Visualisations!V$92:V$94,U46)&gt;0,NA(),IF(ISNUMBER(U46),U46,NA()))</f>
        <v>#N/A</v>
      </c>
      <c r="V146" s="27" t="e">
        <f>IF(COUNTIF(Visualisations!W$92:W$94,V46)&gt;0,NA(),IF(ISNUMBER(V46),V46,NA()))</f>
        <v>#N/A</v>
      </c>
      <c r="W146" s="27" t="e">
        <f>IF(COUNTIF(Visualisations!X$92:X$94,W46)&gt;0,NA(),IF(ISNUMBER(W46),W46,NA()))</f>
        <v>#N/A</v>
      </c>
      <c r="X146" s="27" t="e">
        <f>IF(COUNTIF(Visualisations!Y$92:Y$94,X46)&gt;0,NA(),IF(ISNUMBER(X46),X46,NA()))</f>
        <v>#N/A</v>
      </c>
      <c r="Y146" s="27" t="e">
        <f>IF(COUNTIF(Visualisations!Z$92:Z$94,Y46)&gt;0,NA(),IF(ISNUMBER(Y46),Y46,NA()))</f>
        <v>#N/A</v>
      </c>
      <c r="Z146" s="27" t="e">
        <f>IF(COUNTIF(Visualisations!AA$92:AA$94,Z46)&gt;0,NA(),IF(ISNUMBER(Z46),Z46,NA()))</f>
        <v>#N/A</v>
      </c>
      <c r="AA146" s="27" t="e">
        <f>IF(COUNTIF(Visualisations!AB$92:AB$94,AA46)&gt;0,NA(),IF(ISNUMBER(AA46),AA46,NA()))</f>
        <v>#N/A</v>
      </c>
      <c r="AB146" s="27" t="e">
        <f>IF(COUNTIF(Visualisations!AC$92:AC$94,AB46)&gt;0,NA(),IF(ISNUMBER(AB46),AB46,NA()))</f>
        <v>#N/A</v>
      </c>
      <c r="AC146" s="27" t="e">
        <f>IF(COUNTIF(Visualisations!AD$92:AD$94,AC46)&gt;0,NA(),IF(ISNUMBER(AC46),AC46,NA()))</f>
        <v>#N/A</v>
      </c>
      <c r="AD146" s="27" t="e">
        <f>IF(COUNTIF(Visualisations!AE$92:AE$94,AD46)&gt;0,NA(),IF(ISNUMBER(AD46),AD46,NA()))</f>
        <v>#N/A</v>
      </c>
    </row>
    <row r="147" spans="1:30" x14ac:dyDescent="0.25">
      <c r="A147" s="27" t="e">
        <f>IF(COUNTIF(Visualisations!B$92:B$94,A47)&gt;0,NA(),IF(ISNUMBER(A47),A47,NA()))</f>
        <v>#N/A</v>
      </c>
      <c r="B147" s="27" t="e">
        <f>IF(COUNTIF(Visualisations!C$92:C$94,B47)&gt;0,NA(),IF(ISNUMBER(B47),B47,NA()))</f>
        <v>#N/A</v>
      </c>
      <c r="C147" s="27" t="e">
        <f>IF(COUNTIF(Visualisations!D$92:D$94,C47)&gt;0,NA(),IF(ISNUMBER(C47),C47,NA()))</f>
        <v>#N/A</v>
      </c>
      <c r="D147" s="27" t="e">
        <f>IF(COUNTIF(Visualisations!E$92:E$94,D47)&gt;0,NA(),IF(ISNUMBER(D47),D47,NA()))</f>
        <v>#N/A</v>
      </c>
      <c r="E147" s="27" t="e">
        <f>IF(COUNTIF(Visualisations!F$92:F$94,E47)&gt;0,NA(),IF(ISNUMBER(E47),E47,NA()))</f>
        <v>#N/A</v>
      </c>
      <c r="F147" s="27" t="e">
        <f>IF(COUNTIF(Visualisations!G$92:G$94,F47)&gt;0,NA(),IF(ISNUMBER(F47),F47,NA()))</f>
        <v>#N/A</v>
      </c>
      <c r="G147" s="27" t="e">
        <f>IF(COUNTIF(Visualisations!H$92:H$94,G47)&gt;0,NA(),IF(ISNUMBER(G47),G47,NA()))</f>
        <v>#N/A</v>
      </c>
      <c r="H147" s="27" t="e">
        <f>IF(COUNTIF(Visualisations!I$92:I$94,H47)&gt;0,NA(),IF(ISNUMBER(H47),H47,NA()))</f>
        <v>#N/A</v>
      </c>
      <c r="I147" s="27" t="e">
        <f>IF(COUNTIF(Visualisations!J$92:J$94,I47)&gt;0,NA(),IF(ISNUMBER(I47),I47,NA()))</f>
        <v>#N/A</v>
      </c>
      <c r="J147" s="27" t="e">
        <f>IF(COUNTIF(Visualisations!K$92:K$94,J47)&gt;0,NA(),IF(ISNUMBER(J47),J47,NA()))</f>
        <v>#N/A</v>
      </c>
      <c r="K147" s="27" t="e">
        <f>IF(COUNTIF(Visualisations!L$92:L$94,K47)&gt;0,NA(),IF(ISNUMBER(K47),K47,NA()))</f>
        <v>#N/A</v>
      </c>
      <c r="L147" s="27" t="e">
        <f>IF(COUNTIF(Visualisations!M$92:M$94,L47)&gt;0,NA(),IF(ISNUMBER(L47),L47,NA()))</f>
        <v>#N/A</v>
      </c>
      <c r="M147" s="27" t="e">
        <f>IF(COUNTIF(Visualisations!N$92:N$94,M47)&gt;0,NA(),IF(ISNUMBER(M47),M47,NA()))</f>
        <v>#N/A</v>
      </c>
      <c r="N147" s="27" t="e">
        <f>IF(COUNTIF(Visualisations!O$92:O$94,N47)&gt;0,NA(),IF(ISNUMBER(N47),N47,NA()))</f>
        <v>#N/A</v>
      </c>
      <c r="O147" s="27" t="e">
        <f>IF(COUNTIF(Visualisations!P$92:P$94,O47)&gt;0,NA(),IF(ISNUMBER(O47),O47,NA()))</f>
        <v>#N/A</v>
      </c>
      <c r="P147" s="27" t="e">
        <f>IF(COUNTIF(Visualisations!Q$92:Q$94,P47)&gt;0,NA(),IF(ISNUMBER(P47),P47,NA()))</f>
        <v>#N/A</v>
      </c>
      <c r="Q147" s="27" t="e">
        <f>IF(COUNTIF(Visualisations!R$92:R$94,Q47)&gt;0,NA(),IF(ISNUMBER(Q47),Q47,NA()))</f>
        <v>#N/A</v>
      </c>
      <c r="R147" s="27" t="e">
        <f>IF(COUNTIF(Visualisations!S$92:S$94,R47)&gt;0,NA(),IF(ISNUMBER(R47),R47,NA()))</f>
        <v>#N/A</v>
      </c>
      <c r="S147" s="27" t="e">
        <f>IF(COUNTIF(Visualisations!T$92:T$94,S47)&gt;0,NA(),IF(ISNUMBER(S47),S47,NA()))</f>
        <v>#N/A</v>
      </c>
      <c r="T147" s="27" t="e">
        <f>IF(COUNTIF(Visualisations!U$92:U$94,T47)&gt;0,NA(),IF(ISNUMBER(T47),T47,NA()))</f>
        <v>#N/A</v>
      </c>
      <c r="U147" s="27" t="e">
        <f>IF(COUNTIF(Visualisations!V$92:V$94,U47)&gt;0,NA(),IF(ISNUMBER(U47),U47,NA()))</f>
        <v>#N/A</v>
      </c>
      <c r="V147" s="27" t="e">
        <f>IF(COUNTIF(Visualisations!W$92:W$94,V47)&gt;0,NA(),IF(ISNUMBER(V47),V47,NA()))</f>
        <v>#N/A</v>
      </c>
      <c r="W147" s="27" t="e">
        <f>IF(COUNTIF(Visualisations!X$92:X$94,W47)&gt;0,NA(),IF(ISNUMBER(W47),W47,NA()))</f>
        <v>#N/A</v>
      </c>
      <c r="X147" s="27" t="e">
        <f>IF(COUNTIF(Visualisations!Y$92:Y$94,X47)&gt;0,NA(),IF(ISNUMBER(X47),X47,NA()))</f>
        <v>#N/A</v>
      </c>
      <c r="Y147" s="27" t="e">
        <f>IF(COUNTIF(Visualisations!Z$92:Z$94,Y47)&gt;0,NA(),IF(ISNUMBER(Y47),Y47,NA()))</f>
        <v>#N/A</v>
      </c>
      <c r="Z147" s="27" t="e">
        <f>IF(COUNTIF(Visualisations!AA$92:AA$94,Z47)&gt;0,NA(),IF(ISNUMBER(Z47),Z47,NA()))</f>
        <v>#N/A</v>
      </c>
      <c r="AA147" s="27" t="e">
        <f>IF(COUNTIF(Visualisations!AB$92:AB$94,AA47)&gt;0,NA(),IF(ISNUMBER(AA47),AA47,NA()))</f>
        <v>#N/A</v>
      </c>
      <c r="AB147" s="27" t="e">
        <f>IF(COUNTIF(Visualisations!AC$92:AC$94,AB47)&gt;0,NA(),IF(ISNUMBER(AB47),AB47,NA()))</f>
        <v>#N/A</v>
      </c>
      <c r="AC147" s="27" t="e">
        <f>IF(COUNTIF(Visualisations!AD$92:AD$94,AC47)&gt;0,NA(),IF(ISNUMBER(AC47),AC47,NA()))</f>
        <v>#N/A</v>
      </c>
      <c r="AD147" s="27" t="e">
        <f>IF(COUNTIF(Visualisations!AE$92:AE$94,AD47)&gt;0,NA(),IF(ISNUMBER(AD47),AD47,NA()))</f>
        <v>#N/A</v>
      </c>
    </row>
    <row r="148" spans="1:30" x14ac:dyDescent="0.25">
      <c r="A148" s="27" t="e">
        <f>IF(COUNTIF(Visualisations!B$92:B$94,A48)&gt;0,NA(),IF(ISNUMBER(A48),A48,NA()))</f>
        <v>#N/A</v>
      </c>
      <c r="B148" s="27" t="e">
        <f>IF(COUNTIF(Visualisations!C$92:C$94,B48)&gt;0,NA(),IF(ISNUMBER(B48),B48,NA()))</f>
        <v>#N/A</v>
      </c>
      <c r="C148" s="27" t="e">
        <f>IF(COUNTIF(Visualisations!D$92:D$94,C48)&gt;0,NA(),IF(ISNUMBER(C48),C48,NA()))</f>
        <v>#N/A</v>
      </c>
      <c r="D148" s="27" t="e">
        <f>IF(COUNTIF(Visualisations!E$92:E$94,D48)&gt;0,NA(),IF(ISNUMBER(D48),D48,NA()))</f>
        <v>#N/A</v>
      </c>
      <c r="E148" s="27" t="e">
        <f>IF(COUNTIF(Visualisations!F$92:F$94,E48)&gt;0,NA(),IF(ISNUMBER(E48),E48,NA()))</f>
        <v>#N/A</v>
      </c>
      <c r="F148" s="27" t="e">
        <f>IF(COUNTIF(Visualisations!G$92:G$94,F48)&gt;0,NA(),IF(ISNUMBER(F48),F48,NA()))</f>
        <v>#N/A</v>
      </c>
      <c r="G148" s="27" t="e">
        <f>IF(COUNTIF(Visualisations!H$92:H$94,G48)&gt;0,NA(),IF(ISNUMBER(G48),G48,NA()))</f>
        <v>#N/A</v>
      </c>
      <c r="H148" s="27" t="e">
        <f>IF(COUNTIF(Visualisations!I$92:I$94,H48)&gt;0,NA(),IF(ISNUMBER(H48),H48,NA()))</f>
        <v>#N/A</v>
      </c>
      <c r="I148" s="27" t="e">
        <f>IF(COUNTIF(Visualisations!J$92:J$94,I48)&gt;0,NA(),IF(ISNUMBER(I48),I48,NA()))</f>
        <v>#N/A</v>
      </c>
      <c r="J148" s="27" t="e">
        <f>IF(COUNTIF(Visualisations!K$92:K$94,J48)&gt;0,NA(),IF(ISNUMBER(J48),J48,NA()))</f>
        <v>#N/A</v>
      </c>
      <c r="K148" s="27" t="e">
        <f>IF(COUNTIF(Visualisations!L$92:L$94,K48)&gt;0,NA(),IF(ISNUMBER(K48),K48,NA()))</f>
        <v>#N/A</v>
      </c>
      <c r="L148" s="27" t="e">
        <f>IF(COUNTIF(Visualisations!M$92:M$94,L48)&gt;0,NA(),IF(ISNUMBER(L48),L48,NA()))</f>
        <v>#N/A</v>
      </c>
      <c r="M148" s="27" t="e">
        <f>IF(COUNTIF(Visualisations!N$92:N$94,M48)&gt;0,NA(),IF(ISNUMBER(M48),M48,NA()))</f>
        <v>#N/A</v>
      </c>
      <c r="N148" s="27" t="e">
        <f>IF(COUNTIF(Visualisations!O$92:O$94,N48)&gt;0,NA(),IF(ISNUMBER(N48),N48,NA()))</f>
        <v>#N/A</v>
      </c>
      <c r="O148" s="27" t="e">
        <f>IF(COUNTIF(Visualisations!P$92:P$94,O48)&gt;0,NA(),IF(ISNUMBER(O48),O48,NA()))</f>
        <v>#N/A</v>
      </c>
      <c r="P148" s="27" t="e">
        <f>IF(COUNTIF(Visualisations!Q$92:Q$94,P48)&gt;0,NA(),IF(ISNUMBER(P48),P48,NA()))</f>
        <v>#N/A</v>
      </c>
      <c r="Q148" s="27" t="e">
        <f>IF(COUNTIF(Visualisations!R$92:R$94,Q48)&gt;0,NA(),IF(ISNUMBER(Q48),Q48,NA()))</f>
        <v>#N/A</v>
      </c>
      <c r="R148" s="27" t="e">
        <f>IF(COUNTIF(Visualisations!S$92:S$94,R48)&gt;0,NA(),IF(ISNUMBER(R48),R48,NA()))</f>
        <v>#N/A</v>
      </c>
      <c r="S148" s="27" t="e">
        <f>IF(COUNTIF(Visualisations!T$92:T$94,S48)&gt;0,NA(),IF(ISNUMBER(S48),S48,NA()))</f>
        <v>#N/A</v>
      </c>
      <c r="T148" s="27" t="e">
        <f>IF(COUNTIF(Visualisations!U$92:U$94,T48)&gt;0,NA(),IF(ISNUMBER(T48),T48,NA()))</f>
        <v>#N/A</v>
      </c>
      <c r="U148" s="27" t="e">
        <f>IF(COUNTIF(Visualisations!V$92:V$94,U48)&gt;0,NA(),IF(ISNUMBER(U48),U48,NA()))</f>
        <v>#N/A</v>
      </c>
      <c r="V148" s="27" t="e">
        <f>IF(COUNTIF(Visualisations!W$92:W$94,V48)&gt;0,NA(),IF(ISNUMBER(V48),V48,NA()))</f>
        <v>#N/A</v>
      </c>
      <c r="W148" s="27" t="e">
        <f>IF(COUNTIF(Visualisations!X$92:X$94,W48)&gt;0,NA(),IF(ISNUMBER(W48),W48,NA()))</f>
        <v>#N/A</v>
      </c>
      <c r="X148" s="27" t="e">
        <f>IF(COUNTIF(Visualisations!Y$92:Y$94,X48)&gt;0,NA(),IF(ISNUMBER(X48),X48,NA()))</f>
        <v>#N/A</v>
      </c>
      <c r="Y148" s="27" t="e">
        <f>IF(COUNTIF(Visualisations!Z$92:Z$94,Y48)&gt;0,NA(),IF(ISNUMBER(Y48),Y48,NA()))</f>
        <v>#N/A</v>
      </c>
      <c r="Z148" s="27" t="e">
        <f>IF(COUNTIF(Visualisations!AA$92:AA$94,Z48)&gt;0,NA(),IF(ISNUMBER(Z48),Z48,NA()))</f>
        <v>#N/A</v>
      </c>
      <c r="AA148" s="27" t="e">
        <f>IF(COUNTIF(Visualisations!AB$92:AB$94,AA48)&gt;0,NA(),IF(ISNUMBER(AA48),AA48,NA()))</f>
        <v>#N/A</v>
      </c>
      <c r="AB148" s="27" t="e">
        <f>IF(COUNTIF(Visualisations!AC$92:AC$94,AB48)&gt;0,NA(),IF(ISNUMBER(AB48),AB48,NA()))</f>
        <v>#N/A</v>
      </c>
      <c r="AC148" s="27" t="e">
        <f>IF(COUNTIF(Visualisations!AD$92:AD$94,AC48)&gt;0,NA(),IF(ISNUMBER(AC48),AC48,NA()))</f>
        <v>#N/A</v>
      </c>
      <c r="AD148" s="27" t="e">
        <f>IF(COUNTIF(Visualisations!AE$92:AE$94,AD48)&gt;0,NA(),IF(ISNUMBER(AD48),AD48,NA()))</f>
        <v>#N/A</v>
      </c>
    </row>
    <row r="149" spans="1:30" x14ac:dyDescent="0.25">
      <c r="A149" s="27" t="e">
        <f>IF(COUNTIF(Visualisations!B$92:B$94,A49)&gt;0,NA(),IF(ISNUMBER(A49),A49,NA()))</f>
        <v>#N/A</v>
      </c>
      <c r="B149" s="27" t="e">
        <f>IF(COUNTIF(Visualisations!C$92:C$94,B49)&gt;0,NA(),IF(ISNUMBER(B49),B49,NA()))</f>
        <v>#N/A</v>
      </c>
      <c r="C149" s="27" t="e">
        <f>IF(COUNTIF(Visualisations!D$92:D$94,C49)&gt;0,NA(),IF(ISNUMBER(C49),C49,NA()))</f>
        <v>#N/A</v>
      </c>
      <c r="D149" s="27" t="e">
        <f>IF(COUNTIF(Visualisations!E$92:E$94,D49)&gt;0,NA(),IF(ISNUMBER(D49),D49,NA()))</f>
        <v>#N/A</v>
      </c>
      <c r="E149" s="27" t="e">
        <f>IF(COUNTIF(Visualisations!F$92:F$94,E49)&gt;0,NA(),IF(ISNUMBER(E49),E49,NA()))</f>
        <v>#N/A</v>
      </c>
      <c r="F149" s="27" t="e">
        <f>IF(COUNTIF(Visualisations!G$92:G$94,F49)&gt;0,NA(),IF(ISNUMBER(F49),F49,NA()))</f>
        <v>#N/A</v>
      </c>
      <c r="G149" s="27" t="e">
        <f>IF(COUNTIF(Visualisations!H$92:H$94,G49)&gt;0,NA(),IF(ISNUMBER(G49),G49,NA()))</f>
        <v>#N/A</v>
      </c>
      <c r="H149" s="27" t="e">
        <f>IF(COUNTIF(Visualisations!I$92:I$94,H49)&gt;0,NA(),IF(ISNUMBER(H49),H49,NA()))</f>
        <v>#N/A</v>
      </c>
      <c r="I149" s="27" t="e">
        <f>IF(COUNTIF(Visualisations!J$92:J$94,I49)&gt;0,NA(),IF(ISNUMBER(I49),I49,NA()))</f>
        <v>#N/A</v>
      </c>
      <c r="J149" s="27" t="e">
        <f>IF(COUNTIF(Visualisations!K$92:K$94,J49)&gt;0,NA(),IF(ISNUMBER(J49),J49,NA()))</f>
        <v>#N/A</v>
      </c>
      <c r="K149" s="27" t="e">
        <f>IF(COUNTIF(Visualisations!L$92:L$94,K49)&gt;0,NA(),IF(ISNUMBER(K49),K49,NA()))</f>
        <v>#N/A</v>
      </c>
      <c r="L149" s="27" t="e">
        <f>IF(COUNTIF(Visualisations!M$92:M$94,L49)&gt;0,NA(),IF(ISNUMBER(L49),L49,NA()))</f>
        <v>#N/A</v>
      </c>
      <c r="M149" s="27" t="e">
        <f>IF(COUNTIF(Visualisations!N$92:N$94,M49)&gt;0,NA(),IF(ISNUMBER(M49),M49,NA()))</f>
        <v>#N/A</v>
      </c>
      <c r="N149" s="27" t="e">
        <f>IF(COUNTIF(Visualisations!O$92:O$94,N49)&gt;0,NA(),IF(ISNUMBER(N49),N49,NA()))</f>
        <v>#N/A</v>
      </c>
      <c r="O149" s="27" t="e">
        <f>IF(COUNTIF(Visualisations!P$92:P$94,O49)&gt;0,NA(),IF(ISNUMBER(O49),O49,NA()))</f>
        <v>#N/A</v>
      </c>
      <c r="P149" s="27" t="e">
        <f>IF(COUNTIF(Visualisations!Q$92:Q$94,P49)&gt;0,NA(),IF(ISNUMBER(P49),P49,NA()))</f>
        <v>#N/A</v>
      </c>
      <c r="Q149" s="27" t="e">
        <f>IF(COUNTIF(Visualisations!R$92:R$94,Q49)&gt;0,NA(),IF(ISNUMBER(Q49),Q49,NA()))</f>
        <v>#N/A</v>
      </c>
      <c r="R149" s="27" t="e">
        <f>IF(COUNTIF(Visualisations!S$92:S$94,R49)&gt;0,NA(),IF(ISNUMBER(R49),R49,NA()))</f>
        <v>#N/A</v>
      </c>
      <c r="S149" s="27" t="e">
        <f>IF(COUNTIF(Visualisations!T$92:T$94,S49)&gt;0,NA(),IF(ISNUMBER(S49),S49,NA()))</f>
        <v>#N/A</v>
      </c>
      <c r="T149" s="27" t="e">
        <f>IF(COUNTIF(Visualisations!U$92:U$94,T49)&gt;0,NA(),IF(ISNUMBER(T49),T49,NA()))</f>
        <v>#N/A</v>
      </c>
      <c r="U149" s="27" t="e">
        <f>IF(COUNTIF(Visualisations!V$92:V$94,U49)&gt;0,NA(),IF(ISNUMBER(U49),U49,NA()))</f>
        <v>#N/A</v>
      </c>
      <c r="V149" s="27" t="e">
        <f>IF(COUNTIF(Visualisations!W$92:W$94,V49)&gt;0,NA(),IF(ISNUMBER(V49),V49,NA()))</f>
        <v>#N/A</v>
      </c>
      <c r="W149" s="27" t="e">
        <f>IF(COUNTIF(Visualisations!X$92:X$94,W49)&gt;0,NA(),IF(ISNUMBER(W49),W49,NA()))</f>
        <v>#N/A</v>
      </c>
      <c r="X149" s="27" t="e">
        <f>IF(COUNTIF(Visualisations!Y$92:Y$94,X49)&gt;0,NA(),IF(ISNUMBER(X49),X49,NA()))</f>
        <v>#N/A</v>
      </c>
      <c r="Y149" s="27" t="e">
        <f>IF(COUNTIF(Visualisations!Z$92:Z$94,Y49)&gt;0,NA(),IF(ISNUMBER(Y49),Y49,NA()))</f>
        <v>#N/A</v>
      </c>
      <c r="Z149" s="27" t="e">
        <f>IF(COUNTIF(Visualisations!AA$92:AA$94,Z49)&gt;0,NA(),IF(ISNUMBER(Z49),Z49,NA()))</f>
        <v>#N/A</v>
      </c>
      <c r="AA149" s="27" t="e">
        <f>IF(COUNTIF(Visualisations!AB$92:AB$94,AA49)&gt;0,NA(),IF(ISNUMBER(AA49),AA49,NA()))</f>
        <v>#N/A</v>
      </c>
      <c r="AB149" s="27" t="e">
        <f>IF(COUNTIF(Visualisations!AC$92:AC$94,AB49)&gt;0,NA(),IF(ISNUMBER(AB49),AB49,NA()))</f>
        <v>#N/A</v>
      </c>
      <c r="AC149" s="27" t="e">
        <f>IF(COUNTIF(Visualisations!AD$92:AD$94,AC49)&gt;0,NA(),IF(ISNUMBER(AC49),AC49,NA()))</f>
        <v>#N/A</v>
      </c>
      <c r="AD149" s="27" t="e">
        <f>IF(COUNTIF(Visualisations!AE$92:AE$94,AD49)&gt;0,NA(),IF(ISNUMBER(AD49),AD49,NA()))</f>
        <v>#N/A</v>
      </c>
    </row>
    <row r="150" spans="1:30" x14ac:dyDescent="0.25">
      <c r="A150" s="27" t="e">
        <f>IF(COUNTIF(Visualisations!B$92:B$94,A50)&gt;0,NA(),IF(ISNUMBER(A50),A50,NA()))</f>
        <v>#N/A</v>
      </c>
      <c r="B150" s="27" t="e">
        <f>IF(COUNTIF(Visualisations!C$92:C$94,B50)&gt;0,NA(),IF(ISNUMBER(B50),B50,NA()))</f>
        <v>#N/A</v>
      </c>
      <c r="C150" s="27" t="e">
        <f>IF(COUNTIF(Visualisations!D$92:D$94,C50)&gt;0,NA(),IF(ISNUMBER(C50),C50,NA()))</f>
        <v>#N/A</v>
      </c>
      <c r="D150" s="27" t="e">
        <f>IF(COUNTIF(Visualisations!E$92:E$94,D50)&gt;0,NA(),IF(ISNUMBER(D50),D50,NA()))</f>
        <v>#N/A</v>
      </c>
      <c r="E150" s="27" t="e">
        <f>IF(COUNTIF(Visualisations!F$92:F$94,E50)&gt;0,NA(),IF(ISNUMBER(E50),E50,NA()))</f>
        <v>#N/A</v>
      </c>
      <c r="F150" s="27" t="e">
        <f>IF(COUNTIF(Visualisations!G$92:G$94,F50)&gt;0,NA(),IF(ISNUMBER(F50),F50,NA()))</f>
        <v>#N/A</v>
      </c>
      <c r="G150" s="27" t="e">
        <f>IF(COUNTIF(Visualisations!H$92:H$94,G50)&gt;0,NA(),IF(ISNUMBER(G50),G50,NA()))</f>
        <v>#N/A</v>
      </c>
      <c r="H150" s="27" t="e">
        <f>IF(COUNTIF(Visualisations!I$92:I$94,H50)&gt;0,NA(),IF(ISNUMBER(H50),H50,NA()))</f>
        <v>#N/A</v>
      </c>
      <c r="I150" s="27" t="e">
        <f>IF(COUNTIF(Visualisations!J$92:J$94,I50)&gt;0,NA(),IF(ISNUMBER(I50),I50,NA()))</f>
        <v>#N/A</v>
      </c>
      <c r="J150" s="27" t="e">
        <f>IF(COUNTIF(Visualisations!K$92:K$94,J50)&gt;0,NA(),IF(ISNUMBER(J50),J50,NA()))</f>
        <v>#N/A</v>
      </c>
      <c r="K150" s="27" t="e">
        <f>IF(COUNTIF(Visualisations!L$92:L$94,K50)&gt;0,NA(),IF(ISNUMBER(K50),K50,NA()))</f>
        <v>#N/A</v>
      </c>
      <c r="L150" s="27" t="e">
        <f>IF(COUNTIF(Visualisations!M$92:M$94,L50)&gt;0,NA(),IF(ISNUMBER(L50),L50,NA()))</f>
        <v>#N/A</v>
      </c>
      <c r="M150" s="27" t="e">
        <f>IF(COUNTIF(Visualisations!N$92:N$94,M50)&gt;0,NA(),IF(ISNUMBER(M50),M50,NA()))</f>
        <v>#N/A</v>
      </c>
      <c r="N150" s="27" t="e">
        <f>IF(COUNTIF(Visualisations!O$92:O$94,N50)&gt;0,NA(),IF(ISNUMBER(N50),N50,NA()))</f>
        <v>#N/A</v>
      </c>
      <c r="O150" s="27" t="e">
        <f>IF(COUNTIF(Visualisations!P$92:P$94,O50)&gt;0,NA(),IF(ISNUMBER(O50),O50,NA()))</f>
        <v>#N/A</v>
      </c>
      <c r="P150" s="27" t="e">
        <f>IF(COUNTIF(Visualisations!Q$92:Q$94,P50)&gt;0,NA(),IF(ISNUMBER(P50),P50,NA()))</f>
        <v>#N/A</v>
      </c>
      <c r="Q150" s="27" t="e">
        <f>IF(COUNTIF(Visualisations!R$92:R$94,Q50)&gt;0,NA(),IF(ISNUMBER(Q50),Q50,NA()))</f>
        <v>#N/A</v>
      </c>
      <c r="R150" s="27" t="e">
        <f>IF(COUNTIF(Visualisations!S$92:S$94,R50)&gt;0,NA(),IF(ISNUMBER(R50),R50,NA()))</f>
        <v>#N/A</v>
      </c>
      <c r="S150" s="27" t="e">
        <f>IF(COUNTIF(Visualisations!T$92:T$94,S50)&gt;0,NA(),IF(ISNUMBER(S50),S50,NA()))</f>
        <v>#N/A</v>
      </c>
      <c r="T150" s="27" t="e">
        <f>IF(COUNTIF(Visualisations!U$92:U$94,T50)&gt;0,NA(),IF(ISNUMBER(T50),T50,NA()))</f>
        <v>#N/A</v>
      </c>
      <c r="U150" s="27" t="e">
        <f>IF(COUNTIF(Visualisations!V$92:V$94,U50)&gt;0,NA(),IF(ISNUMBER(U50),U50,NA()))</f>
        <v>#N/A</v>
      </c>
      <c r="V150" s="27" t="e">
        <f>IF(COUNTIF(Visualisations!W$92:W$94,V50)&gt;0,NA(),IF(ISNUMBER(V50),V50,NA()))</f>
        <v>#N/A</v>
      </c>
      <c r="W150" s="27" t="e">
        <f>IF(COUNTIF(Visualisations!X$92:X$94,W50)&gt;0,NA(),IF(ISNUMBER(W50),W50,NA()))</f>
        <v>#N/A</v>
      </c>
      <c r="X150" s="27" t="e">
        <f>IF(COUNTIF(Visualisations!Y$92:Y$94,X50)&gt;0,NA(),IF(ISNUMBER(X50),X50,NA()))</f>
        <v>#N/A</v>
      </c>
      <c r="Y150" s="27" t="e">
        <f>IF(COUNTIF(Visualisations!Z$92:Z$94,Y50)&gt;0,NA(),IF(ISNUMBER(Y50),Y50,NA()))</f>
        <v>#N/A</v>
      </c>
      <c r="Z150" s="27" t="e">
        <f>IF(COUNTIF(Visualisations!AA$92:AA$94,Z50)&gt;0,NA(),IF(ISNUMBER(Z50),Z50,NA()))</f>
        <v>#N/A</v>
      </c>
      <c r="AA150" s="27" t="e">
        <f>IF(COUNTIF(Visualisations!AB$92:AB$94,AA50)&gt;0,NA(),IF(ISNUMBER(AA50),AA50,NA()))</f>
        <v>#N/A</v>
      </c>
      <c r="AB150" s="27" t="e">
        <f>IF(COUNTIF(Visualisations!AC$92:AC$94,AB50)&gt;0,NA(),IF(ISNUMBER(AB50),AB50,NA()))</f>
        <v>#N/A</v>
      </c>
      <c r="AC150" s="27" t="e">
        <f>IF(COUNTIF(Visualisations!AD$92:AD$94,AC50)&gt;0,NA(),IF(ISNUMBER(AC50),AC50,NA()))</f>
        <v>#N/A</v>
      </c>
      <c r="AD150" s="27" t="e">
        <f>IF(COUNTIF(Visualisations!AE$92:AE$94,AD50)&gt;0,NA(),IF(ISNUMBER(AD50),AD50,NA()))</f>
        <v>#N/A</v>
      </c>
    </row>
    <row r="151" spans="1:30" x14ac:dyDescent="0.25">
      <c r="A151" s="27" t="e">
        <f>IF(COUNTIF(Visualisations!B$92:B$94,A51)&gt;0,NA(),IF(ISNUMBER(A51),A51,NA()))</f>
        <v>#N/A</v>
      </c>
      <c r="B151" s="27" t="e">
        <f>IF(COUNTIF(Visualisations!C$92:C$94,B51)&gt;0,NA(),IF(ISNUMBER(B51),B51,NA()))</f>
        <v>#N/A</v>
      </c>
      <c r="C151" s="27" t="e">
        <f>IF(COUNTIF(Visualisations!D$92:D$94,C51)&gt;0,NA(),IF(ISNUMBER(C51),C51,NA()))</f>
        <v>#N/A</v>
      </c>
      <c r="D151" s="27" t="e">
        <f>IF(COUNTIF(Visualisations!E$92:E$94,D51)&gt;0,NA(),IF(ISNUMBER(D51),D51,NA()))</f>
        <v>#N/A</v>
      </c>
      <c r="E151" s="27" t="e">
        <f>IF(COUNTIF(Visualisations!F$92:F$94,E51)&gt;0,NA(),IF(ISNUMBER(E51),E51,NA()))</f>
        <v>#N/A</v>
      </c>
      <c r="F151" s="27" t="e">
        <f>IF(COUNTIF(Visualisations!G$92:G$94,F51)&gt;0,NA(),IF(ISNUMBER(F51),F51,NA()))</f>
        <v>#N/A</v>
      </c>
      <c r="G151" s="27" t="e">
        <f>IF(COUNTIF(Visualisations!H$92:H$94,G51)&gt;0,NA(),IF(ISNUMBER(G51),G51,NA()))</f>
        <v>#N/A</v>
      </c>
      <c r="H151" s="27" t="e">
        <f>IF(COUNTIF(Visualisations!I$92:I$94,H51)&gt;0,NA(),IF(ISNUMBER(H51),H51,NA()))</f>
        <v>#N/A</v>
      </c>
      <c r="I151" s="27" t="e">
        <f>IF(COUNTIF(Visualisations!J$92:J$94,I51)&gt;0,NA(),IF(ISNUMBER(I51),I51,NA()))</f>
        <v>#N/A</v>
      </c>
      <c r="J151" s="27" t="e">
        <f>IF(COUNTIF(Visualisations!K$92:K$94,J51)&gt;0,NA(),IF(ISNUMBER(J51),J51,NA()))</f>
        <v>#N/A</v>
      </c>
      <c r="K151" s="27" t="e">
        <f>IF(COUNTIF(Visualisations!L$92:L$94,K51)&gt;0,NA(),IF(ISNUMBER(K51),K51,NA()))</f>
        <v>#N/A</v>
      </c>
      <c r="L151" s="27" t="e">
        <f>IF(COUNTIF(Visualisations!M$92:M$94,L51)&gt;0,NA(),IF(ISNUMBER(L51),L51,NA()))</f>
        <v>#N/A</v>
      </c>
      <c r="M151" s="27" t="e">
        <f>IF(COUNTIF(Visualisations!N$92:N$94,M51)&gt;0,NA(),IF(ISNUMBER(M51),M51,NA()))</f>
        <v>#N/A</v>
      </c>
      <c r="N151" s="27" t="e">
        <f>IF(COUNTIF(Visualisations!O$92:O$94,N51)&gt;0,NA(),IF(ISNUMBER(N51),N51,NA()))</f>
        <v>#N/A</v>
      </c>
      <c r="O151" s="27" t="e">
        <f>IF(COUNTIF(Visualisations!P$92:P$94,O51)&gt;0,NA(),IF(ISNUMBER(O51),O51,NA()))</f>
        <v>#N/A</v>
      </c>
      <c r="P151" s="27" t="e">
        <f>IF(COUNTIF(Visualisations!Q$92:Q$94,P51)&gt;0,NA(),IF(ISNUMBER(P51),P51,NA()))</f>
        <v>#N/A</v>
      </c>
      <c r="Q151" s="27" t="e">
        <f>IF(COUNTIF(Visualisations!R$92:R$94,Q51)&gt;0,NA(),IF(ISNUMBER(Q51),Q51,NA()))</f>
        <v>#N/A</v>
      </c>
      <c r="R151" s="27" t="e">
        <f>IF(COUNTIF(Visualisations!S$92:S$94,R51)&gt;0,NA(),IF(ISNUMBER(R51),R51,NA()))</f>
        <v>#N/A</v>
      </c>
      <c r="S151" s="27" t="e">
        <f>IF(COUNTIF(Visualisations!T$92:T$94,S51)&gt;0,NA(),IF(ISNUMBER(S51),S51,NA()))</f>
        <v>#N/A</v>
      </c>
      <c r="T151" s="27" t="e">
        <f>IF(COUNTIF(Visualisations!U$92:U$94,T51)&gt;0,NA(),IF(ISNUMBER(T51),T51,NA()))</f>
        <v>#N/A</v>
      </c>
      <c r="U151" s="27" t="e">
        <f>IF(COUNTIF(Visualisations!V$92:V$94,U51)&gt;0,NA(),IF(ISNUMBER(U51),U51,NA()))</f>
        <v>#N/A</v>
      </c>
      <c r="V151" s="27" t="e">
        <f>IF(COUNTIF(Visualisations!W$92:W$94,V51)&gt;0,NA(),IF(ISNUMBER(V51),V51,NA()))</f>
        <v>#N/A</v>
      </c>
      <c r="W151" s="27" t="e">
        <f>IF(COUNTIF(Visualisations!X$92:X$94,W51)&gt;0,NA(),IF(ISNUMBER(W51),W51,NA()))</f>
        <v>#N/A</v>
      </c>
      <c r="X151" s="27" t="e">
        <f>IF(COUNTIF(Visualisations!Y$92:Y$94,X51)&gt;0,NA(),IF(ISNUMBER(X51),X51,NA()))</f>
        <v>#N/A</v>
      </c>
      <c r="Y151" s="27" t="e">
        <f>IF(COUNTIF(Visualisations!Z$92:Z$94,Y51)&gt;0,NA(),IF(ISNUMBER(Y51),Y51,NA()))</f>
        <v>#N/A</v>
      </c>
      <c r="Z151" s="27" t="e">
        <f>IF(COUNTIF(Visualisations!AA$92:AA$94,Z51)&gt;0,NA(),IF(ISNUMBER(Z51),Z51,NA()))</f>
        <v>#N/A</v>
      </c>
      <c r="AA151" s="27" t="e">
        <f>IF(COUNTIF(Visualisations!AB$92:AB$94,AA51)&gt;0,NA(),IF(ISNUMBER(AA51),AA51,NA()))</f>
        <v>#N/A</v>
      </c>
      <c r="AB151" s="27" t="e">
        <f>IF(COUNTIF(Visualisations!AC$92:AC$94,AB51)&gt;0,NA(),IF(ISNUMBER(AB51),AB51,NA()))</f>
        <v>#N/A</v>
      </c>
      <c r="AC151" s="27" t="e">
        <f>IF(COUNTIF(Visualisations!AD$92:AD$94,AC51)&gt;0,NA(),IF(ISNUMBER(AC51),AC51,NA()))</f>
        <v>#N/A</v>
      </c>
      <c r="AD151" s="27" t="e">
        <f>IF(COUNTIF(Visualisations!AE$92:AE$94,AD51)&gt;0,NA(),IF(ISNUMBER(AD51),AD51,NA()))</f>
        <v>#N/A</v>
      </c>
    </row>
    <row r="152" spans="1:30" x14ac:dyDescent="0.25">
      <c r="A152" s="28">
        <f>IF(COUNTIF(Visualisations!B$92:B$94,A2)&gt;0,NA(),IF(ISNUMBER(A52),A52,NA()))</f>
        <v>-14.285714285714285</v>
      </c>
      <c r="B152" s="28">
        <f>IF(COUNTIF(Visualisations!C$92:C$94,B2)&gt;0,NA(),IF(ISNUMBER(B52),B52,NA()))</f>
        <v>28.546688108401252</v>
      </c>
      <c r="C152" s="28">
        <f>IF(COUNTIF(Visualisations!D$92:D$94,C2)&gt;0,NA(),IF(ISNUMBER(C52),C52,NA()))</f>
        <v>1.5704246795634145</v>
      </c>
      <c r="D152" s="28">
        <f>IF(COUNTIF(Visualisations!E$92:E$94,D2)&gt;0,NA(),IF(ISNUMBER(D52),D52,NA()))</f>
        <v>0.20578264995075152</v>
      </c>
      <c r="E152" s="28" t="e">
        <f>IF(COUNTIF(Visualisations!F$92:F$94,E2)&gt;0,NA(),IF(ISNUMBER(E52),E52,NA()))</f>
        <v>#N/A</v>
      </c>
      <c r="F152" s="28" t="e">
        <f>IF(COUNTIF(Visualisations!G$92:G$94,F2)&gt;0,NA(),IF(ISNUMBER(F52),F52,NA()))</f>
        <v>#N/A</v>
      </c>
      <c r="G152" s="28" t="e">
        <f>IF(COUNTIF(Visualisations!H$92:H$94,G2)&gt;0,NA(),IF(ISNUMBER(G52),G52,NA()))</f>
        <v>#N/A</v>
      </c>
      <c r="H152" s="28" t="e">
        <f>IF(COUNTIF(Visualisations!I$92:I$94,H2)&gt;0,NA(),IF(ISNUMBER(H52),H52,NA()))</f>
        <v>#N/A</v>
      </c>
      <c r="I152" s="28" t="e">
        <f>IF(COUNTIF(Visualisations!J$92:J$94,I2)&gt;0,NA(),IF(ISNUMBER(I52),I52,NA()))</f>
        <v>#N/A</v>
      </c>
      <c r="J152" s="28" t="e">
        <f>IF(COUNTIF(Visualisations!K$92:K$94,J2)&gt;0,NA(),IF(ISNUMBER(J52),J52,NA()))</f>
        <v>#N/A</v>
      </c>
      <c r="K152" s="28" t="e">
        <f>IF(COUNTIF(Visualisations!L$92:L$94,K2)&gt;0,NA(),IF(ISNUMBER(K52),K52,NA()))</f>
        <v>#N/A</v>
      </c>
      <c r="L152" s="28" t="e">
        <f>IF(COUNTIF(Visualisations!M$92:M$94,L2)&gt;0,NA(),IF(ISNUMBER(L52),L52,NA()))</f>
        <v>#N/A</v>
      </c>
      <c r="M152" s="28" t="e">
        <f>IF(COUNTIF(Visualisations!N$92:N$94,M2)&gt;0,NA(),IF(ISNUMBER(M52),M52,NA()))</f>
        <v>#N/A</v>
      </c>
      <c r="N152" s="28" t="e">
        <f>IF(COUNTIF(Visualisations!O$92:O$94,N2)&gt;0,NA(),IF(ISNUMBER(N52),N52,NA()))</f>
        <v>#N/A</v>
      </c>
      <c r="O152" s="28" t="e">
        <f>IF(COUNTIF(Visualisations!P$92:P$94,O2)&gt;0,NA(),IF(ISNUMBER(O52),O52,NA()))</f>
        <v>#N/A</v>
      </c>
      <c r="P152" s="28" t="e">
        <f>IF(COUNTIF(Visualisations!Q$92:Q$94,P2)&gt;0,NA(),IF(ISNUMBER(P52),P52,NA()))</f>
        <v>#N/A</v>
      </c>
      <c r="Q152" s="28" t="e">
        <f>IF(COUNTIF(Visualisations!R$92:R$94,Q2)&gt;0,NA(),IF(ISNUMBER(Q52),Q52,NA()))</f>
        <v>#N/A</v>
      </c>
      <c r="R152" s="28" t="e">
        <f>IF(COUNTIF(Visualisations!S$92:S$94,R2)&gt;0,NA(),IF(ISNUMBER(R52),R52,NA()))</f>
        <v>#N/A</v>
      </c>
      <c r="S152" s="28" t="e">
        <f>IF(COUNTIF(Visualisations!T$92:T$94,S2)&gt;0,NA(),IF(ISNUMBER(S52),S52,NA()))</f>
        <v>#N/A</v>
      </c>
      <c r="T152" s="28" t="e">
        <f>IF(COUNTIF(Visualisations!U$92:U$94,T2)&gt;0,NA(),IF(ISNUMBER(T52),T52,NA()))</f>
        <v>#N/A</v>
      </c>
      <c r="U152" s="28" t="e">
        <f>IF(COUNTIF(Visualisations!V$92:V$94,U2)&gt;0,NA(),IF(ISNUMBER(U52),U52,NA()))</f>
        <v>#N/A</v>
      </c>
      <c r="V152" s="28" t="e">
        <f>IF(COUNTIF(Visualisations!W$92:W$94,V2)&gt;0,NA(),IF(ISNUMBER(V52),V52,NA()))</f>
        <v>#N/A</v>
      </c>
      <c r="W152" s="28" t="e">
        <f>IF(COUNTIF(Visualisations!X$92:X$94,W2)&gt;0,NA(),IF(ISNUMBER(W52),W52,NA()))</f>
        <v>#N/A</v>
      </c>
      <c r="X152" s="28" t="e">
        <f>IF(COUNTIF(Visualisations!Y$92:Y$94,X2)&gt;0,NA(),IF(ISNUMBER(X52),X52,NA()))</f>
        <v>#N/A</v>
      </c>
      <c r="Y152" s="28" t="e">
        <f>IF(COUNTIF(Visualisations!Z$92:Z$94,Y2)&gt;0,NA(),IF(ISNUMBER(Y52),Y52,NA()))</f>
        <v>#N/A</v>
      </c>
      <c r="Z152" s="28" t="e">
        <f>IF(COUNTIF(Visualisations!AA$92:AA$94,Z2)&gt;0,NA(),IF(ISNUMBER(Z52),Z52,NA()))</f>
        <v>#N/A</v>
      </c>
      <c r="AA152" s="28" t="e">
        <f>IF(COUNTIF(Visualisations!AB$92:AB$94,AA2)&gt;0,NA(),IF(ISNUMBER(AA52),AA52,NA()))</f>
        <v>#N/A</v>
      </c>
      <c r="AB152" s="28" t="e">
        <f>IF(COUNTIF(Visualisations!AC$92:AC$94,AB2)&gt;0,NA(),IF(ISNUMBER(AB52),AB52,NA()))</f>
        <v>#N/A</v>
      </c>
      <c r="AC152" s="28" t="e">
        <f>IF(COUNTIF(Visualisations!AD$92:AD$94,AC2)&gt;0,NA(),IF(ISNUMBER(AC52),AC52,NA()))</f>
        <v>#N/A</v>
      </c>
      <c r="AD152" s="28" t="e">
        <f>IF(COUNTIF(Visualisations!AE$92:AE$94,AD2)&gt;0,NA(),IF(ISNUMBER(AD52),AD52,NA()))</f>
        <v>#N/A</v>
      </c>
    </row>
    <row r="153" spans="1:30" x14ac:dyDescent="0.25">
      <c r="A153" s="28">
        <f>IF(COUNTIF(Visualisations!B$92:B$94,A3)&gt;0,NA(),IF(ISNUMBER(A53),A53,NA()))</f>
        <v>-40.761692825318249</v>
      </c>
      <c r="B153" s="28">
        <f>IF(COUNTIF(Visualisations!C$92:C$94,B3)&gt;0,NA(),IF(ISNUMBER(B53),B53,NA()))</f>
        <v>40.303600357609078</v>
      </c>
      <c r="C153" s="28">
        <f>IF(COUNTIF(Visualisations!D$92:D$94,C3)&gt;0,NA(),IF(ISNUMBER(C53),C53,NA()))</f>
        <v>2.217201814672968</v>
      </c>
      <c r="D153" s="28">
        <f>IF(COUNTIF(Visualisations!E$92:E$94,D3)&gt;0,NA(),IF(ISNUMBER(D53),D53,NA()))</f>
        <v>-0.10605416575399018</v>
      </c>
      <c r="E153" s="28" t="e">
        <f>IF(COUNTIF(Visualisations!F$92:F$94,E3)&gt;0,NA(),IF(ISNUMBER(E53),E53,NA()))</f>
        <v>#N/A</v>
      </c>
      <c r="F153" s="28" t="e">
        <f>IF(COUNTIF(Visualisations!G$92:G$94,F3)&gt;0,NA(),IF(ISNUMBER(F53),F53,NA()))</f>
        <v>#N/A</v>
      </c>
      <c r="G153" s="28" t="e">
        <f>IF(COUNTIF(Visualisations!H$92:H$94,G3)&gt;0,NA(),IF(ISNUMBER(G53),G53,NA()))</f>
        <v>#N/A</v>
      </c>
      <c r="H153" s="28" t="e">
        <f>IF(COUNTIF(Visualisations!I$92:I$94,H3)&gt;0,NA(),IF(ISNUMBER(H53),H53,NA()))</f>
        <v>#N/A</v>
      </c>
      <c r="I153" s="28" t="e">
        <f>IF(COUNTIF(Visualisations!J$92:J$94,I3)&gt;0,NA(),IF(ISNUMBER(I53),I53,NA()))</f>
        <v>#N/A</v>
      </c>
      <c r="J153" s="28" t="e">
        <f>IF(COUNTIF(Visualisations!K$92:K$94,J3)&gt;0,NA(),IF(ISNUMBER(J53),J53,NA()))</f>
        <v>#N/A</v>
      </c>
      <c r="K153" s="28" t="e">
        <f>IF(COUNTIF(Visualisations!L$92:L$94,K3)&gt;0,NA(),IF(ISNUMBER(K53),K53,NA()))</f>
        <v>#N/A</v>
      </c>
      <c r="L153" s="28" t="e">
        <f>IF(COUNTIF(Visualisations!M$92:M$94,L3)&gt;0,NA(),IF(ISNUMBER(L53),L53,NA()))</f>
        <v>#N/A</v>
      </c>
      <c r="M153" s="28" t="e">
        <f>IF(COUNTIF(Visualisations!N$92:N$94,M3)&gt;0,NA(),IF(ISNUMBER(M53),M53,NA()))</f>
        <v>#N/A</v>
      </c>
      <c r="N153" s="28" t="e">
        <f>IF(COUNTIF(Visualisations!O$92:O$94,N3)&gt;0,NA(),IF(ISNUMBER(N53),N53,NA()))</f>
        <v>#N/A</v>
      </c>
      <c r="O153" s="28" t="e">
        <f>IF(COUNTIF(Visualisations!P$92:P$94,O3)&gt;0,NA(),IF(ISNUMBER(O53),O53,NA()))</f>
        <v>#N/A</v>
      </c>
      <c r="P153" s="28" t="e">
        <f>IF(COUNTIF(Visualisations!Q$92:Q$94,P3)&gt;0,NA(),IF(ISNUMBER(P53),P53,NA()))</f>
        <v>#N/A</v>
      </c>
      <c r="Q153" s="28" t="e">
        <f>IF(COUNTIF(Visualisations!R$92:R$94,Q3)&gt;0,NA(),IF(ISNUMBER(Q53),Q53,NA()))</f>
        <v>#N/A</v>
      </c>
      <c r="R153" s="28" t="e">
        <f>IF(COUNTIF(Visualisations!S$92:S$94,R3)&gt;0,NA(),IF(ISNUMBER(R53),R53,NA()))</f>
        <v>#N/A</v>
      </c>
      <c r="S153" s="28" t="e">
        <f>IF(COUNTIF(Visualisations!T$92:T$94,S3)&gt;0,NA(),IF(ISNUMBER(S53),S53,NA()))</f>
        <v>#N/A</v>
      </c>
      <c r="T153" s="28" t="e">
        <f>IF(COUNTIF(Visualisations!U$92:U$94,T3)&gt;0,NA(),IF(ISNUMBER(T53),T53,NA()))</f>
        <v>#N/A</v>
      </c>
      <c r="U153" s="28" t="e">
        <f>IF(COUNTIF(Visualisations!V$92:V$94,U3)&gt;0,NA(),IF(ISNUMBER(U53),U53,NA()))</f>
        <v>#N/A</v>
      </c>
      <c r="V153" s="28" t="e">
        <f>IF(COUNTIF(Visualisations!W$92:W$94,V3)&gt;0,NA(),IF(ISNUMBER(V53),V53,NA()))</f>
        <v>#N/A</v>
      </c>
      <c r="W153" s="28" t="e">
        <f>IF(COUNTIF(Visualisations!X$92:X$94,W3)&gt;0,NA(),IF(ISNUMBER(W53),W53,NA()))</f>
        <v>#N/A</v>
      </c>
      <c r="X153" s="28" t="e">
        <f>IF(COUNTIF(Visualisations!Y$92:Y$94,X3)&gt;0,NA(),IF(ISNUMBER(X53),X53,NA()))</f>
        <v>#N/A</v>
      </c>
      <c r="Y153" s="28" t="e">
        <f>IF(COUNTIF(Visualisations!Z$92:Z$94,Y3)&gt;0,NA(),IF(ISNUMBER(Y53),Y53,NA()))</f>
        <v>#N/A</v>
      </c>
      <c r="Z153" s="28" t="e">
        <f>IF(COUNTIF(Visualisations!AA$92:AA$94,Z3)&gt;0,NA(),IF(ISNUMBER(Z53),Z53,NA()))</f>
        <v>#N/A</v>
      </c>
      <c r="AA153" s="28" t="e">
        <f>IF(COUNTIF(Visualisations!AB$92:AB$94,AA3)&gt;0,NA(),IF(ISNUMBER(AA53),AA53,NA()))</f>
        <v>#N/A</v>
      </c>
      <c r="AB153" s="28" t="e">
        <f>IF(COUNTIF(Visualisations!AC$92:AC$94,AB3)&gt;0,NA(),IF(ISNUMBER(AB53),AB53,NA()))</f>
        <v>#N/A</v>
      </c>
      <c r="AC153" s="28" t="e">
        <f>IF(COUNTIF(Visualisations!AD$92:AD$94,AC3)&gt;0,NA(),IF(ISNUMBER(AC53),AC53,NA()))</f>
        <v>#N/A</v>
      </c>
      <c r="AD153" s="28" t="e">
        <f>IF(COUNTIF(Visualisations!AE$92:AE$94,AD3)&gt;0,NA(),IF(ISNUMBER(AD53),AD53,NA()))</f>
        <v>#N/A</v>
      </c>
    </row>
    <row r="154" spans="1:30" x14ac:dyDescent="0.25">
      <c r="A154" s="28">
        <f>IF(COUNTIF(Visualisations!B$92:B$94,A4)&gt;0,NA(),IF(ISNUMBER(A54),A54,NA()))</f>
        <v>-71.075837742504376</v>
      </c>
      <c r="B154" s="28">
        <f>IF(COUNTIF(Visualisations!C$92:C$94,B4)&gt;0,NA(),IF(ISNUMBER(B54),B54,NA()))</f>
        <v>53.764887205534741</v>
      </c>
      <c r="C154" s="28">
        <f>IF(COUNTIF(Visualisations!D$92:D$94,C4)&gt;0,NA(),IF(ISNUMBER(C54),C54,NA()))</f>
        <v>2.9577408573944757</v>
      </c>
      <c r="D154" s="28">
        <f>IF(COUNTIF(Visualisations!E$92:E$94,D4)&gt;0,NA(),IF(ISNUMBER(D54),D54,NA()))</f>
        <v>-0.46522824964360204</v>
      </c>
      <c r="E154" s="28" t="e">
        <f>IF(COUNTIF(Visualisations!F$92:F$94,E4)&gt;0,NA(),IF(ISNUMBER(E54),E54,NA()))</f>
        <v>#N/A</v>
      </c>
      <c r="F154" s="28" t="e">
        <f>IF(COUNTIF(Visualisations!G$92:G$94,F4)&gt;0,NA(),IF(ISNUMBER(F54),F54,NA()))</f>
        <v>#N/A</v>
      </c>
      <c r="G154" s="28" t="e">
        <f>IF(COUNTIF(Visualisations!H$92:H$94,G4)&gt;0,NA(),IF(ISNUMBER(G54),G54,NA()))</f>
        <v>#N/A</v>
      </c>
      <c r="H154" s="28" t="e">
        <f>IF(COUNTIF(Visualisations!I$92:I$94,H4)&gt;0,NA(),IF(ISNUMBER(H54),H54,NA()))</f>
        <v>#N/A</v>
      </c>
      <c r="I154" s="28" t="e">
        <f>IF(COUNTIF(Visualisations!J$92:J$94,I4)&gt;0,NA(),IF(ISNUMBER(I54),I54,NA()))</f>
        <v>#N/A</v>
      </c>
      <c r="J154" s="28" t="e">
        <f>IF(COUNTIF(Visualisations!K$92:K$94,J4)&gt;0,NA(),IF(ISNUMBER(J54),J54,NA()))</f>
        <v>#N/A</v>
      </c>
      <c r="K154" s="28" t="e">
        <f>IF(COUNTIF(Visualisations!L$92:L$94,K4)&gt;0,NA(),IF(ISNUMBER(K54),K54,NA()))</f>
        <v>#N/A</v>
      </c>
      <c r="L154" s="28" t="e">
        <f>IF(COUNTIF(Visualisations!M$92:M$94,L4)&gt;0,NA(),IF(ISNUMBER(L54),L54,NA()))</f>
        <v>#N/A</v>
      </c>
      <c r="M154" s="28" t="e">
        <f>IF(COUNTIF(Visualisations!N$92:N$94,M4)&gt;0,NA(),IF(ISNUMBER(M54),M54,NA()))</f>
        <v>#N/A</v>
      </c>
      <c r="N154" s="28" t="e">
        <f>IF(COUNTIF(Visualisations!O$92:O$94,N4)&gt;0,NA(),IF(ISNUMBER(N54),N54,NA()))</f>
        <v>#N/A</v>
      </c>
      <c r="O154" s="28" t="e">
        <f>IF(COUNTIF(Visualisations!P$92:P$94,O4)&gt;0,NA(),IF(ISNUMBER(O54),O54,NA()))</f>
        <v>#N/A</v>
      </c>
      <c r="P154" s="28" t="e">
        <f>IF(COUNTIF(Visualisations!Q$92:Q$94,P4)&gt;0,NA(),IF(ISNUMBER(P54),P54,NA()))</f>
        <v>#N/A</v>
      </c>
      <c r="Q154" s="28" t="e">
        <f>IF(COUNTIF(Visualisations!R$92:R$94,Q4)&gt;0,NA(),IF(ISNUMBER(Q54),Q54,NA()))</f>
        <v>#N/A</v>
      </c>
      <c r="R154" s="28" t="e">
        <f>IF(COUNTIF(Visualisations!S$92:S$94,R4)&gt;0,NA(),IF(ISNUMBER(R54),R54,NA()))</f>
        <v>#N/A</v>
      </c>
      <c r="S154" s="28" t="e">
        <f>IF(COUNTIF(Visualisations!T$92:T$94,S4)&gt;0,NA(),IF(ISNUMBER(S54),S54,NA()))</f>
        <v>#N/A</v>
      </c>
      <c r="T154" s="28" t="e">
        <f>IF(COUNTIF(Visualisations!U$92:U$94,T4)&gt;0,NA(),IF(ISNUMBER(T54),T54,NA()))</f>
        <v>#N/A</v>
      </c>
      <c r="U154" s="28" t="e">
        <f>IF(COUNTIF(Visualisations!V$92:V$94,U4)&gt;0,NA(),IF(ISNUMBER(U54),U54,NA()))</f>
        <v>#N/A</v>
      </c>
      <c r="V154" s="28" t="e">
        <f>IF(COUNTIF(Visualisations!W$92:W$94,V4)&gt;0,NA(),IF(ISNUMBER(V54),V54,NA()))</f>
        <v>#N/A</v>
      </c>
      <c r="W154" s="28" t="e">
        <f>IF(COUNTIF(Visualisations!X$92:X$94,W4)&gt;0,NA(),IF(ISNUMBER(W54),W54,NA()))</f>
        <v>#N/A</v>
      </c>
      <c r="X154" s="28" t="e">
        <f>IF(COUNTIF(Visualisations!Y$92:Y$94,X4)&gt;0,NA(),IF(ISNUMBER(X54),X54,NA()))</f>
        <v>#N/A</v>
      </c>
      <c r="Y154" s="28" t="e">
        <f>IF(COUNTIF(Visualisations!Z$92:Z$94,Y4)&gt;0,NA(),IF(ISNUMBER(Y54),Y54,NA()))</f>
        <v>#N/A</v>
      </c>
      <c r="Z154" s="28" t="e">
        <f>IF(COUNTIF(Visualisations!AA$92:AA$94,Z4)&gt;0,NA(),IF(ISNUMBER(Z54),Z54,NA()))</f>
        <v>#N/A</v>
      </c>
      <c r="AA154" s="28" t="e">
        <f>IF(COUNTIF(Visualisations!AB$92:AB$94,AA4)&gt;0,NA(),IF(ISNUMBER(AA54),AA54,NA()))</f>
        <v>#N/A</v>
      </c>
      <c r="AB154" s="28" t="e">
        <f>IF(COUNTIF(Visualisations!AC$92:AC$94,AB4)&gt;0,NA(),IF(ISNUMBER(AB54),AB54,NA()))</f>
        <v>#N/A</v>
      </c>
      <c r="AC154" s="28" t="e">
        <f>IF(COUNTIF(Visualisations!AD$92:AD$94,AC4)&gt;0,NA(),IF(ISNUMBER(AC54),AC54,NA()))</f>
        <v>#N/A</v>
      </c>
      <c r="AD154" s="28" t="e">
        <f>IF(COUNTIF(Visualisations!AE$92:AE$94,AD4)&gt;0,NA(),IF(ISNUMBER(AD54),AD54,NA()))</f>
        <v>#N/A</v>
      </c>
    </row>
    <row r="155" spans="1:30" x14ac:dyDescent="0.25">
      <c r="A155" s="28" t="e">
        <f>IF(COUNTIF(Visualisations!B$92:B$94,A5)&gt;0,NA(),IF(ISNUMBER(A55),A55,NA()))</f>
        <v>#N/A</v>
      </c>
      <c r="B155" s="28" t="e">
        <f>IF(COUNTIF(Visualisations!C$92:C$94,B5)&gt;0,NA(),IF(ISNUMBER(B55),B55,NA()))</f>
        <v>#N/A</v>
      </c>
      <c r="C155" s="28" t="e">
        <f>IF(COUNTIF(Visualisations!D$92:D$94,C5)&gt;0,NA(),IF(ISNUMBER(C55),C55,NA()))</f>
        <v>#N/A</v>
      </c>
      <c r="D155" s="28" t="e">
        <f>IF(COUNTIF(Visualisations!E$92:E$94,D5)&gt;0,NA(),IF(ISNUMBER(D55),D55,NA()))</f>
        <v>#N/A</v>
      </c>
      <c r="E155" s="28" t="e">
        <f>IF(COUNTIF(Visualisations!F$92:F$94,E5)&gt;0,NA(),IF(ISNUMBER(E55),E55,NA()))</f>
        <v>#N/A</v>
      </c>
      <c r="F155" s="28" t="e">
        <f>IF(COUNTIF(Visualisations!G$92:G$94,F5)&gt;0,NA(),IF(ISNUMBER(F55),F55,NA()))</f>
        <v>#N/A</v>
      </c>
      <c r="G155" s="28" t="e">
        <f>IF(COUNTIF(Visualisations!H$92:H$94,G5)&gt;0,NA(),IF(ISNUMBER(G55),G55,NA()))</f>
        <v>#N/A</v>
      </c>
      <c r="H155" s="28" t="e">
        <f>IF(COUNTIF(Visualisations!I$92:I$94,H5)&gt;0,NA(),IF(ISNUMBER(H55),H55,NA()))</f>
        <v>#N/A</v>
      </c>
      <c r="I155" s="28" t="e">
        <f>IF(COUNTIF(Visualisations!J$92:J$94,I5)&gt;0,NA(),IF(ISNUMBER(I55),I55,NA()))</f>
        <v>#N/A</v>
      </c>
      <c r="J155" s="28" t="e">
        <f>IF(COUNTIF(Visualisations!K$92:K$94,J5)&gt;0,NA(),IF(ISNUMBER(J55),J55,NA()))</f>
        <v>#N/A</v>
      </c>
      <c r="K155" s="28" t="e">
        <f>IF(COUNTIF(Visualisations!L$92:L$94,K5)&gt;0,NA(),IF(ISNUMBER(K55),K55,NA()))</f>
        <v>#N/A</v>
      </c>
      <c r="L155" s="28" t="e">
        <f>IF(COUNTIF(Visualisations!M$92:M$94,L5)&gt;0,NA(),IF(ISNUMBER(L55),L55,NA()))</f>
        <v>#N/A</v>
      </c>
      <c r="M155" s="28" t="e">
        <f>IF(COUNTIF(Visualisations!N$92:N$94,M5)&gt;0,NA(),IF(ISNUMBER(M55),M55,NA()))</f>
        <v>#N/A</v>
      </c>
      <c r="N155" s="28" t="e">
        <f>IF(COUNTIF(Visualisations!O$92:O$94,N5)&gt;0,NA(),IF(ISNUMBER(N55),N55,NA()))</f>
        <v>#N/A</v>
      </c>
      <c r="O155" s="28" t="e">
        <f>IF(COUNTIF(Visualisations!P$92:P$94,O5)&gt;0,NA(),IF(ISNUMBER(O55),O55,NA()))</f>
        <v>#N/A</v>
      </c>
      <c r="P155" s="28" t="e">
        <f>IF(COUNTIF(Visualisations!Q$92:Q$94,P5)&gt;0,NA(),IF(ISNUMBER(P55),P55,NA()))</f>
        <v>#N/A</v>
      </c>
      <c r="Q155" s="28" t="e">
        <f>IF(COUNTIF(Visualisations!R$92:R$94,Q5)&gt;0,NA(),IF(ISNUMBER(Q55),Q55,NA()))</f>
        <v>#N/A</v>
      </c>
      <c r="R155" s="28" t="e">
        <f>IF(COUNTIF(Visualisations!S$92:S$94,R5)&gt;0,NA(),IF(ISNUMBER(R55),R55,NA()))</f>
        <v>#N/A</v>
      </c>
      <c r="S155" s="28" t="e">
        <f>IF(COUNTIF(Visualisations!T$92:T$94,S5)&gt;0,NA(),IF(ISNUMBER(S55),S55,NA()))</f>
        <v>#N/A</v>
      </c>
      <c r="T155" s="28" t="e">
        <f>IF(COUNTIF(Visualisations!U$92:U$94,T5)&gt;0,NA(),IF(ISNUMBER(T55),T55,NA()))</f>
        <v>#N/A</v>
      </c>
      <c r="U155" s="28" t="e">
        <f>IF(COUNTIF(Visualisations!V$92:V$94,U5)&gt;0,NA(),IF(ISNUMBER(U55),U55,NA()))</f>
        <v>#N/A</v>
      </c>
      <c r="V155" s="28" t="e">
        <f>IF(COUNTIF(Visualisations!W$92:W$94,V5)&gt;0,NA(),IF(ISNUMBER(V55),V55,NA()))</f>
        <v>#N/A</v>
      </c>
      <c r="W155" s="28" t="e">
        <f>IF(COUNTIF(Visualisations!X$92:X$94,W5)&gt;0,NA(),IF(ISNUMBER(W55),W55,NA()))</f>
        <v>#N/A</v>
      </c>
      <c r="X155" s="28" t="e">
        <f>IF(COUNTIF(Visualisations!Y$92:Y$94,X5)&gt;0,NA(),IF(ISNUMBER(X55),X55,NA()))</f>
        <v>#N/A</v>
      </c>
      <c r="Y155" s="28" t="e">
        <f>IF(COUNTIF(Visualisations!Z$92:Z$94,Y5)&gt;0,NA(),IF(ISNUMBER(Y55),Y55,NA()))</f>
        <v>#N/A</v>
      </c>
      <c r="Z155" s="28" t="e">
        <f>IF(COUNTIF(Visualisations!AA$92:AA$94,Z5)&gt;0,NA(),IF(ISNUMBER(Z55),Z55,NA()))</f>
        <v>#N/A</v>
      </c>
      <c r="AA155" s="28" t="e">
        <f>IF(COUNTIF(Visualisations!AB$92:AB$94,AA5)&gt;0,NA(),IF(ISNUMBER(AA55),AA55,NA()))</f>
        <v>#N/A</v>
      </c>
      <c r="AB155" s="28" t="e">
        <f>IF(COUNTIF(Visualisations!AC$92:AC$94,AB5)&gt;0,NA(),IF(ISNUMBER(AB55),AB55,NA()))</f>
        <v>#N/A</v>
      </c>
      <c r="AC155" s="28" t="e">
        <f>IF(COUNTIF(Visualisations!AD$92:AD$94,AC5)&gt;0,NA(),IF(ISNUMBER(AC55),AC55,NA()))</f>
        <v>#N/A</v>
      </c>
      <c r="AD155" s="28" t="e">
        <f>IF(COUNTIF(Visualisations!AE$92:AE$94,AD5)&gt;0,NA(),IF(ISNUMBER(AD55),AD55,NA()))</f>
        <v>#N/A</v>
      </c>
    </row>
    <row r="156" spans="1:30" x14ac:dyDescent="0.25">
      <c r="A156" s="28" t="e">
        <f>IF(COUNTIF(Visualisations!B$92:B$94,A6)&gt;0,NA(),IF(ISNUMBER(A56),A56,NA()))</f>
        <v>#N/A</v>
      </c>
      <c r="B156" s="28" t="e">
        <f>IF(COUNTIF(Visualisations!C$92:C$94,B6)&gt;0,NA(),IF(ISNUMBER(B56),B56,NA()))</f>
        <v>#N/A</v>
      </c>
      <c r="C156" s="28" t="e">
        <f>IF(COUNTIF(Visualisations!D$92:D$94,C6)&gt;0,NA(),IF(ISNUMBER(C56),C56,NA()))</f>
        <v>#N/A</v>
      </c>
      <c r="D156" s="28" t="e">
        <f>IF(COUNTIF(Visualisations!E$92:E$94,D6)&gt;0,NA(),IF(ISNUMBER(D56),D56,NA()))</f>
        <v>#N/A</v>
      </c>
      <c r="E156" s="28" t="e">
        <f>IF(COUNTIF(Visualisations!F$92:F$94,E6)&gt;0,NA(),IF(ISNUMBER(E56),E56,NA()))</f>
        <v>#N/A</v>
      </c>
      <c r="F156" s="28" t="e">
        <f>IF(COUNTIF(Visualisations!G$92:G$94,F6)&gt;0,NA(),IF(ISNUMBER(F56),F56,NA()))</f>
        <v>#N/A</v>
      </c>
      <c r="G156" s="28" t="e">
        <f>IF(COUNTIF(Visualisations!H$92:H$94,G6)&gt;0,NA(),IF(ISNUMBER(G56),G56,NA()))</f>
        <v>#N/A</v>
      </c>
      <c r="H156" s="28" t="e">
        <f>IF(COUNTIF(Visualisations!I$92:I$94,H6)&gt;0,NA(),IF(ISNUMBER(H56),H56,NA()))</f>
        <v>#N/A</v>
      </c>
      <c r="I156" s="28" t="e">
        <f>IF(COUNTIF(Visualisations!J$92:J$94,I6)&gt;0,NA(),IF(ISNUMBER(I56),I56,NA()))</f>
        <v>#N/A</v>
      </c>
      <c r="J156" s="28" t="e">
        <f>IF(COUNTIF(Visualisations!K$92:K$94,J6)&gt;0,NA(),IF(ISNUMBER(J56),J56,NA()))</f>
        <v>#N/A</v>
      </c>
      <c r="K156" s="28" t="e">
        <f>IF(COUNTIF(Visualisations!L$92:L$94,K6)&gt;0,NA(),IF(ISNUMBER(K56),K56,NA()))</f>
        <v>#N/A</v>
      </c>
      <c r="L156" s="28" t="e">
        <f>IF(COUNTIF(Visualisations!M$92:M$94,L6)&gt;0,NA(),IF(ISNUMBER(L56),L56,NA()))</f>
        <v>#N/A</v>
      </c>
      <c r="M156" s="28" t="e">
        <f>IF(COUNTIF(Visualisations!N$92:N$94,M6)&gt;0,NA(),IF(ISNUMBER(M56),M56,NA()))</f>
        <v>#N/A</v>
      </c>
      <c r="N156" s="28" t="e">
        <f>IF(COUNTIF(Visualisations!O$92:O$94,N6)&gt;0,NA(),IF(ISNUMBER(N56),N56,NA()))</f>
        <v>#N/A</v>
      </c>
      <c r="O156" s="28" t="e">
        <f>IF(COUNTIF(Visualisations!P$92:P$94,O6)&gt;0,NA(),IF(ISNUMBER(O56),O56,NA()))</f>
        <v>#N/A</v>
      </c>
      <c r="P156" s="28" t="e">
        <f>IF(COUNTIF(Visualisations!Q$92:Q$94,P6)&gt;0,NA(),IF(ISNUMBER(P56),P56,NA()))</f>
        <v>#N/A</v>
      </c>
      <c r="Q156" s="28" t="e">
        <f>IF(COUNTIF(Visualisations!R$92:R$94,Q6)&gt;0,NA(),IF(ISNUMBER(Q56),Q56,NA()))</f>
        <v>#N/A</v>
      </c>
      <c r="R156" s="28" t="e">
        <f>IF(COUNTIF(Visualisations!S$92:S$94,R6)&gt;0,NA(),IF(ISNUMBER(R56),R56,NA()))</f>
        <v>#N/A</v>
      </c>
      <c r="S156" s="28" t="e">
        <f>IF(COUNTIF(Visualisations!T$92:T$94,S6)&gt;0,NA(),IF(ISNUMBER(S56),S56,NA()))</f>
        <v>#N/A</v>
      </c>
      <c r="T156" s="28" t="e">
        <f>IF(COUNTIF(Visualisations!U$92:U$94,T6)&gt;0,NA(),IF(ISNUMBER(T56),T56,NA()))</f>
        <v>#N/A</v>
      </c>
      <c r="U156" s="28" t="e">
        <f>IF(COUNTIF(Visualisations!V$92:V$94,U6)&gt;0,NA(),IF(ISNUMBER(U56),U56,NA()))</f>
        <v>#N/A</v>
      </c>
      <c r="V156" s="28" t="e">
        <f>IF(COUNTIF(Visualisations!W$92:W$94,V6)&gt;0,NA(),IF(ISNUMBER(V56),V56,NA()))</f>
        <v>#N/A</v>
      </c>
      <c r="W156" s="28" t="e">
        <f>IF(COUNTIF(Visualisations!X$92:X$94,W6)&gt;0,NA(),IF(ISNUMBER(W56),W56,NA()))</f>
        <v>#N/A</v>
      </c>
      <c r="X156" s="28" t="e">
        <f>IF(COUNTIF(Visualisations!Y$92:Y$94,X6)&gt;0,NA(),IF(ISNUMBER(X56),X56,NA()))</f>
        <v>#N/A</v>
      </c>
      <c r="Y156" s="28" t="e">
        <f>IF(COUNTIF(Visualisations!Z$92:Z$94,Y6)&gt;0,NA(),IF(ISNUMBER(Y56),Y56,NA()))</f>
        <v>#N/A</v>
      </c>
      <c r="Z156" s="28" t="e">
        <f>IF(COUNTIF(Visualisations!AA$92:AA$94,Z6)&gt;0,NA(),IF(ISNUMBER(Z56),Z56,NA()))</f>
        <v>#N/A</v>
      </c>
      <c r="AA156" s="28" t="e">
        <f>IF(COUNTIF(Visualisations!AB$92:AB$94,AA6)&gt;0,NA(),IF(ISNUMBER(AA56),AA56,NA()))</f>
        <v>#N/A</v>
      </c>
      <c r="AB156" s="28" t="e">
        <f>IF(COUNTIF(Visualisations!AC$92:AC$94,AB6)&gt;0,NA(),IF(ISNUMBER(AB56),AB56,NA()))</f>
        <v>#N/A</v>
      </c>
      <c r="AC156" s="28" t="e">
        <f>IF(COUNTIF(Visualisations!AD$92:AD$94,AC6)&gt;0,NA(),IF(ISNUMBER(AC56),AC56,NA()))</f>
        <v>#N/A</v>
      </c>
      <c r="AD156" s="28" t="e">
        <f>IF(COUNTIF(Visualisations!AE$92:AE$94,AD6)&gt;0,NA(),IF(ISNUMBER(AD56),AD56,NA()))</f>
        <v>#N/A</v>
      </c>
    </row>
    <row r="157" spans="1:30" x14ac:dyDescent="0.25">
      <c r="A157" s="28" t="e">
        <f>IF(COUNTIF(Visualisations!B$92:B$94,A7)&gt;0,NA(),IF(ISNUMBER(A57),A57,NA()))</f>
        <v>#N/A</v>
      </c>
      <c r="B157" s="28" t="e">
        <f>IF(COUNTIF(Visualisations!C$92:C$94,B7)&gt;0,NA(),IF(ISNUMBER(B57),B57,NA()))</f>
        <v>#N/A</v>
      </c>
      <c r="C157" s="28" t="e">
        <f>IF(COUNTIF(Visualisations!D$92:D$94,C7)&gt;0,NA(),IF(ISNUMBER(C57),C57,NA()))</f>
        <v>#N/A</v>
      </c>
      <c r="D157" s="28" t="e">
        <f>IF(COUNTIF(Visualisations!E$92:E$94,D7)&gt;0,NA(),IF(ISNUMBER(D57),D57,NA()))</f>
        <v>#N/A</v>
      </c>
      <c r="E157" s="28" t="e">
        <f>IF(COUNTIF(Visualisations!F$92:F$94,E7)&gt;0,NA(),IF(ISNUMBER(E57),E57,NA()))</f>
        <v>#N/A</v>
      </c>
      <c r="F157" s="28" t="e">
        <f>IF(COUNTIF(Visualisations!G$92:G$94,F7)&gt;0,NA(),IF(ISNUMBER(F57),F57,NA()))</f>
        <v>#N/A</v>
      </c>
      <c r="G157" s="28" t="e">
        <f>IF(COUNTIF(Visualisations!H$92:H$94,G7)&gt;0,NA(),IF(ISNUMBER(G57),G57,NA()))</f>
        <v>#N/A</v>
      </c>
      <c r="H157" s="28" t="e">
        <f>IF(COUNTIF(Visualisations!I$92:I$94,H7)&gt;0,NA(),IF(ISNUMBER(H57),H57,NA()))</f>
        <v>#N/A</v>
      </c>
      <c r="I157" s="28" t="e">
        <f>IF(COUNTIF(Visualisations!J$92:J$94,I7)&gt;0,NA(),IF(ISNUMBER(I57),I57,NA()))</f>
        <v>#N/A</v>
      </c>
      <c r="J157" s="28" t="e">
        <f>IF(COUNTIF(Visualisations!K$92:K$94,J7)&gt;0,NA(),IF(ISNUMBER(J57),J57,NA()))</f>
        <v>#N/A</v>
      </c>
      <c r="K157" s="28" t="e">
        <f>IF(COUNTIF(Visualisations!L$92:L$94,K7)&gt;0,NA(),IF(ISNUMBER(K57),K57,NA()))</f>
        <v>#N/A</v>
      </c>
      <c r="L157" s="28" t="e">
        <f>IF(COUNTIF(Visualisations!M$92:M$94,L7)&gt;0,NA(),IF(ISNUMBER(L57),L57,NA()))</f>
        <v>#N/A</v>
      </c>
      <c r="M157" s="28" t="e">
        <f>IF(COUNTIF(Visualisations!N$92:N$94,M7)&gt;0,NA(),IF(ISNUMBER(M57),M57,NA()))</f>
        <v>#N/A</v>
      </c>
      <c r="N157" s="28" t="e">
        <f>IF(COUNTIF(Visualisations!O$92:O$94,N7)&gt;0,NA(),IF(ISNUMBER(N57),N57,NA()))</f>
        <v>#N/A</v>
      </c>
      <c r="O157" s="28" t="e">
        <f>IF(COUNTIF(Visualisations!P$92:P$94,O7)&gt;0,NA(),IF(ISNUMBER(O57),O57,NA()))</f>
        <v>#N/A</v>
      </c>
      <c r="P157" s="28" t="e">
        <f>IF(COUNTIF(Visualisations!Q$92:Q$94,P7)&gt;0,NA(),IF(ISNUMBER(P57),P57,NA()))</f>
        <v>#N/A</v>
      </c>
      <c r="Q157" s="28" t="e">
        <f>IF(COUNTIF(Visualisations!R$92:R$94,Q7)&gt;0,NA(),IF(ISNUMBER(Q57),Q57,NA()))</f>
        <v>#N/A</v>
      </c>
      <c r="R157" s="28" t="e">
        <f>IF(COUNTIF(Visualisations!S$92:S$94,R7)&gt;0,NA(),IF(ISNUMBER(R57),R57,NA()))</f>
        <v>#N/A</v>
      </c>
      <c r="S157" s="28" t="e">
        <f>IF(COUNTIF(Visualisations!T$92:T$94,S7)&gt;0,NA(),IF(ISNUMBER(S57),S57,NA()))</f>
        <v>#N/A</v>
      </c>
      <c r="T157" s="28" t="e">
        <f>IF(COUNTIF(Visualisations!U$92:U$94,T7)&gt;0,NA(),IF(ISNUMBER(T57),T57,NA()))</f>
        <v>#N/A</v>
      </c>
      <c r="U157" s="28" t="e">
        <f>IF(COUNTIF(Visualisations!V$92:V$94,U7)&gt;0,NA(),IF(ISNUMBER(U57),U57,NA()))</f>
        <v>#N/A</v>
      </c>
      <c r="V157" s="28" t="e">
        <f>IF(COUNTIF(Visualisations!W$92:W$94,V7)&gt;0,NA(),IF(ISNUMBER(V57),V57,NA()))</f>
        <v>#N/A</v>
      </c>
      <c r="W157" s="28" t="e">
        <f>IF(COUNTIF(Visualisations!X$92:X$94,W7)&gt;0,NA(),IF(ISNUMBER(W57),W57,NA()))</f>
        <v>#N/A</v>
      </c>
      <c r="X157" s="28" t="e">
        <f>IF(COUNTIF(Visualisations!Y$92:Y$94,X7)&gt;0,NA(),IF(ISNUMBER(X57),X57,NA()))</f>
        <v>#N/A</v>
      </c>
      <c r="Y157" s="28" t="e">
        <f>IF(COUNTIF(Visualisations!Z$92:Z$94,Y7)&gt;0,NA(),IF(ISNUMBER(Y57),Y57,NA()))</f>
        <v>#N/A</v>
      </c>
      <c r="Z157" s="28" t="e">
        <f>IF(COUNTIF(Visualisations!AA$92:AA$94,Z7)&gt;0,NA(),IF(ISNUMBER(Z57),Z57,NA()))</f>
        <v>#N/A</v>
      </c>
      <c r="AA157" s="28" t="e">
        <f>IF(COUNTIF(Visualisations!AB$92:AB$94,AA7)&gt;0,NA(),IF(ISNUMBER(AA57),AA57,NA()))</f>
        <v>#N/A</v>
      </c>
      <c r="AB157" s="28" t="e">
        <f>IF(COUNTIF(Visualisations!AC$92:AC$94,AB7)&gt;0,NA(),IF(ISNUMBER(AB57),AB57,NA()))</f>
        <v>#N/A</v>
      </c>
      <c r="AC157" s="28" t="e">
        <f>IF(COUNTIF(Visualisations!AD$92:AD$94,AC7)&gt;0,NA(),IF(ISNUMBER(AC57),AC57,NA()))</f>
        <v>#N/A</v>
      </c>
      <c r="AD157" s="28" t="e">
        <f>IF(COUNTIF(Visualisations!AE$92:AE$94,AD7)&gt;0,NA(),IF(ISNUMBER(AD57),AD57,NA()))</f>
        <v>#N/A</v>
      </c>
    </row>
    <row r="158" spans="1:30" x14ac:dyDescent="0.25">
      <c r="A158" s="28" t="e">
        <f>IF(COUNTIF(Visualisations!B$92:B$94,A8)&gt;0,NA(),IF(ISNUMBER(A58),A58,NA()))</f>
        <v>#N/A</v>
      </c>
      <c r="B158" s="28" t="e">
        <f>IF(COUNTIF(Visualisations!C$92:C$94,B8)&gt;0,NA(),IF(ISNUMBER(B58),B58,NA()))</f>
        <v>#N/A</v>
      </c>
      <c r="C158" s="28" t="e">
        <f>IF(COUNTIF(Visualisations!D$92:D$94,C8)&gt;0,NA(),IF(ISNUMBER(C58),C58,NA()))</f>
        <v>#N/A</v>
      </c>
      <c r="D158" s="28" t="e">
        <f>IF(COUNTIF(Visualisations!E$92:E$94,D8)&gt;0,NA(),IF(ISNUMBER(D58),D58,NA()))</f>
        <v>#N/A</v>
      </c>
      <c r="E158" s="28" t="e">
        <f>IF(COUNTIF(Visualisations!F$92:F$94,E8)&gt;0,NA(),IF(ISNUMBER(E58),E58,NA()))</f>
        <v>#N/A</v>
      </c>
      <c r="F158" s="28" t="e">
        <f>IF(COUNTIF(Visualisations!G$92:G$94,F8)&gt;0,NA(),IF(ISNUMBER(F58),F58,NA()))</f>
        <v>#N/A</v>
      </c>
      <c r="G158" s="28" t="e">
        <f>IF(COUNTIF(Visualisations!H$92:H$94,G8)&gt;0,NA(),IF(ISNUMBER(G58),G58,NA()))</f>
        <v>#N/A</v>
      </c>
      <c r="H158" s="28" t="e">
        <f>IF(COUNTIF(Visualisations!I$92:I$94,H8)&gt;0,NA(),IF(ISNUMBER(H58),H58,NA()))</f>
        <v>#N/A</v>
      </c>
      <c r="I158" s="28" t="e">
        <f>IF(COUNTIF(Visualisations!J$92:J$94,I8)&gt;0,NA(),IF(ISNUMBER(I58),I58,NA()))</f>
        <v>#N/A</v>
      </c>
      <c r="J158" s="28" t="e">
        <f>IF(COUNTIF(Visualisations!K$92:K$94,J8)&gt;0,NA(),IF(ISNUMBER(J58),J58,NA()))</f>
        <v>#N/A</v>
      </c>
      <c r="K158" s="28" t="e">
        <f>IF(COUNTIF(Visualisations!L$92:L$94,K8)&gt;0,NA(),IF(ISNUMBER(K58),K58,NA()))</f>
        <v>#N/A</v>
      </c>
      <c r="L158" s="28" t="e">
        <f>IF(COUNTIF(Visualisations!M$92:M$94,L8)&gt;0,NA(),IF(ISNUMBER(L58),L58,NA()))</f>
        <v>#N/A</v>
      </c>
      <c r="M158" s="28" t="e">
        <f>IF(COUNTIF(Visualisations!N$92:N$94,M8)&gt;0,NA(),IF(ISNUMBER(M58),M58,NA()))</f>
        <v>#N/A</v>
      </c>
      <c r="N158" s="28" t="e">
        <f>IF(COUNTIF(Visualisations!O$92:O$94,N8)&gt;0,NA(),IF(ISNUMBER(N58),N58,NA()))</f>
        <v>#N/A</v>
      </c>
      <c r="O158" s="28" t="e">
        <f>IF(COUNTIF(Visualisations!P$92:P$94,O8)&gt;0,NA(),IF(ISNUMBER(O58),O58,NA()))</f>
        <v>#N/A</v>
      </c>
      <c r="P158" s="28" t="e">
        <f>IF(COUNTIF(Visualisations!Q$92:Q$94,P8)&gt;0,NA(),IF(ISNUMBER(P58),P58,NA()))</f>
        <v>#N/A</v>
      </c>
      <c r="Q158" s="28" t="e">
        <f>IF(COUNTIF(Visualisations!R$92:R$94,Q8)&gt;0,NA(),IF(ISNUMBER(Q58),Q58,NA()))</f>
        <v>#N/A</v>
      </c>
      <c r="R158" s="28" t="e">
        <f>IF(COUNTIF(Visualisations!S$92:S$94,R8)&gt;0,NA(),IF(ISNUMBER(R58),R58,NA()))</f>
        <v>#N/A</v>
      </c>
      <c r="S158" s="28" t="e">
        <f>IF(COUNTIF(Visualisations!T$92:T$94,S8)&gt;0,NA(),IF(ISNUMBER(S58),S58,NA()))</f>
        <v>#N/A</v>
      </c>
      <c r="T158" s="28" t="e">
        <f>IF(COUNTIF(Visualisations!U$92:U$94,T8)&gt;0,NA(),IF(ISNUMBER(T58),T58,NA()))</f>
        <v>#N/A</v>
      </c>
      <c r="U158" s="28" t="e">
        <f>IF(COUNTIF(Visualisations!V$92:V$94,U8)&gt;0,NA(),IF(ISNUMBER(U58),U58,NA()))</f>
        <v>#N/A</v>
      </c>
      <c r="V158" s="28" t="e">
        <f>IF(COUNTIF(Visualisations!W$92:W$94,V8)&gt;0,NA(),IF(ISNUMBER(V58),V58,NA()))</f>
        <v>#N/A</v>
      </c>
      <c r="W158" s="28" t="e">
        <f>IF(COUNTIF(Visualisations!X$92:X$94,W8)&gt;0,NA(),IF(ISNUMBER(W58),W58,NA()))</f>
        <v>#N/A</v>
      </c>
      <c r="X158" s="28" t="e">
        <f>IF(COUNTIF(Visualisations!Y$92:Y$94,X8)&gt;0,NA(),IF(ISNUMBER(X58),X58,NA()))</f>
        <v>#N/A</v>
      </c>
      <c r="Y158" s="28" t="e">
        <f>IF(COUNTIF(Visualisations!Z$92:Z$94,Y8)&gt;0,NA(),IF(ISNUMBER(Y58),Y58,NA()))</f>
        <v>#N/A</v>
      </c>
      <c r="Z158" s="28" t="e">
        <f>IF(COUNTIF(Visualisations!AA$92:AA$94,Z8)&gt;0,NA(),IF(ISNUMBER(Z58),Z58,NA()))</f>
        <v>#N/A</v>
      </c>
      <c r="AA158" s="28" t="e">
        <f>IF(COUNTIF(Visualisations!AB$92:AB$94,AA8)&gt;0,NA(),IF(ISNUMBER(AA58),AA58,NA()))</f>
        <v>#N/A</v>
      </c>
      <c r="AB158" s="28" t="e">
        <f>IF(COUNTIF(Visualisations!AC$92:AC$94,AB8)&gt;0,NA(),IF(ISNUMBER(AB58),AB58,NA()))</f>
        <v>#N/A</v>
      </c>
      <c r="AC158" s="28" t="e">
        <f>IF(COUNTIF(Visualisations!AD$92:AD$94,AC8)&gt;0,NA(),IF(ISNUMBER(AC58),AC58,NA()))</f>
        <v>#N/A</v>
      </c>
      <c r="AD158" s="28" t="e">
        <f>IF(COUNTIF(Visualisations!AE$92:AE$94,AD8)&gt;0,NA(),IF(ISNUMBER(AD58),AD58,NA()))</f>
        <v>#N/A</v>
      </c>
    </row>
    <row r="159" spans="1:30" x14ac:dyDescent="0.25">
      <c r="A159" s="28" t="e">
        <f>IF(COUNTIF(Visualisations!B$92:B$94,A9)&gt;0,NA(),IF(ISNUMBER(A59),A59,NA()))</f>
        <v>#N/A</v>
      </c>
      <c r="B159" s="28" t="e">
        <f>IF(COUNTIF(Visualisations!C$92:C$94,B9)&gt;0,NA(),IF(ISNUMBER(B59),B59,NA()))</f>
        <v>#N/A</v>
      </c>
      <c r="C159" s="28" t="e">
        <f>IF(COUNTIF(Visualisations!D$92:D$94,C9)&gt;0,NA(),IF(ISNUMBER(C59),C59,NA()))</f>
        <v>#N/A</v>
      </c>
      <c r="D159" s="28" t="e">
        <f>IF(COUNTIF(Visualisations!E$92:E$94,D9)&gt;0,NA(),IF(ISNUMBER(D59),D59,NA()))</f>
        <v>#N/A</v>
      </c>
      <c r="E159" s="28" t="e">
        <f>IF(COUNTIF(Visualisations!F$92:F$94,E9)&gt;0,NA(),IF(ISNUMBER(E59),E59,NA()))</f>
        <v>#N/A</v>
      </c>
      <c r="F159" s="28" t="e">
        <f>IF(COUNTIF(Visualisations!G$92:G$94,F9)&gt;0,NA(),IF(ISNUMBER(F59),F59,NA()))</f>
        <v>#N/A</v>
      </c>
      <c r="G159" s="28" t="e">
        <f>IF(COUNTIF(Visualisations!H$92:H$94,G9)&gt;0,NA(),IF(ISNUMBER(G59),G59,NA()))</f>
        <v>#N/A</v>
      </c>
      <c r="H159" s="28" t="e">
        <f>IF(COUNTIF(Visualisations!I$92:I$94,H9)&gt;0,NA(),IF(ISNUMBER(H59),H59,NA()))</f>
        <v>#N/A</v>
      </c>
      <c r="I159" s="28" t="e">
        <f>IF(COUNTIF(Visualisations!J$92:J$94,I9)&gt;0,NA(),IF(ISNUMBER(I59),I59,NA()))</f>
        <v>#N/A</v>
      </c>
      <c r="J159" s="28" t="e">
        <f>IF(COUNTIF(Visualisations!K$92:K$94,J9)&gt;0,NA(),IF(ISNUMBER(J59),J59,NA()))</f>
        <v>#N/A</v>
      </c>
      <c r="K159" s="28" t="e">
        <f>IF(COUNTIF(Visualisations!L$92:L$94,K9)&gt;0,NA(),IF(ISNUMBER(K59),K59,NA()))</f>
        <v>#N/A</v>
      </c>
      <c r="L159" s="28" t="e">
        <f>IF(COUNTIF(Visualisations!M$92:M$94,L9)&gt;0,NA(),IF(ISNUMBER(L59),L59,NA()))</f>
        <v>#N/A</v>
      </c>
      <c r="M159" s="28" t="e">
        <f>IF(COUNTIF(Visualisations!N$92:N$94,M9)&gt;0,NA(),IF(ISNUMBER(M59),M59,NA()))</f>
        <v>#N/A</v>
      </c>
      <c r="N159" s="28" t="e">
        <f>IF(COUNTIF(Visualisations!O$92:O$94,N9)&gt;0,NA(),IF(ISNUMBER(N59),N59,NA()))</f>
        <v>#N/A</v>
      </c>
      <c r="O159" s="28" t="e">
        <f>IF(COUNTIF(Visualisations!P$92:P$94,O9)&gt;0,NA(),IF(ISNUMBER(O59),O59,NA()))</f>
        <v>#N/A</v>
      </c>
      <c r="P159" s="28" t="e">
        <f>IF(COUNTIF(Visualisations!Q$92:Q$94,P9)&gt;0,NA(),IF(ISNUMBER(P59),P59,NA()))</f>
        <v>#N/A</v>
      </c>
      <c r="Q159" s="28" t="e">
        <f>IF(COUNTIF(Visualisations!R$92:R$94,Q9)&gt;0,NA(),IF(ISNUMBER(Q59),Q59,NA()))</f>
        <v>#N/A</v>
      </c>
      <c r="R159" s="28" t="e">
        <f>IF(COUNTIF(Visualisations!S$92:S$94,R9)&gt;0,NA(),IF(ISNUMBER(R59),R59,NA()))</f>
        <v>#N/A</v>
      </c>
      <c r="S159" s="28" t="e">
        <f>IF(COUNTIF(Visualisations!T$92:T$94,S9)&gt;0,NA(),IF(ISNUMBER(S59),S59,NA()))</f>
        <v>#N/A</v>
      </c>
      <c r="T159" s="28" t="e">
        <f>IF(COUNTIF(Visualisations!U$92:U$94,T9)&gt;0,NA(),IF(ISNUMBER(T59),T59,NA()))</f>
        <v>#N/A</v>
      </c>
      <c r="U159" s="28" t="e">
        <f>IF(COUNTIF(Visualisations!V$92:V$94,U9)&gt;0,NA(),IF(ISNUMBER(U59),U59,NA()))</f>
        <v>#N/A</v>
      </c>
      <c r="V159" s="28" t="e">
        <f>IF(COUNTIF(Visualisations!W$92:W$94,V9)&gt;0,NA(),IF(ISNUMBER(V59),V59,NA()))</f>
        <v>#N/A</v>
      </c>
      <c r="W159" s="28" t="e">
        <f>IF(COUNTIF(Visualisations!X$92:X$94,W9)&gt;0,NA(),IF(ISNUMBER(W59),W59,NA()))</f>
        <v>#N/A</v>
      </c>
      <c r="X159" s="28" t="e">
        <f>IF(COUNTIF(Visualisations!Y$92:Y$94,X9)&gt;0,NA(),IF(ISNUMBER(X59),X59,NA()))</f>
        <v>#N/A</v>
      </c>
      <c r="Y159" s="28" t="e">
        <f>IF(COUNTIF(Visualisations!Z$92:Z$94,Y9)&gt;0,NA(),IF(ISNUMBER(Y59),Y59,NA()))</f>
        <v>#N/A</v>
      </c>
      <c r="Z159" s="28" t="e">
        <f>IF(COUNTIF(Visualisations!AA$92:AA$94,Z9)&gt;0,NA(),IF(ISNUMBER(Z59),Z59,NA()))</f>
        <v>#N/A</v>
      </c>
      <c r="AA159" s="28" t="e">
        <f>IF(COUNTIF(Visualisations!AB$92:AB$94,AA9)&gt;0,NA(),IF(ISNUMBER(AA59),AA59,NA()))</f>
        <v>#N/A</v>
      </c>
      <c r="AB159" s="28" t="e">
        <f>IF(COUNTIF(Visualisations!AC$92:AC$94,AB9)&gt;0,NA(),IF(ISNUMBER(AB59),AB59,NA()))</f>
        <v>#N/A</v>
      </c>
      <c r="AC159" s="28" t="e">
        <f>IF(COUNTIF(Visualisations!AD$92:AD$94,AC9)&gt;0,NA(),IF(ISNUMBER(AC59),AC59,NA()))</f>
        <v>#N/A</v>
      </c>
      <c r="AD159" s="28" t="e">
        <f>IF(COUNTIF(Visualisations!AE$92:AE$94,AD9)&gt;0,NA(),IF(ISNUMBER(AD59),AD59,NA()))</f>
        <v>#N/A</v>
      </c>
    </row>
    <row r="160" spans="1:30" x14ac:dyDescent="0.25">
      <c r="A160" s="28" t="e">
        <f>IF(COUNTIF(Visualisations!B$92:B$94,A10)&gt;0,NA(),IF(ISNUMBER(A60),A60,NA()))</f>
        <v>#N/A</v>
      </c>
      <c r="B160" s="28" t="e">
        <f>IF(COUNTIF(Visualisations!C$92:C$94,B10)&gt;0,NA(),IF(ISNUMBER(B60),B60,NA()))</f>
        <v>#N/A</v>
      </c>
      <c r="C160" s="28" t="e">
        <f>IF(COUNTIF(Visualisations!D$92:D$94,C10)&gt;0,NA(),IF(ISNUMBER(C60),C60,NA()))</f>
        <v>#N/A</v>
      </c>
      <c r="D160" s="28" t="e">
        <f>IF(COUNTIF(Visualisations!E$92:E$94,D10)&gt;0,NA(),IF(ISNUMBER(D60),D60,NA()))</f>
        <v>#N/A</v>
      </c>
      <c r="E160" s="28" t="e">
        <f>IF(COUNTIF(Visualisations!F$92:F$94,E10)&gt;0,NA(),IF(ISNUMBER(E60),E60,NA()))</f>
        <v>#N/A</v>
      </c>
      <c r="F160" s="28" t="e">
        <f>IF(COUNTIF(Visualisations!G$92:G$94,F10)&gt;0,NA(),IF(ISNUMBER(F60),F60,NA()))</f>
        <v>#N/A</v>
      </c>
      <c r="G160" s="28" t="e">
        <f>IF(COUNTIF(Visualisations!H$92:H$94,G10)&gt;0,NA(),IF(ISNUMBER(G60),G60,NA()))</f>
        <v>#N/A</v>
      </c>
      <c r="H160" s="28" t="e">
        <f>IF(COUNTIF(Visualisations!I$92:I$94,H10)&gt;0,NA(),IF(ISNUMBER(H60),H60,NA()))</f>
        <v>#N/A</v>
      </c>
      <c r="I160" s="28" t="e">
        <f>IF(COUNTIF(Visualisations!J$92:J$94,I10)&gt;0,NA(),IF(ISNUMBER(I60),I60,NA()))</f>
        <v>#N/A</v>
      </c>
      <c r="J160" s="28" t="e">
        <f>IF(COUNTIF(Visualisations!K$92:K$94,J10)&gt;0,NA(),IF(ISNUMBER(J60),J60,NA()))</f>
        <v>#N/A</v>
      </c>
      <c r="K160" s="28" t="e">
        <f>IF(COUNTIF(Visualisations!L$92:L$94,K10)&gt;0,NA(),IF(ISNUMBER(K60),K60,NA()))</f>
        <v>#N/A</v>
      </c>
      <c r="L160" s="28" t="e">
        <f>IF(COUNTIF(Visualisations!M$92:M$94,L10)&gt;0,NA(),IF(ISNUMBER(L60),L60,NA()))</f>
        <v>#N/A</v>
      </c>
      <c r="M160" s="28" t="e">
        <f>IF(COUNTIF(Visualisations!N$92:N$94,M10)&gt;0,NA(),IF(ISNUMBER(M60),M60,NA()))</f>
        <v>#N/A</v>
      </c>
      <c r="N160" s="28" t="e">
        <f>IF(COUNTIF(Visualisations!O$92:O$94,N10)&gt;0,NA(),IF(ISNUMBER(N60),N60,NA()))</f>
        <v>#N/A</v>
      </c>
      <c r="O160" s="28" t="e">
        <f>IF(COUNTIF(Visualisations!P$92:P$94,O10)&gt;0,NA(),IF(ISNUMBER(O60),O60,NA()))</f>
        <v>#N/A</v>
      </c>
      <c r="P160" s="28" t="e">
        <f>IF(COUNTIF(Visualisations!Q$92:Q$94,P10)&gt;0,NA(),IF(ISNUMBER(P60),P60,NA()))</f>
        <v>#N/A</v>
      </c>
      <c r="Q160" s="28" t="e">
        <f>IF(COUNTIF(Visualisations!R$92:R$94,Q10)&gt;0,NA(),IF(ISNUMBER(Q60),Q60,NA()))</f>
        <v>#N/A</v>
      </c>
      <c r="R160" s="28" t="e">
        <f>IF(COUNTIF(Visualisations!S$92:S$94,R10)&gt;0,NA(),IF(ISNUMBER(R60),R60,NA()))</f>
        <v>#N/A</v>
      </c>
      <c r="S160" s="28" t="e">
        <f>IF(COUNTIF(Visualisations!T$92:T$94,S10)&gt;0,NA(),IF(ISNUMBER(S60),S60,NA()))</f>
        <v>#N/A</v>
      </c>
      <c r="T160" s="28" t="e">
        <f>IF(COUNTIF(Visualisations!U$92:U$94,T10)&gt;0,NA(),IF(ISNUMBER(T60),T60,NA()))</f>
        <v>#N/A</v>
      </c>
      <c r="U160" s="28" t="e">
        <f>IF(COUNTIF(Visualisations!V$92:V$94,U10)&gt;0,NA(),IF(ISNUMBER(U60),U60,NA()))</f>
        <v>#N/A</v>
      </c>
      <c r="V160" s="28" t="e">
        <f>IF(COUNTIF(Visualisations!W$92:W$94,V10)&gt;0,NA(),IF(ISNUMBER(V60),V60,NA()))</f>
        <v>#N/A</v>
      </c>
      <c r="W160" s="28" t="e">
        <f>IF(COUNTIF(Visualisations!X$92:X$94,W10)&gt;0,NA(),IF(ISNUMBER(W60),W60,NA()))</f>
        <v>#N/A</v>
      </c>
      <c r="X160" s="28" t="e">
        <f>IF(COUNTIF(Visualisations!Y$92:Y$94,X10)&gt;0,NA(),IF(ISNUMBER(X60),X60,NA()))</f>
        <v>#N/A</v>
      </c>
      <c r="Y160" s="28" t="e">
        <f>IF(COUNTIF(Visualisations!Z$92:Z$94,Y10)&gt;0,NA(),IF(ISNUMBER(Y60),Y60,NA()))</f>
        <v>#N/A</v>
      </c>
      <c r="Z160" s="28" t="e">
        <f>IF(COUNTIF(Visualisations!AA$92:AA$94,Z10)&gt;0,NA(),IF(ISNUMBER(Z60),Z60,NA()))</f>
        <v>#N/A</v>
      </c>
      <c r="AA160" s="28" t="e">
        <f>IF(COUNTIF(Visualisations!AB$92:AB$94,AA10)&gt;0,NA(),IF(ISNUMBER(AA60),AA60,NA()))</f>
        <v>#N/A</v>
      </c>
      <c r="AB160" s="28" t="e">
        <f>IF(COUNTIF(Visualisations!AC$92:AC$94,AB10)&gt;0,NA(),IF(ISNUMBER(AB60),AB60,NA()))</f>
        <v>#N/A</v>
      </c>
      <c r="AC160" s="28" t="e">
        <f>IF(COUNTIF(Visualisations!AD$92:AD$94,AC10)&gt;0,NA(),IF(ISNUMBER(AC60),AC60,NA()))</f>
        <v>#N/A</v>
      </c>
      <c r="AD160" s="28" t="e">
        <f>IF(COUNTIF(Visualisations!AE$92:AE$94,AD10)&gt;0,NA(),IF(ISNUMBER(AD60),AD60,NA()))</f>
        <v>#N/A</v>
      </c>
    </row>
    <row r="161" spans="1:30" x14ac:dyDescent="0.25">
      <c r="A161" s="28" t="e">
        <f>IF(COUNTIF(Visualisations!B$92:B$94,A11)&gt;0,NA(),IF(ISNUMBER(A61),A61,NA()))</f>
        <v>#N/A</v>
      </c>
      <c r="B161" s="28" t="e">
        <f>IF(COUNTIF(Visualisations!C$92:C$94,B11)&gt;0,NA(),IF(ISNUMBER(B61),B61,NA()))</f>
        <v>#N/A</v>
      </c>
      <c r="C161" s="28" t="e">
        <f>IF(COUNTIF(Visualisations!D$92:D$94,C11)&gt;0,NA(),IF(ISNUMBER(C61),C61,NA()))</f>
        <v>#N/A</v>
      </c>
      <c r="D161" s="28" t="e">
        <f>IF(COUNTIF(Visualisations!E$92:E$94,D11)&gt;0,NA(),IF(ISNUMBER(D61),D61,NA()))</f>
        <v>#N/A</v>
      </c>
      <c r="E161" s="28" t="e">
        <f>IF(COUNTIF(Visualisations!F$92:F$94,E11)&gt;0,NA(),IF(ISNUMBER(E61),E61,NA()))</f>
        <v>#N/A</v>
      </c>
      <c r="F161" s="28" t="e">
        <f>IF(COUNTIF(Visualisations!G$92:G$94,F11)&gt;0,NA(),IF(ISNUMBER(F61),F61,NA()))</f>
        <v>#N/A</v>
      </c>
      <c r="G161" s="28" t="e">
        <f>IF(COUNTIF(Visualisations!H$92:H$94,G11)&gt;0,NA(),IF(ISNUMBER(G61),G61,NA()))</f>
        <v>#N/A</v>
      </c>
      <c r="H161" s="28" t="e">
        <f>IF(COUNTIF(Visualisations!I$92:I$94,H11)&gt;0,NA(),IF(ISNUMBER(H61),H61,NA()))</f>
        <v>#N/A</v>
      </c>
      <c r="I161" s="28" t="e">
        <f>IF(COUNTIF(Visualisations!J$92:J$94,I11)&gt;0,NA(),IF(ISNUMBER(I61),I61,NA()))</f>
        <v>#N/A</v>
      </c>
      <c r="J161" s="28" t="e">
        <f>IF(COUNTIF(Visualisations!K$92:K$94,J11)&gt;0,NA(),IF(ISNUMBER(J61),J61,NA()))</f>
        <v>#N/A</v>
      </c>
      <c r="K161" s="28" t="e">
        <f>IF(COUNTIF(Visualisations!L$92:L$94,K11)&gt;0,NA(),IF(ISNUMBER(K61),K61,NA()))</f>
        <v>#N/A</v>
      </c>
      <c r="L161" s="28" t="e">
        <f>IF(COUNTIF(Visualisations!M$92:M$94,L11)&gt;0,NA(),IF(ISNUMBER(L61),L61,NA()))</f>
        <v>#N/A</v>
      </c>
      <c r="M161" s="28" t="e">
        <f>IF(COUNTIF(Visualisations!N$92:N$94,M11)&gt;0,NA(),IF(ISNUMBER(M61),M61,NA()))</f>
        <v>#N/A</v>
      </c>
      <c r="N161" s="28" t="e">
        <f>IF(COUNTIF(Visualisations!O$92:O$94,N11)&gt;0,NA(),IF(ISNUMBER(N61),N61,NA()))</f>
        <v>#N/A</v>
      </c>
      <c r="O161" s="28" t="e">
        <f>IF(COUNTIF(Visualisations!P$92:P$94,O11)&gt;0,NA(),IF(ISNUMBER(O61),O61,NA()))</f>
        <v>#N/A</v>
      </c>
      <c r="P161" s="28" t="e">
        <f>IF(COUNTIF(Visualisations!Q$92:Q$94,P11)&gt;0,NA(),IF(ISNUMBER(P61),P61,NA()))</f>
        <v>#N/A</v>
      </c>
      <c r="Q161" s="28" t="e">
        <f>IF(COUNTIF(Visualisations!R$92:R$94,Q11)&gt;0,NA(),IF(ISNUMBER(Q61),Q61,NA()))</f>
        <v>#N/A</v>
      </c>
      <c r="R161" s="28" t="e">
        <f>IF(COUNTIF(Visualisations!S$92:S$94,R11)&gt;0,NA(),IF(ISNUMBER(R61),R61,NA()))</f>
        <v>#N/A</v>
      </c>
      <c r="S161" s="28" t="e">
        <f>IF(COUNTIF(Visualisations!T$92:T$94,S11)&gt;0,NA(),IF(ISNUMBER(S61),S61,NA()))</f>
        <v>#N/A</v>
      </c>
      <c r="T161" s="28" t="e">
        <f>IF(COUNTIF(Visualisations!U$92:U$94,T11)&gt;0,NA(),IF(ISNUMBER(T61),T61,NA()))</f>
        <v>#N/A</v>
      </c>
      <c r="U161" s="28" t="e">
        <f>IF(COUNTIF(Visualisations!V$92:V$94,U11)&gt;0,NA(),IF(ISNUMBER(U61),U61,NA()))</f>
        <v>#N/A</v>
      </c>
      <c r="V161" s="28" t="e">
        <f>IF(COUNTIF(Visualisations!W$92:W$94,V11)&gt;0,NA(),IF(ISNUMBER(V61),V61,NA()))</f>
        <v>#N/A</v>
      </c>
      <c r="W161" s="28" t="e">
        <f>IF(COUNTIF(Visualisations!X$92:X$94,W11)&gt;0,NA(),IF(ISNUMBER(W61),W61,NA()))</f>
        <v>#N/A</v>
      </c>
      <c r="X161" s="28" t="e">
        <f>IF(COUNTIF(Visualisations!Y$92:Y$94,X11)&gt;0,NA(),IF(ISNUMBER(X61),X61,NA()))</f>
        <v>#N/A</v>
      </c>
      <c r="Y161" s="28" t="e">
        <f>IF(COUNTIF(Visualisations!Z$92:Z$94,Y11)&gt;0,NA(),IF(ISNUMBER(Y61),Y61,NA()))</f>
        <v>#N/A</v>
      </c>
      <c r="Z161" s="28" t="e">
        <f>IF(COUNTIF(Visualisations!AA$92:AA$94,Z11)&gt;0,NA(),IF(ISNUMBER(Z61),Z61,NA()))</f>
        <v>#N/A</v>
      </c>
      <c r="AA161" s="28" t="e">
        <f>IF(COUNTIF(Visualisations!AB$92:AB$94,AA11)&gt;0,NA(),IF(ISNUMBER(AA61),AA61,NA()))</f>
        <v>#N/A</v>
      </c>
      <c r="AB161" s="28" t="e">
        <f>IF(COUNTIF(Visualisations!AC$92:AC$94,AB11)&gt;0,NA(),IF(ISNUMBER(AB61),AB61,NA()))</f>
        <v>#N/A</v>
      </c>
      <c r="AC161" s="28" t="e">
        <f>IF(COUNTIF(Visualisations!AD$92:AD$94,AC11)&gt;0,NA(),IF(ISNUMBER(AC61),AC61,NA()))</f>
        <v>#N/A</v>
      </c>
      <c r="AD161" s="28" t="e">
        <f>IF(COUNTIF(Visualisations!AE$92:AE$94,AD11)&gt;0,NA(),IF(ISNUMBER(AD61),AD61,NA()))</f>
        <v>#N/A</v>
      </c>
    </row>
    <row r="162" spans="1:30" x14ac:dyDescent="0.25">
      <c r="A162" s="28" t="e">
        <f>IF(COUNTIF(Visualisations!B$92:B$94,A12)&gt;0,NA(),IF(ISNUMBER(A62),A62,NA()))</f>
        <v>#N/A</v>
      </c>
      <c r="B162" s="28" t="e">
        <f>IF(COUNTIF(Visualisations!C$92:C$94,B12)&gt;0,NA(),IF(ISNUMBER(B62),B62,NA()))</f>
        <v>#N/A</v>
      </c>
      <c r="C162" s="28" t="e">
        <f>IF(COUNTIF(Visualisations!D$92:D$94,C12)&gt;0,NA(),IF(ISNUMBER(C62),C62,NA()))</f>
        <v>#N/A</v>
      </c>
      <c r="D162" s="28" t="e">
        <f>IF(COUNTIF(Visualisations!E$92:E$94,D12)&gt;0,NA(),IF(ISNUMBER(D62),D62,NA()))</f>
        <v>#N/A</v>
      </c>
      <c r="E162" s="28" t="e">
        <f>IF(COUNTIF(Visualisations!F$92:F$94,E12)&gt;0,NA(),IF(ISNUMBER(E62),E62,NA()))</f>
        <v>#N/A</v>
      </c>
      <c r="F162" s="28" t="e">
        <f>IF(COUNTIF(Visualisations!G$92:G$94,F12)&gt;0,NA(),IF(ISNUMBER(F62),F62,NA()))</f>
        <v>#N/A</v>
      </c>
      <c r="G162" s="28" t="e">
        <f>IF(COUNTIF(Visualisations!H$92:H$94,G12)&gt;0,NA(),IF(ISNUMBER(G62),G62,NA()))</f>
        <v>#N/A</v>
      </c>
      <c r="H162" s="28" t="e">
        <f>IF(COUNTIF(Visualisations!I$92:I$94,H12)&gt;0,NA(),IF(ISNUMBER(H62),H62,NA()))</f>
        <v>#N/A</v>
      </c>
      <c r="I162" s="28" t="e">
        <f>IF(COUNTIF(Visualisations!J$92:J$94,I12)&gt;0,NA(),IF(ISNUMBER(I62),I62,NA()))</f>
        <v>#N/A</v>
      </c>
      <c r="J162" s="28" t="e">
        <f>IF(COUNTIF(Visualisations!K$92:K$94,J12)&gt;0,NA(),IF(ISNUMBER(J62),J62,NA()))</f>
        <v>#N/A</v>
      </c>
      <c r="K162" s="28" t="e">
        <f>IF(COUNTIF(Visualisations!L$92:L$94,K12)&gt;0,NA(),IF(ISNUMBER(K62),K62,NA()))</f>
        <v>#N/A</v>
      </c>
      <c r="L162" s="28" t="e">
        <f>IF(COUNTIF(Visualisations!M$92:M$94,L12)&gt;0,NA(),IF(ISNUMBER(L62),L62,NA()))</f>
        <v>#N/A</v>
      </c>
      <c r="M162" s="28" t="e">
        <f>IF(COUNTIF(Visualisations!N$92:N$94,M12)&gt;0,NA(),IF(ISNUMBER(M62),M62,NA()))</f>
        <v>#N/A</v>
      </c>
      <c r="N162" s="28" t="e">
        <f>IF(COUNTIF(Visualisations!O$92:O$94,N12)&gt;0,NA(),IF(ISNUMBER(N62),N62,NA()))</f>
        <v>#N/A</v>
      </c>
      <c r="O162" s="28" t="e">
        <f>IF(COUNTIF(Visualisations!P$92:P$94,O12)&gt;0,NA(),IF(ISNUMBER(O62),O62,NA()))</f>
        <v>#N/A</v>
      </c>
      <c r="P162" s="28" t="e">
        <f>IF(COUNTIF(Visualisations!Q$92:Q$94,P12)&gt;0,NA(),IF(ISNUMBER(P62),P62,NA()))</f>
        <v>#N/A</v>
      </c>
      <c r="Q162" s="28" t="e">
        <f>IF(COUNTIF(Visualisations!R$92:R$94,Q12)&gt;0,NA(),IF(ISNUMBER(Q62),Q62,NA()))</f>
        <v>#N/A</v>
      </c>
      <c r="R162" s="28" t="e">
        <f>IF(COUNTIF(Visualisations!S$92:S$94,R12)&gt;0,NA(),IF(ISNUMBER(R62),R62,NA()))</f>
        <v>#N/A</v>
      </c>
      <c r="S162" s="28" t="e">
        <f>IF(COUNTIF(Visualisations!T$92:T$94,S12)&gt;0,NA(),IF(ISNUMBER(S62),S62,NA()))</f>
        <v>#N/A</v>
      </c>
      <c r="T162" s="28" t="e">
        <f>IF(COUNTIF(Visualisations!U$92:U$94,T12)&gt;0,NA(),IF(ISNUMBER(T62),T62,NA()))</f>
        <v>#N/A</v>
      </c>
      <c r="U162" s="28" t="e">
        <f>IF(COUNTIF(Visualisations!V$92:V$94,U12)&gt;0,NA(),IF(ISNUMBER(U62),U62,NA()))</f>
        <v>#N/A</v>
      </c>
      <c r="V162" s="28" t="e">
        <f>IF(COUNTIF(Visualisations!W$92:W$94,V12)&gt;0,NA(),IF(ISNUMBER(V62),V62,NA()))</f>
        <v>#N/A</v>
      </c>
      <c r="W162" s="28" t="e">
        <f>IF(COUNTIF(Visualisations!X$92:X$94,W12)&gt;0,NA(),IF(ISNUMBER(W62),W62,NA()))</f>
        <v>#N/A</v>
      </c>
      <c r="X162" s="28" t="e">
        <f>IF(COUNTIF(Visualisations!Y$92:Y$94,X12)&gt;0,NA(),IF(ISNUMBER(X62),X62,NA()))</f>
        <v>#N/A</v>
      </c>
      <c r="Y162" s="28" t="e">
        <f>IF(COUNTIF(Visualisations!Z$92:Z$94,Y12)&gt;0,NA(),IF(ISNUMBER(Y62),Y62,NA()))</f>
        <v>#N/A</v>
      </c>
      <c r="Z162" s="28" t="e">
        <f>IF(COUNTIF(Visualisations!AA$92:AA$94,Z12)&gt;0,NA(),IF(ISNUMBER(Z62),Z62,NA()))</f>
        <v>#N/A</v>
      </c>
      <c r="AA162" s="28" t="e">
        <f>IF(COUNTIF(Visualisations!AB$92:AB$94,AA12)&gt;0,NA(),IF(ISNUMBER(AA62),AA62,NA()))</f>
        <v>#N/A</v>
      </c>
      <c r="AB162" s="28" t="e">
        <f>IF(COUNTIF(Visualisations!AC$92:AC$94,AB12)&gt;0,NA(),IF(ISNUMBER(AB62),AB62,NA()))</f>
        <v>#N/A</v>
      </c>
      <c r="AC162" s="28" t="e">
        <f>IF(COUNTIF(Visualisations!AD$92:AD$94,AC12)&gt;0,NA(),IF(ISNUMBER(AC62),AC62,NA()))</f>
        <v>#N/A</v>
      </c>
      <c r="AD162" s="28" t="e">
        <f>IF(COUNTIF(Visualisations!AE$92:AE$94,AD12)&gt;0,NA(),IF(ISNUMBER(AD62),AD62,NA()))</f>
        <v>#N/A</v>
      </c>
    </row>
    <row r="163" spans="1:30" x14ac:dyDescent="0.25">
      <c r="A163" s="28" t="e">
        <f>IF(COUNTIF(Visualisations!B$92:B$94,A13)&gt;0,NA(),IF(ISNUMBER(A63),A63,NA()))</f>
        <v>#N/A</v>
      </c>
      <c r="B163" s="28" t="e">
        <f>IF(COUNTIF(Visualisations!C$92:C$94,B13)&gt;0,NA(),IF(ISNUMBER(B63),B63,NA()))</f>
        <v>#N/A</v>
      </c>
      <c r="C163" s="28" t="e">
        <f>IF(COUNTIF(Visualisations!D$92:D$94,C13)&gt;0,NA(),IF(ISNUMBER(C63),C63,NA()))</f>
        <v>#N/A</v>
      </c>
      <c r="D163" s="28" t="e">
        <f>IF(COUNTIF(Visualisations!E$92:E$94,D13)&gt;0,NA(),IF(ISNUMBER(D63),D63,NA()))</f>
        <v>#N/A</v>
      </c>
      <c r="E163" s="28" t="e">
        <f>IF(COUNTIF(Visualisations!F$92:F$94,E13)&gt;0,NA(),IF(ISNUMBER(E63),E63,NA()))</f>
        <v>#N/A</v>
      </c>
      <c r="F163" s="28" t="e">
        <f>IF(COUNTIF(Visualisations!G$92:G$94,F13)&gt;0,NA(),IF(ISNUMBER(F63),F63,NA()))</f>
        <v>#N/A</v>
      </c>
      <c r="G163" s="28" t="e">
        <f>IF(COUNTIF(Visualisations!H$92:H$94,G13)&gt;0,NA(),IF(ISNUMBER(G63),G63,NA()))</f>
        <v>#N/A</v>
      </c>
      <c r="H163" s="28" t="e">
        <f>IF(COUNTIF(Visualisations!I$92:I$94,H13)&gt;0,NA(),IF(ISNUMBER(H63),H63,NA()))</f>
        <v>#N/A</v>
      </c>
      <c r="I163" s="28" t="e">
        <f>IF(COUNTIF(Visualisations!J$92:J$94,I13)&gt;0,NA(),IF(ISNUMBER(I63),I63,NA()))</f>
        <v>#N/A</v>
      </c>
      <c r="J163" s="28" t="e">
        <f>IF(COUNTIF(Visualisations!K$92:K$94,J13)&gt;0,NA(),IF(ISNUMBER(J63),J63,NA()))</f>
        <v>#N/A</v>
      </c>
      <c r="K163" s="28" t="e">
        <f>IF(COUNTIF(Visualisations!L$92:L$94,K13)&gt;0,NA(),IF(ISNUMBER(K63),K63,NA()))</f>
        <v>#N/A</v>
      </c>
      <c r="L163" s="28" t="e">
        <f>IF(COUNTIF(Visualisations!M$92:M$94,L13)&gt;0,NA(),IF(ISNUMBER(L63),L63,NA()))</f>
        <v>#N/A</v>
      </c>
      <c r="M163" s="28" t="e">
        <f>IF(COUNTIF(Visualisations!N$92:N$94,M13)&gt;0,NA(),IF(ISNUMBER(M63),M63,NA()))</f>
        <v>#N/A</v>
      </c>
      <c r="N163" s="28" t="e">
        <f>IF(COUNTIF(Visualisations!O$92:O$94,N13)&gt;0,NA(),IF(ISNUMBER(N63),N63,NA()))</f>
        <v>#N/A</v>
      </c>
      <c r="O163" s="28" t="e">
        <f>IF(COUNTIF(Visualisations!P$92:P$94,O13)&gt;0,NA(),IF(ISNUMBER(O63),O63,NA()))</f>
        <v>#N/A</v>
      </c>
      <c r="P163" s="28" t="e">
        <f>IF(COUNTIF(Visualisations!Q$92:Q$94,P13)&gt;0,NA(),IF(ISNUMBER(P63),P63,NA()))</f>
        <v>#N/A</v>
      </c>
      <c r="Q163" s="28" t="e">
        <f>IF(COUNTIF(Visualisations!R$92:R$94,Q13)&gt;0,NA(),IF(ISNUMBER(Q63),Q63,NA()))</f>
        <v>#N/A</v>
      </c>
      <c r="R163" s="28" t="e">
        <f>IF(COUNTIF(Visualisations!S$92:S$94,R13)&gt;0,NA(),IF(ISNUMBER(R63),R63,NA()))</f>
        <v>#N/A</v>
      </c>
      <c r="S163" s="28" t="e">
        <f>IF(COUNTIF(Visualisations!T$92:T$94,S13)&gt;0,NA(),IF(ISNUMBER(S63),S63,NA()))</f>
        <v>#N/A</v>
      </c>
      <c r="T163" s="28" t="e">
        <f>IF(COUNTIF(Visualisations!U$92:U$94,T13)&gt;0,NA(),IF(ISNUMBER(T63),T63,NA()))</f>
        <v>#N/A</v>
      </c>
      <c r="U163" s="28" t="e">
        <f>IF(COUNTIF(Visualisations!V$92:V$94,U13)&gt;0,NA(),IF(ISNUMBER(U63),U63,NA()))</f>
        <v>#N/A</v>
      </c>
      <c r="V163" s="28" t="e">
        <f>IF(COUNTIF(Visualisations!W$92:W$94,V13)&gt;0,NA(),IF(ISNUMBER(V63),V63,NA()))</f>
        <v>#N/A</v>
      </c>
      <c r="W163" s="28" t="e">
        <f>IF(COUNTIF(Visualisations!X$92:X$94,W13)&gt;0,NA(),IF(ISNUMBER(W63),W63,NA()))</f>
        <v>#N/A</v>
      </c>
      <c r="X163" s="28" t="e">
        <f>IF(COUNTIF(Visualisations!Y$92:Y$94,X13)&gt;0,NA(),IF(ISNUMBER(X63),X63,NA()))</f>
        <v>#N/A</v>
      </c>
      <c r="Y163" s="28" t="e">
        <f>IF(COUNTIF(Visualisations!Z$92:Z$94,Y13)&gt;0,NA(),IF(ISNUMBER(Y63),Y63,NA()))</f>
        <v>#N/A</v>
      </c>
      <c r="Z163" s="28" t="e">
        <f>IF(COUNTIF(Visualisations!AA$92:AA$94,Z13)&gt;0,NA(),IF(ISNUMBER(Z63),Z63,NA()))</f>
        <v>#N/A</v>
      </c>
      <c r="AA163" s="28" t="e">
        <f>IF(COUNTIF(Visualisations!AB$92:AB$94,AA13)&gt;0,NA(),IF(ISNUMBER(AA63),AA63,NA()))</f>
        <v>#N/A</v>
      </c>
      <c r="AB163" s="28" t="e">
        <f>IF(COUNTIF(Visualisations!AC$92:AC$94,AB13)&gt;0,NA(),IF(ISNUMBER(AB63),AB63,NA()))</f>
        <v>#N/A</v>
      </c>
      <c r="AC163" s="28" t="e">
        <f>IF(COUNTIF(Visualisations!AD$92:AD$94,AC13)&gt;0,NA(),IF(ISNUMBER(AC63),AC63,NA()))</f>
        <v>#N/A</v>
      </c>
      <c r="AD163" s="28" t="e">
        <f>IF(COUNTIF(Visualisations!AE$92:AE$94,AD13)&gt;0,NA(),IF(ISNUMBER(AD63),AD63,NA()))</f>
        <v>#N/A</v>
      </c>
    </row>
    <row r="164" spans="1:30" x14ac:dyDescent="0.25">
      <c r="A164" s="28" t="e">
        <f>IF(COUNTIF(Visualisations!B$92:B$94,A14)&gt;0,NA(),IF(ISNUMBER(A64),A64,NA()))</f>
        <v>#N/A</v>
      </c>
      <c r="B164" s="28" t="e">
        <f>IF(COUNTIF(Visualisations!C$92:C$94,B14)&gt;0,NA(),IF(ISNUMBER(B64),B64,NA()))</f>
        <v>#N/A</v>
      </c>
      <c r="C164" s="28" t="e">
        <f>IF(COUNTIF(Visualisations!D$92:D$94,C14)&gt;0,NA(),IF(ISNUMBER(C64),C64,NA()))</f>
        <v>#N/A</v>
      </c>
      <c r="D164" s="28" t="e">
        <f>IF(COUNTIF(Visualisations!E$92:E$94,D14)&gt;0,NA(),IF(ISNUMBER(D64),D64,NA()))</f>
        <v>#N/A</v>
      </c>
      <c r="E164" s="28" t="e">
        <f>IF(COUNTIF(Visualisations!F$92:F$94,E14)&gt;0,NA(),IF(ISNUMBER(E64),E64,NA()))</f>
        <v>#N/A</v>
      </c>
      <c r="F164" s="28" t="e">
        <f>IF(COUNTIF(Visualisations!G$92:G$94,F14)&gt;0,NA(),IF(ISNUMBER(F64),F64,NA()))</f>
        <v>#N/A</v>
      </c>
      <c r="G164" s="28" t="e">
        <f>IF(COUNTIF(Visualisations!H$92:H$94,G14)&gt;0,NA(),IF(ISNUMBER(G64),G64,NA()))</f>
        <v>#N/A</v>
      </c>
      <c r="H164" s="28" t="e">
        <f>IF(COUNTIF(Visualisations!I$92:I$94,H14)&gt;0,NA(),IF(ISNUMBER(H64),H64,NA()))</f>
        <v>#N/A</v>
      </c>
      <c r="I164" s="28" t="e">
        <f>IF(COUNTIF(Visualisations!J$92:J$94,I14)&gt;0,NA(),IF(ISNUMBER(I64),I64,NA()))</f>
        <v>#N/A</v>
      </c>
      <c r="J164" s="28" t="e">
        <f>IF(COUNTIF(Visualisations!K$92:K$94,J14)&gt;0,NA(),IF(ISNUMBER(J64),J64,NA()))</f>
        <v>#N/A</v>
      </c>
      <c r="K164" s="28" t="e">
        <f>IF(COUNTIF(Visualisations!L$92:L$94,K14)&gt;0,NA(),IF(ISNUMBER(K64),K64,NA()))</f>
        <v>#N/A</v>
      </c>
      <c r="L164" s="28" t="e">
        <f>IF(COUNTIF(Visualisations!M$92:M$94,L14)&gt;0,NA(),IF(ISNUMBER(L64),L64,NA()))</f>
        <v>#N/A</v>
      </c>
      <c r="M164" s="28" t="e">
        <f>IF(COUNTIF(Visualisations!N$92:N$94,M14)&gt;0,NA(),IF(ISNUMBER(M64),M64,NA()))</f>
        <v>#N/A</v>
      </c>
      <c r="N164" s="28" t="e">
        <f>IF(COUNTIF(Visualisations!O$92:O$94,N14)&gt;0,NA(),IF(ISNUMBER(N64),N64,NA()))</f>
        <v>#N/A</v>
      </c>
      <c r="O164" s="28" t="e">
        <f>IF(COUNTIF(Visualisations!P$92:P$94,O14)&gt;0,NA(),IF(ISNUMBER(O64),O64,NA()))</f>
        <v>#N/A</v>
      </c>
      <c r="P164" s="28" t="e">
        <f>IF(COUNTIF(Visualisations!Q$92:Q$94,P14)&gt;0,NA(),IF(ISNUMBER(P64),P64,NA()))</f>
        <v>#N/A</v>
      </c>
      <c r="Q164" s="28" t="e">
        <f>IF(COUNTIF(Visualisations!R$92:R$94,Q14)&gt;0,NA(),IF(ISNUMBER(Q64),Q64,NA()))</f>
        <v>#N/A</v>
      </c>
      <c r="R164" s="28" t="e">
        <f>IF(COUNTIF(Visualisations!S$92:S$94,R14)&gt;0,NA(),IF(ISNUMBER(R64),R64,NA()))</f>
        <v>#N/A</v>
      </c>
      <c r="S164" s="28" t="e">
        <f>IF(COUNTIF(Visualisations!T$92:T$94,S14)&gt;0,NA(),IF(ISNUMBER(S64),S64,NA()))</f>
        <v>#N/A</v>
      </c>
      <c r="T164" s="28" t="e">
        <f>IF(COUNTIF(Visualisations!U$92:U$94,T14)&gt;0,NA(),IF(ISNUMBER(T64),T64,NA()))</f>
        <v>#N/A</v>
      </c>
      <c r="U164" s="28" t="e">
        <f>IF(COUNTIF(Visualisations!V$92:V$94,U14)&gt;0,NA(),IF(ISNUMBER(U64),U64,NA()))</f>
        <v>#N/A</v>
      </c>
      <c r="V164" s="28" t="e">
        <f>IF(COUNTIF(Visualisations!W$92:W$94,V14)&gt;0,NA(),IF(ISNUMBER(V64),V64,NA()))</f>
        <v>#N/A</v>
      </c>
      <c r="W164" s="28" t="e">
        <f>IF(COUNTIF(Visualisations!X$92:X$94,W14)&gt;0,NA(),IF(ISNUMBER(W64),W64,NA()))</f>
        <v>#N/A</v>
      </c>
      <c r="X164" s="28" t="e">
        <f>IF(COUNTIF(Visualisations!Y$92:Y$94,X14)&gt;0,NA(),IF(ISNUMBER(X64),X64,NA()))</f>
        <v>#N/A</v>
      </c>
      <c r="Y164" s="28" t="e">
        <f>IF(COUNTIF(Visualisations!Z$92:Z$94,Y14)&gt;0,NA(),IF(ISNUMBER(Y64),Y64,NA()))</f>
        <v>#N/A</v>
      </c>
      <c r="Z164" s="28" t="e">
        <f>IF(COUNTIF(Visualisations!AA$92:AA$94,Z14)&gt;0,NA(),IF(ISNUMBER(Z64),Z64,NA()))</f>
        <v>#N/A</v>
      </c>
      <c r="AA164" s="28" t="e">
        <f>IF(COUNTIF(Visualisations!AB$92:AB$94,AA14)&gt;0,NA(),IF(ISNUMBER(AA64),AA64,NA()))</f>
        <v>#N/A</v>
      </c>
      <c r="AB164" s="28" t="e">
        <f>IF(COUNTIF(Visualisations!AC$92:AC$94,AB14)&gt;0,NA(),IF(ISNUMBER(AB64),AB64,NA()))</f>
        <v>#N/A</v>
      </c>
      <c r="AC164" s="28" t="e">
        <f>IF(COUNTIF(Visualisations!AD$92:AD$94,AC14)&gt;0,NA(),IF(ISNUMBER(AC64),AC64,NA()))</f>
        <v>#N/A</v>
      </c>
      <c r="AD164" s="28" t="e">
        <f>IF(COUNTIF(Visualisations!AE$92:AE$94,AD14)&gt;0,NA(),IF(ISNUMBER(AD64),AD64,NA()))</f>
        <v>#N/A</v>
      </c>
    </row>
    <row r="165" spans="1:30" x14ac:dyDescent="0.25">
      <c r="A165" s="28" t="e">
        <f>IF(COUNTIF(Visualisations!B$92:B$94,A15)&gt;0,NA(),IF(ISNUMBER(A65),A65,NA()))</f>
        <v>#N/A</v>
      </c>
      <c r="B165" s="28" t="e">
        <f>IF(COUNTIF(Visualisations!C$92:C$94,B15)&gt;0,NA(),IF(ISNUMBER(B65),B65,NA()))</f>
        <v>#N/A</v>
      </c>
      <c r="C165" s="28" t="e">
        <f>IF(COUNTIF(Visualisations!D$92:D$94,C15)&gt;0,NA(),IF(ISNUMBER(C65),C65,NA()))</f>
        <v>#N/A</v>
      </c>
      <c r="D165" s="28" t="e">
        <f>IF(COUNTIF(Visualisations!E$92:E$94,D15)&gt;0,NA(),IF(ISNUMBER(D65),D65,NA()))</f>
        <v>#N/A</v>
      </c>
      <c r="E165" s="28" t="e">
        <f>IF(COUNTIF(Visualisations!F$92:F$94,E15)&gt;0,NA(),IF(ISNUMBER(E65),E65,NA()))</f>
        <v>#N/A</v>
      </c>
      <c r="F165" s="28" t="e">
        <f>IF(COUNTIF(Visualisations!G$92:G$94,F15)&gt;0,NA(),IF(ISNUMBER(F65),F65,NA()))</f>
        <v>#N/A</v>
      </c>
      <c r="G165" s="28" t="e">
        <f>IF(COUNTIF(Visualisations!H$92:H$94,G15)&gt;0,NA(),IF(ISNUMBER(G65),G65,NA()))</f>
        <v>#N/A</v>
      </c>
      <c r="H165" s="28" t="e">
        <f>IF(COUNTIF(Visualisations!I$92:I$94,H15)&gt;0,NA(),IF(ISNUMBER(H65),H65,NA()))</f>
        <v>#N/A</v>
      </c>
      <c r="I165" s="28" t="e">
        <f>IF(COUNTIF(Visualisations!J$92:J$94,I15)&gt;0,NA(),IF(ISNUMBER(I65),I65,NA()))</f>
        <v>#N/A</v>
      </c>
      <c r="J165" s="28" t="e">
        <f>IF(COUNTIF(Visualisations!K$92:K$94,J15)&gt;0,NA(),IF(ISNUMBER(J65),J65,NA()))</f>
        <v>#N/A</v>
      </c>
      <c r="K165" s="28" t="e">
        <f>IF(COUNTIF(Visualisations!L$92:L$94,K15)&gt;0,NA(),IF(ISNUMBER(K65),K65,NA()))</f>
        <v>#N/A</v>
      </c>
      <c r="L165" s="28" t="e">
        <f>IF(COUNTIF(Visualisations!M$92:M$94,L15)&gt;0,NA(),IF(ISNUMBER(L65),L65,NA()))</f>
        <v>#N/A</v>
      </c>
      <c r="M165" s="28" t="e">
        <f>IF(COUNTIF(Visualisations!N$92:N$94,M15)&gt;0,NA(),IF(ISNUMBER(M65),M65,NA()))</f>
        <v>#N/A</v>
      </c>
      <c r="N165" s="28" t="e">
        <f>IF(COUNTIF(Visualisations!O$92:O$94,N15)&gt;0,NA(),IF(ISNUMBER(N65),N65,NA()))</f>
        <v>#N/A</v>
      </c>
      <c r="O165" s="28" t="e">
        <f>IF(COUNTIF(Visualisations!P$92:P$94,O15)&gt;0,NA(),IF(ISNUMBER(O65),O65,NA()))</f>
        <v>#N/A</v>
      </c>
      <c r="P165" s="28" t="e">
        <f>IF(COUNTIF(Visualisations!Q$92:Q$94,P15)&gt;0,NA(),IF(ISNUMBER(P65),P65,NA()))</f>
        <v>#N/A</v>
      </c>
      <c r="Q165" s="28" t="e">
        <f>IF(COUNTIF(Visualisations!R$92:R$94,Q15)&gt;0,NA(),IF(ISNUMBER(Q65),Q65,NA()))</f>
        <v>#N/A</v>
      </c>
      <c r="R165" s="28" t="e">
        <f>IF(COUNTIF(Visualisations!S$92:S$94,R15)&gt;0,NA(),IF(ISNUMBER(R65),R65,NA()))</f>
        <v>#N/A</v>
      </c>
      <c r="S165" s="28" t="e">
        <f>IF(COUNTIF(Visualisations!T$92:T$94,S15)&gt;0,NA(),IF(ISNUMBER(S65),S65,NA()))</f>
        <v>#N/A</v>
      </c>
      <c r="T165" s="28" t="e">
        <f>IF(COUNTIF(Visualisations!U$92:U$94,T15)&gt;0,NA(),IF(ISNUMBER(T65),T65,NA()))</f>
        <v>#N/A</v>
      </c>
      <c r="U165" s="28" t="e">
        <f>IF(COUNTIF(Visualisations!V$92:V$94,U15)&gt;0,NA(),IF(ISNUMBER(U65),U65,NA()))</f>
        <v>#N/A</v>
      </c>
      <c r="V165" s="28" t="e">
        <f>IF(COUNTIF(Visualisations!W$92:W$94,V15)&gt;0,NA(),IF(ISNUMBER(V65),V65,NA()))</f>
        <v>#N/A</v>
      </c>
      <c r="W165" s="28" t="e">
        <f>IF(COUNTIF(Visualisations!X$92:X$94,W15)&gt;0,NA(),IF(ISNUMBER(W65),W65,NA()))</f>
        <v>#N/A</v>
      </c>
      <c r="X165" s="28" t="e">
        <f>IF(COUNTIF(Visualisations!Y$92:Y$94,X15)&gt;0,NA(),IF(ISNUMBER(X65),X65,NA()))</f>
        <v>#N/A</v>
      </c>
      <c r="Y165" s="28" t="e">
        <f>IF(COUNTIF(Visualisations!Z$92:Z$94,Y15)&gt;0,NA(),IF(ISNUMBER(Y65),Y65,NA()))</f>
        <v>#N/A</v>
      </c>
      <c r="Z165" s="28" t="e">
        <f>IF(COUNTIF(Visualisations!AA$92:AA$94,Z15)&gt;0,NA(),IF(ISNUMBER(Z65),Z65,NA()))</f>
        <v>#N/A</v>
      </c>
      <c r="AA165" s="28" t="e">
        <f>IF(COUNTIF(Visualisations!AB$92:AB$94,AA15)&gt;0,NA(),IF(ISNUMBER(AA65),AA65,NA()))</f>
        <v>#N/A</v>
      </c>
      <c r="AB165" s="28" t="e">
        <f>IF(COUNTIF(Visualisations!AC$92:AC$94,AB15)&gt;0,NA(),IF(ISNUMBER(AB65),AB65,NA()))</f>
        <v>#N/A</v>
      </c>
      <c r="AC165" s="28" t="e">
        <f>IF(COUNTIF(Visualisations!AD$92:AD$94,AC15)&gt;0,NA(),IF(ISNUMBER(AC65),AC65,NA()))</f>
        <v>#N/A</v>
      </c>
      <c r="AD165" s="28" t="e">
        <f>IF(COUNTIF(Visualisations!AE$92:AE$94,AD15)&gt;0,NA(),IF(ISNUMBER(AD65),AD65,NA()))</f>
        <v>#N/A</v>
      </c>
    </row>
    <row r="166" spans="1:30" x14ac:dyDescent="0.25">
      <c r="A166" s="28" t="e">
        <f>IF(COUNTIF(Visualisations!B$92:B$94,A16)&gt;0,NA(),IF(ISNUMBER(A66),A66,NA()))</f>
        <v>#N/A</v>
      </c>
      <c r="B166" s="28" t="e">
        <f>IF(COUNTIF(Visualisations!C$92:C$94,B16)&gt;0,NA(),IF(ISNUMBER(B66),B66,NA()))</f>
        <v>#N/A</v>
      </c>
      <c r="C166" s="28" t="e">
        <f>IF(COUNTIF(Visualisations!D$92:D$94,C16)&gt;0,NA(),IF(ISNUMBER(C66),C66,NA()))</f>
        <v>#N/A</v>
      </c>
      <c r="D166" s="28" t="e">
        <f>IF(COUNTIF(Visualisations!E$92:E$94,D16)&gt;0,NA(),IF(ISNUMBER(D66),D66,NA()))</f>
        <v>#N/A</v>
      </c>
      <c r="E166" s="28" t="e">
        <f>IF(COUNTIF(Visualisations!F$92:F$94,E16)&gt;0,NA(),IF(ISNUMBER(E66),E66,NA()))</f>
        <v>#N/A</v>
      </c>
      <c r="F166" s="28" t="e">
        <f>IF(COUNTIF(Visualisations!G$92:G$94,F16)&gt;0,NA(),IF(ISNUMBER(F66),F66,NA()))</f>
        <v>#N/A</v>
      </c>
      <c r="G166" s="28" t="e">
        <f>IF(COUNTIF(Visualisations!H$92:H$94,G16)&gt;0,NA(),IF(ISNUMBER(G66),G66,NA()))</f>
        <v>#N/A</v>
      </c>
      <c r="H166" s="28" t="e">
        <f>IF(COUNTIF(Visualisations!I$92:I$94,H16)&gt;0,NA(),IF(ISNUMBER(H66),H66,NA()))</f>
        <v>#N/A</v>
      </c>
      <c r="I166" s="28" t="e">
        <f>IF(COUNTIF(Visualisations!J$92:J$94,I16)&gt;0,NA(),IF(ISNUMBER(I66),I66,NA()))</f>
        <v>#N/A</v>
      </c>
      <c r="J166" s="28" t="e">
        <f>IF(COUNTIF(Visualisations!K$92:K$94,J16)&gt;0,NA(),IF(ISNUMBER(J66),J66,NA()))</f>
        <v>#N/A</v>
      </c>
      <c r="K166" s="28" t="e">
        <f>IF(COUNTIF(Visualisations!L$92:L$94,K16)&gt;0,NA(),IF(ISNUMBER(K66),K66,NA()))</f>
        <v>#N/A</v>
      </c>
      <c r="L166" s="28" t="e">
        <f>IF(COUNTIF(Visualisations!M$92:M$94,L16)&gt;0,NA(),IF(ISNUMBER(L66),L66,NA()))</f>
        <v>#N/A</v>
      </c>
      <c r="M166" s="28" t="e">
        <f>IF(COUNTIF(Visualisations!N$92:N$94,M16)&gt;0,NA(),IF(ISNUMBER(M66),M66,NA()))</f>
        <v>#N/A</v>
      </c>
      <c r="N166" s="28" t="e">
        <f>IF(COUNTIF(Visualisations!O$92:O$94,N16)&gt;0,NA(),IF(ISNUMBER(N66),N66,NA()))</f>
        <v>#N/A</v>
      </c>
      <c r="O166" s="28" t="e">
        <f>IF(COUNTIF(Visualisations!P$92:P$94,O16)&gt;0,NA(),IF(ISNUMBER(O66),O66,NA()))</f>
        <v>#N/A</v>
      </c>
      <c r="P166" s="28" t="e">
        <f>IF(COUNTIF(Visualisations!Q$92:Q$94,P16)&gt;0,NA(),IF(ISNUMBER(P66),P66,NA()))</f>
        <v>#N/A</v>
      </c>
      <c r="Q166" s="28" t="e">
        <f>IF(COUNTIF(Visualisations!R$92:R$94,Q16)&gt;0,NA(),IF(ISNUMBER(Q66),Q66,NA()))</f>
        <v>#N/A</v>
      </c>
      <c r="R166" s="28" t="e">
        <f>IF(COUNTIF(Visualisations!S$92:S$94,R16)&gt;0,NA(),IF(ISNUMBER(R66),R66,NA()))</f>
        <v>#N/A</v>
      </c>
      <c r="S166" s="28" t="e">
        <f>IF(COUNTIF(Visualisations!T$92:T$94,S16)&gt;0,NA(),IF(ISNUMBER(S66),S66,NA()))</f>
        <v>#N/A</v>
      </c>
      <c r="T166" s="28" t="e">
        <f>IF(COUNTIF(Visualisations!U$92:U$94,T16)&gt;0,NA(),IF(ISNUMBER(T66),T66,NA()))</f>
        <v>#N/A</v>
      </c>
      <c r="U166" s="28" t="e">
        <f>IF(COUNTIF(Visualisations!V$92:V$94,U16)&gt;0,NA(),IF(ISNUMBER(U66),U66,NA()))</f>
        <v>#N/A</v>
      </c>
      <c r="V166" s="28" t="e">
        <f>IF(COUNTIF(Visualisations!W$92:W$94,V16)&gt;0,NA(),IF(ISNUMBER(V66),V66,NA()))</f>
        <v>#N/A</v>
      </c>
      <c r="W166" s="28" t="e">
        <f>IF(COUNTIF(Visualisations!X$92:X$94,W16)&gt;0,NA(),IF(ISNUMBER(W66),W66,NA()))</f>
        <v>#N/A</v>
      </c>
      <c r="X166" s="28" t="e">
        <f>IF(COUNTIF(Visualisations!Y$92:Y$94,X16)&gt;0,NA(),IF(ISNUMBER(X66),X66,NA()))</f>
        <v>#N/A</v>
      </c>
      <c r="Y166" s="28" t="e">
        <f>IF(COUNTIF(Visualisations!Z$92:Z$94,Y16)&gt;0,NA(),IF(ISNUMBER(Y66),Y66,NA()))</f>
        <v>#N/A</v>
      </c>
      <c r="Z166" s="28" t="e">
        <f>IF(COUNTIF(Visualisations!AA$92:AA$94,Z16)&gt;0,NA(),IF(ISNUMBER(Z66),Z66,NA()))</f>
        <v>#N/A</v>
      </c>
      <c r="AA166" s="28" t="e">
        <f>IF(COUNTIF(Visualisations!AB$92:AB$94,AA16)&gt;0,NA(),IF(ISNUMBER(AA66),AA66,NA()))</f>
        <v>#N/A</v>
      </c>
      <c r="AB166" s="28" t="e">
        <f>IF(COUNTIF(Visualisations!AC$92:AC$94,AB16)&gt;0,NA(),IF(ISNUMBER(AB66),AB66,NA()))</f>
        <v>#N/A</v>
      </c>
      <c r="AC166" s="28" t="e">
        <f>IF(COUNTIF(Visualisations!AD$92:AD$94,AC16)&gt;0,NA(),IF(ISNUMBER(AC66),AC66,NA()))</f>
        <v>#N/A</v>
      </c>
      <c r="AD166" s="28" t="e">
        <f>IF(COUNTIF(Visualisations!AE$92:AE$94,AD16)&gt;0,NA(),IF(ISNUMBER(AD66),AD66,NA()))</f>
        <v>#N/A</v>
      </c>
    </row>
    <row r="167" spans="1:30" x14ac:dyDescent="0.25">
      <c r="A167" s="28" t="e">
        <f>IF(COUNTIF(Visualisations!B$92:B$94,A17)&gt;0,NA(),IF(ISNUMBER(A67),A67,NA()))</f>
        <v>#N/A</v>
      </c>
      <c r="B167" s="28" t="e">
        <f>IF(COUNTIF(Visualisations!C$92:C$94,B17)&gt;0,NA(),IF(ISNUMBER(B67),B67,NA()))</f>
        <v>#N/A</v>
      </c>
      <c r="C167" s="28" t="e">
        <f>IF(COUNTIF(Visualisations!D$92:D$94,C17)&gt;0,NA(),IF(ISNUMBER(C67),C67,NA()))</f>
        <v>#N/A</v>
      </c>
      <c r="D167" s="28" t="e">
        <f>IF(COUNTIF(Visualisations!E$92:E$94,D17)&gt;0,NA(),IF(ISNUMBER(D67),D67,NA()))</f>
        <v>#N/A</v>
      </c>
      <c r="E167" s="28" t="e">
        <f>IF(COUNTIF(Visualisations!F$92:F$94,E17)&gt;0,NA(),IF(ISNUMBER(E67),E67,NA()))</f>
        <v>#N/A</v>
      </c>
      <c r="F167" s="28" t="e">
        <f>IF(COUNTIF(Visualisations!G$92:G$94,F17)&gt;0,NA(),IF(ISNUMBER(F67),F67,NA()))</f>
        <v>#N/A</v>
      </c>
      <c r="G167" s="28" t="e">
        <f>IF(COUNTIF(Visualisations!H$92:H$94,G17)&gt;0,NA(),IF(ISNUMBER(G67),G67,NA()))</f>
        <v>#N/A</v>
      </c>
      <c r="H167" s="28" t="e">
        <f>IF(COUNTIF(Visualisations!I$92:I$94,H17)&gt;0,NA(),IF(ISNUMBER(H67),H67,NA()))</f>
        <v>#N/A</v>
      </c>
      <c r="I167" s="28" t="e">
        <f>IF(COUNTIF(Visualisations!J$92:J$94,I17)&gt;0,NA(),IF(ISNUMBER(I67),I67,NA()))</f>
        <v>#N/A</v>
      </c>
      <c r="J167" s="28" t="e">
        <f>IF(COUNTIF(Visualisations!K$92:K$94,J17)&gt;0,NA(),IF(ISNUMBER(J67),J67,NA()))</f>
        <v>#N/A</v>
      </c>
      <c r="K167" s="28" t="e">
        <f>IF(COUNTIF(Visualisations!L$92:L$94,K17)&gt;0,NA(),IF(ISNUMBER(K67),K67,NA()))</f>
        <v>#N/A</v>
      </c>
      <c r="L167" s="28" t="e">
        <f>IF(COUNTIF(Visualisations!M$92:M$94,L17)&gt;0,NA(),IF(ISNUMBER(L67),L67,NA()))</f>
        <v>#N/A</v>
      </c>
      <c r="M167" s="28" t="e">
        <f>IF(COUNTIF(Visualisations!N$92:N$94,M17)&gt;0,NA(),IF(ISNUMBER(M67),M67,NA()))</f>
        <v>#N/A</v>
      </c>
      <c r="N167" s="28" t="e">
        <f>IF(COUNTIF(Visualisations!O$92:O$94,N17)&gt;0,NA(),IF(ISNUMBER(N67),N67,NA()))</f>
        <v>#N/A</v>
      </c>
      <c r="O167" s="28" t="e">
        <f>IF(COUNTIF(Visualisations!P$92:P$94,O17)&gt;0,NA(),IF(ISNUMBER(O67),O67,NA()))</f>
        <v>#N/A</v>
      </c>
      <c r="P167" s="28" t="e">
        <f>IF(COUNTIF(Visualisations!Q$92:Q$94,P17)&gt;0,NA(),IF(ISNUMBER(P67),P67,NA()))</f>
        <v>#N/A</v>
      </c>
      <c r="Q167" s="28" t="e">
        <f>IF(COUNTIF(Visualisations!R$92:R$94,Q17)&gt;0,NA(),IF(ISNUMBER(Q67),Q67,NA()))</f>
        <v>#N/A</v>
      </c>
      <c r="R167" s="28" t="e">
        <f>IF(COUNTIF(Visualisations!S$92:S$94,R17)&gt;0,NA(),IF(ISNUMBER(R67),R67,NA()))</f>
        <v>#N/A</v>
      </c>
      <c r="S167" s="28" t="e">
        <f>IF(COUNTIF(Visualisations!T$92:T$94,S17)&gt;0,NA(),IF(ISNUMBER(S67),S67,NA()))</f>
        <v>#N/A</v>
      </c>
      <c r="T167" s="28" t="e">
        <f>IF(COUNTIF(Visualisations!U$92:U$94,T17)&gt;0,NA(),IF(ISNUMBER(T67),T67,NA()))</f>
        <v>#N/A</v>
      </c>
      <c r="U167" s="28" t="e">
        <f>IF(COUNTIF(Visualisations!V$92:V$94,U17)&gt;0,NA(),IF(ISNUMBER(U67),U67,NA()))</f>
        <v>#N/A</v>
      </c>
      <c r="V167" s="28" t="e">
        <f>IF(COUNTIF(Visualisations!W$92:W$94,V17)&gt;0,NA(),IF(ISNUMBER(V67),V67,NA()))</f>
        <v>#N/A</v>
      </c>
      <c r="W167" s="28" t="e">
        <f>IF(COUNTIF(Visualisations!X$92:X$94,W17)&gt;0,NA(),IF(ISNUMBER(W67),W67,NA()))</f>
        <v>#N/A</v>
      </c>
      <c r="X167" s="28" t="e">
        <f>IF(COUNTIF(Visualisations!Y$92:Y$94,X17)&gt;0,NA(),IF(ISNUMBER(X67),X67,NA()))</f>
        <v>#N/A</v>
      </c>
      <c r="Y167" s="28" t="e">
        <f>IF(COUNTIF(Visualisations!Z$92:Z$94,Y17)&gt;0,NA(),IF(ISNUMBER(Y67),Y67,NA()))</f>
        <v>#N/A</v>
      </c>
      <c r="Z167" s="28" t="e">
        <f>IF(COUNTIF(Visualisations!AA$92:AA$94,Z17)&gt;0,NA(),IF(ISNUMBER(Z67),Z67,NA()))</f>
        <v>#N/A</v>
      </c>
      <c r="AA167" s="28" t="e">
        <f>IF(COUNTIF(Visualisations!AB$92:AB$94,AA17)&gt;0,NA(),IF(ISNUMBER(AA67),AA67,NA()))</f>
        <v>#N/A</v>
      </c>
      <c r="AB167" s="28" t="e">
        <f>IF(COUNTIF(Visualisations!AC$92:AC$94,AB17)&gt;0,NA(),IF(ISNUMBER(AB67),AB67,NA()))</f>
        <v>#N/A</v>
      </c>
      <c r="AC167" s="28" t="e">
        <f>IF(COUNTIF(Visualisations!AD$92:AD$94,AC17)&gt;0,NA(),IF(ISNUMBER(AC67),AC67,NA()))</f>
        <v>#N/A</v>
      </c>
      <c r="AD167" s="28" t="e">
        <f>IF(COUNTIF(Visualisations!AE$92:AE$94,AD17)&gt;0,NA(),IF(ISNUMBER(AD67),AD67,NA()))</f>
        <v>#N/A</v>
      </c>
    </row>
    <row r="168" spans="1:30" x14ac:dyDescent="0.25">
      <c r="A168" s="28" t="e">
        <f>IF(COUNTIF(Visualisations!B$92:B$94,A18)&gt;0,NA(),IF(ISNUMBER(A68),A68,NA()))</f>
        <v>#N/A</v>
      </c>
      <c r="B168" s="28" t="e">
        <f>IF(COUNTIF(Visualisations!C$92:C$94,B18)&gt;0,NA(),IF(ISNUMBER(B68),B68,NA()))</f>
        <v>#N/A</v>
      </c>
      <c r="C168" s="28" t="e">
        <f>IF(COUNTIF(Visualisations!D$92:D$94,C18)&gt;0,NA(),IF(ISNUMBER(C68),C68,NA()))</f>
        <v>#N/A</v>
      </c>
      <c r="D168" s="28" t="e">
        <f>IF(COUNTIF(Visualisations!E$92:E$94,D18)&gt;0,NA(),IF(ISNUMBER(D68),D68,NA()))</f>
        <v>#N/A</v>
      </c>
      <c r="E168" s="28" t="e">
        <f>IF(COUNTIF(Visualisations!F$92:F$94,E18)&gt;0,NA(),IF(ISNUMBER(E68),E68,NA()))</f>
        <v>#N/A</v>
      </c>
      <c r="F168" s="28" t="e">
        <f>IF(COUNTIF(Visualisations!G$92:G$94,F18)&gt;0,NA(),IF(ISNUMBER(F68),F68,NA()))</f>
        <v>#N/A</v>
      </c>
      <c r="G168" s="28" t="e">
        <f>IF(COUNTIF(Visualisations!H$92:H$94,G18)&gt;0,NA(),IF(ISNUMBER(G68),G68,NA()))</f>
        <v>#N/A</v>
      </c>
      <c r="H168" s="28" t="e">
        <f>IF(COUNTIF(Visualisations!I$92:I$94,H18)&gt;0,NA(),IF(ISNUMBER(H68),H68,NA()))</f>
        <v>#N/A</v>
      </c>
      <c r="I168" s="28" t="e">
        <f>IF(COUNTIF(Visualisations!J$92:J$94,I18)&gt;0,NA(),IF(ISNUMBER(I68),I68,NA()))</f>
        <v>#N/A</v>
      </c>
      <c r="J168" s="28" t="e">
        <f>IF(COUNTIF(Visualisations!K$92:K$94,J18)&gt;0,NA(),IF(ISNUMBER(J68),J68,NA()))</f>
        <v>#N/A</v>
      </c>
      <c r="K168" s="28" t="e">
        <f>IF(COUNTIF(Visualisations!L$92:L$94,K18)&gt;0,NA(),IF(ISNUMBER(K68),K68,NA()))</f>
        <v>#N/A</v>
      </c>
      <c r="L168" s="28" t="e">
        <f>IF(COUNTIF(Visualisations!M$92:M$94,L18)&gt;0,NA(),IF(ISNUMBER(L68),L68,NA()))</f>
        <v>#N/A</v>
      </c>
      <c r="M168" s="28" t="e">
        <f>IF(COUNTIF(Visualisations!N$92:N$94,M18)&gt;0,NA(),IF(ISNUMBER(M68),M68,NA()))</f>
        <v>#N/A</v>
      </c>
      <c r="N168" s="28" t="e">
        <f>IF(COUNTIF(Visualisations!O$92:O$94,N18)&gt;0,NA(),IF(ISNUMBER(N68),N68,NA()))</f>
        <v>#N/A</v>
      </c>
      <c r="O168" s="28" t="e">
        <f>IF(COUNTIF(Visualisations!P$92:P$94,O18)&gt;0,NA(),IF(ISNUMBER(O68),O68,NA()))</f>
        <v>#N/A</v>
      </c>
      <c r="P168" s="28" t="e">
        <f>IF(COUNTIF(Visualisations!Q$92:Q$94,P18)&gt;0,NA(),IF(ISNUMBER(P68),P68,NA()))</f>
        <v>#N/A</v>
      </c>
      <c r="Q168" s="28" t="e">
        <f>IF(COUNTIF(Visualisations!R$92:R$94,Q18)&gt;0,NA(),IF(ISNUMBER(Q68),Q68,NA()))</f>
        <v>#N/A</v>
      </c>
      <c r="R168" s="28" t="e">
        <f>IF(COUNTIF(Visualisations!S$92:S$94,R18)&gt;0,NA(),IF(ISNUMBER(R68),R68,NA()))</f>
        <v>#N/A</v>
      </c>
      <c r="S168" s="28" t="e">
        <f>IF(COUNTIF(Visualisations!T$92:T$94,S18)&gt;0,NA(),IF(ISNUMBER(S68),S68,NA()))</f>
        <v>#N/A</v>
      </c>
      <c r="T168" s="28" t="e">
        <f>IF(COUNTIF(Visualisations!U$92:U$94,T18)&gt;0,NA(),IF(ISNUMBER(T68),T68,NA()))</f>
        <v>#N/A</v>
      </c>
      <c r="U168" s="28" t="e">
        <f>IF(COUNTIF(Visualisations!V$92:V$94,U18)&gt;0,NA(),IF(ISNUMBER(U68),U68,NA()))</f>
        <v>#N/A</v>
      </c>
      <c r="V168" s="28" t="e">
        <f>IF(COUNTIF(Visualisations!W$92:W$94,V18)&gt;0,NA(),IF(ISNUMBER(V68),V68,NA()))</f>
        <v>#N/A</v>
      </c>
      <c r="W168" s="28" t="e">
        <f>IF(COUNTIF(Visualisations!X$92:X$94,W18)&gt;0,NA(),IF(ISNUMBER(W68),W68,NA()))</f>
        <v>#N/A</v>
      </c>
      <c r="X168" s="28" t="e">
        <f>IF(COUNTIF(Visualisations!Y$92:Y$94,X18)&gt;0,NA(),IF(ISNUMBER(X68),X68,NA()))</f>
        <v>#N/A</v>
      </c>
      <c r="Y168" s="28" t="e">
        <f>IF(COUNTIF(Visualisations!Z$92:Z$94,Y18)&gt;0,NA(),IF(ISNUMBER(Y68),Y68,NA()))</f>
        <v>#N/A</v>
      </c>
      <c r="Z168" s="28" t="e">
        <f>IF(COUNTIF(Visualisations!AA$92:AA$94,Z18)&gt;0,NA(),IF(ISNUMBER(Z68),Z68,NA()))</f>
        <v>#N/A</v>
      </c>
      <c r="AA168" s="28" t="e">
        <f>IF(COUNTIF(Visualisations!AB$92:AB$94,AA18)&gt;0,NA(),IF(ISNUMBER(AA68),AA68,NA()))</f>
        <v>#N/A</v>
      </c>
      <c r="AB168" s="28" t="e">
        <f>IF(COUNTIF(Visualisations!AC$92:AC$94,AB18)&gt;0,NA(),IF(ISNUMBER(AB68),AB68,NA()))</f>
        <v>#N/A</v>
      </c>
      <c r="AC168" s="28" t="e">
        <f>IF(COUNTIF(Visualisations!AD$92:AD$94,AC18)&gt;0,NA(),IF(ISNUMBER(AC68),AC68,NA()))</f>
        <v>#N/A</v>
      </c>
      <c r="AD168" s="28" t="e">
        <f>IF(COUNTIF(Visualisations!AE$92:AE$94,AD18)&gt;0,NA(),IF(ISNUMBER(AD68),AD68,NA()))</f>
        <v>#N/A</v>
      </c>
    </row>
    <row r="169" spans="1:30" x14ac:dyDescent="0.25">
      <c r="A169" s="28" t="e">
        <f>IF(COUNTIF(Visualisations!B$92:B$94,A19)&gt;0,NA(),IF(ISNUMBER(A69),A69,NA()))</f>
        <v>#N/A</v>
      </c>
      <c r="B169" s="28" t="e">
        <f>IF(COUNTIF(Visualisations!C$92:C$94,B19)&gt;0,NA(),IF(ISNUMBER(B69),B69,NA()))</f>
        <v>#N/A</v>
      </c>
      <c r="C169" s="28" t="e">
        <f>IF(COUNTIF(Visualisations!D$92:D$94,C19)&gt;0,NA(),IF(ISNUMBER(C69),C69,NA()))</f>
        <v>#N/A</v>
      </c>
      <c r="D169" s="28" t="e">
        <f>IF(COUNTIF(Visualisations!E$92:E$94,D19)&gt;0,NA(),IF(ISNUMBER(D69),D69,NA()))</f>
        <v>#N/A</v>
      </c>
      <c r="E169" s="28" t="e">
        <f>IF(COUNTIF(Visualisations!F$92:F$94,E19)&gt;0,NA(),IF(ISNUMBER(E69),E69,NA()))</f>
        <v>#N/A</v>
      </c>
      <c r="F169" s="28" t="e">
        <f>IF(COUNTIF(Visualisations!G$92:G$94,F19)&gt;0,NA(),IF(ISNUMBER(F69),F69,NA()))</f>
        <v>#N/A</v>
      </c>
      <c r="G169" s="28" t="e">
        <f>IF(COUNTIF(Visualisations!H$92:H$94,G19)&gt;0,NA(),IF(ISNUMBER(G69),G69,NA()))</f>
        <v>#N/A</v>
      </c>
      <c r="H169" s="28" t="e">
        <f>IF(COUNTIF(Visualisations!I$92:I$94,H19)&gt;0,NA(),IF(ISNUMBER(H69),H69,NA()))</f>
        <v>#N/A</v>
      </c>
      <c r="I169" s="28" t="e">
        <f>IF(COUNTIF(Visualisations!J$92:J$94,I19)&gt;0,NA(),IF(ISNUMBER(I69),I69,NA()))</f>
        <v>#N/A</v>
      </c>
      <c r="J169" s="28" t="e">
        <f>IF(COUNTIF(Visualisations!K$92:K$94,J19)&gt;0,NA(),IF(ISNUMBER(J69),J69,NA()))</f>
        <v>#N/A</v>
      </c>
      <c r="K169" s="28" t="e">
        <f>IF(COUNTIF(Visualisations!L$92:L$94,K19)&gt;0,NA(),IF(ISNUMBER(K69),K69,NA()))</f>
        <v>#N/A</v>
      </c>
      <c r="L169" s="28" t="e">
        <f>IF(COUNTIF(Visualisations!M$92:M$94,L19)&gt;0,NA(),IF(ISNUMBER(L69),L69,NA()))</f>
        <v>#N/A</v>
      </c>
      <c r="M169" s="28" t="e">
        <f>IF(COUNTIF(Visualisations!N$92:N$94,M19)&gt;0,NA(),IF(ISNUMBER(M69),M69,NA()))</f>
        <v>#N/A</v>
      </c>
      <c r="N169" s="28" t="e">
        <f>IF(COUNTIF(Visualisations!O$92:O$94,N19)&gt;0,NA(),IF(ISNUMBER(N69),N69,NA()))</f>
        <v>#N/A</v>
      </c>
      <c r="O169" s="28" t="e">
        <f>IF(COUNTIF(Visualisations!P$92:P$94,O19)&gt;0,NA(),IF(ISNUMBER(O69),O69,NA()))</f>
        <v>#N/A</v>
      </c>
      <c r="P169" s="28" t="e">
        <f>IF(COUNTIF(Visualisations!Q$92:Q$94,P19)&gt;0,NA(),IF(ISNUMBER(P69),P69,NA()))</f>
        <v>#N/A</v>
      </c>
      <c r="Q169" s="28" t="e">
        <f>IF(COUNTIF(Visualisations!R$92:R$94,Q19)&gt;0,NA(),IF(ISNUMBER(Q69),Q69,NA()))</f>
        <v>#N/A</v>
      </c>
      <c r="R169" s="28" t="e">
        <f>IF(COUNTIF(Visualisations!S$92:S$94,R19)&gt;0,NA(),IF(ISNUMBER(R69),R69,NA()))</f>
        <v>#N/A</v>
      </c>
      <c r="S169" s="28" t="e">
        <f>IF(COUNTIF(Visualisations!T$92:T$94,S19)&gt;0,NA(),IF(ISNUMBER(S69),S69,NA()))</f>
        <v>#N/A</v>
      </c>
      <c r="T169" s="28" t="e">
        <f>IF(COUNTIF(Visualisations!U$92:U$94,T19)&gt;0,NA(),IF(ISNUMBER(T69),T69,NA()))</f>
        <v>#N/A</v>
      </c>
      <c r="U169" s="28" t="e">
        <f>IF(COUNTIF(Visualisations!V$92:V$94,U19)&gt;0,NA(),IF(ISNUMBER(U69),U69,NA()))</f>
        <v>#N/A</v>
      </c>
      <c r="V169" s="28" t="e">
        <f>IF(COUNTIF(Visualisations!W$92:W$94,V19)&gt;0,NA(),IF(ISNUMBER(V69),V69,NA()))</f>
        <v>#N/A</v>
      </c>
      <c r="W169" s="28" t="e">
        <f>IF(COUNTIF(Visualisations!X$92:X$94,W19)&gt;0,NA(),IF(ISNUMBER(W69),W69,NA()))</f>
        <v>#N/A</v>
      </c>
      <c r="X169" s="28" t="e">
        <f>IF(COUNTIF(Visualisations!Y$92:Y$94,X19)&gt;0,NA(),IF(ISNUMBER(X69),X69,NA()))</f>
        <v>#N/A</v>
      </c>
      <c r="Y169" s="28" t="e">
        <f>IF(COUNTIF(Visualisations!Z$92:Z$94,Y19)&gt;0,NA(),IF(ISNUMBER(Y69),Y69,NA()))</f>
        <v>#N/A</v>
      </c>
      <c r="Z169" s="28" t="e">
        <f>IF(COUNTIF(Visualisations!AA$92:AA$94,Z19)&gt;0,NA(),IF(ISNUMBER(Z69),Z69,NA()))</f>
        <v>#N/A</v>
      </c>
      <c r="AA169" s="28" t="e">
        <f>IF(COUNTIF(Visualisations!AB$92:AB$94,AA19)&gt;0,NA(),IF(ISNUMBER(AA69),AA69,NA()))</f>
        <v>#N/A</v>
      </c>
      <c r="AB169" s="28" t="e">
        <f>IF(COUNTIF(Visualisations!AC$92:AC$94,AB19)&gt;0,NA(),IF(ISNUMBER(AB69),AB69,NA()))</f>
        <v>#N/A</v>
      </c>
      <c r="AC169" s="28" t="e">
        <f>IF(COUNTIF(Visualisations!AD$92:AD$94,AC19)&gt;0,NA(),IF(ISNUMBER(AC69),AC69,NA()))</f>
        <v>#N/A</v>
      </c>
      <c r="AD169" s="28" t="e">
        <f>IF(COUNTIF(Visualisations!AE$92:AE$94,AD19)&gt;0,NA(),IF(ISNUMBER(AD69),AD69,NA()))</f>
        <v>#N/A</v>
      </c>
    </row>
    <row r="170" spans="1:30" x14ac:dyDescent="0.25">
      <c r="A170" s="28" t="e">
        <f>IF(COUNTIF(Visualisations!B$92:B$94,A20)&gt;0,NA(),IF(ISNUMBER(A70),A70,NA()))</f>
        <v>#N/A</v>
      </c>
      <c r="B170" s="28" t="e">
        <f>IF(COUNTIF(Visualisations!C$92:C$94,B20)&gt;0,NA(),IF(ISNUMBER(B70),B70,NA()))</f>
        <v>#N/A</v>
      </c>
      <c r="C170" s="28" t="e">
        <f>IF(COUNTIF(Visualisations!D$92:D$94,C20)&gt;0,NA(),IF(ISNUMBER(C70),C70,NA()))</f>
        <v>#N/A</v>
      </c>
      <c r="D170" s="28" t="e">
        <f>IF(COUNTIF(Visualisations!E$92:E$94,D20)&gt;0,NA(),IF(ISNUMBER(D70),D70,NA()))</f>
        <v>#N/A</v>
      </c>
      <c r="E170" s="28" t="e">
        <f>IF(COUNTIF(Visualisations!F$92:F$94,E20)&gt;0,NA(),IF(ISNUMBER(E70),E70,NA()))</f>
        <v>#N/A</v>
      </c>
      <c r="F170" s="28" t="e">
        <f>IF(COUNTIF(Visualisations!G$92:G$94,F20)&gt;0,NA(),IF(ISNUMBER(F70),F70,NA()))</f>
        <v>#N/A</v>
      </c>
      <c r="G170" s="28" t="e">
        <f>IF(COUNTIF(Visualisations!H$92:H$94,G20)&gt;0,NA(),IF(ISNUMBER(G70),G70,NA()))</f>
        <v>#N/A</v>
      </c>
      <c r="H170" s="28" t="e">
        <f>IF(COUNTIF(Visualisations!I$92:I$94,H20)&gt;0,NA(),IF(ISNUMBER(H70),H70,NA()))</f>
        <v>#N/A</v>
      </c>
      <c r="I170" s="28" t="e">
        <f>IF(COUNTIF(Visualisations!J$92:J$94,I20)&gt;0,NA(),IF(ISNUMBER(I70),I70,NA()))</f>
        <v>#N/A</v>
      </c>
      <c r="J170" s="28" t="e">
        <f>IF(COUNTIF(Visualisations!K$92:K$94,J20)&gt;0,NA(),IF(ISNUMBER(J70),J70,NA()))</f>
        <v>#N/A</v>
      </c>
      <c r="K170" s="28" t="e">
        <f>IF(COUNTIF(Visualisations!L$92:L$94,K20)&gt;0,NA(),IF(ISNUMBER(K70),K70,NA()))</f>
        <v>#N/A</v>
      </c>
      <c r="L170" s="28" t="e">
        <f>IF(COUNTIF(Visualisations!M$92:M$94,L20)&gt;0,NA(),IF(ISNUMBER(L70),L70,NA()))</f>
        <v>#N/A</v>
      </c>
      <c r="M170" s="28" t="e">
        <f>IF(COUNTIF(Visualisations!N$92:N$94,M20)&gt;0,NA(),IF(ISNUMBER(M70),M70,NA()))</f>
        <v>#N/A</v>
      </c>
      <c r="N170" s="28" t="e">
        <f>IF(COUNTIF(Visualisations!O$92:O$94,N20)&gt;0,NA(),IF(ISNUMBER(N70),N70,NA()))</f>
        <v>#N/A</v>
      </c>
      <c r="O170" s="28" t="e">
        <f>IF(COUNTIF(Visualisations!P$92:P$94,O20)&gt;0,NA(),IF(ISNUMBER(O70),O70,NA()))</f>
        <v>#N/A</v>
      </c>
      <c r="P170" s="28" t="e">
        <f>IF(COUNTIF(Visualisations!Q$92:Q$94,P20)&gt;0,NA(),IF(ISNUMBER(P70),P70,NA()))</f>
        <v>#N/A</v>
      </c>
      <c r="Q170" s="28" t="e">
        <f>IF(COUNTIF(Visualisations!R$92:R$94,Q20)&gt;0,NA(),IF(ISNUMBER(Q70),Q70,NA()))</f>
        <v>#N/A</v>
      </c>
      <c r="R170" s="28" t="e">
        <f>IF(COUNTIF(Visualisations!S$92:S$94,R20)&gt;0,NA(),IF(ISNUMBER(R70),R70,NA()))</f>
        <v>#N/A</v>
      </c>
      <c r="S170" s="28" t="e">
        <f>IF(COUNTIF(Visualisations!T$92:T$94,S20)&gt;0,NA(),IF(ISNUMBER(S70),S70,NA()))</f>
        <v>#N/A</v>
      </c>
      <c r="T170" s="28" t="e">
        <f>IF(COUNTIF(Visualisations!U$92:U$94,T20)&gt;0,NA(),IF(ISNUMBER(T70),T70,NA()))</f>
        <v>#N/A</v>
      </c>
      <c r="U170" s="28" t="e">
        <f>IF(COUNTIF(Visualisations!V$92:V$94,U20)&gt;0,NA(),IF(ISNUMBER(U70),U70,NA()))</f>
        <v>#N/A</v>
      </c>
      <c r="V170" s="28" t="e">
        <f>IF(COUNTIF(Visualisations!W$92:W$94,V20)&gt;0,NA(),IF(ISNUMBER(V70),V70,NA()))</f>
        <v>#N/A</v>
      </c>
      <c r="W170" s="28" t="e">
        <f>IF(COUNTIF(Visualisations!X$92:X$94,W20)&gt;0,NA(),IF(ISNUMBER(W70),W70,NA()))</f>
        <v>#N/A</v>
      </c>
      <c r="X170" s="28" t="e">
        <f>IF(COUNTIF(Visualisations!Y$92:Y$94,X20)&gt;0,NA(),IF(ISNUMBER(X70),X70,NA()))</f>
        <v>#N/A</v>
      </c>
      <c r="Y170" s="28" t="e">
        <f>IF(COUNTIF(Visualisations!Z$92:Z$94,Y20)&gt;0,NA(),IF(ISNUMBER(Y70),Y70,NA()))</f>
        <v>#N/A</v>
      </c>
      <c r="Z170" s="28" t="e">
        <f>IF(COUNTIF(Visualisations!AA$92:AA$94,Z20)&gt;0,NA(),IF(ISNUMBER(Z70),Z70,NA()))</f>
        <v>#N/A</v>
      </c>
      <c r="AA170" s="28" t="e">
        <f>IF(COUNTIF(Visualisations!AB$92:AB$94,AA20)&gt;0,NA(),IF(ISNUMBER(AA70),AA70,NA()))</f>
        <v>#N/A</v>
      </c>
      <c r="AB170" s="28" t="e">
        <f>IF(COUNTIF(Visualisations!AC$92:AC$94,AB20)&gt;0,NA(),IF(ISNUMBER(AB70),AB70,NA()))</f>
        <v>#N/A</v>
      </c>
      <c r="AC170" s="28" t="e">
        <f>IF(COUNTIF(Visualisations!AD$92:AD$94,AC20)&gt;0,NA(),IF(ISNUMBER(AC70),AC70,NA()))</f>
        <v>#N/A</v>
      </c>
      <c r="AD170" s="28" t="e">
        <f>IF(COUNTIF(Visualisations!AE$92:AE$94,AD20)&gt;0,NA(),IF(ISNUMBER(AD70),AD70,NA()))</f>
        <v>#N/A</v>
      </c>
    </row>
    <row r="171" spans="1:30" x14ac:dyDescent="0.25">
      <c r="A171" s="28" t="e">
        <f>IF(COUNTIF(Visualisations!B$92:B$94,A21)&gt;0,NA(),IF(ISNUMBER(A71),A71,NA()))</f>
        <v>#N/A</v>
      </c>
      <c r="B171" s="28" t="e">
        <f>IF(COUNTIF(Visualisations!C$92:C$94,B21)&gt;0,NA(),IF(ISNUMBER(B71),B71,NA()))</f>
        <v>#N/A</v>
      </c>
      <c r="C171" s="28" t="e">
        <f>IF(COUNTIF(Visualisations!D$92:D$94,C21)&gt;0,NA(),IF(ISNUMBER(C71),C71,NA()))</f>
        <v>#N/A</v>
      </c>
      <c r="D171" s="28" t="e">
        <f>IF(COUNTIF(Visualisations!E$92:E$94,D21)&gt;0,NA(),IF(ISNUMBER(D71),D71,NA()))</f>
        <v>#N/A</v>
      </c>
      <c r="E171" s="28" t="e">
        <f>IF(COUNTIF(Visualisations!F$92:F$94,E21)&gt;0,NA(),IF(ISNUMBER(E71),E71,NA()))</f>
        <v>#N/A</v>
      </c>
      <c r="F171" s="28" t="e">
        <f>IF(COUNTIF(Visualisations!G$92:G$94,F21)&gt;0,NA(),IF(ISNUMBER(F71),F71,NA()))</f>
        <v>#N/A</v>
      </c>
      <c r="G171" s="28" t="e">
        <f>IF(COUNTIF(Visualisations!H$92:H$94,G21)&gt;0,NA(),IF(ISNUMBER(G71),G71,NA()))</f>
        <v>#N/A</v>
      </c>
      <c r="H171" s="28" t="e">
        <f>IF(COUNTIF(Visualisations!I$92:I$94,H21)&gt;0,NA(),IF(ISNUMBER(H71),H71,NA()))</f>
        <v>#N/A</v>
      </c>
      <c r="I171" s="28" t="e">
        <f>IF(COUNTIF(Visualisations!J$92:J$94,I21)&gt;0,NA(),IF(ISNUMBER(I71),I71,NA()))</f>
        <v>#N/A</v>
      </c>
      <c r="J171" s="28" t="e">
        <f>IF(COUNTIF(Visualisations!K$92:K$94,J21)&gt;0,NA(),IF(ISNUMBER(J71),J71,NA()))</f>
        <v>#N/A</v>
      </c>
      <c r="K171" s="28" t="e">
        <f>IF(COUNTIF(Visualisations!L$92:L$94,K21)&gt;0,NA(),IF(ISNUMBER(K71),K71,NA()))</f>
        <v>#N/A</v>
      </c>
      <c r="L171" s="28" t="e">
        <f>IF(COUNTIF(Visualisations!M$92:M$94,L21)&gt;0,NA(),IF(ISNUMBER(L71),L71,NA()))</f>
        <v>#N/A</v>
      </c>
      <c r="M171" s="28" t="e">
        <f>IF(COUNTIF(Visualisations!N$92:N$94,M21)&gt;0,NA(),IF(ISNUMBER(M71),M71,NA()))</f>
        <v>#N/A</v>
      </c>
      <c r="N171" s="28" t="e">
        <f>IF(COUNTIF(Visualisations!O$92:O$94,N21)&gt;0,NA(),IF(ISNUMBER(N71),N71,NA()))</f>
        <v>#N/A</v>
      </c>
      <c r="O171" s="28" t="e">
        <f>IF(COUNTIF(Visualisations!P$92:P$94,O21)&gt;0,NA(),IF(ISNUMBER(O71),O71,NA()))</f>
        <v>#N/A</v>
      </c>
      <c r="P171" s="28" t="e">
        <f>IF(COUNTIF(Visualisations!Q$92:Q$94,P21)&gt;0,NA(),IF(ISNUMBER(P71),P71,NA()))</f>
        <v>#N/A</v>
      </c>
      <c r="Q171" s="28" t="e">
        <f>IF(COUNTIF(Visualisations!R$92:R$94,Q21)&gt;0,NA(),IF(ISNUMBER(Q71),Q71,NA()))</f>
        <v>#N/A</v>
      </c>
      <c r="R171" s="28" t="e">
        <f>IF(COUNTIF(Visualisations!S$92:S$94,R21)&gt;0,NA(),IF(ISNUMBER(R71),R71,NA()))</f>
        <v>#N/A</v>
      </c>
      <c r="S171" s="28" t="e">
        <f>IF(COUNTIF(Visualisations!T$92:T$94,S21)&gt;0,NA(),IF(ISNUMBER(S71),S71,NA()))</f>
        <v>#N/A</v>
      </c>
      <c r="T171" s="28" t="e">
        <f>IF(COUNTIF(Visualisations!U$92:U$94,T21)&gt;0,NA(),IF(ISNUMBER(T71),T71,NA()))</f>
        <v>#N/A</v>
      </c>
      <c r="U171" s="28" t="e">
        <f>IF(COUNTIF(Visualisations!V$92:V$94,U21)&gt;0,NA(),IF(ISNUMBER(U71),U71,NA()))</f>
        <v>#N/A</v>
      </c>
      <c r="V171" s="28" t="e">
        <f>IF(COUNTIF(Visualisations!W$92:W$94,V21)&gt;0,NA(),IF(ISNUMBER(V71),V71,NA()))</f>
        <v>#N/A</v>
      </c>
      <c r="W171" s="28" t="e">
        <f>IF(COUNTIF(Visualisations!X$92:X$94,W21)&gt;0,NA(),IF(ISNUMBER(W71),W71,NA()))</f>
        <v>#N/A</v>
      </c>
      <c r="X171" s="28" t="e">
        <f>IF(COUNTIF(Visualisations!Y$92:Y$94,X21)&gt;0,NA(),IF(ISNUMBER(X71),X71,NA()))</f>
        <v>#N/A</v>
      </c>
      <c r="Y171" s="28" t="e">
        <f>IF(COUNTIF(Visualisations!Z$92:Z$94,Y21)&gt;0,NA(),IF(ISNUMBER(Y71),Y71,NA()))</f>
        <v>#N/A</v>
      </c>
      <c r="Z171" s="28" t="e">
        <f>IF(COUNTIF(Visualisations!AA$92:AA$94,Z21)&gt;0,NA(),IF(ISNUMBER(Z71),Z71,NA()))</f>
        <v>#N/A</v>
      </c>
      <c r="AA171" s="28" t="e">
        <f>IF(COUNTIF(Visualisations!AB$92:AB$94,AA21)&gt;0,NA(),IF(ISNUMBER(AA71),AA71,NA()))</f>
        <v>#N/A</v>
      </c>
      <c r="AB171" s="28" t="e">
        <f>IF(COUNTIF(Visualisations!AC$92:AC$94,AB21)&gt;0,NA(),IF(ISNUMBER(AB71),AB71,NA()))</f>
        <v>#N/A</v>
      </c>
      <c r="AC171" s="28" t="e">
        <f>IF(COUNTIF(Visualisations!AD$92:AD$94,AC21)&gt;0,NA(),IF(ISNUMBER(AC71),AC71,NA()))</f>
        <v>#N/A</v>
      </c>
      <c r="AD171" s="28" t="e">
        <f>IF(COUNTIF(Visualisations!AE$92:AE$94,AD21)&gt;0,NA(),IF(ISNUMBER(AD71),AD71,NA()))</f>
        <v>#N/A</v>
      </c>
    </row>
    <row r="172" spans="1:30" x14ac:dyDescent="0.25">
      <c r="A172" s="28" t="e">
        <f>IF(COUNTIF(Visualisations!B$92:B$94,A22)&gt;0,NA(),IF(ISNUMBER(A72),A72,NA()))</f>
        <v>#N/A</v>
      </c>
      <c r="B172" s="28" t="e">
        <f>IF(COUNTIF(Visualisations!C$92:C$94,B22)&gt;0,NA(),IF(ISNUMBER(B72),B72,NA()))</f>
        <v>#N/A</v>
      </c>
      <c r="C172" s="28" t="e">
        <f>IF(COUNTIF(Visualisations!D$92:D$94,C22)&gt;0,NA(),IF(ISNUMBER(C72),C72,NA()))</f>
        <v>#N/A</v>
      </c>
      <c r="D172" s="28" t="e">
        <f>IF(COUNTIF(Visualisations!E$92:E$94,D22)&gt;0,NA(),IF(ISNUMBER(D72),D72,NA()))</f>
        <v>#N/A</v>
      </c>
      <c r="E172" s="28" t="e">
        <f>IF(COUNTIF(Visualisations!F$92:F$94,E22)&gt;0,NA(),IF(ISNUMBER(E72),E72,NA()))</f>
        <v>#N/A</v>
      </c>
      <c r="F172" s="28" t="e">
        <f>IF(COUNTIF(Visualisations!G$92:G$94,F22)&gt;0,NA(),IF(ISNUMBER(F72),F72,NA()))</f>
        <v>#N/A</v>
      </c>
      <c r="G172" s="28" t="e">
        <f>IF(COUNTIF(Visualisations!H$92:H$94,G22)&gt;0,NA(),IF(ISNUMBER(G72),G72,NA()))</f>
        <v>#N/A</v>
      </c>
      <c r="H172" s="28" t="e">
        <f>IF(COUNTIF(Visualisations!I$92:I$94,H22)&gt;0,NA(),IF(ISNUMBER(H72),H72,NA()))</f>
        <v>#N/A</v>
      </c>
      <c r="I172" s="28" t="e">
        <f>IF(COUNTIF(Visualisations!J$92:J$94,I22)&gt;0,NA(),IF(ISNUMBER(I72),I72,NA()))</f>
        <v>#N/A</v>
      </c>
      <c r="J172" s="28" t="e">
        <f>IF(COUNTIF(Visualisations!K$92:K$94,J22)&gt;0,NA(),IF(ISNUMBER(J72),J72,NA()))</f>
        <v>#N/A</v>
      </c>
      <c r="K172" s="28" t="e">
        <f>IF(COUNTIF(Visualisations!L$92:L$94,K22)&gt;0,NA(),IF(ISNUMBER(K72),K72,NA()))</f>
        <v>#N/A</v>
      </c>
      <c r="L172" s="28" t="e">
        <f>IF(COUNTIF(Visualisations!M$92:M$94,L22)&gt;0,NA(),IF(ISNUMBER(L72),L72,NA()))</f>
        <v>#N/A</v>
      </c>
      <c r="M172" s="28" t="e">
        <f>IF(COUNTIF(Visualisations!N$92:N$94,M22)&gt;0,NA(),IF(ISNUMBER(M72),M72,NA()))</f>
        <v>#N/A</v>
      </c>
      <c r="N172" s="28" t="e">
        <f>IF(COUNTIF(Visualisations!O$92:O$94,N22)&gt;0,NA(),IF(ISNUMBER(N72),N72,NA()))</f>
        <v>#N/A</v>
      </c>
      <c r="O172" s="28" t="e">
        <f>IF(COUNTIF(Visualisations!P$92:P$94,O22)&gt;0,NA(),IF(ISNUMBER(O72),O72,NA()))</f>
        <v>#N/A</v>
      </c>
      <c r="P172" s="28" t="e">
        <f>IF(COUNTIF(Visualisations!Q$92:Q$94,P22)&gt;0,NA(),IF(ISNUMBER(P72),P72,NA()))</f>
        <v>#N/A</v>
      </c>
      <c r="Q172" s="28" t="e">
        <f>IF(COUNTIF(Visualisations!R$92:R$94,Q22)&gt;0,NA(),IF(ISNUMBER(Q72),Q72,NA()))</f>
        <v>#N/A</v>
      </c>
      <c r="R172" s="28" t="e">
        <f>IF(COUNTIF(Visualisations!S$92:S$94,R22)&gt;0,NA(),IF(ISNUMBER(R72),R72,NA()))</f>
        <v>#N/A</v>
      </c>
      <c r="S172" s="28" t="e">
        <f>IF(COUNTIF(Visualisations!T$92:T$94,S22)&gt;0,NA(),IF(ISNUMBER(S72),S72,NA()))</f>
        <v>#N/A</v>
      </c>
      <c r="T172" s="28" t="e">
        <f>IF(COUNTIF(Visualisations!U$92:U$94,T22)&gt;0,NA(),IF(ISNUMBER(T72),T72,NA()))</f>
        <v>#N/A</v>
      </c>
      <c r="U172" s="28" t="e">
        <f>IF(COUNTIF(Visualisations!V$92:V$94,U22)&gt;0,NA(),IF(ISNUMBER(U72),U72,NA()))</f>
        <v>#N/A</v>
      </c>
      <c r="V172" s="28" t="e">
        <f>IF(COUNTIF(Visualisations!W$92:W$94,V22)&gt;0,NA(),IF(ISNUMBER(V72),V72,NA()))</f>
        <v>#N/A</v>
      </c>
      <c r="W172" s="28" t="e">
        <f>IF(COUNTIF(Visualisations!X$92:X$94,W22)&gt;0,NA(),IF(ISNUMBER(W72),W72,NA()))</f>
        <v>#N/A</v>
      </c>
      <c r="X172" s="28" t="e">
        <f>IF(COUNTIF(Visualisations!Y$92:Y$94,X22)&gt;0,NA(),IF(ISNUMBER(X72),X72,NA()))</f>
        <v>#N/A</v>
      </c>
      <c r="Y172" s="28" t="e">
        <f>IF(COUNTIF(Visualisations!Z$92:Z$94,Y22)&gt;0,NA(),IF(ISNUMBER(Y72),Y72,NA()))</f>
        <v>#N/A</v>
      </c>
      <c r="Z172" s="28" t="e">
        <f>IF(COUNTIF(Visualisations!AA$92:AA$94,Z22)&gt;0,NA(),IF(ISNUMBER(Z72),Z72,NA()))</f>
        <v>#N/A</v>
      </c>
      <c r="AA172" s="28" t="e">
        <f>IF(COUNTIF(Visualisations!AB$92:AB$94,AA22)&gt;0,NA(),IF(ISNUMBER(AA72),AA72,NA()))</f>
        <v>#N/A</v>
      </c>
      <c r="AB172" s="28" t="e">
        <f>IF(COUNTIF(Visualisations!AC$92:AC$94,AB22)&gt;0,NA(),IF(ISNUMBER(AB72),AB72,NA()))</f>
        <v>#N/A</v>
      </c>
      <c r="AC172" s="28" t="e">
        <f>IF(COUNTIF(Visualisations!AD$92:AD$94,AC22)&gt;0,NA(),IF(ISNUMBER(AC72),AC72,NA()))</f>
        <v>#N/A</v>
      </c>
      <c r="AD172" s="28" t="e">
        <f>IF(COUNTIF(Visualisations!AE$92:AE$94,AD22)&gt;0,NA(),IF(ISNUMBER(AD72),AD72,NA()))</f>
        <v>#N/A</v>
      </c>
    </row>
    <row r="173" spans="1:30" x14ac:dyDescent="0.25">
      <c r="A173" s="28" t="e">
        <f>IF(COUNTIF(Visualisations!B$92:B$94,A23)&gt;0,NA(),IF(ISNUMBER(A73),A73,NA()))</f>
        <v>#N/A</v>
      </c>
      <c r="B173" s="28" t="e">
        <f>IF(COUNTIF(Visualisations!C$92:C$94,B23)&gt;0,NA(),IF(ISNUMBER(B73),B73,NA()))</f>
        <v>#N/A</v>
      </c>
      <c r="C173" s="28" t="e">
        <f>IF(COUNTIF(Visualisations!D$92:D$94,C23)&gt;0,NA(),IF(ISNUMBER(C73),C73,NA()))</f>
        <v>#N/A</v>
      </c>
      <c r="D173" s="28" t="e">
        <f>IF(COUNTIF(Visualisations!E$92:E$94,D23)&gt;0,NA(),IF(ISNUMBER(D73),D73,NA()))</f>
        <v>#N/A</v>
      </c>
      <c r="E173" s="28" t="e">
        <f>IF(COUNTIF(Visualisations!F$92:F$94,E23)&gt;0,NA(),IF(ISNUMBER(E73),E73,NA()))</f>
        <v>#N/A</v>
      </c>
      <c r="F173" s="28" t="e">
        <f>IF(COUNTIF(Visualisations!G$92:G$94,F23)&gt;0,NA(),IF(ISNUMBER(F73),F73,NA()))</f>
        <v>#N/A</v>
      </c>
      <c r="G173" s="28" t="e">
        <f>IF(COUNTIF(Visualisations!H$92:H$94,G23)&gt;0,NA(),IF(ISNUMBER(G73),G73,NA()))</f>
        <v>#N/A</v>
      </c>
      <c r="H173" s="28" t="e">
        <f>IF(COUNTIF(Visualisations!I$92:I$94,H23)&gt;0,NA(),IF(ISNUMBER(H73),H73,NA()))</f>
        <v>#N/A</v>
      </c>
      <c r="I173" s="28" t="e">
        <f>IF(COUNTIF(Visualisations!J$92:J$94,I23)&gt;0,NA(),IF(ISNUMBER(I73),I73,NA()))</f>
        <v>#N/A</v>
      </c>
      <c r="J173" s="28" t="e">
        <f>IF(COUNTIF(Visualisations!K$92:K$94,J23)&gt;0,NA(),IF(ISNUMBER(J73),J73,NA()))</f>
        <v>#N/A</v>
      </c>
      <c r="K173" s="28" t="e">
        <f>IF(COUNTIF(Visualisations!L$92:L$94,K23)&gt;0,NA(),IF(ISNUMBER(K73),K73,NA()))</f>
        <v>#N/A</v>
      </c>
      <c r="L173" s="28" t="e">
        <f>IF(COUNTIF(Visualisations!M$92:M$94,L23)&gt;0,NA(),IF(ISNUMBER(L73),L73,NA()))</f>
        <v>#N/A</v>
      </c>
      <c r="M173" s="28" t="e">
        <f>IF(COUNTIF(Visualisations!N$92:N$94,M23)&gt;0,NA(),IF(ISNUMBER(M73),M73,NA()))</f>
        <v>#N/A</v>
      </c>
      <c r="N173" s="28" t="e">
        <f>IF(COUNTIF(Visualisations!O$92:O$94,N23)&gt;0,NA(),IF(ISNUMBER(N73),N73,NA()))</f>
        <v>#N/A</v>
      </c>
      <c r="O173" s="28" t="e">
        <f>IF(COUNTIF(Visualisations!P$92:P$94,O23)&gt;0,NA(),IF(ISNUMBER(O73),O73,NA()))</f>
        <v>#N/A</v>
      </c>
      <c r="P173" s="28" t="e">
        <f>IF(COUNTIF(Visualisations!Q$92:Q$94,P23)&gt;0,NA(),IF(ISNUMBER(P73),P73,NA()))</f>
        <v>#N/A</v>
      </c>
      <c r="Q173" s="28" t="e">
        <f>IF(COUNTIF(Visualisations!R$92:R$94,Q23)&gt;0,NA(),IF(ISNUMBER(Q73),Q73,NA()))</f>
        <v>#N/A</v>
      </c>
      <c r="R173" s="28" t="e">
        <f>IF(COUNTIF(Visualisations!S$92:S$94,R23)&gt;0,NA(),IF(ISNUMBER(R73),R73,NA()))</f>
        <v>#N/A</v>
      </c>
      <c r="S173" s="28" t="e">
        <f>IF(COUNTIF(Visualisations!T$92:T$94,S23)&gt;0,NA(),IF(ISNUMBER(S73),S73,NA()))</f>
        <v>#N/A</v>
      </c>
      <c r="T173" s="28" t="e">
        <f>IF(COUNTIF(Visualisations!U$92:U$94,T23)&gt;0,NA(),IF(ISNUMBER(T73),T73,NA()))</f>
        <v>#N/A</v>
      </c>
      <c r="U173" s="28" t="e">
        <f>IF(COUNTIF(Visualisations!V$92:V$94,U23)&gt;0,NA(),IF(ISNUMBER(U73),U73,NA()))</f>
        <v>#N/A</v>
      </c>
      <c r="V173" s="28" t="e">
        <f>IF(COUNTIF(Visualisations!W$92:W$94,V23)&gt;0,NA(),IF(ISNUMBER(V73),V73,NA()))</f>
        <v>#N/A</v>
      </c>
      <c r="W173" s="28" t="e">
        <f>IF(COUNTIF(Visualisations!X$92:X$94,W23)&gt;0,NA(),IF(ISNUMBER(W73),W73,NA()))</f>
        <v>#N/A</v>
      </c>
      <c r="X173" s="28" t="e">
        <f>IF(COUNTIF(Visualisations!Y$92:Y$94,X23)&gt;0,NA(),IF(ISNUMBER(X73),X73,NA()))</f>
        <v>#N/A</v>
      </c>
      <c r="Y173" s="28" t="e">
        <f>IF(COUNTIF(Visualisations!Z$92:Z$94,Y23)&gt;0,NA(),IF(ISNUMBER(Y73),Y73,NA()))</f>
        <v>#N/A</v>
      </c>
      <c r="Z173" s="28" t="e">
        <f>IF(COUNTIF(Visualisations!AA$92:AA$94,Z23)&gt;0,NA(),IF(ISNUMBER(Z73),Z73,NA()))</f>
        <v>#N/A</v>
      </c>
      <c r="AA173" s="28" t="e">
        <f>IF(COUNTIF(Visualisations!AB$92:AB$94,AA23)&gt;0,NA(),IF(ISNUMBER(AA73),AA73,NA()))</f>
        <v>#N/A</v>
      </c>
      <c r="AB173" s="28" t="e">
        <f>IF(COUNTIF(Visualisations!AC$92:AC$94,AB23)&gt;0,NA(),IF(ISNUMBER(AB73),AB73,NA()))</f>
        <v>#N/A</v>
      </c>
      <c r="AC173" s="28" t="e">
        <f>IF(COUNTIF(Visualisations!AD$92:AD$94,AC23)&gt;0,NA(),IF(ISNUMBER(AC73),AC73,NA()))</f>
        <v>#N/A</v>
      </c>
      <c r="AD173" s="28" t="e">
        <f>IF(COUNTIF(Visualisations!AE$92:AE$94,AD23)&gt;0,NA(),IF(ISNUMBER(AD73),AD73,NA()))</f>
        <v>#N/A</v>
      </c>
    </row>
    <row r="174" spans="1:30" x14ac:dyDescent="0.25">
      <c r="A174" s="28" t="e">
        <f>IF(COUNTIF(Visualisations!B$92:B$94,A24)&gt;0,NA(),IF(ISNUMBER(A74),A74,NA()))</f>
        <v>#N/A</v>
      </c>
      <c r="B174" s="28" t="e">
        <f>IF(COUNTIF(Visualisations!C$92:C$94,B24)&gt;0,NA(),IF(ISNUMBER(B74),B74,NA()))</f>
        <v>#N/A</v>
      </c>
      <c r="C174" s="28" t="e">
        <f>IF(COUNTIF(Visualisations!D$92:D$94,C24)&gt;0,NA(),IF(ISNUMBER(C74),C74,NA()))</f>
        <v>#N/A</v>
      </c>
      <c r="D174" s="28" t="e">
        <f>IF(COUNTIF(Visualisations!E$92:E$94,D24)&gt;0,NA(),IF(ISNUMBER(D74),D74,NA()))</f>
        <v>#N/A</v>
      </c>
      <c r="E174" s="28" t="e">
        <f>IF(COUNTIF(Visualisations!F$92:F$94,E24)&gt;0,NA(),IF(ISNUMBER(E74),E74,NA()))</f>
        <v>#N/A</v>
      </c>
      <c r="F174" s="28" t="e">
        <f>IF(COUNTIF(Visualisations!G$92:G$94,F24)&gt;0,NA(),IF(ISNUMBER(F74),F74,NA()))</f>
        <v>#N/A</v>
      </c>
      <c r="G174" s="28" t="e">
        <f>IF(COUNTIF(Visualisations!H$92:H$94,G24)&gt;0,NA(),IF(ISNUMBER(G74),G74,NA()))</f>
        <v>#N/A</v>
      </c>
      <c r="H174" s="28" t="e">
        <f>IF(COUNTIF(Visualisations!I$92:I$94,H24)&gt;0,NA(),IF(ISNUMBER(H74),H74,NA()))</f>
        <v>#N/A</v>
      </c>
      <c r="I174" s="28" t="e">
        <f>IF(COUNTIF(Visualisations!J$92:J$94,I24)&gt;0,NA(),IF(ISNUMBER(I74),I74,NA()))</f>
        <v>#N/A</v>
      </c>
      <c r="J174" s="28" t="e">
        <f>IF(COUNTIF(Visualisations!K$92:K$94,J24)&gt;0,NA(),IF(ISNUMBER(J74),J74,NA()))</f>
        <v>#N/A</v>
      </c>
      <c r="K174" s="28" t="e">
        <f>IF(COUNTIF(Visualisations!L$92:L$94,K24)&gt;0,NA(),IF(ISNUMBER(K74),K74,NA()))</f>
        <v>#N/A</v>
      </c>
      <c r="L174" s="28" t="e">
        <f>IF(COUNTIF(Visualisations!M$92:M$94,L24)&gt;0,NA(),IF(ISNUMBER(L74),L74,NA()))</f>
        <v>#N/A</v>
      </c>
      <c r="M174" s="28" t="e">
        <f>IF(COUNTIF(Visualisations!N$92:N$94,M24)&gt;0,NA(),IF(ISNUMBER(M74),M74,NA()))</f>
        <v>#N/A</v>
      </c>
      <c r="N174" s="28" t="e">
        <f>IF(COUNTIF(Visualisations!O$92:O$94,N24)&gt;0,NA(),IF(ISNUMBER(N74),N74,NA()))</f>
        <v>#N/A</v>
      </c>
      <c r="O174" s="28" t="e">
        <f>IF(COUNTIF(Visualisations!P$92:P$94,O24)&gt;0,NA(),IF(ISNUMBER(O74),O74,NA()))</f>
        <v>#N/A</v>
      </c>
      <c r="P174" s="28" t="e">
        <f>IF(COUNTIF(Visualisations!Q$92:Q$94,P24)&gt;0,NA(),IF(ISNUMBER(P74),P74,NA()))</f>
        <v>#N/A</v>
      </c>
      <c r="Q174" s="28" t="e">
        <f>IF(COUNTIF(Visualisations!R$92:R$94,Q24)&gt;0,NA(),IF(ISNUMBER(Q74),Q74,NA()))</f>
        <v>#N/A</v>
      </c>
      <c r="R174" s="28" t="e">
        <f>IF(COUNTIF(Visualisations!S$92:S$94,R24)&gt;0,NA(),IF(ISNUMBER(R74),R74,NA()))</f>
        <v>#N/A</v>
      </c>
      <c r="S174" s="28" t="e">
        <f>IF(COUNTIF(Visualisations!T$92:T$94,S24)&gt;0,NA(),IF(ISNUMBER(S74),S74,NA()))</f>
        <v>#N/A</v>
      </c>
      <c r="T174" s="28" t="e">
        <f>IF(COUNTIF(Visualisations!U$92:U$94,T24)&gt;0,NA(),IF(ISNUMBER(T74),T74,NA()))</f>
        <v>#N/A</v>
      </c>
      <c r="U174" s="28" t="e">
        <f>IF(COUNTIF(Visualisations!V$92:V$94,U24)&gt;0,NA(),IF(ISNUMBER(U74),U74,NA()))</f>
        <v>#N/A</v>
      </c>
      <c r="V174" s="28" t="e">
        <f>IF(COUNTIF(Visualisations!W$92:W$94,V24)&gt;0,NA(),IF(ISNUMBER(V74),V74,NA()))</f>
        <v>#N/A</v>
      </c>
      <c r="W174" s="28" t="e">
        <f>IF(COUNTIF(Visualisations!X$92:X$94,W24)&gt;0,NA(),IF(ISNUMBER(W74),W74,NA()))</f>
        <v>#N/A</v>
      </c>
      <c r="X174" s="28" t="e">
        <f>IF(COUNTIF(Visualisations!Y$92:Y$94,X24)&gt;0,NA(),IF(ISNUMBER(X74),X74,NA()))</f>
        <v>#N/A</v>
      </c>
      <c r="Y174" s="28" t="e">
        <f>IF(COUNTIF(Visualisations!Z$92:Z$94,Y24)&gt;0,NA(),IF(ISNUMBER(Y74),Y74,NA()))</f>
        <v>#N/A</v>
      </c>
      <c r="Z174" s="28" t="e">
        <f>IF(COUNTIF(Visualisations!AA$92:AA$94,Z24)&gt;0,NA(),IF(ISNUMBER(Z74),Z74,NA()))</f>
        <v>#N/A</v>
      </c>
      <c r="AA174" s="28" t="e">
        <f>IF(COUNTIF(Visualisations!AB$92:AB$94,AA24)&gt;0,NA(),IF(ISNUMBER(AA74),AA74,NA()))</f>
        <v>#N/A</v>
      </c>
      <c r="AB174" s="28" t="e">
        <f>IF(COUNTIF(Visualisations!AC$92:AC$94,AB24)&gt;0,NA(),IF(ISNUMBER(AB74),AB74,NA()))</f>
        <v>#N/A</v>
      </c>
      <c r="AC174" s="28" t="e">
        <f>IF(COUNTIF(Visualisations!AD$92:AD$94,AC24)&gt;0,NA(),IF(ISNUMBER(AC74),AC74,NA()))</f>
        <v>#N/A</v>
      </c>
      <c r="AD174" s="28" t="e">
        <f>IF(COUNTIF(Visualisations!AE$92:AE$94,AD24)&gt;0,NA(),IF(ISNUMBER(AD74),AD74,NA()))</f>
        <v>#N/A</v>
      </c>
    </row>
    <row r="175" spans="1:30" x14ac:dyDescent="0.25">
      <c r="A175" s="28" t="e">
        <f>IF(COUNTIF(Visualisations!B$92:B$94,A25)&gt;0,NA(),IF(ISNUMBER(A75),A75,NA()))</f>
        <v>#N/A</v>
      </c>
      <c r="B175" s="28" t="e">
        <f>IF(COUNTIF(Visualisations!C$92:C$94,B25)&gt;0,NA(),IF(ISNUMBER(B75),B75,NA()))</f>
        <v>#N/A</v>
      </c>
      <c r="C175" s="28" t="e">
        <f>IF(COUNTIF(Visualisations!D$92:D$94,C25)&gt;0,NA(),IF(ISNUMBER(C75),C75,NA()))</f>
        <v>#N/A</v>
      </c>
      <c r="D175" s="28" t="e">
        <f>IF(COUNTIF(Visualisations!E$92:E$94,D25)&gt;0,NA(),IF(ISNUMBER(D75),D75,NA()))</f>
        <v>#N/A</v>
      </c>
      <c r="E175" s="28" t="e">
        <f>IF(COUNTIF(Visualisations!F$92:F$94,E25)&gt;0,NA(),IF(ISNUMBER(E75),E75,NA()))</f>
        <v>#N/A</v>
      </c>
      <c r="F175" s="28" t="e">
        <f>IF(COUNTIF(Visualisations!G$92:G$94,F25)&gt;0,NA(),IF(ISNUMBER(F75),F75,NA()))</f>
        <v>#N/A</v>
      </c>
      <c r="G175" s="28" t="e">
        <f>IF(COUNTIF(Visualisations!H$92:H$94,G25)&gt;0,NA(),IF(ISNUMBER(G75),G75,NA()))</f>
        <v>#N/A</v>
      </c>
      <c r="H175" s="28" t="e">
        <f>IF(COUNTIF(Visualisations!I$92:I$94,H25)&gt;0,NA(),IF(ISNUMBER(H75),H75,NA()))</f>
        <v>#N/A</v>
      </c>
      <c r="I175" s="28" t="e">
        <f>IF(COUNTIF(Visualisations!J$92:J$94,I25)&gt;0,NA(),IF(ISNUMBER(I75),I75,NA()))</f>
        <v>#N/A</v>
      </c>
      <c r="J175" s="28" t="e">
        <f>IF(COUNTIF(Visualisations!K$92:K$94,J25)&gt;0,NA(),IF(ISNUMBER(J75),J75,NA()))</f>
        <v>#N/A</v>
      </c>
      <c r="K175" s="28" t="e">
        <f>IF(COUNTIF(Visualisations!L$92:L$94,K25)&gt;0,NA(),IF(ISNUMBER(K75),K75,NA()))</f>
        <v>#N/A</v>
      </c>
      <c r="L175" s="28" t="e">
        <f>IF(COUNTIF(Visualisations!M$92:M$94,L25)&gt;0,NA(),IF(ISNUMBER(L75),L75,NA()))</f>
        <v>#N/A</v>
      </c>
      <c r="M175" s="28" t="e">
        <f>IF(COUNTIF(Visualisations!N$92:N$94,M25)&gt;0,NA(),IF(ISNUMBER(M75),M75,NA()))</f>
        <v>#N/A</v>
      </c>
      <c r="N175" s="28" t="e">
        <f>IF(COUNTIF(Visualisations!O$92:O$94,N25)&gt;0,NA(),IF(ISNUMBER(N75),N75,NA()))</f>
        <v>#N/A</v>
      </c>
      <c r="O175" s="28" t="e">
        <f>IF(COUNTIF(Visualisations!P$92:P$94,O25)&gt;0,NA(),IF(ISNUMBER(O75),O75,NA()))</f>
        <v>#N/A</v>
      </c>
      <c r="P175" s="28" t="e">
        <f>IF(COUNTIF(Visualisations!Q$92:Q$94,P25)&gt;0,NA(),IF(ISNUMBER(P75),P75,NA()))</f>
        <v>#N/A</v>
      </c>
      <c r="Q175" s="28" t="e">
        <f>IF(COUNTIF(Visualisations!R$92:R$94,Q25)&gt;0,NA(),IF(ISNUMBER(Q75),Q75,NA()))</f>
        <v>#N/A</v>
      </c>
      <c r="R175" s="28" t="e">
        <f>IF(COUNTIF(Visualisations!S$92:S$94,R25)&gt;0,NA(),IF(ISNUMBER(R75),R75,NA()))</f>
        <v>#N/A</v>
      </c>
      <c r="S175" s="28" t="e">
        <f>IF(COUNTIF(Visualisations!T$92:T$94,S25)&gt;0,NA(),IF(ISNUMBER(S75),S75,NA()))</f>
        <v>#N/A</v>
      </c>
      <c r="T175" s="28" t="e">
        <f>IF(COUNTIF(Visualisations!U$92:U$94,T25)&gt;0,NA(),IF(ISNUMBER(T75),T75,NA()))</f>
        <v>#N/A</v>
      </c>
      <c r="U175" s="28" t="e">
        <f>IF(COUNTIF(Visualisations!V$92:V$94,U25)&gt;0,NA(),IF(ISNUMBER(U75),U75,NA()))</f>
        <v>#N/A</v>
      </c>
      <c r="V175" s="28" t="e">
        <f>IF(COUNTIF(Visualisations!W$92:W$94,V25)&gt;0,NA(),IF(ISNUMBER(V75),V75,NA()))</f>
        <v>#N/A</v>
      </c>
      <c r="W175" s="28" t="e">
        <f>IF(COUNTIF(Visualisations!X$92:X$94,W25)&gt;0,NA(),IF(ISNUMBER(W75),W75,NA()))</f>
        <v>#N/A</v>
      </c>
      <c r="X175" s="28" t="e">
        <f>IF(COUNTIF(Visualisations!Y$92:Y$94,X25)&gt;0,NA(),IF(ISNUMBER(X75),X75,NA()))</f>
        <v>#N/A</v>
      </c>
      <c r="Y175" s="28" t="e">
        <f>IF(COUNTIF(Visualisations!Z$92:Z$94,Y25)&gt;0,NA(),IF(ISNUMBER(Y75),Y75,NA()))</f>
        <v>#N/A</v>
      </c>
      <c r="Z175" s="28" t="e">
        <f>IF(COUNTIF(Visualisations!AA$92:AA$94,Z25)&gt;0,NA(),IF(ISNUMBER(Z75),Z75,NA()))</f>
        <v>#N/A</v>
      </c>
      <c r="AA175" s="28" t="e">
        <f>IF(COUNTIF(Visualisations!AB$92:AB$94,AA25)&gt;0,NA(),IF(ISNUMBER(AA75),AA75,NA()))</f>
        <v>#N/A</v>
      </c>
      <c r="AB175" s="28" t="e">
        <f>IF(COUNTIF(Visualisations!AC$92:AC$94,AB25)&gt;0,NA(),IF(ISNUMBER(AB75),AB75,NA()))</f>
        <v>#N/A</v>
      </c>
      <c r="AC175" s="28" t="e">
        <f>IF(COUNTIF(Visualisations!AD$92:AD$94,AC25)&gt;0,NA(),IF(ISNUMBER(AC75),AC75,NA()))</f>
        <v>#N/A</v>
      </c>
      <c r="AD175" s="28" t="e">
        <f>IF(COUNTIF(Visualisations!AE$92:AE$94,AD25)&gt;0,NA(),IF(ISNUMBER(AD75),AD75,NA()))</f>
        <v>#N/A</v>
      </c>
    </row>
    <row r="176" spans="1:30" x14ac:dyDescent="0.25">
      <c r="A176" s="28" t="e">
        <f>IF(COUNTIF(Visualisations!B$92:B$94,A26)&gt;0,NA(),IF(ISNUMBER(A76),A76,NA()))</f>
        <v>#N/A</v>
      </c>
      <c r="B176" s="28" t="e">
        <f>IF(COUNTIF(Visualisations!C$92:C$94,B26)&gt;0,NA(),IF(ISNUMBER(B76),B76,NA()))</f>
        <v>#N/A</v>
      </c>
      <c r="C176" s="28" t="e">
        <f>IF(COUNTIF(Visualisations!D$92:D$94,C26)&gt;0,NA(),IF(ISNUMBER(C76),C76,NA()))</f>
        <v>#N/A</v>
      </c>
      <c r="D176" s="28" t="e">
        <f>IF(COUNTIF(Visualisations!E$92:E$94,D26)&gt;0,NA(),IF(ISNUMBER(D76),D76,NA()))</f>
        <v>#N/A</v>
      </c>
      <c r="E176" s="28" t="e">
        <f>IF(COUNTIF(Visualisations!F$92:F$94,E26)&gt;0,NA(),IF(ISNUMBER(E76),E76,NA()))</f>
        <v>#N/A</v>
      </c>
      <c r="F176" s="28" t="e">
        <f>IF(COUNTIF(Visualisations!G$92:G$94,F26)&gt;0,NA(),IF(ISNUMBER(F76),F76,NA()))</f>
        <v>#N/A</v>
      </c>
      <c r="G176" s="28" t="e">
        <f>IF(COUNTIF(Visualisations!H$92:H$94,G26)&gt;0,NA(),IF(ISNUMBER(G76),G76,NA()))</f>
        <v>#N/A</v>
      </c>
      <c r="H176" s="28" t="e">
        <f>IF(COUNTIF(Visualisations!I$92:I$94,H26)&gt;0,NA(),IF(ISNUMBER(H76),H76,NA()))</f>
        <v>#N/A</v>
      </c>
      <c r="I176" s="28" t="e">
        <f>IF(COUNTIF(Visualisations!J$92:J$94,I26)&gt;0,NA(),IF(ISNUMBER(I76),I76,NA()))</f>
        <v>#N/A</v>
      </c>
      <c r="J176" s="28" t="e">
        <f>IF(COUNTIF(Visualisations!K$92:K$94,J26)&gt;0,NA(),IF(ISNUMBER(J76),J76,NA()))</f>
        <v>#N/A</v>
      </c>
      <c r="K176" s="28" t="e">
        <f>IF(COUNTIF(Visualisations!L$92:L$94,K26)&gt;0,NA(),IF(ISNUMBER(K76),K76,NA()))</f>
        <v>#N/A</v>
      </c>
      <c r="L176" s="28" t="e">
        <f>IF(COUNTIF(Visualisations!M$92:M$94,L26)&gt;0,NA(),IF(ISNUMBER(L76),L76,NA()))</f>
        <v>#N/A</v>
      </c>
      <c r="M176" s="28" t="e">
        <f>IF(COUNTIF(Visualisations!N$92:N$94,M26)&gt;0,NA(),IF(ISNUMBER(M76),M76,NA()))</f>
        <v>#N/A</v>
      </c>
      <c r="N176" s="28" t="e">
        <f>IF(COUNTIF(Visualisations!O$92:O$94,N26)&gt;0,NA(),IF(ISNUMBER(N76),N76,NA()))</f>
        <v>#N/A</v>
      </c>
      <c r="O176" s="28" t="e">
        <f>IF(COUNTIF(Visualisations!P$92:P$94,O26)&gt;0,NA(),IF(ISNUMBER(O76),O76,NA()))</f>
        <v>#N/A</v>
      </c>
      <c r="P176" s="28" t="e">
        <f>IF(COUNTIF(Visualisations!Q$92:Q$94,P26)&gt;0,NA(),IF(ISNUMBER(P76),P76,NA()))</f>
        <v>#N/A</v>
      </c>
      <c r="Q176" s="28" t="e">
        <f>IF(COUNTIF(Visualisations!R$92:R$94,Q26)&gt;0,NA(),IF(ISNUMBER(Q76),Q76,NA()))</f>
        <v>#N/A</v>
      </c>
      <c r="R176" s="28" t="e">
        <f>IF(COUNTIF(Visualisations!S$92:S$94,R26)&gt;0,NA(),IF(ISNUMBER(R76),R76,NA()))</f>
        <v>#N/A</v>
      </c>
      <c r="S176" s="28" t="e">
        <f>IF(COUNTIF(Visualisations!T$92:T$94,S26)&gt;0,NA(),IF(ISNUMBER(S76),S76,NA()))</f>
        <v>#N/A</v>
      </c>
      <c r="T176" s="28" t="e">
        <f>IF(COUNTIF(Visualisations!U$92:U$94,T26)&gt;0,NA(),IF(ISNUMBER(T76),T76,NA()))</f>
        <v>#N/A</v>
      </c>
      <c r="U176" s="28" t="e">
        <f>IF(COUNTIF(Visualisations!V$92:V$94,U26)&gt;0,NA(),IF(ISNUMBER(U76),U76,NA()))</f>
        <v>#N/A</v>
      </c>
      <c r="V176" s="28" t="e">
        <f>IF(COUNTIF(Visualisations!W$92:W$94,V26)&gt;0,NA(),IF(ISNUMBER(V76),V76,NA()))</f>
        <v>#N/A</v>
      </c>
      <c r="W176" s="28" t="e">
        <f>IF(COUNTIF(Visualisations!X$92:X$94,W26)&gt;0,NA(),IF(ISNUMBER(W76),W76,NA()))</f>
        <v>#N/A</v>
      </c>
      <c r="X176" s="28" t="e">
        <f>IF(COUNTIF(Visualisations!Y$92:Y$94,X26)&gt;0,NA(),IF(ISNUMBER(X76),X76,NA()))</f>
        <v>#N/A</v>
      </c>
      <c r="Y176" s="28" t="e">
        <f>IF(COUNTIF(Visualisations!Z$92:Z$94,Y26)&gt;0,NA(),IF(ISNUMBER(Y76),Y76,NA()))</f>
        <v>#N/A</v>
      </c>
      <c r="Z176" s="28" t="e">
        <f>IF(COUNTIF(Visualisations!AA$92:AA$94,Z26)&gt;0,NA(),IF(ISNUMBER(Z76),Z76,NA()))</f>
        <v>#N/A</v>
      </c>
      <c r="AA176" s="28" t="e">
        <f>IF(COUNTIF(Visualisations!AB$92:AB$94,AA26)&gt;0,NA(),IF(ISNUMBER(AA76),AA76,NA()))</f>
        <v>#N/A</v>
      </c>
      <c r="AB176" s="28" t="e">
        <f>IF(COUNTIF(Visualisations!AC$92:AC$94,AB26)&gt;0,NA(),IF(ISNUMBER(AB76),AB76,NA()))</f>
        <v>#N/A</v>
      </c>
      <c r="AC176" s="28" t="e">
        <f>IF(COUNTIF(Visualisations!AD$92:AD$94,AC26)&gt;0,NA(),IF(ISNUMBER(AC76),AC76,NA()))</f>
        <v>#N/A</v>
      </c>
      <c r="AD176" s="28" t="e">
        <f>IF(COUNTIF(Visualisations!AE$92:AE$94,AD26)&gt;0,NA(),IF(ISNUMBER(AD76),AD76,NA()))</f>
        <v>#N/A</v>
      </c>
    </row>
    <row r="177" spans="1:30" x14ac:dyDescent="0.25">
      <c r="A177" s="28" t="e">
        <f>IF(COUNTIF(Visualisations!B$92:B$94,A27)&gt;0,NA(),IF(ISNUMBER(A77),A77,NA()))</f>
        <v>#N/A</v>
      </c>
      <c r="B177" s="28" t="e">
        <f>IF(COUNTIF(Visualisations!C$92:C$94,B27)&gt;0,NA(),IF(ISNUMBER(B77),B77,NA()))</f>
        <v>#N/A</v>
      </c>
      <c r="C177" s="28" t="e">
        <f>IF(COUNTIF(Visualisations!D$92:D$94,C27)&gt;0,NA(),IF(ISNUMBER(C77),C77,NA()))</f>
        <v>#N/A</v>
      </c>
      <c r="D177" s="28" t="e">
        <f>IF(COUNTIF(Visualisations!E$92:E$94,D27)&gt;0,NA(),IF(ISNUMBER(D77),D77,NA()))</f>
        <v>#N/A</v>
      </c>
      <c r="E177" s="28" t="e">
        <f>IF(COUNTIF(Visualisations!F$92:F$94,E27)&gt;0,NA(),IF(ISNUMBER(E77),E77,NA()))</f>
        <v>#N/A</v>
      </c>
      <c r="F177" s="28" t="e">
        <f>IF(COUNTIF(Visualisations!G$92:G$94,F27)&gt;0,NA(),IF(ISNUMBER(F77),F77,NA()))</f>
        <v>#N/A</v>
      </c>
      <c r="G177" s="28" t="e">
        <f>IF(COUNTIF(Visualisations!H$92:H$94,G27)&gt;0,NA(),IF(ISNUMBER(G77),G77,NA()))</f>
        <v>#N/A</v>
      </c>
      <c r="H177" s="28" t="e">
        <f>IF(COUNTIF(Visualisations!I$92:I$94,H27)&gt;0,NA(),IF(ISNUMBER(H77),H77,NA()))</f>
        <v>#N/A</v>
      </c>
      <c r="I177" s="28" t="e">
        <f>IF(COUNTIF(Visualisations!J$92:J$94,I27)&gt;0,NA(),IF(ISNUMBER(I77),I77,NA()))</f>
        <v>#N/A</v>
      </c>
      <c r="J177" s="28" t="e">
        <f>IF(COUNTIF(Visualisations!K$92:K$94,J27)&gt;0,NA(),IF(ISNUMBER(J77),J77,NA()))</f>
        <v>#N/A</v>
      </c>
      <c r="K177" s="28" t="e">
        <f>IF(COUNTIF(Visualisations!L$92:L$94,K27)&gt;0,NA(),IF(ISNUMBER(K77),K77,NA()))</f>
        <v>#N/A</v>
      </c>
      <c r="L177" s="28" t="e">
        <f>IF(COUNTIF(Visualisations!M$92:M$94,L27)&gt;0,NA(),IF(ISNUMBER(L77),L77,NA()))</f>
        <v>#N/A</v>
      </c>
      <c r="M177" s="28" t="e">
        <f>IF(COUNTIF(Visualisations!N$92:N$94,M27)&gt;0,NA(),IF(ISNUMBER(M77),M77,NA()))</f>
        <v>#N/A</v>
      </c>
      <c r="N177" s="28" t="e">
        <f>IF(COUNTIF(Visualisations!O$92:O$94,N27)&gt;0,NA(),IF(ISNUMBER(N77),N77,NA()))</f>
        <v>#N/A</v>
      </c>
      <c r="O177" s="28" t="e">
        <f>IF(COUNTIF(Visualisations!P$92:P$94,O27)&gt;0,NA(),IF(ISNUMBER(O77),O77,NA()))</f>
        <v>#N/A</v>
      </c>
      <c r="P177" s="28" t="e">
        <f>IF(COUNTIF(Visualisations!Q$92:Q$94,P27)&gt;0,NA(),IF(ISNUMBER(P77),P77,NA()))</f>
        <v>#N/A</v>
      </c>
      <c r="Q177" s="28" t="e">
        <f>IF(COUNTIF(Visualisations!R$92:R$94,Q27)&gt;0,NA(),IF(ISNUMBER(Q77),Q77,NA()))</f>
        <v>#N/A</v>
      </c>
      <c r="R177" s="28" t="e">
        <f>IF(COUNTIF(Visualisations!S$92:S$94,R27)&gt;0,NA(),IF(ISNUMBER(R77),R77,NA()))</f>
        <v>#N/A</v>
      </c>
      <c r="S177" s="28" t="e">
        <f>IF(COUNTIF(Visualisations!T$92:T$94,S27)&gt;0,NA(),IF(ISNUMBER(S77),S77,NA()))</f>
        <v>#N/A</v>
      </c>
      <c r="T177" s="28" t="e">
        <f>IF(COUNTIF(Visualisations!U$92:U$94,T27)&gt;0,NA(),IF(ISNUMBER(T77),T77,NA()))</f>
        <v>#N/A</v>
      </c>
      <c r="U177" s="28" t="e">
        <f>IF(COUNTIF(Visualisations!V$92:V$94,U27)&gt;0,NA(),IF(ISNUMBER(U77),U77,NA()))</f>
        <v>#N/A</v>
      </c>
      <c r="V177" s="28" t="e">
        <f>IF(COUNTIF(Visualisations!W$92:W$94,V27)&gt;0,NA(),IF(ISNUMBER(V77),V77,NA()))</f>
        <v>#N/A</v>
      </c>
      <c r="W177" s="28" t="e">
        <f>IF(COUNTIF(Visualisations!X$92:X$94,W27)&gt;0,NA(),IF(ISNUMBER(W77),W77,NA()))</f>
        <v>#N/A</v>
      </c>
      <c r="X177" s="28" t="e">
        <f>IF(COUNTIF(Visualisations!Y$92:Y$94,X27)&gt;0,NA(),IF(ISNUMBER(X77),X77,NA()))</f>
        <v>#N/A</v>
      </c>
      <c r="Y177" s="28" t="e">
        <f>IF(COUNTIF(Visualisations!Z$92:Z$94,Y27)&gt;0,NA(),IF(ISNUMBER(Y77),Y77,NA()))</f>
        <v>#N/A</v>
      </c>
      <c r="Z177" s="28" t="e">
        <f>IF(COUNTIF(Visualisations!AA$92:AA$94,Z27)&gt;0,NA(),IF(ISNUMBER(Z77),Z77,NA()))</f>
        <v>#N/A</v>
      </c>
      <c r="AA177" s="28" t="e">
        <f>IF(COUNTIF(Visualisations!AB$92:AB$94,AA27)&gt;0,NA(),IF(ISNUMBER(AA77),AA77,NA()))</f>
        <v>#N/A</v>
      </c>
      <c r="AB177" s="28" t="e">
        <f>IF(COUNTIF(Visualisations!AC$92:AC$94,AB27)&gt;0,NA(),IF(ISNUMBER(AB77),AB77,NA()))</f>
        <v>#N/A</v>
      </c>
      <c r="AC177" s="28" t="e">
        <f>IF(COUNTIF(Visualisations!AD$92:AD$94,AC27)&gt;0,NA(),IF(ISNUMBER(AC77),AC77,NA()))</f>
        <v>#N/A</v>
      </c>
      <c r="AD177" s="28" t="e">
        <f>IF(COUNTIF(Visualisations!AE$92:AE$94,AD27)&gt;0,NA(),IF(ISNUMBER(AD77),AD77,NA()))</f>
        <v>#N/A</v>
      </c>
    </row>
    <row r="178" spans="1:30" x14ac:dyDescent="0.25">
      <c r="A178" s="28" t="e">
        <f>IF(COUNTIF(Visualisations!B$92:B$94,A28)&gt;0,NA(),IF(ISNUMBER(A78),A78,NA()))</f>
        <v>#N/A</v>
      </c>
      <c r="B178" s="28" t="e">
        <f>IF(COUNTIF(Visualisations!C$92:C$94,B28)&gt;0,NA(),IF(ISNUMBER(B78),B78,NA()))</f>
        <v>#N/A</v>
      </c>
      <c r="C178" s="28" t="e">
        <f>IF(COUNTIF(Visualisations!D$92:D$94,C28)&gt;0,NA(),IF(ISNUMBER(C78),C78,NA()))</f>
        <v>#N/A</v>
      </c>
      <c r="D178" s="28" t="e">
        <f>IF(COUNTIF(Visualisations!E$92:E$94,D28)&gt;0,NA(),IF(ISNUMBER(D78),D78,NA()))</f>
        <v>#N/A</v>
      </c>
      <c r="E178" s="28" t="e">
        <f>IF(COUNTIF(Visualisations!F$92:F$94,E28)&gt;0,NA(),IF(ISNUMBER(E78),E78,NA()))</f>
        <v>#N/A</v>
      </c>
      <c r="F178" s="28" t="e">
        <f>IF(COUNTIF(Visualisations!G$92:G$94,F28)&gt;0,NA(),IF(ISNUMBER(F78),F78,NA()))</f>
        <v>#N/A</v>
      </c>
      <c r="G178" s="28" t="e">
        <f>IF(COUNTIF(Visualisations!H$92:H$94,G28)&gt;0,NA(),IF(ISNUMBER(G78),G78,NA()))</f>
        <v>#N/A</v>
      </c>
      <c r="H178" s="28" t="e">
        <f>IF(COUNTIF(Visualisations!I$92:I$94,H28)&gt;0,NA(),IF(ISNUMBER(H78),H78,NA()))</f>
        <v>#N/A</v>
      </c>
      <c r="I178" s="28" t="e">
        <f>IF(COUNTIF(Visualisations!J$92:J$94,I28)&gt;0,NA(),IF(ISNUMBER(I78),I78,NA()))</f>
        <v>#N/A</v>
      </c>
      <c r="J178" s="28" t="e">
        <f>IF(COUNTIF(Visualisations!K$92:K$94,J28)&gt;0,NA(),IF(ISNUMBER(J78),J78,NA()))</f>
        <v>#N/A</v>
      </c>
      <c r="K178" s="28" t="e">
        <f>IF(COUNTIF(Visualisations!L$92:L$94,K28)&gt;0,NA(),IF(ISNUMBER(K78),K78,NA()))</f>
        <v>#N/A</v>
      </c>
      <c r="L178" s="28" t="e">
        <f>IF(COUNTIF(Visualisations!M$92:M$94,L28)&gt;0,NA(),IF(ISNUMBER(L78),L78,NA()))</f>
        <v>#N/A</v>
      </c>
      <c r="M178" s="28" t="e">
        <f>IF(COUNTIF(Visualisations!N$92:N$94,M28)&gt;0,NA(),IF(ISNUMBER(M78),M78,NA()))</f>
        <v>#N/A</v>
      </c>
      <c r="N178" s="28" t="e">
        <f>IF(COUNTIF(Visualisations!O$92:O$94,N28)&gt;0,NA(),IF(ISNUMBER(N78),N78,NA()))</f>
        <v>#N/A</v>
      </c>
      <c r="O178" s="28" t="e">
        <f>IF(COUNTIF(Visualisations!P$92:P$94,O28)&gt;0,NA(),IF(ISNUMBER(O78),O78,NA()))</f>
        <v>#N/A</v>
      </c>
      <c r="P178" s="28" t="e">
        <f>IF(COUNTIF(Visualisations!Q$92:Q$94,P28)&gt;0,NA(),IF(ISNUMBER(P78),P78,NA()))</f>
        <v>#N/A</v>
      </c>
      <c r="Q178" s="28" t="e">
        <f>IF(COUNTIF(Visualisations!R$92:R$94,Q28)&gt;0,NA(),IF(ISNUMBER(Q78),Q78,NA()))</f>
        <v>#N/A</v>
      </c>
      <c r="R178" s="28" t="e">
        <f>IF(COUNTIF(Visualisations!S$92:S$94,R28)&gt;0,NA(),IF(ISNUMBER(R78),R78,NA()))</f>
        <v>#N/A</v>
      </c>
      <c r="S178" s="28" t="e">
        <f>IF(COUNTIF(Visualisations!T$92:T$94,S28)&gt;0,NA(),IF(ISNUMBER(S78),S78,NA()))</f>
        <v>#N/A</v>
      </c>
      <c r="T178" s="28" t="e">
        <f>IF(COUNTIF(Visualisations!U$92:U$94,T28)&gt;0,NA(),IF(ISNUMBER(T78),T78,NA()))</f>
        <v>#N/A</v>
      </c>
      <c r="U178" s="28" t="e">
        <f>IF(COUNTIF(Visualisations!V$92:V$94,U28)&gt;0,NA(),IF(ISNUMBER(U78),U78,NA()))</f>
        <v>#N/A</v>
      </c>
      <c r="V178" s="28" t="e">
        <f>IF(COUNTIF(Visualisations!W$92:W$94,V28)&gt;0,NA(),IF(ISNUMBER(V78),V78,NA()))</f>
        <v>#N/A</v>
      </c>
      <c r="W178" s="28" t="e">
        <f>IF(COUNTIF(Visualisations!X$92:X$94,W28)&gt;0,NA(),IF(ISNUMBER(W78),W78,NA()))</f>
        <v>#N/A</v>
      </c>
      <c r="X178" s="28" t="e">
        <f>IF(COUNTIF(Visualisations!Y$92:Y$94,X28)&gt;0,NA(),IF(ISNUMBER(X78),X78,NA()))</f>
        <v>#N/A</v>
      </c>
      <c r="Y178" s="28" t="e">
        <f>IF(COUNTIF(Visualisations!Z$92:Z$94,Y28)&gt;0,NA(),IF(ISNUMBER(Y78),Y78,NA()))</f>
        <v>#N/A</v>
      </c>
      <c r="Z178" s="28" t="e">
        <f>IF(COUNTIF(Visualisations!AA$92:AA$94,Z28)&gt;0,NA(),IF(ISNUMBER(Z78),Z78,NA()))</f>
        <v>#N/A</v>
      </c>
      <c r="AA178" s="28" t="e">
        <f>IF(COUNTIF(Visualisations!AB$92:AB$94,AA28)&gt;0,NA(),IF(ISNUMBER(AA78),AA78,NA()))</f>
        <v>#N/A</v>
      </c>
      <c r="AB178" s="28" t="e">
        <f>IF(COUNTIF(Visualisations!AC$92:AC$94,AB28)&gt;0,NA(),IF(ISNUMBER(AB78),AB78,NA()))</f>
        <v>#N/A</v>
      </c>
      <c r="AC178" s="28" t="e">
        <f>IF(COUNTIF(Visualisations!AD$92:AD$94,AC28)&gt;0,NA(),IF(ISNUMBER(AC78),AC78,NA()))</f>
        <v>#N/A</v>
      </c>
      <c r="AD178" s="28" t="e">
        <f>IF(COUNTIF(Visualisations!AE$92:AE$94,AD28)&gt;0,NA(),IF(ISNUMBER(AD78),AD78,NA()))</f>
        <v>#N/A</v>
      </c>
    </row>
    <row r="179" spans="1:30" x14ac:dyDescent="0.25">
      <c r="A179" s="28" t="e">
        <f>IF(COUNTIF(Visualisations!B$92:B$94,A29)&gt;0,NA(),IF(ISNUMBER(A79),A79,NA()))</f>
        <v>#N/A</v>
      </c>
      <c r="B179" s="28" t="e">
        <f>IF(COUNTIF(Visualisations!C$92:C$94,B29)&gt;0,NA(),IF(ISNUMBER(B79),B79,NA()))</f>
        <v>#N/A</v>
      </c>
      <c r="C179" s="28" t="e">
        <f>IF(COUNTIF(Visualisations!D$92:D$94,C29)&gt;0,NA(),IF(ISNUMBER(C79),C79,NA()))</f>
        <v>#N/A</v>
      </c>
      <c r="D179" s="28" t="e">
        <f>IF(COUNTIF(Visualisations!E$92:E$94,D29)&gt;0,NA(),IF(ISNUMBER(D79),D79,NA()))</f>
        <v>#N/A</v>
      </c>
      <c r="E179" s="28" t="e">
        <f>IF(COUNTIF(Visualisations!F$92:F$94,E29)&gt;0,NA(),IF(ISNUMBER(E79),E79,NA()))</f>
        <v>#N/A</v>
      </c>
      <c r="F179" s="28" t="e">
        <f>IF(COUNTIF(Visualisations!G$92:G$94,F29)&gt;0,NA(),IF(ISNUMBER(F79),F79,NA()))</f>
        <v>#N/A</v>
      </c>
      <c r="G179" s="28" t="e">
        <f>IF(COUNTIF(Visualisations!H$92:H$94,G29)&gt;0,NA(),IF(ISNUMBER(G79),G79,NA()))</f>
        <v>#N/A</v>
      </c>
      <c r="H179" s="28" t="e">
        <f>IF(COUNTIF(Visualisations!I$92:I$94,H29)&gt;0,NA(),IF(ISNUMBER(H79),H79,NA()))</f>
        <v>#N/A</v>
      </c>
      <c r="I179" s="28" t="e">
        <f>IF(COUNTIF(Visualisations!J$92:J$94,I29)&gt;0,NA(),IF(ISNUMBER(I79),I79,NA()))</f>
        <v>#N/A</v>
      </c>
      <c r="J179" s="28" t="e">
        <f>IF(COUNTIF(Visualisations!K$92:K$94,J29)&gt;0,NA(),IF(ISNUMBER(J79),J79,NA()))</f>
        <v>#N/A</v>
      </c>
      <c r="K179" s="28" t="e">
        <f>IF(COUNTIF(Visualisations!L$92:L$94,K29)&gt;0,NA(),IF(ISNUMBER(K79),K79,NA()))</f>
        <v>#N/A</v>
      </c>
      <c r="L179" s="28" t="e">
        <f>IF(COUNTIF(Visualisations!M$92:M$94,L29)&gt;0,NA(),IF(ISNUMBER(L79),L79,NA()))</f>
        <v>#N/A</v>
      </c>
      <c r="M179" s="28" t="e">
        <f>IF(COUNTIF(Visualisations!N$92:N$94,M29)&gt;0,NA(),IF(ISNUMBER(M79),M79,NA()))</f>
        <v>#N/A</v>
      </c>
      <c r="N179" s="28" t="e">
        <f>IF(COUNTIF(Visualisations!O$92:O$94,N29)&gt;0,NA(),IF(ISNUMBER(N79),N79,NA()))</f>
        <v>#N/A</v>
      </c>
      <c r="O179" s="28" t="e">
        <f>IF(COUNTIF(Visualisations!P$92:P$94,O29)&gt;0,NA(),IF(ISNUMBER(O79),O79,NA()))</f>
        <v>#N/A</v>
      </c>
      <c r="P179" s="28" t="e">
        <f>IF(COUNTIF(Visualisations!Q$92:Q$94,P29)&gt;0,NA(),IF(ISNUMBER(P79),P79,NA()))</f>
        <v>#N/A</v>
      </c>
      <c r="Q179" s="28" t="e">
        <f>IF(COUNTIF(Visualisations!R$92:R$94,Q29)&gt;0,NA(),IF(ISNUMBER(Q79),Q79,NA()))</f>
        <v>#N/A</v>
      </c>
      <c r="R179" s="28" t="e">
        <f>IF(COUNTIF(Visualisations!S$92:S$94,R29)&gt;0,NA(),IF(ISNUMBER(R79),R79,NA()))</f>
        <v>#N/A</v>
      </c>
      <c r="S179" s="28" t="e">
        <f>IF(COUNTIF(Visualisations!T$92:T$94,S29)&gt;0,NA(),IF(ISNUMBER(S79),S79,NA()))</f>
        <v>#N/A</v>
      </c>
      <c r="T179" s="28" t="e">
        <f>IF(COUNTIF(Visualisations!U$92:U$94,T29)&gt;0,NA(),IF(ISNUMBER(T79),T79,NA()))</f>
        <v>#N/A</v>
      </c>
      <c r="U179" s="28" t="e">
        <f>IF(COUNTIF(Visualisations!V$92:V$94,U29)&gt;0,NA(),IF(ISNUMBER(U79),U79,NA()))</f>
        <v>#N/A</v>
      </c>
      <c r="V179" s="28" t="e">
        <f>IF(COUNTIF(Visualisations!W$92:W$94,V29)&gt;0,NA(),IF(ISNUMBER(V79),V79,NA()))</f>
        <v>#N/A</v>
      </c>
      <c r="W179" s="28" t="e">
        <f>IF(COUNTIF(Visualisations!X$92:X$94,W29)&gt;0,NA(),IF(ISNUMBER(W79),W79,NA()))</f>
        <v>#N/A</v>
      </c>
      <c r="X179" s="28" t="e">
        <f>IF(COUNTIF(Visualisations!Y$92:Y$94,X29)&gt;0,NA(),IF(ISNUMBER(X79),X79,NA()))</f>
        <v>#N/A</v>
      </c>
      <c r="Y179" s="28" t="e">
        <f>IF(COUNTIF(Visualisations!Z$92:Z$94,Y29)&gt;0,NA(),IF(ISNUMBER(Y79),Y79,NA()))</f>
        <v>#N/A</v>
      </c>
      <c r="Z179" s="28" t="e">
        <f>IF(COUNTIF(Visualisations!AA$92:AA$94,Z29)&gt;0,NA(),IF(ISNUMBER(Z79),Z79,NA()))</f>
        <v>#N/A</v>
      </c>
      <c r="AA179" s="28" t="e">
        <f>IF(COUNTIF(Visualisations!AB$92:AB$94,AA29)&gt;0,NA(),IF(ISNUMBER(AA79),AA79,NA()))</f>
        <v>#N/A</v>
      </c>
      <c r="AB179" s="28" t="e">
        <f>IF(COUNTIF(Visualisations!AC$92:AC$94,AB29)&gt;0,NA(),IF(ISNUMBER(AB79),AB79,NA()))</f>
        <v>#N/A</v>
      </c>
      <c r="AC179" s="28" t="e">
        <f>IF(COUNTIF(Visualisations!AD$92:AD$94,AC29)&gt;0,NA(),IF(ISNUMBER(AC79),AC79,NA()))</f>
        <v>#N/A</v>
      </c>
      <c r="AD179" s="28" t="e">
        <f>IF(COUNTIF(Visualisations!AE$92:AE$94,AD29)&gt;0,NA(),IF(ISNUMBER(AD79),AD79,NA()))</f>
        <v>#N/A</v>
      </c>
    </row>
    <row r="180" spans="1:30" x14ac:dyDescent="0.25">
      <c r="A180" s="28" t="e">
        <f>IF(COUNTIF(Visualisations!B$92:B$94,A30)&gt;0,NA(),IF(ISNUMBER(A80),A80,NA()))</f>
        <v>#N/A</v>
      </c>
      <c r="B180" s="28" t="e">
        <f>IF(COUNTIF(Visualisations!C$92:C$94,B30)&gt;0,NA(),IF(ISNUMBER(B80),B80,NA()))</f>
        <v>#N/A</v>
      </c>
      <c r="C180" s="28" t="e">
        <f>IF(COUNTIF(Visualisations!D$92:D$94,C30)&gt;0,NA(),IF(ISNUMBER(C80),C80,NA()))</f>
        <v>#N/A</v>
      </c>
      <c r="D180" s="28" t="e">
        <f>IF(COUNTIF(Visualisations!E$92:E$94,D30)&gt;0,NA(),IF(ISNUMBER(D80),D80,NA()))</f>
        <v>#N/A</v>
      </c>
      <c r="E180" s="28" t="e">
        <f>IF(COUNTIF(Visualisations!F$92:F$94,E30)&gt;0,NA(),IF(ISNUMBER(E80),E80,NA()))</f>
        <v>#N/A</v>
      </c>
      <c r="F180" s="28" t="e">
        <f>IF(COUNTIF(Visualisations!G$92:G$94,F30)&gt;0,NA(),IF(ISNUMBER(F80),F80,NA()))</f>
        <v>#N/A</v>
      </c>
      <c r="G180" s="28" t="e">
        <f>IF(COUNTIF(Visualisations!H$92:H$94,G30)&gt;0,NA(),IF(ISNUMBER(G80),G80,NA()))</f>
        <v>#N/A</v>
      </c>
      <c r="H180" s="28" t="e">
        <f>IF(COUNTIF(Visualisations!I$92:I$94,H30)&gt;0,NA(),IF(ISNUMBER(H80),H80,NA()))</f>
        <v>#N/A</v>
      </c>
      <c r="I180" s="28" t="e">
        <f>IF(COUNTIF(Visualisations!J$92:J$94,I30)&gt;0,NA(),IF(ISNUMBER(I80),I80,NA()))</f>
        <v>#N/A</v>
      </c>
      <c r="J180" s="28" t="e">
        <f>IF(COUNTIF(Visualisations!K$92:K$94,J30)&gt;0,NA(),IF(ISNUMBER(J80),J80,NA()))</f>
        <v>#N/A</v>
      </c>
      <c r="K180" s="28" t="e">
        <f>IF(COUNTIF(Visualisations!L$92:L$94,K30)&gt;0,NA(),IF(ISNUMBER(K80),K80,NA()))</f>
        <v>#N/A</v>
      </c>
      <c r="L180" s="28" t="e">
        <f>IF(COUNTIF(Visualisations!M$92:M$94,L30)&gt;0,NA(),IF(ISNUMBER(L80),L80,NA()))</f>
        <v>#N/A</v>
      </c>
      <c r="M180" s="28" t="e">
        <f>IF(COUNTIF(Visualisations!N$92:N$94,M30)&gt;0,NA(),IF(ISNUMBER(M80),M80,NA()))</f>
        <v>#N/A</v>
      </c>
      <c r="N180" s="28" t="e">
        <f>IF(COUNTIF(Visualisations!O$92:O$94,N30)&gt;0,NA(),IF(ISNUMBER(N80),N80,NA()))</f>
        <v>#N/A</v>
      </c>
      <c r="O180" s="28" t="e">
        <f>IF(COUNTIF(Visualisations!P$92:P$94,O30)&gt;0,NA(),IF(ISNUMBER(O80),O80,NA()))</f>
        <v>#N/A</v>
      </c>
      <c r="P180" s="28" t="e">
        <f>IF(COUNTIF(Visualisations!Q$92:Q$94,P30)&gt;0,NA(),IF(ISNUMBER(P80),P80,NA()))</f>
        <v>#N/A</v>
      </c>
      <c r="Q180" s="28" t="e">
        <f>IF(COUNTIF(Visualisations!R$92:R$94,Q30)&gt;0,NA(),IF(ISNUMBER(Q80),Q80,NA()))</f>
        <v>#N/A</v>
      </c>
      <c r="R180" s="28" t="e">
        <f>IF(COUNTIF(Visualisations!S$92:S$94,R30)&gt;0,NA(),IF(ISNUMBER(R80),R80,NA()))</f>
        <v>#N/A</v>
      </c>
      <c r="S180" s="28" t="e">
        <f>IF(COUNTIF(Visualisations!T$92:T$94,S30)&gt;0,NA(),IF(ISNUMBER(S80),S80,NA()))</f>
        <v>#N/A</v>
      </c>
      <c r="T180" s="28" t="e">
        <f>IF(COUNTIF(Visualisations!U$92:U$94,T30)&gt;0,NA(),IF(ISNUMBER(T80),T80,NA()))</f>
        <v>#N/A</v>
      </c>
      <c r="U180" s="28" t="e">
        <f>IF(COUNTIF(Visualisations!V$92:V$94,U30)&gt;0,NA(),IF(ISNUMBER(U80),U80,NA()))</f>
        <v>#N/A</v>
      </c>
      <c r="V180" s="28" t="e">
        <f>IF(COUNTIF(Visualisations!W$92:W$94,V30)&gt;0,NA(),IF(ISNUMBER(V80),V80,NA()))</f>
        <v>#N/A</v>
      </c>
      <c r="W180" s="28" t="e">
        <f>IF(COUNTIF(Visualisations!X$92:X$94,W30)&gt;0,NA(),IF(ISNUMBER(W80),W80,NA()))</f>
        <v>#N/A</v>
      </c>
      <c r="X180" s="28" t="e">
        <f>IF(COUNTIF(Visualisations!Y$92:Y$94,X30)&gt;0,NA(),IF(ISNUMBER(X80),X80,NA()))</f>
        <v>#N/A</v>
      </c>
      <c r="Y180" s="28" t="e">
        <f>IF(COUNTIF(Visualisations!Z$92:Z$94,Y30)&gt;0,NA(),IF(ISNUMBER(Y80),Y80,NA()))</f>
        <v>#N/A</v>
      </c>
      <c r="Z180" s="28" t="e">
        <f>IF(COUNTIF(Visualisations!AA$92:AA$94,Z30)&gt;0,NA(),IF(ISNUMBER(Z80),Z80,NA()))</f>
        <v>#N/A</v>
      </c>
      <c r="AA180" s="28" t="e">
        <f>IF(COUNTIF(Visualisations!AB$92:AB$94,AA30)&gt;0,NA(),IF(ISNUMBER(AA80),AA80,NA()))</f>
        <v>#N/A</v>
      </c>
      <c r="AB180" s="28" t="e">
        <f>IF(COUNTIF(Visualisations!AC$92:AC$94,AB30)&gt;0,NA(),IF(ISNUMBER(AB80),AB80,NA()))</f>
        <v>#N/A</v>
      </c>
      <c r="AC180" s="28" t="e">
        <f>IF(COUNTIF(Visualisations!AD$92:AD$94,AC30)&gt;0,NA(),IF(ISNUMBER(AC80),AC80,NA()))</f>
        <v>#N/A</v>
      </c>
      <c r="AD180" s="28" t="e">
        <f>IF(COUNTIF(Visualisations!AE$92:AE$94,AD30)&gt;0,NA(),IF(ISNUMBER(AD80),AD80,NA()))</f>
        <v>#N/A</v>
      </c>
    </row>
    <row r="181" spans="1:30" x14ac:dyDescent="0.25">
      <c r="A181" s="28" t="e">
        <f>IF(COUNTIF(Visualisations!B$92:B$94,A31)&gt;0,NA(),IF(ISNUMBER(A81),A81,NA()))</f>
        <v>#N/A</v>
      </c>
      <c r="B181" s="28" t="e">
        <f>IF(COUNTIF(Visualisations!C$92:C$94,B31)&gt;0,NA(),IF(ISNUMBER(B81),B81,NA()))</f>
        <v>#N/A</v>
      </c>
      <c r="C181" s="28" t="e">
        <f>IF(COUNTIF(Visualisations!D$92:D$94,C31)&gt;0,NA(),IF(ISNUMBER(C81),C81,NA()))</f>
        <v>#N/A</v>
      </c>
      <c r="D181" s="28" t="e">
        <f>IF(COUNTIF(Visualisations!E$92:E$94,D31)&gt;0,NA(),IF(ISNUMBER(D81),D81,NA()))</f>
        <v>#N/A</v>
      </c>
      <c r="E181" s="28" t="e">
        <f>IF(COUNTIF(Visualisations!F$92:F$94,E31)&gt;0,NA(),IF(ISNUMBER(E81),E81,NA()))</f>
        <v>#N/A</v>
      </c>
      <c r="F181" s="28" t="e">
        <f>IF(COUNTIF(Visualisations!G$92:G$94,F31)&gt;0,NA(),IF(ISNUMBER(F81),F81,NA()))</f>
        <v>#N/A</v>
      </c>
      <c r="G181" s="28" t="e">
        <f>IF(COUNTIF(Visualisations!H$92:H$94,G31)&gt;0,NA(),IF(ISNUMBER(G81),G81,NA()))</f>
        <v>#N/A</v>
      </c>
      <c r="H181" s="28" t="e">
        <f>IF(COUNTIF(Visualisations!I$92:I$94,H31)&gt;0,NA(),IF(ISNUMBER(H81),H81,NA()))</f>
        <v>#N/A</v>
      </c>
      <c r="I181" s="28" t="e">
        <f>IF(COUNTIF(Visualisations!J$92:J$94,I31)&gt;0,NA(),IF(ISNUMBER(I81),I81,NA()))</f>
        <v>#N/A</v>
      </c>
      <c r="J181" s="28" t="e">
        <f>IF(COUNTIF(Visualisations!K$92:K$94,J31)&gt;0,NA(),IF(ISNUMBER(J81),J81,NA()))</f>
        <v>#N/A</v>
      </c>
      <c r="K181" s="28" t="e">
        <f>IF(COUNTIF(Visualisations!L$92:L$94,K31)&gt;0,NA(),IF(ISNUMBER(K81),K81,NA()))</f>
        <v>#N/A</v>
      </c>
      <c r="L181" s="28" t="e">
        <f>IF(COUNTIF(Visualisations!M$92:M$94,L31)&gt;0,NA(),IF(ISNUMBER(L81),L81,NA()))</f>
        <v>#N/A</v>
      </c>
      <c r="M181" s="28" t="e">
        <f>IF(COUNTIF(Visualisations!N$92:N$94,M31)&gt;0,NA(),IF(ISNUMBER(M81),M81,NA()))</f>
        <v>#N/A</v>
      </c>
      <c r="N181" s="28" t="e">
        <f>IF(COUNTIF(Visualisations!O$92:O$94,N31)&gt;0,NA(),IF(ISNUMBER(N81),N81,NA()))</f>
        <v>#N/A</v>
      </c>
      <c r="O181" s="28" t="e">
        <f>IF(COUNTIF(Visualisations!P$92:P$94,O31)&gt;0,NA(),IF(ISNUMBER(O81),O81,NA()))</f>
        <v>#N/A</v>
      </c>
      <c r="P181" s="28" t="e">
        <f>IF(COUNTIF(Visualisations!Q$92:Q$94,P31)&gt;0,NA(),IF(ISNUMBER(P81),P81,NA()))</f>
        <v>#N/A</v>
      </c>
      <c r="Q181" s="28" t="e">
        <f>IF(COUNTIF(Visualisations!R$92:R$94,Q31)&gt;0,NA(),IF(ISNUMBER(Q81),Q81,NA()))</f>
        <v>#N/A</v>
      </c>
      <c r="R181" s="28" t="e">
        <f>IF(COUNTIF(Visualisations!S$92:S$94,R31)&gt;0,NA(),IF(ISNUMBER(R81),R81,NA()))</f>
        <v>#N/A</v>
      </c>
      <c r="S181" s="28" t="e">
        <f>IF(COUNTIF(Visualisations!T$92:T$94,S31)&gt;0,NA(),IF(ISNUMBER(S81),S81,NA()))</f>
        <v>#N/A</v>
      </c>
      <c r="T181" s="28" t="e">
        <f>IF(COUNTIF(Visualisations!U$92:U$94,T31)&gt;0,NA(),IF(ISNUMBER(T81),T81,NA()))</f>
        <v>#N/A</v>
      </c>
      <c r="U181" s="28" t="e">
        <f>IF(COUNTIF(Visualisations!V$92:V$94,U31)&gt;0,NA(),IF(ISNUMBER(U81),U81,NA()))</f>
        <v>#N/A</v>
      </c>
      <c r="V181" s="28" t="e">
        <f>IF(COUNTIF(Visualisations!W$92:W$94,V31)&gt;0,NA(),IF(ISNUMBER(V81),V81,NA()))</f>
        <v>#N/A</v>
      </c>
      <c r="W181" s="28" t="e">
        <f>IF(COUNTIF(Visualisations!X$92:X$94,W31)&gt;0,NA(),IF(ISNUMBER(W81),W81,NA()))</f>
        <v>#N/A</v>
      </c>
      <c r="X181" s="28" t="e">
        <f>IF(COUNTIF(Visualisations!Y$92:Y$94,X31)&gt;0,NA(),IF(ISNUMBER(X81),X81,NA()))</f>
        <v>#N/A</v>
      </c>
      <c r="Y181" s="28" t="e">
        <f>IF(COUNTIF(Visualisations!Z$92:Z$94,Y31)&gt;0,NA(),IF(ISNUMBER(Y81),Y81,NA()))</f>
        <v>#N/A</v>
      </c>
      <c r="Z181" s="28" t="e">
        <f>IF(COUNTIF(Visualisations!AA$92:AA$94,Z31)&gt;0,NA(),IF(ISNUMBER(Z81),Z81,NA()))</f>
        <v>#N/A</v>
      </c>
      <c r="AA181" s="28" t="e">
        <f>IF(COUNTIF(Visualisations!AB$92:AB$94,AA31)&gt;0,NA(),IF(ISNUMBER(AA81),AA81,NA()))</f>
        <v>#N/A</v>
      </c>
      <c r="AB181" s="28" t="e">
        <f>IF(COUNTIF(Visualisations!AC$92:AC$94,AB31)&gt;0,NA(),IF(ISNUMBER(AB81),AB81,NA()))</f>
        <v>#N/A</v>
      </c>
      <c r="AC181" s="28" t="e">
        <f>IF(COUNTIF(Visualisations!AD$92:AD$94,AC31)&gt;0,NA(),IF(ISNUMBER(AC81),AC81,NA()))</f>
        <v>#N/A</v>
      </c>
      <c r="AD181" s="28" t="e">
        <f>IF(COUNTIF(Visualisations!AE$92:AE$94,AD31)&gt;0,NA(),IF(ISNUMBER(AD81),AD81,NA()))</f>
        <v>#N/A</v>
      </c>
    </row>
    <row r="182" spans="1:30" x14ac:dyDescent="0.25">
      <c r="A182" s="28" t="e">
        <f>IF(COUNTIF(Visualisations!B$92:B$94,A32)&gt;0,NA(),IF(ISNUMBER(A82),A82,NA()))</f>
        <v>#N/A</v>
      </c>
      <c r="B182" s="28" t="e">
        <f>IF(COUNTIF(Visualisations!C$92:C$94,B32)&gt;0,NA(),IF(ISNUMBER(B82),B82,NA()))</f>
        <v>#N/A</v>
      </c>
      <c r="C182" s="28" t="e">
        <f>IF(COUNTIF(Visualisations!D$92:D$94,C32)&gt;0,NA(),IF(ISNUMBER(C82),C82,NA()))</f>
        <v>#N/A</v>
      </c>
      <c r="D182" s="28" t="e">
        <f>IF(COUNTIF(Visualisations!E$92:E$94,D32)&gt;0,NA(),IF(ISNUMBER(D82),D82,NA()))</f>
        <v>#N/A</v>
      </c>
      <c r="E182" s="28" t="e">
        <f>IF(COUNTIF(Visualisations!F$92:F$94,E32)&gt;0,NA(),IF(ISNUMBER(E82),E82,NA()))</f>
        <v>#N/A</v>
      </c>
      <c r="F182" s="28" t="e">
        <f>IF(COUNTIF(Visualisations!G$92:G$94,F32)&gt;0,NA(),IF(ISNUMBER(F82),F82,NA()))</f>
        <v>#N/A</v>
      </c>
      <c r="G182" s="28" t="e">
        <f>IF(COUNTIF(Visualisations!H$92:H$94,G32)&gt;0,NA(),IF(ISNUMBER(G82),G82,NA()))</f>
        <v>#N/A</v>
      </c>
      <c r="H182" s="28" t="e">
        <f>IF(COUNTIF(Visualisations!I$92:I$94,H32)&gt;0,NA(),IF(ISNUMBER(H82),H82,NA()))</f>
        <v>#N/A</v>
      </c>
      <c r="I182" s="28" t="e">
        <f>IF(COUNTIF(Visualisations!J$92:J$94,I32)&gt;0,NA(),IF(ISNUMBER(I82),I82,NA()))</f>
        <v>#N/A</v>
      </c>
      <c r="J182" s="28" t="e">
        <f>IF(COUNTIF(Visualisations!K$92:K$94,J32)&gt;0,NA(),IF(ISNUMBER(J82),J82,NA()))</f>
        <v>#N/A</v>
      </c>
      <c r="K182" s="28" t="e">
        <f>IF(COUNTIF(Visualisations!L$92:L$94,K32)&gt;0,NA(),IF(ISNUMBER(K82),K82,NA()))</f>
        <v>#N/A</v>
      </c>
      <c r="L182" s="28" t="e">
        <f>IF(COUNTIF(Visualisations!M$92:M$94,L32)&gt;0,NA(),IF(ISNUMBER(L82),L82,NA()))</f>
        <v>#N/A</v>
      </c>
      <c r="M182" s="28" t="e">
        <f>IF(COUNTIF(Visualisations!N$92:N$94,M32)&gt;0,NA(),IF(ISNUMBER(M82),M82,NA()))</f>
        <v>#N/A</v>
      </c>
      <c r="N182" s="28" t="e">
        <f>IF(COUNTIF(Visualisations!O$92:O$94,N32)&gt;0,NA(),IF(ISNUMBER(N82),N82,NA()))</f>
        <v>#N/A</v>
      </c>
      <c r="O182" s="28" t="e">
        <f>IF(COUNTIF(Visualisations!P$92:P$94,O32)&gt;0,NA(),IF(ISNUMBER(O82),O82,NA()))</f>
        <v>#N/A</v>
      </c>
      <c r="P182" s="28" t="e">
        <f>IF(COUNTIF(Visualisations!Q$92:Q$94,P32)&gt;0,NA(),IF(ISNUMBER(P82),P82,NA()))</f>
        <v>#N/A</v>
      </c>
      <c r="Q182" s="28" t="e">
        <f>IF(COUNTIF(Visualisations!R$92:R$94,Q32)&gt;0,NA(),IF(ISNUMBER(Q82),Q82,NA()))</f>
        <v>#N/A</v>
      </c>
      <c r="R182" s="28" t="e">
        <f>IF(COUNTIF(Visualisations!S$92:S$94,R32)&gt;0,NA(),IF(ISNUMBER(R82),R82,NA()))</f>
        <v>#N/A</v>
      </c>
      <c r="S182" s="28" t="e">
        <f>IF(COUNTIF(Visualisations!T$92:T$94,S32)&gt;0,NA(),IF(ISNUMBER(S82),S82,NA()))</f>
        <v>#N/A</v>
      </c>
      <c r="T182" s="28" t="e">
        <f>IF(COUNTIF(Visualisations!U$92:U$94,T32)&gt;0,NA(),IF(ISNUMBER(T82),T82,NA()))</f>
        <v>#N/A</v>
      </c>
      <c r="U182" s="28" t="e">
        <f>IF(COUNTIF(Visualisations!V$92:V$94,U32)&gt;0,NA(),IF(ISNUMBER(U82),U82,NA()))</f>
        <v>#N/A</v>
      </c>
      <c r="V182" s="28" t="e">
        <f>IF(COUNTIF(Visualisations!W$92:W$94,V32)&gt;0,NA(),IF(ISNUMBER(V82),V82,NA()))</f>
        <v>#N/A</v>
      </c>
      <c r="W182" s="28" t="e">
        <f>IF(COUNTIF(Visualisations!X$92:X$94,W32)&gt;0,NA(),IF(ISNUMBER(W82),W82,NA()))</f>
        <v>#N/A</v>
      </c>
      <c r="X182" s="28" t="e">
        <f>IF(COUNTIF(Visualisations!Y$92:Y$94,X32)&gt;0,NA(),IF(ISNUMBER(X82),X82,NA()))</f>
        <v>#N/A</v>
      </c>
      <c r="Y182" s="28" t="e">
        <f>IF(COUNTIF(Visualisations!Z$92:Z$94,Y32)&gt;0,NA(),IF(ISNUMBER(Y82),Y82,NA()))</f>
        <v>#N/A</v>
      </c>
      <c r="Z182" s="28" t="e">
        <f>IF(COUNTIF(Visualisations!AA$92:AA$94,Z32)&gt;0,NA(),IF(ISNUMBER(Z82),Z82,NA()))</f>
        <v>#N/A</v>
      </c>
      <c r="AA182" s="28" t="e">
        <f>IF(COUNTIF(Visualisations!AB$92:AB$94,AA32)&gt;0,NA(),IF(ISNUMBER(AA82),AA82,NA()))</f>
        <v>#N/A</v>
      </c>
      <c r="AB182" s="28" t="e">
        <f>IF(COUNTIF(Visualisations!AC$92:AC$94,AB32)&gt;0,NA(),IF(ISNUMBER(AB82),AB82,NA()))</f>
        <v>#N/A</v>
      </c>
      <c r="AC182" s="28" t="e">
        <f>IF(COUNTIF(Visualisations!AD$92:AD$94,AC32)&gt;0,NA(),IF(ISNUMBER(AC82),AC82,NA()))</f>
        <v>#N/A</v>
      </c>
      <c r="AD182" s="28" t="e">
        <f>IF(COUNTIF(Visualisations!AE$92:AE$94,AD32)&gt;0,NA(),IF(ISNUMBER(AD82),AD82,NA()))</f>
        <v>#N/A</v>
      </c>
    </row>
    <row r="183" spans="1:30" x14ac:dyDescent="0.25">
      <c r="A183" s="28" t="e">
        <f>IF(COUNTIF(Visualisations!B$92:B$94,A33)&gt;0,NA(),IF(ISNUMBER(A83),A83,NA()))</f>
        <v>#N/A</v>
      </c>
      <c r="B183" s="28" t="e">
        <f>IF(COUNTIF(Visualisations!C$92:C$94,B33)&gt;0,NA(),IF(ISNUMBER(B83),B83,NA()))</f>
        <v>#N/A</v>
      </c>
      <c r="C183" s="28" t="e">
        <f>IF(COUNTIF(Visualisations!D$92:D$94,C33)&gt;0,NA(),IF(ISNUMBER(C83),C83,NA()))</f>
        <v>#N/A</v>
      </c>
      <c r="D183" s="28" t="e">
        <f>IF(COUNTIF(Visualisations!E$92:E$94,D33)&gt;0,NA(),IF(ISNUMBER(D83),D83,NA()))</f>
        <v>#N/A</v>
      </c>
      <c r="E183" s="28" t="e">
        <f>IF(COUNTIF(Visualisations!F$92:F$94,E33)&gt;0,NA(),IF(ISNUMBER(E83),E83,NA()))</f>
        <v>#N/A</v>
      </c>
      <c r="F183" s="28" t="e">
        <f>IF(COUNTIF(Visualisations!G$92:G$94,F33)&gt;0,NA(),IF(ISNUMBER(F83),F83,NA()))</f>
        <v>#N/A</v>
      </c>
      <c r="G183" s="28" t="e">
        <f>IF(COUNTIF(Visualisations!H$92:H$94,G33)&gt;0,NA(),IF(ISNUMBER(G83),G83,NA()))</f>
        <v>#N/A</v>
      </c>
      <c r="H183" s="28" t="e">
        <f>IF(COUNTIF(Visualisations!I$92:I$94,H33)&gt;0,NA(),IF(ISNUMBER(H83),H83,NA()))</f>
        <v>#N/A</v>
      </c>
      <c r="I183" s="28" t="e">
        <f>IF(COUNTIF(Visualisations!J$92:J$94,I33)&gt;0,NA(),IF(ISNUMBER(I83),I83,NA()))</f>
        <v>#N/A</v>
      </c>
      <c r="J183" s="28" t="e">
        <f>IF(COUNTIF(Visualisations!K$92:K$94,J33)&gt;0,NA(),IF(ISNUMBER(J83),J83,NA()))</f>
        <v>#N/A</v>
      </c>
      <c r="K183" s="28" t="e">
        <f>IF(COUNTIF(Visualisations!L$92:L$94,K33)&gt;0,NA(),IF(ISNUMBER(K83),K83,NA()))</f>
        <v>#N/A</v>
      </c>
      <c r="L183" s="28" t="e">
        <f>IF(COUNTIF(Visualisations!M$92:M$94,L33)&gt;0,NA(),IF(ISNUMBER(L83),L83,NA()))</f>
        <v>#N/A</v>
      </c>
      <c r="M183" s="28" t="e">
        <f>IF(COUNTIF(Visualisations!N$92:N$94,M33)&gt;0,NA(),IF(ISNUMBER(M83),M83,NA()))</f>
        <v>#N/A</v>
      </c>
      <c r="N183" s="28" t="e">
        <f>IF(COUNTIF(Visualisations!O$92:O$94,N33)&gt;0,NA(),IF(ISNUMBER(N83),N83,NA()))</f>
        <v>#N/A</v>
      </c>
      <c r="O183" s="28" t="e">
        <f>IF(COUNTIF(Visualisations!P$92:P$94,O33)&gt;0,NA(),IF(ISNUMBER(O83),O83,NA()))</f>
        <v>#N/A</v>
      </c>
      <c r="P183" s="28" t="e">
        <f>IF(COUNTIF(Visualisations!Q$92:Q$94,P33)&gt;0,NA(),IF(ISNUMBER(P83),P83,NA()))</f>
        <v>#N/A</v>
      </c>
      <c r="Q183" s="28" t="e">
        <f>IF(COUNTIF(Visualisations!R$92:R$94,Q33)&gt;0,NA(),IF(ISNUMBER(Q83),Q83,NA()))</f>
        <v>#N/A</v>
      </c>
      <c r="R183" s="28" t="e">
        <f>IF(COUNTIF(Visualisations!S$92:S$94,R33)&gt;0,NA(),IF(ISNUMBER(R83),R83,NA()))</f>
        <v>#N/A</v>
      </c>
      <c r="S183" s="28" t="e">
        <f>IF(COUNTIF(Visualisations!T$92:T$94,S33)&gt;0,NA(),IF(ISNUMBER(S83),S83,NA()))</f>
        <v>#N/A</v>
      </c>
      <c r="T183" s="28" t="e">
        <f>IF(COUNTIF(Visualisations!U$92:U$94,T33)&gt;0,NA(),IF(ISNUMBER(T83),T83,NA()))</f>
        <v>#N/A</v>
      </c>
      <c r="U183" s="28" t="e">
        <f>IF(COUNTIF(Visualisations!V$92:V$94,U33)&gt;0,NA(),IF(ISNUMBER(U83),U83,NA()))</f>
        <v>#N/A</v>
      </c>
      <c r="V183" s="28" t="e">
        <f>IF(COUNTIF(Visualisations!W$92:W$94,V33)&gt;0,NA(),IF(ISNUMBER(V83),V83,NA()))</f>
        <v>#N/A</v>
      </c>
      <c r="W183" s="28" t="e">
        <f>IF(COUNTIF(Visualisations!X$92:X$94,W33)&gt;0,NA(),IF(ISNUMBER(W83),W83,NA()))</f>
        <v>#N/A</v>
      </c>
      <c r="X183" s="28" t="e">
        <f>IF(COUNTIF(Visualisations!Y$92:Y$94,X33)&gt;0,NA(),IF(ISNUMBER(X83),X83,NA()))</f>
        <v>#N/A</v>
      </c>
      <c r="Y183" s="28" t="e">
        <f>IF(COUNTIF(Visualisations!Z$92:Z$94,Y33)&gt;0,NA(),IF(ISNUMBER(Y83),Y83,NA()))</f>
        <v>#N/A</v>
      </c>
      <c r="Z183" s="28" t="e">
        <f>IF(COUNTIF(Visualisations!AA$92:AA$94,Z33)&gt;0,NA(),IF(ISNUMBER(Z83),Z83,NA()))</f>
        <v>#N/A</v>
      </c>
      <c r="AA183" s="28" t="e">
        <f>IF(COUNTIF(Visualisations!AB$92:AB$94,AA33)&gt;0,NA(),IF(ISNUMBER(AA83),AA83,NA()))</f>
        <v>#N/A</v>
      </c>
      <c r="AB183" s="28" t="e">
        <f>IF(COUNTIF(Visualisations!AC$92:AC$94,AB33)&gt;0,NA(),IF(ISNUMBER(AB83),AB83,NA()))</f>
        <v>#N/A</v>
      </c>
      <c r="AC183" s="28" t="e">
        <f>IF(COUNTIF(Visualisations!AD$92:AD$94,AC33)&gt;0,NA(),IF(ISNUMBER(AC83),AC83,NA()))</f>
        <v>#N/A</v>
      </c>
      <c r="AD183" s="28" t="e">
        <f>IF(COUNTIF(Visualisations!AE$92:AE$94,AD33)&gt;0,NA(),IF(ISNUMBER(AD83),AD83,NA()))</f>
        <v>#N/A</v>
      </c>
    </row>
    <row r="184" spans="1:30" x14ac:dyDescent="0.25">
      <c r="A184" s="28" t="e">
        <f>IF(COUNTIF(Visualisations!B$92:B$94,A34)&gt;0,NA(),IF(ISNUMBER(A84),A84,NA()))</f>
        <v>#N/A</v>
      </c>
      <c r="B184" s="28" t="e">
        <f>IF(COUNTIF(Visualisations!C$92:C$94,B34)&gt;0,NA(),IF(ISNUMBER(B84),B84,NA()))</f>
        <v>#N/A</v>
      </c>
      <c r="C184" s="28" t="e">
        <f>IF(COUNTIF(Visualisations!D$92:D$94,C34)&gt;0,NA(),IF(ISNUMBER(C84),C84,NA()))</f>
        <v>#N/A</v>
      </c>
      <c r="D184" s="28" t="e">
        <f>IF(COUNTIF(Visualisations!E$92:E$94,D34)&gt;0,NA(),IF(ISNUMBER(D84),D84,NA()))</f>
        <v>#N/A</v>
      </c>
      <c r="E184" s="28" t="e">
        <f>IF(COUNTIF(Visualisations!F$92:F$94,E34)&gt;0,NA(),IF(ISNUMBER(E84),E84,NA()))</f>
        <v>#N/A</v>
      </c>
      <c r="F184" s="28" t="e">
        <f>IF(COUNTIF(Visualisations!G$92:G$94,F34)&gt;0,NA(),IF(ISNUMBER(F84),F84,NA()))</f>
        <v>#N/A</v>
      </c>
      <c r="G184" s="28" t="e">
        <f>IF(COUNTIF(Visualisations!H$92:H$94,G34)&gt;0,NA(),IF(ISNUMBER(G84),G84,NA()))</f>
        <v>#N/A</v>
      </c>
      <c r="H184" s="28" t="e">
        <f>IF(COUNTIF(Visualisations!I$92:I$94,H34)&gt;0,NA(),IF(ISNUMBER(H84),H84,NA()))</f>
        <v>#N/A</v>
      </c>
      <c r="I184" s="28" t="e">
        <f>IF(COUNTIF(Visualisations!J$92:J$94,I34)&gt;0,NA(),IF(ISNUMBER(I84),I84,NA()))</f>
        <v>#N/A</v>
      </c>
      <c r="J184" s="28" t="e">
        <f>IF(COUNTIF(Visualisations!K$92:K$94,J34)&gt;0,NA(),IF(ISNUMBER(J84),J84,NA()))</f>
        <v>#N/A</v>
      </c>
      <c r="K184" s="28" t="e">
        <f>IF(COUNTIF(Visualisations!L$92:L$94,K34)&gt;0,NA(),IF(ISNUMBER(K84),K84,NA()))</f>
        <v>#N/A</v>
      </c>
      <c r="L184" s="28" t="e">
        <f>IF(COUNTIF(Visualisations!M$92:M$94,L34)&gt;0,NA(),IF(ISNUMBER(L84),L84,NA()))</f>
        <v>#N/A</v>
      </c>
      <c r="M184" s="28" t="e">
        <f>IF(COUNTIF(Visualisations!N$92:N$94,M34)&gt;0,NA(),IF(ISNUMBER(M84),M84,NA()))</f>
        <v>#N/A</v>
      </c>
      <c r="N184" s="28" t="e">
        <f>IF(COUNTIF(Visualisations!O$92:O$94,N34)&gt;0,NA(),IF(ISNUMBER(N84),N84,NA()))</f>
        <v>#N/A</v>
      </c>
      <c r="O184" s="28" t="e">
        <f>IF(COUNTIF(Visualisations!P$92:P$94,O34)&gt;0,NA(),IF(ISNUMBER(O84),O84,NA()))</f>
        <v>#N/A</v>
      </c>
      <c r="P184" s="28" t="e">
        <f>IF(COUNTIF(Visualisations!Q$92:Q$94,P34)&gt;0,NA(),IF(ISNUMBER(P84),P84,NA()))</f>
        <v>#N/A</v>
      </c>
      <c r="Q184" s="28" t="e">
        <f>IF(COUNTIF(Visualisations!R$92:R$94,Q34)&gt;0,NA(),IF(ISNUMBER(Q84),Q84,NA()))</f>
        <v>#N/A</v>
      </c>
      <c r="R184" s="28" t="e">
        <f>IF(COUNTIF(Visualisations!S$92:S$94,R34)&gt;0,NA(),IF(ISNUMBER(R84),R84,NA()))</f>
        <v>#N/A</v>
      </c>
      <c r="S184" s="28" t="e">
        <f>IF(COUNTIF(Visualisations!T$92:T$94,S34)&gt;0,NA(),IF(ISNUMBER(S84),S84,NA()))</f>
        <v>#N/A</v>
      </c>
      <c r="T184" s="28" t="e">
        <f>IF(COUNTIF(Visualisations!U$92:U$94,T34)&gt;0,NA(),IF(ISNUMBER(T84),T84,NA()))</f>
        <v>#N/A</v>
      </c>
      <c r="U184" s="28" t="e">
        <f>IF(COUNTIF(Visualisations!V$92:V$94,U34)&gt;0,NA(),IF(ISNUMBER(U84),U84,NA()))</f>
        <v>#N/A</v>
      </c>
      <c r="V184" s="28" t="e">
        <f>IF(COUNTIF(Visualisations!W$92:W$94,V34)&gt;0,NA(),IF(ISNUMBER(V84),V84,NA()))</f>
        <v>#N/A</v>
      </c>
      <c r="W184" s="28" t="e">
        <f>IF(COUNTIF(Visualisations!X$92:X$94,W34)&gt;0,NA(),IF(ISNUMBER(W84),W84,NA()))</f>
        <v>#N/A</v>
      </c>
      <c r="X184" s="28" t="e">
        <f>IF(COUNTIF(Visualisations!Y$92:Y$94,X34)&gt;0,NA(),IF(ISNUMBER(X84),X84,NA()))</f>
        <v>#N/A</v>
      </c>
      <c r="Y184" s="28" t="e">
        <f>IF(COUNTIF(Visualisations!Z$92:Z$94,Y34)&gt;0,NA(),IF(ISNUMBER(Y84),Y84,NA()))</f>
        <v>#N/A</v>
      </c>
      <c r="Z184" s="28" t="e">
        <f>IF(COUNTIF(Visualisations!AA$92:AA$94,Z34)&gt;0,NA(),IF(ISNUMBER(Z84),Z84,NA()))</f>
        <v>#N/A</v>
      </c>
      <c r="AA184" s="28" t="e">
        <f>IF(COUNTIF(Visualisations!AB$92:AB$94,AA34)&gt;0,NA(),IF(ISNUMBER(AA84),AA84,NA()))</f>
        <v>#N/A</v>
      </c>
      <c r="AB184" s="28" t="e">
        <f>IF(COUNTIF(Visualisations!AC$92:AC$94,AB34)&gt;0,NA(),IF(ISNUMBER(AB84),AB84,NA()))</f>
        <v>#N/A</v>
      </c>
      <c r="AC184" s="28" t="e">
        <f>IF(COUNTIF(Visualisations!AD$92:AD$94,AC34)&gt;0,NA(),IF(ISNUMBER(AC84),AC84,NA()))</f>
        <v>#N/A</v>
      </c>
      <c r="AD184" s="28" t="e">
        <f>IF(COUNTIF(Visualisations!AE$92:AE$94,AD34)&gt;0,NA(),IF(ISNUMBER(AD84),AD84,NA()))</f>
        <v>#N/A</v>
      </c>
    </row>
    <row r="185" spans="1:30" x14ac:dyDescent="0.25">
      <c r="A185" s="28" t="e">
        <f>IF(COUNTIF(Visualisations!B$92:B$94,A35)&gt;0,NA(),IF(ISNUMBER(A85),A85,NA()))</f>
        <v>#N/A</v>
      </c>
      <c r="B185" s="28" t="e">
        <f>IF(COUNTIF(Visualisations!C$92:C$94,B35)&gt;0,NA(),IF(ISNUMBER(B85),B85,NA()))</f>
        <v>#N/A</v>
      </c>
      <c r="C185" s="28" t="e">
        <f>IF(COUNTIF(Visualisations!D$92:D$94,C35)&gt;0,NA(),IF(ISNUMBER(C85),C85,NA()))</f>
        <v>#N/A</v>
      </c>
      <c r="D185" s="28" t="e">
        <f>IF(COUNTIF(Visualisations!E$92:E$94,D35)&gt;0,NA(),IF(ISNUMBER(D85),D85,NA()))</f>
        <v>#N/A</v>
      </c>
      <c r="E185" s="28" t="e">
        <f>IF(COUNTIF(Visualisations!F$92:F$94,E35)&gt;0,NA(),IF(ISNUMBER(E85),E85,NA()))</f>
        <v>#N/A</v>
      </c>
      <c r="F185" s="28" t="e">
        <f>IF(COUNTIF(Visualisations!G$92:G$94,F35)&gt;0,NA(),IF(ISNUMBER(F85),F85,NA()))</f>
        <v>#N/A</v>
      </c>
      <c r="G185" s="28" t="e">
        <f>IF(COUNTIF(Visualisations!H$92:H$94,G35)&gt;0,NA(),IF(ISNUMBER(G85),G85,NA()))</f>
        <v>#N/A</v>
      </c>
      <c r="H185" s="28" t="e">
        <f>IF(COUNTIF(Visualisations!I$92:I$94,H35)&gt;0,NA(),IF(ISNUMBER(H85),H85,NA()))</f>
        <v>#N/A</v>
      </c>
      <c r="I185" s="28" t="e">
        <f>IF(COUNTIF(Visualisations!J$92:J$94,I35)&gt;0,NA(),IF(ISNUMBER(I85),I85,NA()))</f>
        <v>#N/A</v>
      </c>
      <c r="J185" s="28" t="e">
        <f>IF(COUNTIF(Visualisations!K$92:K$94,J35)&gt;0,NA(),IF(ISNUMBER(J85),J85,NA()))</f>
        <v>#N/A</v>
      </c>
      <c r="K185" s="28" t="e">
        <f>IF(COUNTIF(Visualisations!L$92:L$94,K35)&gt;0,NA(),IF(ISNUMBER(K85),K85,NA()))</f>
        <v>#N/A</v>
      </c>
      <c r="L185" s="28" t="e">
        <f>IF(COUNTIF(Visualisations!M$92:M$94,L35)&gt;0,NA(),IF(ISNUMBER(L85),L85,NA()))</f>
        <v>#N/A</v>
      </c>
      <c r="M185" s="28" t="e">
        <f>IF(COUNTIF(Visualisations!N$92:N$94,M35)&gt;0,NA(),IF(ISNUMBER(M85),M85,NA()))</f>
        <v>#N/A</v>
      </c>
      <c r="N185" s="28" t="e">
        <f>IF(COUNTIF(Visualisations!O$92:O$94,N35)&gt;0,NA(),IF(ISNUMBER(N85),N85,NA()))</f>
        <v>#N/A</v>
      </c>
      <c r="O185" s="28" t="e">
        <f>IF(COUNTIF(Visualisations!P$92:P$94,O35)&gt;0,NA(),IF(ISNUMBER(O85),O85,NA()))</f>
        <v>#N/A</v>
      </c>
      <c r="P185" s="28" t="e">
        <f>IF(COUNTIF(Visualisations!Q$92:Q$94,P35)&gt;0,NA(),IF(ISNUMBER(P85),P85,NA()))</f>
        <v>#N/A</v>
      </c>
      <c r="Q185" s="28" t="e">
        <f>IF(COUNTIF(Visualisations!R$92:R$94,Q35)&gt;0,NA(),IF(ISNUMBER(Q85),Q85,NA()))</f>
        <v>#N/A</v>
      </c>
      <c r="R185" s="28" t="e">
        <f>IF(COUNTIF(Visualisations!S$92:S$94,R35)&gt;0,NA(),IF(ISNUMBER(R85),R85,NA()))</f>
        <v>#N/A</v>
      </c>
      <c r="S185" s="28" t="e">
        <f>IF(COUNTIF(Visualisations!T$92:T$94,S35)&gt;0,NA(),IF(ISNUMBER(S85),S85,NA()))</f>
        <v>#N/A</v>
      </c>
      <c r="T185" s="28" t="e">
        <f>IF(COUNTIF(Visualisations!U$92:U$94,T35)&gt;0,NA(),IF(ISNUMBER(T85),T85,NA()))</f>
        <v>#N/A</v>
      </c>
      <c r="U185" s="28" t="e">
        <f>IF(COUNTIF(Visualisations!V$92:V$94,U35)&gt;0,NA(),IF(ISNUMBER(U85),U85,NA()))</f>
        <v>#N/A</v>
      </c>
      <c r="V185" s="28" t="e">
        <f>IF(COUNTIF(Visualisations!W$92:W$94,V35)&gt;0,NA(),IF(ISNUMBER(V85),V85,NA()))</f>
        <v>#N/A</v>
      </c>
      <c r="W185" s="28" t="e">
        <f>IF(COUNTIF(Visualisations!X$92:X$94,W35)&gt;0,NA(),IF(ISNUMBER(W85),W85,NA()))</f>
        <v>#N/A</v>
      </c>
      <c r="X185" s="28" t="e">
        <f>IF(COUNTIF(Visualisations!Y$92:Y$94,X35)&gt;0,NA(),IF(ISNUMBER(X85),X85,NA()))</f>
        <v>#N/A</v>
      </c>
      <c r="Y185" s="28" t="e">
        <f>IF(COUNTIF(Visualisations!Z$92:Z$94,Y35)&gt;0,NA(),IF(ISNUMBER(Y85),Y85,NA()))</f>
        <v>#N/A</v>
      </c>
      <c r="Z185" s="28" t="e">
        <f>IF(COUNTIF(Visualisations!AA$92:AA$94,Z35)&gt;0,NA(),IF(ISNUMBER(Z85),Z85,NA()))</f>
        <v>#N/A</v>
      </c>
      <c r="AA185" s="28" t="e">
        <f>IF(COUNTIF(Visualisations!AB$92:AB$94,AA35)&gt;0,NA(),IF(ISNUMBER(AA85),AA85,NA()))</f>
        <v>#N/A</v>
      </c>
      <c r="AB185" s="28" t="e">
        <f>IF(COUNTIF(Visualisations!AC$92:AC$94,AB35)&gt;0,NA(),IF(ISNUMBER(AB85),AB85,NA()))</f>
        <v>#N/A</v>
      </c>
      <c r="AC185" s="28" t="e">
        <f>IF(COUNTIF(Visualisations!AD$92:AD$94,AC35)&gt;0,NA(),IF(ISNUMBER(AC85),AC85,NA()))</f>
        <v>#N/A</v>
      </c>
      <c r="AD185" s="28" t="e">
        <f>IF(COUNTIF(Visualisations!AE$92:AE$94,AD35)&gt;0,NA(),IF(ISNUMBER(AD85),AD85,NA()))</f>
        <v>#N/A</v>
      </c>
    </row>
    <row r="186" spans="1:30" x14ac:dyDescent="0.25">
      <c r="A186" s="28" t="e">
        <f>IF(COUNTIF(Visualisations!B$92:B$94,A36)&gt;0,NA(),IF(ISNUMBER(A86),A86,NA()))</f>
        <v>#N/A</v>
      </c>
      <c r="B186" s="28" t="e">
        <f>IF(COUNTIF(Visualisations!C$92:C$94,B36)&gt;0,NA(),IF(ISNUMBER(B86),B86,NA()))</f>
        <v>#N/A</v>
      </c>
      <c r="C186" s="28" t="e">
        <f>IF(COUNTIF(Visualisations!D$92:D$94,C36)&gt;0,NA(),IF(ISNUMBER(C86),C86,NA()))</f>
        <v>#N/A</v>
      </c>
      <c r="D186" s="28" t="e">
        <f>IF(COUNTIF(Visualisations!E$92:E$94,D36)&gt;0,NA(),IF(ISNUMBER(D86),D86,NA()))</f>
        <v>#N/A</v>
      </c>
      <c r="E186" s="28" t="e">
        <f>IF(COUNTIF(Visualisations!F$92:F$94,E36)&gt;0,NA(),IF(ISNUMBER(E86),E86,NA()))</f>
        <v>#N/A</v>
      </c>
      <c r="F186" s="28" t="e">
        <f>IF(COUNTIF(Visualisations!G$92:G$94,F36)&gt;0,NA(),IF(ISNUMBER(F86),F86,NA()))</f>
        <v>#N/A</v>
      </c>
      <c r="G186" s="28" t="e">
        <f>IF(COUNTIF(Visualisations!H$92:H$94,G36)&gt;0,NA(),IF(ISNUMBER(G86),G86,NA()))</f>
        <v>#N/A</v>
      </c>
      <c r="H186" s="28" t="e">
        <f>IF(COUNTIF(Visualisations!I$92:I$94,H36)&gt;0,NA(),IF(ISNUMBER(H86),H86,NA()))</f>
        <v>#N/A</v>
      </c>
      <c r="I186" s="28" t="e">
        <f>IF(COUNTIF(Visualisations!J$92:J$94,I36)&gt;0,NA(),IF(ISNUMBER(I86),I86,NA()))</f>
        <v>#N/A</v>
      </c>
      <c r="J186" s="28" t="e">
        <f>IF(COUNTIF(Visualisations!K$92:K$94,J36)&gt;0,NA(),IF(ISNUMBER(J86),J86,NA()))</f>
        <v>#N/A</v>
      </c>
      <c r="K186" s="28" t="e">
        <f>IF(COUNTIF(Visualisations!L$92:L$94,K36)&gt;0,NA(),IF(ISNUMBER(K86),K86,NA()))</f>
        <v>#N/A</v>
      </c>
      <c r="L186" s="28" t="e">
        <f>IF(COUNTIF(Visualisations!M$92:M$94,L36)&gt;0,NA(),IF(ISNUMBER(L86),L86,NA()))</f>
        <v>#N/A</v>
      </c>
      <c r="M186" s="28" t="e">
        <f>IF(COUNTIF(Visualisations!N$92:N$94,M36)&gt;0,NA(),IF(ISNUMBER(M86),M86,NA()))</f>
        <v>#N/A</v>
      </c>
      <c r="N186" s="28" t="e">
        <f>IF(COUNTIF(Visualisations!O$92:O$94,N36)&gt;0,NA(),IF(ISNUMBER(N86),N86,NA()))</f>
        <v>#N/A</v>
      </c>
      <c r="O186" s="28" t="e">
        <f>IF(COUNTIF(Visualisations!P$92:P$94,O36)&gt;0,NA(),IF(ISNUMBER(O86),O86,NA()))</f>
        <v>#N/A</v>
      </c>
      <c r="P186" s="28" t="e">
        <f>IF(COUNTIF(Visualisations!Q$92:Q$94,P36)&gt;0,NA(),IF(ISNUMBER(P86),P86,NA()))</f>
        <v>#N/A</v>
      </c>
      <c r="Q186" s="28" t="e">
        <f>IF(COUNTIF(Visualisations!R$92:R$94,Q36)&gt;0,NA(),IF(ISNUMBER(Q86),Q86,NA()))</f>
        <v>#N/A</v>
      </c>
      <c r="R186" s="28" t="e">
        <f>IF(COUNTIF(Visualisations!S$92:S$94,R36)&gt;0,NA(),IF(ISNUMBER(R86),R86,NA()))</f>
        <v>#N/A</v>
      </c>
      <c r="S186" s="28" t="e">
        <f>IF(COUNTIF(Visualisations!T$92:T$94,S36)&gt;0,NA(),IF(ISNUMBER(S86),S86,NA()))</f>
        <v>#N/A</v>
      </c>
      <c r="T186" s="28" t="e">
        <f>IF(COUNTIF(Visualisations!U$92:U$94,T36)&gt;0,NA(),IF(ISNUMBER(T86),T86,NA()))</f>
        <v>#N/A</v>
      </c>
      <c r="U186" s="28" t="e">
        <f>IF(COUNTIF(Visualisations!V$92:V$94,U36)&gt;0,NA(),IF(ISNUMBER(U86),U86,NA()))</f>
        <v>#N/A</v>
      </c>
      <c r="V186" s="28" t="e">
        <f>IF(COUNTIF(Visualisations!W$92:W$94,V36)&gt;0,NA(),IF(ISNUMBER(V86),V86,NA()))</f>
        <v>#N/A</v>
      </c>
      <c r="W186" s="28" t="e">
        <f>IF(COUNTIF(Visualisations!X$92:X$94,W36)&gt;0,NA(),IF(ISNUMBER(W86),W86,NA()))</f>
        <v>#N/A</v>
      </c>
      <c r="X186" s="28" t="e">
        <f>IF(COUNTIF(Visualisations!Y$92:Y$94,X36)&gt;0,NA(),IF(ISNUMBER(X86),X86,NA()))</f>
        <v>#N/A</v>
      </c>
      <c r="Y186" s="28" t="e">
        <f>IF(COUNTIF(Visualisations!Z$92:Z$94,Y36)&gt;0,NA(),IF(ISNUMBER(Y86),Y86,NA()))</f>
        <v>#N/A</v>
      </c>
      <c r="Z186" s="28" t="e">
        <f>IF(COUNTIF(Visualisations!AA$92:AA$94,Z36)&gt;0,NA(),IF(ISNUMBER(Z86),Z86,NA()))</f>
        <v>#N/A</v>
      </c>
      <c r="AA186" s="28" t="e">
        <f>IF(COUNTIF(Visualisations!AB$92:AB$94,AA36)&gt;0,NA(),IF(ISNUMBER(AA86),AA86,NA()))</f>
        <v>#N/A</v>
      </c>
      <c r="AB186" s="28" t="e">
        <f>IF(COUNTIF(Visualisations!AC$92:AC$94,AB36)&gt;0,NA(),IF(ISNUMBER(AB86),AB86,NA()))</f>
        <v>#N/A</v>
      </c>
      <c r="AC186" s="28" t="e">
        <f>IF(COUNTIF(Visualisations!AD$92:AD$94,AC36)&gt;0,NA(),IF(ISNUMBER(AC86),AC86,NA()))</f>
        <v>#N/A</v>
      </c>
      <c r="AD186" s="28" t="e">
        <f>IF(COUNTIF(Visualisations!AE$92:AE$94,AD36)&gt;0,NA(),IF(ISNUMBER(AD86),AD86,NA()))</f>
        <v>#N/A</v>
      </c>
    </row>
    <row r="187" spans="1:30" x14ac:dyDescent="0.25">
      <c r="A187" s="28" t="e">
        <f>IF(COUNTIF(Visualisations!B$92:B$94,A37)&gt;0,NA(),IF(ISNUMBER(A87),A87,NA()))</f>
        <v>#N/A</v>
      </c>
      <c r="B187" s="28" t="e">
        <f>IF(COUNTIF(Visualisations!C$92:C$94,B37)&gt;0,NA(),IF(ISNUMBER(B87),B87,NA()))</f>
        <v>#N/A</v>
      </c>
      <c r="C187" s="28" t="e">
        <f>IF(COUNTIF(Visualisations!D$92:D$94,C37)&gt;0,NA(),IF(ISNUMBER(C87),C87,NA()))</f>
        <v>#N/A</v>
      </c>
      <c r="D187" s="28" t="e">
        <f>IF(COUNTIF(Visualisations!E$92:E$94,D37)&gt;0,NA(),IF(ISNUMBER(D87),D87,NA()))</f>
        <v>#N/A</v>
      </c>
      <c r="E187" s="28" t="e">
        <f>IF(COUNTIF(Visualisations!F$92:F$94,E37)&gt;0,NA(),IF(ISNUMBER(E87),E87,NA()))</f>
        <v>#N/A</v>
      </c>
      <c r="F187" s="28" t="e">
        <f>IF(COUNTIF(Visualisations!G$92:G$94,F37)&gt;0,NA(),IF(ISNUMBER(F87),F87,NA()))</f>
        <v>#N/A</v>
      </c>
      <c r="G187" s="28" t="e">
        <f>IF(COUNTIF(Visualisations!H$92:H$94,G37)&gt;0,NA(),IF(ISNUMBER(G87),G87,NA()))</f>
        <v>#N/A</v>
      </c>
      <c r="H187" s="28" t="e">
        <f>IF(COUNTIF(Visualisations!I$92:I$94,H37)&gt;0,NA(),IF(ISNUMBER(H87),H87,NA()))</f>
        <v>#N/A</v>
      </c>
      <c r="I187" s="28" t="e">
        <f>IF(COUNTIF(Visualisations!J$92:J$94,I37)&gt;0,NA(),IF(ISNUMBER(I87),I87,NA()))</f>
        <v>#N/A</v>
      </c>
      <c r="J187" s="28" t="e">
        <f>IF(COUNTIF(Visualisations!K$92:K$94,J37)&gt;0,NA(),IF(ISNUMBER(J87),J87,NA()))</f>
        <v>#N/A</v>
      </c>
      <c r="K187" s="28" t="e">
        <f>IF(COUNTIF(Visualisations!L$92:L$94,K37)&gt;0,NA(),IF(ISNUMBER(K87),K87,NA()))</f>
        <v>#N/A</v>
      </c>
      <c r="L187" s="28" t="e">
        <f>IF(COUNTIF(Visualisations!M$92:M$94,L37)&gt;0,NA(),IF(ISNUMBER(L87),L87,NA()))</f>
        <v>#N/A</v>
      </c>
      <c r="M187" s="28" t="e">
        <f>IF(COUNTIF(Visualisations!N$92:N$94,M37)&gt;0,NA(),IF(ISNUMBER(M87),M87,NA()))</f>
        <v>#N/A</v>
      </c>
      <c r="N187" s="28" t="e">
        <f>IF(COUNTIF(Visualisations!O$92:O$94,N37)&gt;0,NA(),IF(ISNUMBER(N87),N87,NA()))</f>
        <v>#N/A</v>
      </c>
      <c r="O187" s="28" t="e">
        <f>IF(COUNTIF(Visualisations!P$92:P$94,O37)&gt;0,NA(),IF(ISNUMBER(O87),O87,NA()))</f>
        <v>#N/A</v>
      </c>
      <c r="P187" s="28" t="e">
        <f>IF(COUNTIF(Visualisations!Q$92:Q$94,P37)&gt;0,NA(),IF(ISNUMBER(P87),P87,NA()))</f>
        <v>#N/A</v>
      </c>
      <c r="Q187" s="28" t="e">
        <f>IF(COUNTIF(Visualisations!R$92:R$94,Q37)&gt;0,NA(),IF(ISNUMBER(Q87),Q87,NA()))</f>
        <v>#N/A</v>
      </c>
      <c r="R187" s="28" t="e">
        <f>IF(COUNTIF(Visualisations!S$92:S$94,R37)&gt;0,NA(),IF(ISNUMBER(R87),R87,NA()))</f>
        <v>#N/A</v>
      </c>
      <c r="S187" s="28" t="e">
        <f>IF(COUNTIF(Visualisations!T$92:T$94,S37)&gt;0,NA(),IF(ISNUMBER(S87),S87,NA()))</f>
        <v>#N/A</v>
      </c>
      <c r="T187" s="28" t="e">
        <f>IF(COUNTIF(Visualisations!U$92:U$94,T37)&gt;0,NA(),IF(ISNUMBER(T87),T87,NA()))</f>
        <v>#N/A</v>
      </c>
      <c r="U187" s="28" t="e">
        <f>IF(COUNTIF(Visualisations!V$92:V$94,U37)&gt;0,NA(),IF(ISNUMBER(U87),U87,NA()))</f>
        <v>#N/A</v>
      </c>
      <c r="V187" s="28" t="e">
        <f>IF(COUNTIF(Visualisations!W$92:W$94,V37)&gt;0,NA(),IF(ISNUMBER(V87),V87,NA()))</f>
        <v>#N/A</v>
      </c>
      <c r="W187" s="28" t="e">
        <f>IF(COUNTIF(Visualisations!X$92:X$94,W37)&gt;0,NA(),IF(ISNUMBER(W87),W87,NA()))</f>
        <v>#N/A</v>
      </c>
      <c r="X187" s="28" t="e">
        <f>IF(COUNTIF(Visualisations!Y$92:Y$94,X37)&gt;0,NA(),IF(ISNUMBER(X87),X87,NA()))</f>
        <v>#N/A</v>
      </c>
      <c r="Y187" s="28" t="e">
        <f>IF(COUNTIF(Visualisations!Z$92:Z$94,Y37)&gt;0,NA(),IF(ISNUMBER(Y87),Y87,NA()))</f>
        <v>#N/A</v>
      </c>
      <c r="Z187" s="28" t="e">
        <f>IF(COUNTIF(Visualisations!AA$92:AA$94,Z37)&gt;0,NA(),IF(ISNUMBER(Z87),Z87,NA()))</f>
        <v>#N/A</v>
      </c>
      <c r="AA187" s="28" t="e">
        <f>IF(COUNTIF(Visualisations!AB$92:AB$94,AA37)&gt;0,NA(),IF(ISNUMBER(AA87),AA87,NA()))</f>
        <v>#N/A</v>
      </c>
      <c r="AB187" s="28" t="e">
        <f>IF(COUNTIF(Visualisations!AC$92:AC$94,AB37)&gt;0,NA(),IF(ISNUMBER(AB87),AB87,NA()))</f>
        <v>#N/A</v>
      </c>
      <c r="AC187" s="28" t="e">
        <f>IF(COUNTIF(Visualisations!AD$92:AD$94,AC37)&gt;0,NA(),IF(ISNUMBER(AC87),AC87,NA()))</f>
        <v>#N/A</v>
      </c>
      <c r="AD187" s="28" t="e">
        <f>IF(COUNTIF(Visualisations!AE$92:AE$94,AD37)&gt;0,NA(),IF(ISNUMBER(AD87),AD87,NA()))</f>
        <v>#N/A</v>
      </c>
    </row>
    <row r="188" spans="1:30" x14ac:dyDescent="0.25">
      <c r="A188" s="28" t="e">
        <f>IF(COUNTIF(Visualisations!B$92:B$94,A38)&gt;0,NA(),IF(ISNUMBER(A88),A88,NA()))</f>
        <v>#N/A</v>
      </c>
      <c r="B188" s="28" t="e">
        <f>IF(COUNTIF(Visualisations!C$92:C$94,B38)&gt;0,NA(),IF(ISNUMBER(B88),B88,NA()))</f>
        <v>#N/A</v>
      </c>
      <c r="C188" s="28" t="e">
        <f>IF(COUNTIF(Visualisations!D$92:D$94,C38)&gt;0,NA(),IF(ISNUMBER(C88),C88,NA()))</f>
        <v>#N/A</v>
      </c>
      <c r="D188" s="28" t="e">
        <f>IF(COUNTIF(Visualisations!E$92:E$94,D38)&gt;0,NA(),IF(ISNUMBER(D88),D88,NA()))</f>
        <v>#N/A</v>
      </c>
      <c r="E188" s="28" t="e">
        <f>IF(COUNTIF(Visualisations!F$92:F$94,E38)&gt;0,NA(),IF(ISNUMBER(E88),E88,NA()))</f>
        <v>#N/A</v>
      </c>
      <c r="F188" s="28" t="e">
        <f>IF(COUNTIF(Visualisations!G$92:G$94,F38)&gt;0,NA(),IF(ISNUMBER(F88),F88,NA()))</f>
        <v>#N/A</v>
      </c>
      <c r="G188" s="28" t="e">
        <f>IF(COUNTIF(Visualisations!H$92:H$94,G38)&gt;0,NA(),IF(ISNUMBER(G88),G88,NA()))</f>
        <v>#N/A</v>
      </c>
      <c r="H188" s="28" t="e">
        <f>IF(COUNTIF(Visualisations!I$92:I$94,H38)&gt;0,NA(),IF(ISNUMBER(H88),H88,NA()))</f>
        <v>#N/A</v>
      </c>
      <c r="I188" s="28" t="e">
        <f>IF(COUNTIF(Visualisations!J$92:J$94,I38)&gt;0,NA(),IF(ISNUMBER(I88),I88,NA()))</f>
        <v>#N/A</v>
      </c>
      <c r="J188" s="28" t="e">
        <f>IF(COUNTIF(Visualisations!K$92:K$94,J38)&gt;0,NA(),IF(ISNUMBER(J88),J88,NA()))</f>
        <v>#N/A</v>
      </c>
      <c r="K188" s="28" t="e">
        <f>IF(COUNTIF(Visualisations!L$92:L$94,K38)&gt;0,NA(),IF(ISNUMBER(K88),K88,NA()))</f>
        <v>#N/A</v>
      </c>
      <c r="L188" s="28" t="e">
        <f>IF(COUNTIF(Visualisations!M$92:M$94,L38)&gt;0,NA(),IF(ISNUMBER(L88),L88,NA()))</f>
        <v>#N/A</v>
      </c>
      <c r="M188" s="28" t="e">
        <f>IF(COUNTIF(Visualisations!N$92:N$94,M38)&gt;0,NA(),IF(ISNUMBER(M88),M88,NA()))</f>
        <v>#N/A</v>
      </c>
      <c r="N188" s="28" t="e">
        <f>IF(COUNTIF(Visualisations!O$92:O$94,N38)&gt;0,NA(),IF(ISNUMBER(N88),N88,NA()))</f>
        <v>#N/A</v>
      </c>
      <c r="O188" s="28" t="e">
        <f>IF(COUNTIF(Visualisations!P$92:P$94,O38)&gt;0,NA(),IF(ISNUMBER(O88),O88,NA()))</f>
        <v>#N/A</v>
      </c>
      <c r="P188" s="28" t="e">
        <f>IF(COUNTIF(Visualisations!Q$92:Q$94,P38)&gt;0,NA(),IF(ISNUMBER(P88),P88,NA()))</f>
        <v>#N/A</v>
      </c>
      <c r="Q188" s="28" t="e">
        <f>IF(COUNTIF(Visualisations!R$92:R$94,Q38)&gt;0,NA(),IF(ISNUMBER(Q88),Q88,NA()))</f>
        <v>#N/A</v>
      </c>
      <c r="R188" s="28" t="e">
        <f>IF(COUNTIF(Visualisations!S$92:S$94,R38)&gt;0,NA(),IF(ISNUMBER(R88),R88,NA()))</f>
        <v>#N/A</v>
      </c>
      <c r="S188" s="28" t="e">
        <f>IF(COUNTIF(Visualisations!T$92:T$94,S38)&gt;0,NA(),IF(ISNUMBER(S88),S88,NA()))</f>
        <v>#N/A</v>
      </c>
      <c r="T188" s="28" t="e">
        <f>IF(COUNTIF(Visualisations!U$92:U$94,T38)&gt;0,NA(),IF(ISNUMBER(T88),T88,NA()))</f>
        <v>#N/A</v>
      </c>
      <c r="U188" s="28" t="e">
        <f>IF(COUNTIF(Visualisations!V$92:V$94,U38)&gt;0,NA(),IF(ISNUMBER(U88),U88,NA()))</f>
        <v>#N/A</v>
      </c>
      <c r="V188" s="28" t="e">
        <f>IF(COUNTIF(Visualisations!W$92:W$94,V38)&gt;0,NA(),IF(ISNUMBER(V88),V88,NA()))</f>
        <v>#N/A</v>
      </c>
      <c r="W188" s="28" t="e">
        <f>IF(COUNTIF(Visualisations!X$92:X$94,W38)&gt;0,NA(),IF(ISNUMBER(W88),W88,NA()))</f>
        <v>#N/A</v>
      </c>
      <c r="X188" s="28" t="e">
        <f>IF(COUNTIF(Visualisations!Y$92:Y$94,X38)&gt;0,NA(),IF(ISNUMBER(X88),X88,NA()))</f>
        <v>#N/A</v>
      </c>
      <c r="Y188" s="28" t="e">
        <f>IF(COUNTIF(Visualisations!Z$92:Z$94,Y38)&gt;0,NA(),IF(ISNUMBER(Y88),Y88,NA()))</f>
        <v>#N/A</v>
      </c>
      <c r="Z188" s="28" t="e">
        <f>IF(COUNTIF(Visualisations!AA$92:AA$94,Z38)&gt;0,NA(),IF(ISNUMBER(Z88),Z88,NA()))</f>
        <v>#N/A</v>
      </c>
      <c r="AA188" s="28" t="e">
        <f>IF(COUNTIF(Visualisations!AB$92:AB$94,AA38)&gt;0,NA(),IF(ISNUMBER(AA88),AA88,NA()))</f>
        <v>#N/A</v>
      </c>
      <c r="AB188" s="28" t="e">
        <f>IF(COUNTIF(Visualisations!AC$92:AC$94,AB38)&gt;0,NA(),IF(ISNUMBER(AB88),AB88,NA()))</f>
        <v>#N/A</v>
      </c>
      <c r="AC188" s="28" t="e">
        <f>IF(COUNTIF(Visualisations!AD$92:AD$94,AC38)&gt;0,NA(),IF(ISNUMBER(AC88),AC88,NA()))</f>
        <v>#N/A</v>
      </c>
      <c r="AD188" s="28" t="e">
        <f>IF(COUNTIF(Visualisations!AE$92:AE$94,AD38)&gt;0,NA(),IF(ISNUMBER(AD88),AD88,NA()))</f>
        <v>#N/A</v>
      </c>
    </row>
    <row r="189" spans="1:30" x14ac:dyDescent="0.25">
      <c r="A189" s="28" t="e">
        <f>IF(COUNTIF(Visualisations!B$92:B$94,A39)&gt;0,NA(),IF(ISNUMBER(A89),A89,NA()))</f>
        <v>#N/A</v>
      </c>
      <c r="B189" s="28" t="e">
        <f>IF(COUNTIF(Visualisations!C$92:C$94,B39)&gt;0,NA(),IF(ISNUMBER(B89),B89,NA()))</f>
        <v>#N/A</v>
      </c>
      <c r="C189" s="28" t="e">
        <f>IF(COUNTIF(Visualisations!D$92:D$94,C39)&gt;0,NA(),IF(ISNUMBER(C89),C89,NA()))</f>
        <v>#N/A</v>
      </c>
      <c r="D189" s="28" t="e">
        <f>IF(COUNTIF(Visualisations!E$92:E$94,D39)&gt;0,NA(),IF(ISNUMBER(D89),D89,NA()))</f>
        <v>#N/A</v>
      </c>
      <c r="E189" s="28" t="e">
        <f>IF(COUNTIF(Visualisations!F$92:F$94,E39)&gt;0,NA(),IF(ISNUMBER(E89),E89,NA()))</f>
        <v>#N/A</v>
      </c>
      <c r="F189" s="28" t="e">
        <f>IF(COUNTIF(Visualisations!G$92:G$94,F39)&gt;0,NA(),IF(ISNUMBER(F89),F89,NA()))</f>
        <v>#N/A</v>
      </c>
      <c r="G189" s="28" t="e">
        <f>IF(COUNTIF(Visualisations!H$92:H$94,G39)&gt;0,NA(),IF(ISNUMBER(G89),G89,NA()))</f>
        <v>#N/A</v>
      </c>
      <c r="H189" s="28" t="e">
        <f>IF(COUNTIF(Visualisations!I$92:I$94,H39)&gt;0,NA(),IF(ISNUMBER(H89),H89,NA()))</f>
        <v>#N/A</v>
      </c>
      <c r="I189" s="28" t="e">
        <f>IF(COUNTIF(Visualisations!J$92:J$94,I39)&gt;0,NA(),IF(ISNUMBER(I89),I89,NA()))</f>
        <v>#N/A</v>
      </c>
      <c r="J189" s="28" t="e">
        <f>IF(COUNTIF(Visualisations!K$92:K$94,J39)&gt;0,NA(),IF(ISNUMBER(J89),J89,NA()))</f>
        <v>#N/A</v>
      </c>
      <c r="K189" s="28" t="e">
        <f>IF(COUNTIF(Visualisations!L$92:L$94,K39)&gt;0,NA(),IF(ISNUMBER(K89),K89,NA()))</f>
        <v>#N/A</v>
      </c>
      <c r="L189" s="28" t="e">
        <f>IF(COUNTIF(Visualisations!M$92:M$94,L39)&gt;0,NA(),IF(ISNUMBER(L89),L89,NA()))</f>
        <v>#N/A</v>
      </c>
      <c r="M189" s="28" t="e">
        <f>IF(COUNTIF(Visualisations!N$92:N$94,M39)&gt;0,NA(),IF(ISNUMBER(M89),M89,NA()))</f>
        <v>#N/A</v>
      </c>
      <c r="N189" s="28" t="e">
        <f>IF(COUNTIF(Visualisations!O$92:O$94,N39)&gt;0,NA(),IF(ISNUMBER(N89),N89,NA()))</f>
        <v>#N/A</v>
      </c>
      <c r="O189" s="28" t="e">
        <f>IF(COUNTIF(Visualisations!P$92:P$94,O39)&gt;0,NA(),IF(ISNUMBER(O89),O89,NA()))</f>
        <v>#N/A</v>
      </c>
      <c r="P189" s="28" t="e">
        <f>IF(COUNTIF(Visualisations!Q$92:Q$94,P39)&gt;0,NA(),IF(ISNUMBER(P89),P89,NA()))</f>
        <v>#N/A</v>
      </c>
      <c r="Q189" s="28" t="e">
        <f>IF(COUNTIF(Visualisations!R$92:R$94,Q39)&gt;0,NA(),IF(ISNUMBER(Q89),Q89,NA()))</f>
        <v>#N/A</v>
      </c>
      <c r="R189" s="28" t="e">
        <f>IF(COUNTIF(Visualisations!S$92:S$94,R39)&gt;0,NA(),IF(ISNUMBER(R89),R89,NA()))</f>
        <v>#N/A</v>
      </c>
      <c r="S189" s="28" t="e">
        <f>IF(COUNTIF(Visualisations!T$92:T$94,S39)&gt;0,NA(),IF(ISNUMBER(S89),S89,NA()))</f>
        <v>#N/A</v>
      </c>
      <c r="T189" s="28" t="e">
        <f>IF(COUNTIF(Visualisations!U$92:U$94,T39)&gt;0,NA(),IF(ISNUMBER(T89),T89,NA()))</f>
        <v>#N/A</v>
      </c>
      <c r="U189" s="28" t="e">
        <f>IF(COUNTIF(Visualisations!V$92:V$94,U39)&gt;0,NA(),IF(ISNUMBER(U89),U89,NA()))</f>
        <v>#N/A</v>
      </c>
      <c r="V189" s="28" t="e">
        <f>IF(COUNTIF(Visualisations!W$92:W$94,V39)&gt;0,NA(),IF(ISNUMBER(V89),V89,NA()))</f>
        <v>#N/A</v>
      </c>
      <c r="W189" s="28" t="e">
        <f>IF(COUNTIF(Visualisations!X$92:X$94,W39)&gt;0,NA(),IF(ISNUMBER(W89),W89,NA()))</f>
        <v>#N/A</v>
      </c>
      <c r="X189" s="28" t="e">
        <f>IF(COUNTIF(Visualisations!Y$92:Y$94,X39)&gt;0,NA(),IF(ISNUMBER(X89),X89,NA()))</f>
        <v>#N/A</v>
      </c>
      <c r="Y189" s="28" t="e">
        <f>IF(COUNTIF(Visualisations!Z$92:Z$94,Y39)&gt;0,NA(),IF(ISNUMBER(Y89),Y89,NA()))</f>
        <v>#N/A</v>
      </c>
      <c r="Z189" s="28" t="e">
        <f>IF(COUNTIF(Visualisations!AA$92:AA$94,Z39)&gt;0,NA(),IF(ISNUMBER(Z89),Z89,NA()))</f>
        <v>#N/A</v>
      </c>
      <c r="AA189" s="28" t="e">
        <f>IF(COUNTIF(Visualisations!AB$92:AB$94,AA39)&gt;0,NA(),IF(ISNUMBER(AA89),AA89,NA()))</f>
        <v>#N/A</v>
      </c>
      <c r="AB189" s="28" t="e">
        <f>IF(COUNTIF(Visualisations!AC$92:AC$94,AB39)&gt;0,NA(),IF(ISNUMBER(AB89),AB89,NA()))</f>
        <v>#N/A</v>
      </c>
      <c r="AC189" s="28" t="e">
        <f>IF(COUNTIF(Visualisations!AD$92:AD$94,AC39)&gt;0,NA(),IF(ISNUMBER(AC89),AC89,NA()))</f>
        <v>#N/A</v>
      </c>
      <c r="AD189" s="28" t="e">
        <f>IF(COUNTIF(Visualisations!AE$92:AE$94,AD39)&gt;0,NA(),IF(ISNUMBER(AD89),AD89,NA()))</f>
        <v>#N/A</v>
      </c>
    </row>
    <row r="190" spans="1:30" x14ac:dyDescent="0.25">
      <c r="A190" s="28" t="e">
        <f>IF(COUNTIF(Visualisations!B$92:B$94,A40)&gt;0,NA(),IF(ISNUMBER(A90),A90,NA()))</f>
        <v>#N/A</v>
      </c>
      <c r="B190" s="28" t="e">
        <f>IF(COUNTIF(Visualisations!C$92:C$94,B40)&gt;0,NA(),IF(ISNUMBER(B90),B90,NA()))</f>
        <v>#N/A</v>
      </c>
      <c r="C190" s="28" t="e">
        <f>IF(COUNTIF(Visualisations!D$92:D$94,C40)&gt;0,NA(),IF(ISNUMBER(C90),C90,NA()))</f>
        <v>#N/A</v>
      </c>
      <c r="D190" s="28" t="e">
        <f>IF(COUNTIF(Visualisations!E$92:E$94,D40)&gt;0,NA(),IF(ISNUMBER(D90),D90,NA()))</f>
        <v>#N/A</v>
      </c>
      <c r="E190" s="28" t="e">
        <f>IF(COUNTIF(Visualisations!F$92:F$94,E40)&gt;0,NA(),IF(ISNUMBER(E90),E90,NA()))</f>
        <v>#N/A</v>
      </c>
      <c r="F190" s="28" t="e">
        <f>IF(COUNTIF(Visualisations!G$92:G$94,F40)&gt;0,NA(),IF(ISNUMBER(F90),F90,NA()))</f>
        <v>#N/A</v>
      </c>
      <c r="G190" s="28" t="e">
        <f>IF(COUNTIF(Visualisations!H$92:H$94,G40)&gt;0,NA(),IF(ISNUMBER(G90),G90,NA()))</f>
        <v>#N/A</v>
      </c>
      <c r="H190" s="28" t="e">
        <f>IF(COUNTIF(Visualisations!I$92:I$94,H40)&gt;0,NA(),IF(ISNUMBER(H90),H90,NA()))</f>
        <v>#N/A</v>
      </c>
      <c r="I190" s="28" t="e">
        <f>IF(COUNTIF(Visualisations!J$92:J$94,I40)&gt;0,NA(),IF(ISNUMBER(I90),I90,NA()))</f>
        <v>#N/A</v>
      </c>
      <c r="J190" s="28" t="e">
        <f>IF(COUNTIF(Visualisations!K$92:K$94,J40)&gt;0,NA(),IF(ISNUMBER(J90),J90,NA()))</f>
        <v>#N/A</v>
      </c>
      <c r="K190" s="28" t="e">
        <f>IF(COUNTIF(Visualisations!L$92:L$94,K40)&gt;0,NA(),IF(ISNUMBER(K90),K90,NA()))</f>
        <v>#N/A</v>
      </c>
      <c r="L190" s="28" t="e">
        <f>IF(COUNTIF(Visualisations!M$92:M$94,L40)&gt;0,NA(),IF(ISNUMBER(L90),L90,NA()))</f>
        <v>#N/A</v>
      </c>
      <c r="M190" s="28" t="e">
        <f>IF(COUNTIF(Visualisations!N$92:N$94,M40)&gt;0,NA(),IF(ISNUMBER(M90),M90,NA()))</f>
        <v>#N/A</v>
      </c>
      <c r="N190" s="28" t="e">
        <f>IF(COUNTIF(Visualisations!O$92:O$94,N40)&gt;0,NA(),IF(ISNUMBER(N90),N90,NA()))</f>
        <v>#N/A</v>
      </c>
      <c r="O190" s="28" t="e">
        <f>IF(COUNTIF(Visualisations!P$92:P$94,O40)&gt;0,NA(),IF(ISNUMBER(O90),O90,NA()))</f>
        <v>#N/A</v>
      </c>
      <c r="P190" s="28" t="e">
        <f>IF(COUNTIF(Visualisations!Q$92:Q$94,P40)&gt;0,NA(),IF(ISNUMBER(P90),P90,NA()))</f>
        <v>#N/A</v>
      </c>
      <c r="Q190" s="28" t="e">
        <f>IF(COUNTIF(Visualisations!R$92:R$94,Q40)&gt;0,NA(),IF(ISNUMBER(Q90),Q90,NA()))</f>
        <v>#N/A</v>
      </c>
      <c r="R190" s="28" t="e">
        <f>IF(COUNTIF(Visualisations!S$92:S$94,R40)&gt;0,NA(),IF(ISNUMBER(R90),R90,NA()))</f>
        <v>#N/A</v>
      </c>
      <c r="S190" s="28" t="e">
        <f>IF(COUNTIF(Visualisations!T$92:T$94,S40)&gt;0,NA(),IF(ISNUMBER(S90),S90,NA()))</f>
        <v>#N/A</v>
      </c>
      <c r="T190" s="28" t="e">
        <f>IF(COUNTIF(Visualisations!U$92:U$94,T40)&gt;0,NA(),IF(ISNUMBER(T90),T90,NA()))</f>
        <v>#N/A</v>
      </c>
      <c r="U190" s="28" t="e">
        <f>IF(COUNTIF(Visualisations!V$92:V$94,U40)&gt;0,NA(),IF(ISNUMBER(U90),U90,NA()))</f>
        <v>#N/A</v>
      </c>
      <c r="V190" s="28" t="e">
        <f>IF(COUNTIF(Visualisations!W$92:W$94,V40)&gt;0,NA(),IF(ISNUMBER(V90),V90,NA()))</f>
        <v>#N/A</v>
      </c>
      <c r="W190" s="28" t="e">
        <f>IF(COUNTIF(Visualisations!X$92:X$94,W40)&gt;0,NA(),IF(ISNUMBER(W90),W90,NA()))</f>
        <v>#N/A</v>
      </c>
      <c r="X190" s="28" t="e">
        <f>IF(COUNTIF(Visualisations!Y$92:Y$94,X40)&gt;0,NA(),IF(ISNUMBER(X90),X90,NA()))</f>
        <v>#N/A</v>
      </c>
      <c r="Y190" s="28" t="e">
        <f>IF(COUNTIF(Visualisations!Z$92:Z$94,Y40)&gt;0,NA(),IF(ISNUMBER(Y90),Y90,NA()))</f>
        <v>#N/A</v>
      </c>
      <c r="Z190" s="28" t="e">
        <f>IF(COUNTIF(Visualisations!AA$92:AA$94,Z40)&gt;0,NA(),IF(ISNUMBER(Z90),Z90,NA()))</f>
        <v>#N/A</v>
      </c>
      <c r="AA190" s="28" t="e">
        <f>IF(COUNTIF(Visualisations!AB$92:AB$94,AA40)&gt;0,NA(),IF(ISNUMBER(AA90),AA90,NA()))</f>
        <v>#N/A</v>
      </c>
      <c r="AB190" s="28" t="e">
        <f>IF(COUNTIF(Visualisations!AC$92:AC$94,AB40)&gt;0,NA(),IF(ISNUMBER(AB90),AB90,NA()))</f>
        <v>#N/A</v>
      </c>
      <c r="AC190" s="28" t="e">
        <f>IF(COUNTIF(Visualisations!AD$92:AD$94,AC40)&gt;0,NA(),IF(ISNUMBER(AC90),AC90,NA()))</f>
        <v>#N/A</v>
      </c>
      <c r="AD190" s="28" t="e">
        <f>IF(COUNTIF(Visualisations!AE$92:AE$94,AD40)&gt;0,NA(),IF(ISNUMBER(AD90),AD90,NA()))</f>
        <v>#N/A</v>
      </c>
    </row>
    <row r="191" spans="1:30" x14ac:dyDescent="0.25">
      <c r="A191" s="28" t="e">
        <f>IF(COUNTIF(Visualisations!B$92:B$94,A41)&gt;0,NA(),IF(ISNUMBER(A91),A91,NA()))</f>
        <v>#N/A</v>
      </c>
      <c r="B191" s="28" t="e">
        <f>IF(COUNTIF(Visualisations!C$92:C$94,B41)&gt;0,NA(),IF(ISNUMBER(B91),B91,NA()))</f>
        <v>#N/A</v>
      </c>
      <c r="C191" s="28" t="e">
        <f>IF(COUNTIF(Visualisations!D$92:D$94,C41)&gt;0,NA(),IF(ISNUMBER(C91),C91,NA()))</f>
        <v>#N/A</v>
      </c>
      <c r="D191" s="28" t="e">
        <f>IF(COUNTIF(Visualisations!E$92:E$94,D41)&gt;0,NA(),IF(ISNUMBER(D91),D91,NA()))</f>
        <v>#N/A</v>
      </c>
      <c r="E191" s="28" t="e">
        <f>IF(COUNTIF(Visualisations!F$92:F$94,E41)&gt;0,NA(),IF(ISNUMBER(E91),E91,NA()))</f>
        <v>#N/A</v>
      </c>
      <c r="F191" s="28" t="e">
        <f>IF(COUNTIF(Visualisations!G$92:G$94,F41)&gt;0,NA(),IF(ISNUMBER(F91),F91,NA()))</f>
        <v>#N/A</v>
      </c>
      <c r="G191" s="28" t="e">
        <f>IF(COUNTIF(Visualisations!H$92:H$94,G41)&gt;0,NA(),IF(ISNUMBER(G91),G91,NA()))</f>
        <v>#N/A</v>
      </c>
      <c r="H191" s="28" t="e">
        <f>IF(COUNTIF(Visualisations!I$92:I$94,H41)&gt;0,NA(),IF(ISNUMBER(H91),H91,NA()))</f>
        <v>#N/A</v>
      </c>
      <c r="I191" s="28" t="e">
        <f>IF(COUNTIF(Visualisations!J$92:J$94,I41)&gt;0,NA(),IF(ISNUMBER(I91),I91,NA()))</f>
        <v>#N/A</v>
      </c>
      <c r="J191" s="28" t="e">
        <f>IF(COUNTIF(Visualisations!K$92:K$94,J41)&gt;0,NA(),IF(ISNUMBER(J91),J91,NA()))</f>
        <v>#N/A</v>
      </c>
      <c r="K191" s="28" t="e">
        <f>IF(COUNTIF(Visualisations!L$92:L$94,K41)&gt;0,NA(),IF(ISNUMBER(K91),K91,NA()))</f>
        <v>#N/A</v>
      </c>
      <c r="L191" s="28" t="e">
        <f>IF(COUNTIF(Visualisations!M$92:M$94,L41)&gt;0,NA(),IF(ISNUMBER(L91),L91,NA()))</f>
        <v>#N/A</v>
      </c>
      <c r="M191" s="28" t="e">
        <f>IF(COUNTIF(Visualisations!N$92:N$94,M41)&gt;0,NA(),IF(ISNUMBER(M91),M91,NA()))</f>
        <v>#N/A</v>
      </c>
      <c r="N191" s="28" t="e">
        <f>IF(COUNTIF(Visualisations!O$92:O$94,N41)&gt;0,NA(),IF(ISNUMBER(N91),N91,NA()))</f>
        <v>#N/A</v>
      </c>
      <c r="O191" s="28" t="e">
        <f>IF(COUNTIF(Visualisations!P$92:P$94,O41)&gt;0,NA(),IF(ISNUMBER(O91),O91,NA()))</f>
        <v>#N/A</v>
      </c>
      <c r="P191" s="28" t="e">
        <f>IF(COUNTIF(Visualisations!Q$92:Q$94,P41)&gt;0,NA(),IF(ISNUMBER(P91),P91,NA()))</f>
        <v>#N/A</v>
      </c>
      <c r="Q191" s="28" t="e">
        <f>IF(COUNTIF(Visualisations!R$92:R$94,Q41)&gt;0,NA(),IF(ISNUMBER(Q91),Q91,NA()))</f>
        <v>#N/A</v>
      </c>
      <c r="R191" s="28" t="e">
        <f>IF(COUNTIF(Visualisations!S$92:S$94,R41)&gt;0,NA(),IF(ISNUMBER(R91),R91,NA()))</f>
        <v>#N/A</v>
      </c>
      <c r="S191" s="28" t="e">
        <f>IF(COUNTIF(Visualisations!T$92:T$94,S41)&gt;0,NA(),IF(ISNUMBER(S91),S91,NA()))</f>
        <v>#N/A</v>
      </c>
      <c r="T191" s="28" t="e">
        <f>IF(COUNTIF(Visualisations!U$92:U$94,T41)&gt;0,NA(),IF(ISNUMBER(T91),T91,NA()))</f>
        <v>#N/A</v>
      </c>
      <c r="U191" s="28" t="e">
        <f>IF(COUNTIF(Visualisations!V$92:V$94,U41)&gt;0,NA(),IF(ISNUMBER(U91),U91,NA()))</f>
        <v>#N/A</v>
      </c>
      <c r="V191" s="28" t="e">
        <f>IF(COUNTIF(Visualisations!W$92:W$94,V41)&gt;0,NA(),IF(ISNUMBER(V91),V91,NA()))</f>
        <v>#N/A</v>
      </c>
      <c r="W191" s="28" t="e">
        <f>IF(COUNTIF(Visualisations!X$92:X$94,W41)&gt;0,NA(),IF(ISNUMBER(W91),W91,NA()))</f>
        <v>#N/A</v>
      </c>
      <c r="X191" s="28" t="e">
        <f>IF(COUNTIF(Visualisations!Y$92:Y$94,X41)&gt;0,NA(),IF(ISNUMBER(X91),X91,NA()))</f>
        <v>#N/A</v>
      </c>
      <c r="Y191" s="28" t="e">
        <f>IF(COUNTIF(Visualisations!Z$92:Z$94,Y41)&gt;0,NA(),IF(ISNUMBER(Y91),Y91,NA()))</f>
        <v>#N/A</v>
      </c>
      <c r="Z191" s="28" t="e">
        <f>IF(COUNTIF(Visualisations!AA$92:AA$94,Z41)&gt;0,NA(),IF(ISNUMBER(Z91),Z91,NA()))</f>
        <v>#N/A</v>
      </c>
      <c r="AA191" s="28" t="e">
        <f>IF(COUNTIF(Visualisations!AB$92:AB$94,AA41)&gt;0,NA(),IF(ISNUMBER(AA91),AA91,NA()))</f>
        <v>#N/A</v>
      </c>
      <c r="AB191" s="28" t="e">
        <f>IF(COUNTIF(Visualisations!AC$92:AC$94,AB41)&gt;0,NA(),IF(ISNUMBER(AB91),AB91,NA()))</f>
        <v>#N/A</v>
      </c>
      <c r="AC191" s="28" t="e">
        <f>IF(COUNTIF(Visualisations!AD$92:AD$94,AC41)&gt;0,NA(),IF(ISNUMBER(AC91),AC91,NA()))</f>
        <v>#N/A</v>
      </c>
      <c r="AD191" s="28" t="e">
        <f>IF(COUNTIF(Visualisations!AE$92:AE$94,AD41)&gt;0,NA(),IF(ISNUMBER(AD91),AD91,NA()))</f>
        <v>#N/A</v>
      </c>
    </row>
    <row r="192" spans="1:30" x14ac:dyDescent="0.25">
      <c r="A192" s="28" t="e">
        <f>IF(COUNTIF(Visualisations!B$92:B$94,A42)&gt;0,NA(),IF(ISNUMBER(A92),A92,NA()))</f>
        <v>#N/A</v>
      </c>
      <c r="B192" s="28" t="e">
        <f>IF(COUNTIF(Visualisations!C$92:C$94,B42)&gt;0,NA(),IF(ISNUMBER(B92),B92,NA()))</f>
        <v>#N/A</v>
      </c>
      <c r="C192" s="28" t="e">
        <f>IF(COUNTIF(Visualisations!D$92:D$94,C42)&gt;0,NA(),IF(ISNUMBER(C92),C92,NA()))</f>
        <v>#N/A</v>
      </c>
      <c r="D192" s="28" t="e">
        <f>IF(COUNTIF(Visualisations!E$92:E$94,D42)&gt;0,NA(),IF(ISNUMBER(D92),D92,NA()))</f>
        <v>#N/A</v>
      </c>
      <c r="E192" s="28" t="e">
        <f>IF(COUNTIF(Visualisations!F$92:F$94,E42)&gt;0,NA(),IF(ISNUMBER(E92),E92,NA()))</f>
        <v>#N/A</v>
      </c>
      <c r="F192" s="28" t="e">
        <f>IF(COUNTIF(Visualisations!G$92:G$94,F42)&gt;0,NA(),IF(ISNUMBER(F92),F92,NA()))</f>
        <v>#N/A</v>
      </c>
      <c r="G192" s="28" t="e">
        <f>IF(COUNTIF(Visualisations!H$92:H$94,G42)&gt;0,NA(),IF(ISNUMBER(G92),G92,NA()))</f>
        <v>#N/A</v>
      </c>
      <c r="H192" s="28" t="e">
        <f>IF(COUNTIF(Visualisations!I$92:I$94,H42)&gt;0,NA(),IF(ISNUMBER(H92),H92,NA()))</f>
        <v>#N/A</v>
      </c>
      <c r="I192" s="28" t="e">
        <f>IF(COUNTIF(Visualisations!J$92:J$94,I42)&gt;0,NA(),IF(ISNUMBER(I92),I92,NA()))</f>
        <v>#N/A</v>
      </c>
      <c r="J192" s="28" t="e">
        <f>IF(COUNTIF(Visualisations!K$92:K$94,J42)&gt;0,NA(),IF(ISNUMBER(J92),J92,NA()))</f>
        <v>#N/A</v>
      </c>
      <c r="K192" s="28" t="e">
        <f>IF(COUNTIF(Visualisations!L$92:L$94,K42)&gt;0,NA(),IF(ISNUMBER(K92),K92,NA()))</f>
        <v>#N/A</v>
      </c>
      <c r="L192" s="28" t="e">
        <f>IF(COUNTIF(Visualisations!M$92:M$94,L42)&gt;0,NA(),IF(ISNUMBER(L92),L92,NA()))</f>
        <v>#N/A</v>
      </c>
      <c r="M192" s="28" t="e">
        <f>IF(COUNTIF(Visualisations!N$92:N$94,M42)&gt;0,NA(),IF(ISNUMBER(M92),M92,NA()))</f>
        <v>#N/A</v>
      </c>
      <c r="N192" s="28" t="e">
        <f>IF(COUNTIF(Visualisations!O$92:O$94,N42)&gt;0,NA(),IF(ISNUMBER(N92),N92,NA()))</f>
        <v>#N/A</v>
      </c>
      <c r="O192" s="28" t="e">
        <f>IF(COUNTIF(Visualisations!P$92:P$94,O42)&gt;0,NA(),IF(ISNUMBER(O92),O92,NA()))</f>
        <v>#N/A</v>
      </c>
      <c r="P192" s="28" t="e">
        <f>IF(COUNTIF(Visualisations!Q$92:Q$94,P42)&gt;0,NA(),IF(ISNUMBER(P92),P92,NA()))</f>
        <v>#N/A</v>
      </c>
      <c r="Q192" s="28" t="e">
        <f>IF(COUNTIF(Visualisations!R$92:R$94,Q42)&gt;0,NA(),IF(ISNUMBER(Q92),Q92,NA()))</f>
        <v>#N/A</v>
      </c>
      <c r="R192" s="28" t="e">
        <f>IF(COUNTIF(Visualisations!S$92:S$94,R42)&gt;0,NA(),IF(ISNUMBER(R92),R92,NA()))</f>
        <v>#N/A</v>
      </c>
      <c r="S192" s="28" t="e">
        <f>IF(COUNTIF(Visualisations!T$92:T$94,S42)&gt;0,NA(),IF(ISNUMBER(S92),S92,NA()))</f>
        <v>#N/A</v>
      </c>
      <c r="T192" s="28" t="e">
        <f>IF(COUNTIF(Visualisations!U$92:U$94,T42)&gt;0,NA(),IF(ISNUMBER(T92),T92,NA()))</f>
        <v>#N/A</v>
      </c>
      <c r="U192" s="28" t="e">
        <f>IF(COUNTIF(Visualisations!V$92:V$94,U42)&gt;0,NA(),IF(ISNUMBER(U92),U92,NA()))</f>
        <v>#N/A</v>
      </c>
      <c r="V192" s="28" t="e">
        <f>IF(COUNTIF(Visualisations!W$92:W$94,V42)&gt;0,NA(),IF(ISNUMBER(V92),V92,NA()))</f>
        <v>#N/A</v>
      </c>
      <c r="W192" s="28" t="e">
        <f>IF(COUNTIF(Visualisations!X$92:X$94,W42)&gt;0,NA(),IF(ISNUMBER(W92),W92,NA()))</f>
        <v>#N/A</v>
      </c>
      <c r="X192" s="28" t="e">
        <f>IF(COUNTIF(Visualisations!Y$92:Y$94,X42)&gt;0,NA(),IF(ISNUMBER(X92),X92,NA()))</f>
        <v>#N/A</v>
      </c>
      <c r="Y192" s="28" t="e">
        <f>IF(COUNTIF(Visualisations!Z$92:Z$94,Y42)&gt;0,NA(),IF(ISNUMBER(Y92),Y92,NA()))</f>
        <v>#N/A</v>
      </c>
      <c r="Z192" s="28" t="e">
        <f>IF(COUNTIF(Visualisations!AA$92:AA$94,Z42)&gt;0,NA(),IF(ISNUMBER(Z92),Z92,NA()))</f>
        <v>#N/A</v>
      </c>
      <c r="AA192" s="28" t="e">
        <f>IF(COUNTIF(Visualisations!AB$92:AB$94,AA42)&gt;0,NA(),IF(ISNUMBER(AA92),AA92,NA()))</f>
        <v>#N/A</v>
      </c>
      <c r="AB192" s="28" t="e">
        <f>IF(COUNTIF(Visualisations!AC$92:AC$94,AB42)&gt;0,NA(),IF(ISNUMBER(AB92),AB92,NA()))</f>
        <v>#N/A</v>
      </c>
      <c r="AC192" s="28" t="e">
        <f>IF(COUNTIF(Visualisations!AD$92:AD$94,AC42)&gt;0,NA(),IF(ISNUMBER(AC92),AC92,NA()))</f>
        <v>#N/A</v>
      </c>
      <c r="AD192" s="28" t="e">
        <f>IF(COUNTIF(Visualisations!AE$92:AE$94,AD42)&gt;0,NA(),IF(ISNUMBER(AD92),AD92,NA()))</f>
        <v>#N/A</v>
      </c>
    </row>
    <row r="193" spans="1:30" x14ac:dyDescent="0.25">
      <c r="A193" s="28" t="e">
        <f>IF(COUNTIF(Visualisations!B$92:B$94,A43)&gt;0,NA(),IF(ISNUMBER(A93),A93,NA()))</f>
        <v>#N/A</v>
      </c>
      <c r="B193" s="28" t="e">
        <f>IF(COUNTIF(Visualisations!C$92:C$94,B43)&gt;0,NA(),IF(ISNUMBER(B93),B93,NA()))</f>
        <v>#N/A</v>
      </c>
      <c r="C193" s="28" t="e">
        <f>IF(COUNTIF(Visualisations!D$92:D$94,C43)&gt;0,NA(),IF(ISNUMBER(C93),C93,NA()))</f>
        <v>#N/A</v>
      </c>
      <c r="D193" s="28" t="e">
        <f>IF(COUNTIF(Visualisations!E$92:E$94,D43)&gt;0,NA(),IF(ISNUMBER(D93),D93,NA()))</f>
        <v>#N/A</v>
      </c>
      <c r="E193" s="28" t="e">
        <f>IF(COUNTIF(Visualisations!F$92:F$94,E43)&gt;0,NA(),IF(ISNUMBER(E93),E93,NA()))</f>
        <v>#N/A</v>
      </c>
      <c r="F193" s="28" t="e">
        <f>IF(COUNTIF(Visualisations!G$92:G$94,F43)&gt;0,NA(),IF(ISNUMBER(F93),F93,NA()))</f>
        <v>#N/A</v>
      </c>
      <c r="G193" s="28" t="e">
        <f>IF(COUNTIF(Visualisations!H$92:H$94,G43)&gt;0,NA(),IF(ISNUMBER(G93),G93,NA()))</f>
        <v>#N/A</v>
      </c>
      <c r="H193" s="28" t="e">
        <f>IF(COUNTIF(Visualisations!I$92:I$94,H43)&gt;0,NA(),IF(ISNUMBER(H93),H93,NA()))</f>
        <v>#N/A</v>
      </c>
      <c r="I193" s="28" t="e">
        <f>IF(COUNTIF(Visualisations!J$92:J$94,I43)&gt;0,NA(),IF(ISNUMBER(I93),I93,NA()))</f>
        <v>#N/A</v>
      </c>
      <c r="J193" s="28" t="e">
        <f>IF(COUNTIF(Visualisations!K$92:K$94,J43)&gt;0,NA(),IF(ISNUMBER(J93),J93,NA()))</f>
        <v>#N/A</v>
      </c>
      <c r="K193" s="28" t="e">
        <f>IF(COUNTIF(Visualisations!L$92:L$94,K43)&gt;0,NA(),IF(ISNUMBER(K93),K93,NA()))</f>
        <v>#N/A</v>
      </c>
      <c r="L193" s="28" t="e">
        <f>IF(COUNTIF(Visualisations!M$92:M$94,L43)&gt;0,NA(),IF(ISNUMBER(L93),L93,NA()))</f>
        <v>#N/A</v>
      </c>
      <c r="M193" s="28" t="e">
        <f>IF(COUNTIF(Visualisations!N$92:N$94,M43)&gt;0,NA(),IF(ISNUMBER(M93),M93,NA()))</f>
        <v>#N/A</v>
      </c>
      <c r="N193" s="28" t="e">
        <f>IF(COUNTIF(Visualisations!O$92:O$94,N43)&gt;0,NA(),IF(ISNUMBER(N93),N93,NA()))</f>
        <v>#N/A</v>
      </c>
      <c r="O193" s="28" t="e">
        <f>IF(COUNTIF(Visualisations!P$92:P$94,O43)&gt;0,NA(),IF(ISNUMBER(O93),O93,NA()))</f>
        <v>#N/A</v>
      </c>
      <c r="P193" s="28" t="e">
        <f>IF(COUNTIF(Visualisations!Q$92:Q$94,P43)&gt;0,NA(),IF(ISNUMBER(P93),P93,NA()))</f>
        <v>#N/A</v>
      </c>
      <c r="Q193" s="28" t="e">
        <f>IF(COUNTIF(Visualisations!R$92:R$94,Q43)&gt;0,NA(),IF(ISNUMBER(Q93),Q93,NA()))</f>
        <v>#N/A</v>
      </c>
      <c r="R193" s="28" t="e">
        <f>IF(COUNTIF(Visualisations!S$92:S$94,R43)&gt;0,NA(),IF(ISNUMBER(R93),R93,NA()))</f>
        <v>#N/A</v>
      </c>
      <c r="S193" s="28" t="e">
        <f>IF(COUNTIF(Visualisations!T$92:T$94,S43)&gt;0,NA(),IF(ISNUMBER(S93),S93,NA()))</f>
        <v>#N/A</v>
      </c>
      <c r="T193" s="28" t="e">
        <f>IF(COUNTIF(Visualisations!U$92:U$94,T43)&gt;0,NA(),IF(ISNUMBER(T93),T93,NA()))</f>
        <v>#N/A</v>
      </c>
      <c r="U193" s="28" t="e">
        <f>IF(COUNTIF(Visualisations!V$92:V$94,U43)&gt;0,NA(),IF(ISNUMBER(U93),U93,NA()))</f>
        <v>#N/A</v>
      </c>
      <c r="V193" s="28" t="e">
        <f>IF(COUNTIF(Visualisations!W$92:W$94,V43)&gt;0,NA(),IF(ISNUMBER(V93),V93,NA()))</f>
        <v>#N/A</v>
      </c>
      <c r="W193" s="28" t="e">
        <f>IF(COUNTIF(Visualisations!X$92:X$94,W43)&gt;0,NA(),IF(ISNUMBER(W93),W93,NA()))</f>
        <v>#N/A</v>
      </c>
      <c r="X193" s="28" t="e">
        <f>IF(COUNTIF(Visualisations!Y$92:Y$94,X43)&gt;0,NA(),IF(ISNUMBER(X93),X93,NA()))</f>
        <v>#N/A</v>
      </c>
      <c r="Y193" s="28" t="e">
        <f>IF(COUNTIF(Visualisations!Z$92:Z$94,Y43)&gt;0,NA(),IF(ISNUMBER(Y93),Y93,NA()))</f>
        <v>#N/A</v>
      </c>
      <c r="Z193" s="28" t="e">
        <f>IF(COUNTIF(Visualisations!AA$92:AA$94,Z43)&gt;0,NA(),IF(ISNUMBER(Z93),Z93,NA()))</f>
        <v>#N/A</v>
      </c>
      <c r="AA193" s="28" t="e">
        <f>IF(COUNTIF(Visualisations!AB$92:AB$94,AA43)&gt;0,NA(),IF(ISNUMBER(AA93),AA93,NA()))</f>
        <v>#N/A</v>
      </c>
      <c r="AB193" s="28" t="e">
        <f>IF(COUNTIF(Visualisations!AC$92:AC$94,AB43)&gt;0,NA(),IF(ISNUMBER(AB93),AB93,NA()))</f>
        <v>#N/A</v>
      </c>
      <c r="AC193" s="28" t="e">
        <f>IF(COUNTIF(Visualisations!AD$92:AD$94,AC43)&gt;0,NA(),IF(ISNUMBER(AC93),AC93,NA()))</f>
        <v>#N/A</v>
      </c>
      <c r="AD193" s="28" t="e">
        <f>IF(COUNTIF(Visualisations!AE$92:AE$94,AD43)&gt;0,NA(),IF(ISNUMBER(AD93),AD93,NA()))</f>
        <v>#N/A</v>
      </c>
    </row>
    <row r="194" spans="1:30" x14ac:dyDescent="0.25">
      <c r="A194" s="28" t="e">
        <f>IF(COUNTIF(Visualisations!B$92:B$94,A44)&gt;0,NA(),IF(ISNUMBER(A94),A94,NA()))</f>
        <v>#N/A</v>
      </c>
      <c r="B194" s="28" t="e">
        <f>IF(COUNTIF(Visualisations!C$92:C$94,B44)&gt;0,NA(),IF(ISNUMBER(B94),B94,NA()))</f>
        <v>#N/A</v>
      </c>
      <c r="C194" s="28" t="e">
        <f>IF(COUNTIF(Visualisations!D$92:D$94,C44)&gt;0,NA(),IF(ISNUMBER(C94),C94,NA()))</f>
        <v>#N/A</v>
      </c>
      <c r="D194" s="28" t="e">
        <f>IF(COUNTIF(Visualisations!E$92:E$94,D44)&gt;0,NA(),IF(ISNUMBER(D94),D94,NA()))</f>
        <v>#N/A</v>
      </c>
      <c r="E194" s="28" t="e">
        <f>IF(COUNTIF(Visualisations!F$92:F$94,E44)&gt;0,NA(),IF(ISNUMBER(E94),E94,NA()))</f>
        <v>#N/A</v>
      </c>
      <c r="F194" s="28" t="e">
        <f>IF(COUNTIF(Visualisations!G$92:G$94,F44)&gt;0,NA(),IF(ISNUMBER(F94),F94,NA()))</f>
        <v>#N/A</v>
      </c>
      <c r="G194" s="28" t="e">
        <f>IF(COUNTIF(Visualisations!H$92:H$94,G44)&gt;0,NA(),IF(ISNUMBER(G94),G94,NA()))</f>
        <v>#N/A</v>
      </c>
      <c r="H194" s="28" t="e">
        <f>IF(COUNTIF(Visualisations!I$92:I$94,H44)&gt;0,NA(),IF(ISNUMBER(H94),H94,NA()))</f>
        <v>#N/A</v>
      </c>
      <c r="I194" s="28" t="e">
        <f>IF(COUNTIF(Visualisations!J$92:J$94,I44)&gt;0,NA(),IF(ISNUMBER(I94),I94,NA()))</f>
        <v>#N/A</v>
      </c>
      <c r="J194" s="28" t="e">
        <f>IF(COUNTIF(Visualisations!K$92:K$94,J44)&gt;0,NA(),IF(ISNUMBER(J94),J94,NA()))</f>
        <v>#N/A</v>
      </c>
      <c r="K194" s="28" t="e">
        <f>IF(COUNTIF(Visualisations!L$92:L$94,K44)&gt;0,NA(),IF(ISNUMBER(K94),K94,NA()))</f>
        <v>#N/A</v>
      </c>
      <c r="L194" s="28" t="e">
        <f>IF(COUNTIF(Visualisations!M$92:M$94,L44)&gt;0,NA(),IF(ISNUMBER(L94),L94,NA()))</f>
        <v>#N/A</v>
      </c>
      <c r="M194" s="28" t="e">
        <f>IF(COUNTIF(Visualisations!N$92:N$94,M44)&gt;0,NA(),IF(ISNUMBER(M94),M94,NA()))</f>
        <v>#N/A</v>
      </c>
      <c r="N194" s="28" t="e">
        <f>IF(COUNTIF(Visualisations!O$92:O$94,N44)&gt;0,NA(),IF(ISNUMBER(N94),N94,NA()))</f>
        <v>#N/A</v>
      </c>
      <c r="O194" s="28" t="e">
        <f>IF(COUNTIF(Visualisations!P$92:P$94,O44)&gt;0,NA(),IF(ISNUMBER(O94),O94,NA()))</f>
        <v>#N/A</v>
      </c>
      <c r="P194" s="28" t="e">
        <f>IF(COUNTIF(Visualisations!Q$92:Q$94,P44)&gt;0,NA(),IF(ISNUMBER(P94),P94,NA()))</f>
        <v>#N/A</v>
      </c>
      <c r="Q194" s="28" t="e">
        <f>IF(COUNTIF(Visualisations!R$92:R$94,Q44)&gt;0,NA(),IF(ISNUMBER(Q94),Q94,NA()))</f>
        <v>#N/A</v>
      </c>
      <c r="R194" s="28" t="e">
        <f>IF(COUNTIF(Visualisations!S$92:S$94,R44)&gt;0,NA(),IF(ISNUMBER(R94),R94,NA()))</f>
        <v>#N/A</v>
      </c>
      <c r="S194" s="28" t="e">
        <f>IF(COUNTIF(Visualisations!T$92:T$94,S44)&gt;0,NA(),IF(ISNUMBER(S94),S94,NA()))</f>
        <v>#N/A</v>
      </c>
      <c r="T194" s="28" t="e">
        <f>IF(COUNTIF(Visualisations!U$92:U$94,T44)&gt;0,NA(),IF(ISNUMBER(T94),T94,NA()))</f>
        <v>#N/A</v>
      </c>
      <c r="U194" s="28" t="e">
        <f>IF(COUNTIF(Visualisations!V$92:V$94,U44)&gt;0,NA(),IF(ISNUMBER(U94),U94,NA()))</f>
        <v>#N/A</v>
      </c>
      <c r="V194" s="28" t="e">
        <f>IF(COUNTIF(Visualisations!W$92:W$94,V44)&gt;0,NA(),IF(ISNUMBER(V94),V94,NA()))</f>
        <v>#N/A</v>
      </c>
      <c r="W194" s="28" t="e">
        <f>IF(COUNTIF(Visualisations!X$92:X$94,W44)&gt;0,NA(),IF(ISNUMBER(W94),W94,NA()))</f>
        <v>#N/A</v>
      </c>
      <c r="X194" s="28" t="e">
        <f>IF(COUNTIF(Visualisations!Y$92:Y$94,X44)&gt;0,NA(),IF(ISNUMBER(X94),X94,NA()))</f>
        <v>#N/A</v>
      </c>
      <c r="Y194" s="28" t="e">
        <f>IF(COUNTIF(Visualisations!Z$92:Z$94,Y44)&gt;0,NA(),IF(ISNUMBER(Y94),Y94,NA()))</f>
        <v>#N/A</v>
      </c>
      <c r="Z194" s="28" t="e">
        <f>IF(COUNTIF(Visualisations!AA$92:AA$94,Z44)&gt;0,NA(),IF(ISNUMBER(Z94),Z94,NA()))</f>
        <v>#N/A</v>
      </c>
      <c r="AA194" s="28" t="e">
        <f>IF(COUNTIF(Visualisations!AB$92:AB$94,AA44)&gt;0,NA(),IF(ISNUMBER(AA94),AA94,NA()))</f>
        <v>#N/A</v>
      </c>
      <c r="AB194" s="28" t="e">
        <f>IF(COUNTIF(Visualisations!AC$92:AC$94,AB44)&gt;0,NA(),IF(ISNUMBER(AB94),AB94,NA()))</f>
        <v>#N/A</v>
      </c>
      <c r="AC194" s="28" t="e">
        <f>IF(COUNTIF(Visualisations!AD$92:AD$94,AC44)&gt;0,NA(),IF(ISNUMBER(AC94),AC94,NA()))</f>
        <v>#N/A</v>
      </c>
      <c r="AD194" s="28" t="e">
        <f>IF(COUNTIF(Visualisations!AE$92:AE$94,AD44)&gt;0,NA(),IF(ISNUMBER(AD94),AD94,NA()))</f>
        <v>#N/A</v>
      </c>
    </row>
    <row r="195" spans="1:30" x14ac:dyDescent="0.25">
      <c r="A195" s="28" t="e">
        <f>IF(COUNTIF(Visualisations!B$92:B$94,A45)&gt;0,NA(),IF(ISNUMBER(A95),A95,NA()))</f>
        <v>#N/A</v>
      </c>
      <c r="B195" s="28" t="e">
        <f>IF(COUNTIF(Visualisations!C$92:C$94,B45)&gt;0,NA(),IF(ISNUMBER(B95),B95,NA()))</f>
        <v>#N/A</v>
      </c>
      <c r="C195" s="28" t="e">
        <f>IF(COUNTIF(Visualisations!D$92:D$94,C45)&gt;0,NA(),IF(ISNUMBER(C95),C95,NA()))</f>
        <v>#N/A</v>
      </c>
      <c r="D195" s="28" t="e">
        <f>IF(COUNTIF(Visualisations!E$92:E$94,D45)&gt;0,NA(),IF(ISNUMBER(D95),D95,NA()))</f>
        <v>#N/A</v>
      </c>
      <c r="E195" s="28" t="e">
        <f>IF(COUNTIF(Visualisations!F$92:F$94,E45)&gt;0,NA(),IF(ISNUMBER(E95),E95,NA()))</f>
        <v>#N/A</v>
      </c>
      <c r="F195" s="28" t="e">
        <f>IF(COUNTIF(Visualisations!G$92:G$94,F45)&gt;0,NA(),IF(ISNUMBER(F95),F95,NA()))</f>
        <v>#N/A</v>
      </c>
      <c r="G195" s="28" t="e">
        <f>IF(COUNTIF(Visualisations!H$92:H$94,G45)&gt;0,NA(),IF(ISNUMBER(G95),G95,NA()))</f>
        <v>#N/A</v>
      </c>
      <c r="H195" s="28" t="e">
        <f>IF(COUNTIF(Visualisations!I$92:I$94,H45)&gt;0,NA(),IF(ISNUMBER(H95),H95,NA()))</f>
        <v>#N/A</v>
      </c>
      <c r="I195" s="28" t="e">
        <f>IF(COUNTIF(Visualisations!J$92:J$94,I45)&gt;0,NA(),IF(ISNUMBER(I95),I95,NA()))</f>
        <v>#N/A</v>
      </c>
      <c r="J195" s="28" t="e">
        <f>IF(COUNTIF(Visualisations!K$92:K$94,J45)&gt;0,NA(),IF(ISNUMBER(J95),J95,NA()))</f>
        <v>#N/A</v>
      </c>
      <c r="K195" s="28" t="e">
        <f>IF(COUNTIF(Visualisations!L$92:L$94,K45)&gt;0,NA(),IF(ISNUMBER(K95),K95,NA()))</f>
        <v>#N/A</v>
      </c>
      <c r="L195" s="28" t="e">
        <f>IF(COUNTIF(Visualisations!M$92:M$94,L45)&gt;0,NA(),IF(ISNUMBER(L95),L95,NA()))</f>
        <v>#N/A</v>
      </c>
      <c r="M195" s="28" t="e">
        <f>IF(COUNTIF(Visualisations!N$92:N$94,M45)&gt;0,NA(),IF(ISNUMBER(M95),M95,NA()))</f>
        <v>#N/A</v>
      </c>
      <c r="N195" s="28" t="e">
        <f>IF(COUNTIF(Visualisations!O$92:O$94,N45)&gt;0,NA(),IF(ISNUMBER(N95),N95,NA()))</f>
        <v>#N/A</v>
      </c>
      <c r="O195" s="28" t="e">
        <f>IF(COUNTIF(Visualisations!P$92:P$94,O45)&gt;0,NA(),IF(ISNUMBER(O95),O95,NA()))</f>
        <v>#N/A</v>
      </c>
      <c r="P195" s="28" t="e">
        <f>IF(COUNTIF(Visualisations!Q$92:Q$94,P45)&gt;0,NA(),IF(ISNUMBER(P95),P95,NA()))</f>
        <v>#N/A</v>
      </c>
      <c r="Q195" s="28" t="e">
        <f>IF(COUNTIF(Visualisations!R$92:R$94,Q45)&gt;0,NA(),IF(ISNUMBER(Q95),Q95,NA()))</f>
        <v>#N/A</v>
      </c>
      <c r="R195" s="28" t="e">
        <f>IF(COUNTIF(Visualisations!S$92:S$94,R45)&gt;0,NA(),IF(ISNUMBER(R95),R95,NA()))</f>
        <v>#N/A</v>
      </c>
      <c r="S195" s="28" t="e">
        <f>IF(COUNTIF(Visualisations!T$92:T$94,S45)&gt;0,NA(),IF(ISNUMBER(S95),S95,NA()))</f>
        <v>#N/A</v>
      </c>
      <c r="T195" s="28" t="e">
        <f>IF(COUNTIF(Visualisations!U$92:U$94,T45)&gt;0,NA(),IF(ISNUMBER(T95),T95,NA()))</f>
        <v>#N/A</v>
      </c>
      <c r="U195" s="28" t="e">
        <f>IF(COUNTIF(Visualisations!V$92:V$94,U45)&gt;0,NA(),IF(ISNUMBER(U95),U95,NA()))</f>
        <v>#N/A</v>
      </c>
      <c r="V195" s="28" t="e">
        <f>IF(COUNTIF(Visualisations!W$92:W$94,V45)&gt;0,NA(),IF(ISNUMBER(V95),V95,NA()))</f>
        <v>#N/A</v>
      </c>
      <c r="W195" s="28" t="e">
        <f>IF(COUNTIF(Visualisations!X$92:X$94,W45)&gt;0,NA(),IF(ISNUMBER(W95),W95,NA()))</f>
        <v>#N/A</v>
      </c>
      <c r="X195" s="28" t="e">
        <f>IF(COUNTIF(Visualisations!Y$92:Y$94,X45)&gt;0,NA(),IF(ISNUMBER(X95),X95,NA()))</f>
        <v>#N/A</v>
      </c>
      <c r="Y195" s="28" t="e">
        <f>IF(COUNTIF(Visualisations!Z$92:Z$94,Y45)&gt;0,NA(),IF(ISNUMBER(Y95),Y95,NA()))</f>
        <v>#N/A</v>
      </c>
      <c r="Z195" s="28" t="e">
        <f>IF(COUNTIF(Visualisations!AA$92:AA$94,Z45)&gt;0,NA(),IF(ISNUMBER(Z95),Z95,NA()))</f>
        <v>#N/A</v>
      </c>
      <c r="AA195" s="28" t="e">
        <f>IF(COUNTIF(Visualisations!AB$92:AB$94,AA45)&gt;0,NA(),IF(ISNUMBER(AA95),AA95,NA()))</f>
        <v>#N/A</v>
      </c>
      <c r="AB195" s="28" t="e">
        <f>IF(COUNTIF(Visualisations!AC$92:AC$94,AB45)&gt;0,NA(),IF(ISNUMBER(AB95),AB95,NA()))</f>
        <v>#N/A</v>
      </c>
      <c r="AC195" s="28" t="e">
        <f>IF(COUNTIF(Visualisations!AD$92:AD$94,AC45)&gt;0,NA(),IF(ISNUMBER(AC95),AC95,NA()))</f>
        <v>#N/A</v>
      </c>
      <c r="AD195" s="28" t="e">
        <f>IF(COUNTIF(Visualisations!AE$92:AE$94,AD45)&gt;0,NA(),IF(ISNUMBER(AD95),AD95,NA()))</f>
        <v>#N/A</v>
      </c>
    </row>
    <row r="196" spans="1:30" x14ac:dyDescent="0.25">
      <c r="A196" s="28" t="e">
        <f>IF(COUNTIF(Visualisations!B$92:B$94,A46)&gt;0,NA(),IF(ISNUMBER(A96),A96,NA()))</f>
        <v>#N/A</v>
      </c>
      <c r="B196" s="28" t="e">
        <f>IF(COUNTIF(Visualisations!C$92:C$94,B46)&gt;0,NA(),IF(ISNUMBER(B96),B96,NA()))</f>
        <v>#N/A</v>
      </c>
      <c r="C196" s="28" t="e">
        <f>IF(COUNTIF(Visualisations!D$92:D$94,C46)&gt;0,NA(),IF(ISNUMBER(C96),C96,NA()))</f>
        <v>#N/A</v>
      </c>
      <c r="D196" s="28" t="e">
        <f>IF(COUNTIF(Visualisations!E$92:E$94,D46)&gt;0,NA(),IF(ISNUMBER(D96),D96,NA()))</f>
        <v>#N/A</v>
      </c>
      <c r="E196" s="28" t="e">
        <f>IF(COUNTIF(Visualisations!F$92:F$94,E46)&gt;0,NA(),IF(ISNUMBER(E96),E96,NA()))</f>
        <v>#N/A</v>
      </c>
      <c r="F196" s="28" t="e">
        <f>IF(COUNTIF(Visualisations!G$92:G$94,F46)&gt;0,NA(),IF(ISNUMBER(F96),F96,NA()))</f>
        <v>#N/A</v>
      </c>
      <c r="G196" s="28" t="e">
        <f>IF(COUNTIF(Visualisations!H$92:H$94,G46)&gt;0,NA(),IF(ISNUMBER(G96),G96,NA()))</f>
        <v>#N/A</v>
      </c>
      <c r="H196" s="28" t="e">
        <f>IF(COUNTIF(Visualisations!I$92:I$94,H46)&gt;0,NA(),IF(ISNUMBER(H96),H96,NA()))</f>
        <v>#N/A</v>
      </c>
      <c r="I196" s="28" t="e">
        <f>IF(COUNTIF(Visualisations!J$92:J$94,I46)&gt;0,NA(),IF(ISNUMBER(I96),I96,NA()))</f>
        <v>#N/A</v>
      </c>
      <c r="J196" s="28" t="e">
        <f>IF(COUNTIF(Visualisations!K$92:K$94,J46)&gt;0,NA(),IF(ISNUMBER(J96),J96,NA()))</f>
        <v>#N/A</v>
      </c>
      <c r="K196" s="28" t="e">
        <f>IF(COUNTIF(Visualisations!L$92:L$94,K46)&gt;0,NA(),IF(ISNUMBER(K96),K96,NA()))</f>
        <v>#N/A</v>
      </c>
      <c r="L196" s="28" t="e">
        <f>IF(COUNTIF(Visualisations!M$92:M$94,L46)&gt;0,NA(),IF(ISNUMBER(L96),L96,NA()))</f>
        <v>#N/A</v>
      </c>
      <c r="M196" s="28" t="e">
        <f>IF(COUNTIF(Visualisations!N$92:N$94,M46)&gt;0,NA(),IF(ISNUMBER(M96),M96,NA()))</f>
        <v>#N/A</v>
      </c>
      <c r="N196" s="28" t="e">
        <f>IF(COUNTIF(Visualisations!O$92:O$94,N46)&gt;0,NA(),IF(ISNUMBER(N96),N96,NA()))</f>
        <v>#N/A</v>
      </c>
      <c r="O196" s="28" t="e">
        <f>IF(COUNTIF(Visualisations!P$92:P$94,O46)&gt;0,NA(),IF(ISNUMBER(O96),O96,NA()))</f>
        <v>#N/A</v>
      </c>
      <c r="P196" s="28" t="e">
        <f>IF(COUNTIF(Visualisations!Q$92:Q$94,P46)&gt;0,NA(),IF(ISNUMBER(P96),P96,NA()))</f>
        <v>#N/A</v>
      </c>
      <c r="Q196" s="28" t="e">
        <f>IF(COUNTIF(Visualisations!R$92:R$94,Q46)&gt;0,NA(),IF(ISNUMBER(Q96),Q96,NA()))</f>
        <v>#N/A</v>
      </c>
      <c r="R196" s="28" t="e">
        <f>IF(COUNTIF(Visualisations!S$92:S$94,R46)&gt;0,NA(),IF(ISNUMBER(R96),R96,NA()))</f>
        <v>#N/A</v>
      </c>
      <c r="S196" s="28" t="e">
        <f>IF(COUNTIF(Visualisations!T$92:T$94,S46)&gt;0,NA(),IF(ISNUMBER(S96),S96,NA()))</f>
        <v>#N/A</v>
      </c>
      <c r="T196" s="28" t="e">
        <f>IF(COUNTIF(Visualisations!U$92:U$94,T46)&gt;0,NA(),IF(ISNUMBER(T96),T96,NA()))</f>
        <v>#N/A</v>
      </c>
      <c r="U196" s="28" t="e">
        <f>IF(COUNTIF(Visualisations!V$92:V$94,U46)&gt;0,NA(),IF(ISNUMBER(U96),U96,NA()))</f>
        <v>#N/A</v>
      </c>
      <c r="V196" s="28" t="e">
        <f>IF(COUNTIF(Visualisations!W$92:W$94,V46)&gt;0,NA(),IF(ISNUMBER(V96),V96,NA()))</f>
        <v>#N/A</v>
      </c>
      <c r="W196" s="28" t="e">
        <f>IF(COUNTIF(Visualisations!X$92:X$94,W46)&gt;0,NA(),IF(ISNUMBER(W96),W96,NA()))</f>
        <v>#N/A</v>
      </c>
      <c r="X196" s="28" t="e">
        <f>IF(COUNTIF(Visualisations!Y$92:Y$94,X46)&gt;0,NA(),IF(ISNUMBER(X96),X96,NA()))</f>
        <v>#N/A</v>
      </c>
      <c r="Y196" s="28" t="e">
        <f>IF(COUNTIF(Visualisations!Z$92:Z$94,Y46)&gt;0,NA(),IF(ISNUMBER(Y96),Y96,NA()))</f>
        <v>#N/A</v>
      </c>
      <c r="Z196" s="28" t="e">
        <f>IF(COUNTIF(Visualisations!AA$92:AA$94,Z46)&gt;0,NA(),IF(ISNUMBER(Z96),Z96,NA()))</f>
        <v>#N/A</v>
      </c>
      <c r="AA196" s="28" t="e">
        <f>IF(COUNTIF(Visualisations!AB$92:AB$94,AA46)&gt;0,NA(),IF(ISNUMBER(AA96),AA96,NA()))</f>
        <v>#N/A</v>
      </c>
      <c r="AB196" s="28" t="e">
        <f>IF(COUNTIF(Visualisations!AC$92:AC$94,AB46)&gt;0,NA(),IF(ISNUMBER(AB96),AB96,NA()))</f>
        <v>#N/A</v>
      </c>
      <c r="AC196" s="28" t="e">
        <f>IF(COUNTIF(Visualisations!AD$92:AD$94,AC46)&gt;0,NA(),IF(ISNUMBER(AC96),AC96,NA()))</f>
        <v>#N/A</v>
      </c>
      <c r="AD196" s="28" t="e">
        <f>IF(COUNTIF(Visualisations!AE$92:AE$94,AD46)&gt;0,NA(),IF(ISNUMBER(AD96),AD96,NA()))</f>
        <v>#N/A</v>
      </c>
    </row>
    <row r="197" spans="1:30" x14ac:dyDescent="0.25">
      <c r="A197" s="28" t="e">
        <f>IF(COUNTIF(Visualisations!B$92:B$94,A47)&gt;0,NA(),IF(ISNUMBER(A97),A97,NA()))</f>
        <v>#N/A</v>
      </c>
      <c r="B197" s="28" t="e">
        <f>IF(COUNTIF(Visualisations!C$92:C$94,B47)&gt;0,NA(),IF(ISNUMBER(B97),B97,NA()))</f>
        <v>#N/A</v>
      </c>
      <c r="C197" s="28" t="e">
        <f>IF(COUNTIF(Visualisations!D$92:D$94,C47)&gt;0,NA(),IF(ISNUMBER(C97),C97,NA()))</f>
        <v>#N/A</v>
      </c>
      <c r="D197" s="28" t="e">
        <f>IF(COUNTIF(Visualisations!E$92:E$94,D47)&gt;0,NA(),IF(ISNUMBER(D97),D97,NA()))</f>
        <v>#N/A</v>
      </c>
      <c r="E197" s="28" t="e">
        <f>IF(COUNTIF(Visualisations!F$92:F$94,E47)&gt;0,NA(),IF(ISNUMBER(E97),E97,NA()))</f>
        <v>#N/A</v>
      </c>
      <c r="F197" s="28" t="e">
        <f>IF(COUNTIF(Visualisations!G$92:G$94,F47)&gt;0,NA(),IF(ISNUMBER(F97),F97,NA()))</f>
        <v>#N/A</v>
      </c>
      <c r="G197" s="28" t="e">
        <f>IF(COUNTIF(Visualisations!H$92:H$94,G47)&gt;0,NA(),IF(ISNUMBER(G97),G97,NA()))</f>
        <v>#N/A</v>
      </c>
      <c r="H197" s="28" t="e">
        <f>IF(COUNTIF(Visualisations!I$92:I$94,H47)&gt;0,NA(),IF(ISNUMBER(H97),H97,NA()))</f>
        <v>#N/A</v>
      </c>
      <c r="I197" s="28" t="e">
        <f>IF(COUNTIF(Visualisations!J$92:J$94,I47)&gt;0,NA(),IF(ISNUMBER(I97),I97,NA()))</f>
        <v>#N/A</v>
      </c>
      <c r="J197" s="28" t="e">
        <f>IF(COUNTIF(Visualisations!K$92:K$94,J47)&gt;0,NA(),IF(ISNUMBER(J97),J97,NA()))</f>
        <v>#N/A</v>
      </c>
      <c r="K197" s="28" t="e">
        <f>IF(COUNTIF(Visualisations!L$92:L$94,K47)&gt;0,NA(),IF(ISNUMBER(K97),K97,NA()))</f>
        <v>#N/A</v>
      </c>
      <c r="L197" s="28" t="e">
        <f>IF(COUNTIF(Visualisations!M$92:M$94,L47)&gt;0,NA(),IF(ISNUMBER(L97),L97,NA()))</f>
        <v>#N/A</v>
      </c>
      <c r="M197" s="28" t="e">
        <f>IF(COUNTIF(Visualisations!N$92:N$94,M47)&gt;0,NA(),IF(ISNUMBER(M97),M97,NA()))</f>
        <v>#N/A</v>
      </c>
      <c r="N197" s="28" t="e">
        <f>IF(COUNTIF(Visualisations!O$92:O$94,N47)&gt;0,NA(),IF(ISNUMBER(N97),N97,NA()))</f>
        <v>#N/A</v>
      </c>
      <c r="O197" s="28" t="e">
        <f>IF(COUNTIF(Visualisations!P$92:P$94,O47)&gt;0,NA(),IF(ISNUMBER(O97),O97,NA()))</f>
        <v>#N/A</v>
      </c>
      <c r="P197" s="28" t="e">
        <f>IF(COUNTIF(Visualisations!Q$92:Q$94,P47)&gt;0,NA(),IF(ISNUMBER(P97),P97,NA()))</f>
        <v>#N/A</v>
      </c>
      <c r="Q197" s="28" t="e">
        <f>IF(COUNTIF(Visualisations!R$92:R$94,Q47)&gt;0,NA(),IF(ISNUMBER(Q97),Q97,NA()))</f>
        <v>#N/A</v>
      </c>
      <c r="R197" s="28" t="e">
        <f>IF(COUNTIF(Visualisations!S$92:S$94,R47)&gt;0,NA(),IF(ISNUMBER(R97),R97,NA()))</f>
        <v>#N/A</v>
      </c>
      <c r="S197" s="28" t="e">
        <f>IF(COUNTIF(Visualisations!T$92:T$94,S47)&gt;0,NA(),IF(ISNUMBER(S97),S97,NA()))</f>
        <v>#N/A</v>
      </c>
      <c r="T197" s="28" t="e">
        <f>IF(COUNTIF(Visualisations!U$92:U$94,T47)&gt;0,NA(),IF(ISNUMBER(T97),T97,NA()))</f>
        <v>#N/A</v>
      </c>
      <c r="U197" s="28" t="e">
        <f>IF(COUNTIF(Visualisations!V$92:V$94,U47)&gt;0,NA(),IF(ISNUMBER(U97),U97,NA()))</f>
        <v>#N/A</v>
      </c>
      <c r="V197" s="28" t="e">
        <f>IF(COUNTIF(Visualisations!W$92:W$94,V47)&gt;0,NA(),IF(ISNUMBER(V97),V97,NA()))</f>
        <v>#N/A</v>
      </c>
      <c r="W197" s="28" t="e">
        <f>IF(COUNTIF(Visualisations!X$92:X$94,W47)&gt;0,NA(),IF(ISNUMBER(W97),W97,NA()))</f>
        <v>#N/A</v>
      </c>
      <c r="X197" s="28" t="e">
        <f>IF(COUNTIF(Visualisations!Y$92:Y$94,X47)&gt;0,NA(),IF(ISNUMBER(X97),X97,NA()))</f>
        <v>#N/A</v>
      </c>
      <c r="Y197" s="28" t="e">
        <f>IF(COUNTIF(Visualisations!Z$92:Z$94,Y47)&gt;0,NA(),IF(ISNUMBER(Y97),Y97,NA()))</f>
        <v>#N/A</v>
      </c>
      <c r="Z197" s="28" t="e">
        <f>IF(COUNTIF(Visualisations!AA$92:AA$94,Z47)&gt;0,NA(),IF(ISNUMBER(Z97),Z97,NA()))</f>
        <v>#N/A</v>
      </c>
      <c r="AA197" s="28" t="e">
        <f>IF(COUNTIF(Visualisations!AB$92:AB$94,AA47)&gt;0,NA(),IF(ISNUMBER(AA97),AA97,NA()))</f>
        <v>#N/A</v>
      </c>
      <c r="AB197" s="28" t="e">
        <f>IF(COUNTIF(Visualisations!AC$92:AC$94,AB47)&gt;0,NA(),IF(ISNUMBER(AB97),AB97,NA()))</f>
        <v>#N/A</v>
      </c>
      <c r="AC197" s="28" t="e">
        <f>IF(COUNTIF(Visualisations!AD$92:AD$94,AC47)&gt;0,NA(),IF(ISNUMBER(AC97),AC97,NA()))</f>
        <v>#N/A</v>
      </c>
      <c r="AD197" s="28" t="e">
        <f>IF(COUNTIF(Visualisations!AE$92:AE$94,AD47)&gt;0,NA(),IF(ISNUMBER(AD97),AD97,NA()))</f>
        <v>#N/A</v>
      </c>
    </row>
    <row r="198" spans="1:30" x14ac:dyDescent="0.25">
      <c r="A198" s="28" t="e">
        <f>IF(COUNTIF(Visualisations!B$92:B$94,A48)&gt;0,NA(),IF(ISNUMBER(A98),A98,NA()))</f>
        <v>#N/A</v>
      </c>
      <c r="B198" s="28" t="e">
        <f>IF(COUNTIF(Visualisations!C$92:C$94,B48)&gt;0,NA(),IF(ISNUMBER(B98),B98,NA()))</f>
        <v>#N/A</v>
      </c>
      <c r="C198" s="28" t="e">
        <f>IF(COUNTIF(Visualisations!D$92:D$94,C48)&gt;0,NA(),IF(ISNUMBER(C98),C98,NA()))</f>
        <v>#N/A</v>
      </c>
      <c r="D198" s="28" t="e">
        <f>IF(COUNTIF(Visualisations!E$92:E$94,D48)&gt;0,NA(),IF(ISNUMBER(D98),D98,NA()))</f>
        <v>#N/A</v>
      </c>
      <c r="E198" s="28" t="e">
        <f>IF(COUNTIF(Visualisations!F$92:F$94,E48)&gt;0,NA(),IF(ISNUMBER(E98),E98,NA()))</f>
        <v>#N/A</v>
      </c>
      <c r="F198" s="28" t="e">
        <f>IF(COUNTIF(Visualisations!G$92:G$94,F48)&gt;0,NA(),IF(ISNUMBER(F98),F98,NA()))</f>
        <v>#N/A</v>
      </c>
      <c r="G198" s="28" t="e">
        <f>IF(COUNTIF(Visualisations!H$92:H$94,G48)&gt;0,NA(),IF(ISNUMBER(G98),G98,NA()))</f>
        <v>#N/A</v>
      </c>
      <c r="H198" s="28" t="e">
        <f>IF(COUNTIF(Visualisations!I$92:I$94,H48)&gt;0,NA(),IF(ISNUMBER(H98),H98,NA()))</f>
        <v>#N/A</v>
      </c>
      <c r="I198" s="28" t="e">
        <f>IF(COUNTIF(Visualisations!J$92:J$94,I48)&gt;0,NA(),IF(ISNUMBER(I98),I98,NA()))</f>
        <v>#N/A</v>
      </c>
      <c r="J198" s="28" t="e">
        <f>IF(COUNTIF(Visualisations!K$92:K$94,J48)&gt;0,NA(),IF(ISNUMBER(J98),J98,NA()))</f>
        <v>#N/A</v>
      </c>
      <c r="K198" s="28" t="e">
        <f>IF(COUNTIF(Visualisations!L$92:L$94,K48)&gt;0,NA(),IF(ISNUMBER(K98),K98,NA()))</f>
        <v>#N/A</v>
      </c>
      <c r="L198" s="28" t="e">
        <f>IF(COUNTIF(Visualisations!M$92:M$94,L48)&gt;0,NA(),IF(ISNUMBER(L98),L98,NA()))</f>
        <v>#N/A</v>
      </c>
      <c r="M198" s="28" t="e">
        <f>IF(COUNTIF(Visualisations!N$92:N$94,M48)&gt;0,NA(),IF(ISNUMBER(M98),M98,NA()))</f>
        <v>#N/A</v>
      </c>
      <c r="N198" s="28" t="e">
        <f>IF(COUNTIF(Visualisations!O$92:O$94,N48)&gt;0,NA(),IF(ISNUMBER(N98),N98,NA()))</f>
        <v>#N/A</v>
      </c>
      <c r="O198" s="28" t="e">
        <f>IF(COUNTIF(Visualisations!P$92:P$94,O48)&gt;0,NA(),IF(ISNUMBER(O98),O98,NA()))</f>
        <v>#N/A</v>
      </c>
      <c r="P198" s="28" t="e">
        <f>IF(COUNTIF(Visualisations!Q$92:Q$94,P48)&gt;0,NA(),IF(ISNUMBER(P98),P98,NA()))</f>
        <v>#N/A</v>
      </c>
      <c r="Q198" s="28" t="e">
        <f>IF(COUNTIF(Visualisations!R$92:R$94,Q48)&gt;0,NA(),IF(ISNUMBER(Q98),Q98,NA()))</f>
        <v>#N/A</v>
      </c>
      <c r="R198" s="28" t="e">
        <f>IF(COUNTIF(Visualisations!S$92:S$94,R48)&gt;0,NA(),IF(ISNUMBER(R98),R98,NA()))</f>
        <v>#N/A</v>
      </c>
      <c r="S198" s="28" t="e">
        <f>IF(COUNTIF(Visualisations!T$92:T$94,S48)&gt;0,NA(),IF(ISNUMBER(S98),S98,NA()))</f>
        <v>#N/A</v>
      </c>
      <c r="T198" s="28" t="e">
        <f>IF(COUNTIF(Visualisations!U$92:U$94,T48)&gt;0,NA(),IF(ISNUMBER(T98),T98,NA()))</f>
        <v>#N/A</v>
      </c>
      <c r="U198" s="28" t="e">
        <f>IF(COUNTIF(Visualisations!V$92:V$94,U48)&gt;0,NA(),IF(ISNUMBER(U98),U98,NA()))</f>
        <v>#N/A</v>
      </c>
      <c r="V198" s="28" t="e">
        <f>IF(COUNTIF(Visualisations!W$92:W$94,V48)&gt;0,NA(),IF(ISNUMBER(V98),V98,NA()))</f>
        <v>#N/A</v>
      </c>
      <c r="W198" s="28" t="e">
        <f>IF(COUNTIF(Visualisations!X$92:X$94,W48)&gt;0,NA(),IF(ISNUMBER(W98),W98,NA()))</f>
        <v>#N/A</v>
      </c>
      <c r="X198" s="28" t="e">
        <f>IF(COUNTIF(Visualisations!Y$92:Y$94,X48)&gt;0,NA(),IF(ISNUMBER(X98),X98,NA()))</f>
        <v>#N/A</v>
      </c>
      <c r="Y198" s="28" t="e">
        <f>IF(COUNTIF(Visualisations!Z$92:Z$94,Y48)&gt;0,NA(),IF(ISNUMBER(Y98),Y98,NA()))</f>
        <v>#N/A</v>
      </c>
      <c r="Z198" s="28" t="e">
        <f>IF(COUNTIF(Visualisations!AA$92:AA$94,Z48)&gt;0,NA(),IF(ISNUMBER(Z98),Z98,NA()))</f>
        <v>#N/A</v>
      </c>
      <c r="AA198" s="28" t="e">
        <f>IF(COUNTIF(Visualisations!AB$92:AB$94,AA48)&gt;0,NA(),IF(ISNUMBER(AA98),AA98,NA()))</f>
        <v>#N/A</v>
      </c>
      <c r="AB198" s="28" t="e">
        <f>IF(COUNTIF(Visualisations!AC$92:AC$94,AB48)&gt;0,NA(),IF(ISNUMBER(AB98),AB98,NA()))</f>
        <v>#N/A</v>
      </c>
      <c r="AC198" s="28" t="e">
        <f>IF(COUNTIF(Visualisations!AD$92:AD$94,AC48)&gt;0,NA(),IF(ISNUMBER(AC98),AC98,NA()))</f>
        <v>#N/A</v>
      </c>
      <c r="AD198" s="28" t="e">
        <f>IF(COUNTIF(Visualisations!AE$92:AE$94,AD48)&gt;0,NA(),IF(ISNUMBER(AD98),AD98,NA()))</f>
        <v>#N/A</v>
      </c>
    </row>
    <row r="199" spans="1:30" x14ac:dyDescent="0.25">
      <c r="A199" s="28" t="e">
        <f>IF(COUNTIF(Visualisations!B$92:B$94,A49)&gt;0,NA(),IF(ISNUMBER(A99),A99,NA()))</f>
        <v>#N/A</v>
      </c>
      <c r="B199" s="28" t="e">
        <f>IF(COUNTIF(Visualisations!C$92:C$94,B49)&gt;0,NA(),IF(ISNUMBER(B99),B99,NA()))</f>
        <v>#N/A</v>
      </c>
      <c r="C199" s="28" t="e">
        <f>IF(COUNTIF(Visualisations!D$92:D$94,C49)&gt;0,NA(),IF(ISNUMBER(C99),C99,NA()))</f>
        <v>#N/A</v>
      </c>
      <c r="D199" s="28" t="e">
        <f>IF(COUNTIF(Visualisations!E$92:E$94,D49)&gt;0,NA(),IF(ISNUMBER(D99),D99,NA()))</f>
        <v>#N/A</v>
      </c>
      <c r="E199" s="28" t="e">
        <f>IF(COUNTIF(Visualisations!F$92:F$94,E49)&gt;0,NA(),IF(ISNUMBER(E99),E99,NA()))</f>
        <v>#N/A</v>
      </c>
      <c r="F199" s="28" t="e">
        <f>IF(COUNTIF(Visualisations!G$92:G$94,F49)&gt;0,NA(),IF(ISNUMBER(F99),F99,NA()))</f>
        <v>#N/A</v>
      </c>
      <c r="G199" s="28" t="e">
        <f>IF(COUNTIF(Visualisations!H$92:H$94,G49)&gt;0,NA(),IF(ISNUMBER(G99),G99,NA()))</f>
        <v>#N/A</v>
      </c>
      <c r="H199" s="28" t="e">
        <f>IF(COUNTIF(Visualisations!I$92:I$94,H49)&gt;0,NA(),IF(ISNUMBER(H99),H99,NA()))</f>
        <v>#N/A</v>
      </c>
      <c r="I199" s="28" t="e">
        <f>IF(COUNTIF(Visualisations!J$92:J$94,I49)&gt;0,NA(),IF(ISNUMBER(I99),I99,NA()))</f>
        <v>#N/A</v>
      </c>
      <c r="J199" s="28" t="e">
        <f>IF(COUNTIF(Visualisations!K$92:K$94,J49)&gt;0,NA(),IF(ISNUMBER(J99),J99,NA()))</f>
        <v>#N/A</v>
      </c>
      <c r="K199" s="28" t="e">
        <f>IF(COUNTIF(Visualisations!L$92:L$94,K49)&gt;0,NA(),IF(ISNUMBER(K99),K99,NA()))</f>
        <v>#N/A</v>
      </c>
      <c r="L199" s="28" t="e">
        <f>IF(COUNTIF(Visualisations!M$92:M$94,L49)&gt;0,NA(),IF(ISNUMBER(L99),L99,NA()))</f>
        <v>#N/A</v>
      </c>
      <c r="M199" s="28" t="e">
        <f>IF(COUNTIF(Visualisations!N$92:N$94,M49)&gt;0,NA(),IF(ISNUMBER(M99),M99,NA()))</f>
        <v>#N/A</v>
      </c>
      <c r="N199" s="28" t="e">
        <f>IF(COUNTIF(Visualisations!O$92:O$94,N49)&gt;0,NA(),IF(ISNUMBER(N99),N99,NA()))</f>
        <v>#N/A</v>
      </c>
      <c r="O199" s="28" t="e">
        <f>IF(COUNTIF(Visualisations!P$92:P$94,O49)&gt;0,NA(),IF(ISNUMBER(O99),O99,NA()))</f>
        <v>#N/A</v>
      </c>
      <c r="P199" s="28" t="e">
        <f>IF(COUNTIF(Visualisations!Q$92:Q$94,P49)&gt;0,NA(),IF(ISNUMBER(P99),P99,NA()))</f>
        <v>#N/A</v>
      </c>
      <c r="Q199" s="28" t="e">
        <f>IF(COUNTIF(Visualisations!R$92:R$94,Q49)&gt;0,NA(),IF(ISNUMBER(Q99),Q99,NA()))</f>
        <v>#N/A</v>
      </c>
      <c r="R199" s="28" t="e">
        <f>IF(COUNTIF(Visualisations!S$92:S$94,R49)&gt;0,NA(),IF(ISNUMBER(R99),R99,NA()))</f>
        <v>#N/A</v>
      </c>
      <c r="S199" s="28" t="e">
        <f>IF(COUNTIF(Visualisations!T$92:T$94,S49)&gt;0,NA(),IF(ISNUMBER(S99),S99,NA()))</f>
        <v>#N/A</v>
      </c>
      <c r="T199" s="28" t="e">
        <f>IF(COUNTIF(Visualisations!U$92:U$94,T49)&gt;0,NA(),IF(ISNUMBER(T99),T99,NA()))</f>
        <v>#N/A</v>
      </c>
      <c r="U199" s="28" t="e">
        <f>IF(COUNTIF(Visualisations!V$92:V$94,U49)&gt;0,NA(),IF(ISNUMBER(U99),U99,NA()))</f>
        <v>#N/A</v>
      </c>
      <c r="V199" s="28" t="e">
        <f>IF(COUNTIF(Visualisations!W$92:W$94,V49)&gt;0,NA(),IF(ISNUMBER(V99),V99,NA()))</f>
        <v>#N/A</v>
      </c>
      <c r="W199" s="28" t="e">
        <f>IF(COUNTIF(Visualisations!X$92:X$94,W49)&gt;0,NA(),IF(ISNUMBER(W99),W99,NA()))</f>
        <v>#N/A</v>
      </c>
      <c r="X199" s="28" t="e">
        <f>IF(COUNTIF(Visualisations!Y$92:Y$94,X49)&gt;0,NA(),IF(ISNUMBER(X99),X99,NA()))</f>
        <v>#N/A</v>
      </c>
      <c r="Y199" s="28" t="e">
        <f>IF(COUNTIF(Visualisations!Z$92:Z$94,Y49)&gt;0,NA(),IF(ISNUMBER(Y99),Y99,NA()))</f>
        <v>#N/A</v>
      </c>
      <c r="Z199" s="28" t="e">
        <f>IF(COUNTIF(Visualisations!AA$92:AA$94,Z49)&gt;0,NA(),IF(ISNUMBER(Z99),Z99,NA()))</f>
        <v>#N/A</v>
      </c>
      <c r="AA199" s="28" t="e">
        <f>IF(COUNTIF(Visualisations!AB$92:AB$94,AA49)&gt;0,NA(),IF(ISNUMBER(AA99),AA99,NA()))</f>
        <v>#N/A</v>
      </c>
      <c r="AB199" s="28" t="e">
        <f>IF(COUNTIF(Visualisations!AC$92:AC$94,AB49)&gt;0,NA(),IF(ISNUMBER(AB99),AB99,NA()))</f>
        <v>#N/A</v>
      </c>
      <c r="AC199" s="28" t="e">
        <f>IF(COUNTIF(Visualisations!AD$92:AD$94,AC49)&gt;0,NA(),IF(ISNUMBER(AC99),AC99,NA()))</f>
        <v>#N/A</v>
      </c>
      <c r="AD199" s="28" t="e">
        <f>IF(COUNTIF(Visualisations!AE$92:AE$94,AD49)&gt;0,NA(),IF(ISNUMBER(AD99),AD99,NA()))</f>
        <v>#N/A</v>
      </c>
    </row>
    <row r="200" spans="1:30" x14ac:dyDescent="0.25">
      <c r="A200" s="28" t="e">
        <f>IF(COUNTIF(Visualisations!B$92:B$94,A50)&gt;0,NA(),IF(ISNUMBER(A100),A100,NA()))</f>
        <v>#N/A</v>
      </c>
      <c r="B200" s="28" t="e">
        <f>IF(COUNTIF(Visualisations!C$92:C$94,B50)&gt;0,NA(),IF(ISNUMBER(B100),B100,NA()))</f>
        <v>#N/A</v>
      </c>
      <c r="C200" s="28" t="e">
        <f>IF(COUNTIF(Visualisations!D$92:D$94,C50)&gt;0,NA(),IF(ISNUMBER(C100),C100,NA()))</f>
        <v>#N/A</v>
      </c>
      <c r="D200" s="28" t="e">
        <f>IF(COUNTIF(Visualisations!E$92:E$94,D50)&gt;0,NA(),IF(ISNUMBER(D100),D100,NA()))</f>
        <v>#N/A</v>
      </c>
      <c r="E200" s="28" t="e">
        <f>IF(COUNTIF(Visualisations!F$92:F$94,E50)&gt;0,NA(),IF(ISNUMBER(E100),E100,NA()))</f>
        <v>#N/A</v>
      </c>
      <c r="F200" s="28" t="e">
        <f>IF(COUNTIF(Visualisations!G$92:G$94,F50)&gt;0,NA(),IF(ISNUMBER(F100),F100,NA()))</f>
        <v>#N/A</v>
      </c>
      <c r="G200" s="28" t="e">
        <f>IF(COUNTIF(Visualisations!H$92:H$94,G50)&gt;0,NA(),IF(ISNUMBER(G100),G100,NA()))</f>
        <v>#N/A</v>
      </c>
      <c r="H200" s="28" t="e">
        <f>IF(COUNTIF(Visualisations!I$92:I$94,H50)&gt;0,NA(),IF(ISNUMBER(H100),H100,NA()))</f>
        <v>#N/A</v>
      </c>
      <c r="I200" s="28" t="e">
        <f>IF(COUNTIF(Visualisations!J$92:J$94,I50)&gt;0,NA(),IF(ISNUMBER(I100),I100,NA()))</f>
        <v>#N/A</v>
      </c>
      <c r="J200" s="28" t="e">
        <f>IF(COUNTIF(Visualisations!K$92:K$94,J50)&gt;0,NA(),IF(ISNUMBER(J100),J100,NA()))</f>
        <v>#N/A</v>
      </c>
      <c r="K200" s="28" t="e">
        <f>IF(COUNTIF(Visualisations!L$92:L$94,K50)&gt;0,NA(),IF(ISNUMBER(K100),K100,NA()))</f>
        <v>#N/A</v>
      </c>
      <c r="L200" s="28" t="e">
        <f>IF(COUNTIF(Visualisations!M$92:M$94,L50)&gt;0,NA(),IF(ISNUMBER(L100),L100,NA()))</f>
        <v>#N/A</v>
      </c>
      <c r="M200" s="28" t="e">
        <f>IF(COUNTIF(Visualisations!N$92:N$94,M50)&gt;0,NA(),IF(ISNUMBER(M100),M100,NA()))</f>
        <v>#N/A</v>
      </c>
      <c r="N200" s="28" t="e">
        <f>IF(COUNTIF(Visualisations!O$92:O$94,N50)&gt;0,NA(),IF(ISNUMBER(N100),N100,NA()))</f>
        <v>#N/A</v>
      </c>
      <c r="O200" s="28" t="e">
        <f>IF(COUNTIF(Visualisations!P$92:P$94,O50)&gt;0,NA(),IF(ISNUMBER(O100),O100,NA()))</f>
        <v>#N/A</v>
      </c>
      <c r="P200" s="28" t="e">
        <f>IF(COUNTIF(Visualisations!Q$92:Q$94,P50)&gt;0,NA(),IF(ISNUMBER(P100),P100,NA()))</f>
        <v>#N/A</v>
      </c>
      <c r="Q200" s="28" t="e">
        <f>IF(COUNTIF(Visualisations!R$92:R$94,Q50)&gt;0,NA(),IF(ISNUMBER(Q100),Q100,NA()))</f>
        <v>#N/A</v>
      </c>
      <c r="R200" s="28" t="e">
        <f>IF(COUNTIF(Visualisations!S$92:S$94,R50)&gt;0,NA(),IF(ISNUMBER(R100),R100,NA()))</f>
        <v>#N/A</v>
      </c>
      <c r="S200" s="28" t="e">
        <f>IF(COUNTIF(Visualisations!T$92:T$94,S50)&gt;0,NA(),IF(ISNUMBER(S100),S100,NA()))</f>
        <v>#N/A</v>
      </c>
      <c r="T200" s="28" t="e">
        <f>IF(COUNTIF(Visualisations!U$92:U$94,T50)&gt;0,NA(),IF(ISNUMBER(T100),T100,NA()))</f>
        <v>#N/A</v>
      </c>
      <c r="U200" s="28" t="e">
        <f>IF(COUNTIF(Visualisations!V$92:V$94,U50)&gt;0,NA(),IF(ISNUMBER(U100),U100,NA()))</f>
        <v>#N/A</v>
      </c>
      <c r="V200" s="28" t="e">
        <f>IF(COUNTIF(Visualisations!W$92:W$94,V50)&gt;0,NA(),IF(ISNUMBER(V100),V100,NA()))</f>
        <v>#N/A</v>
      </c>
      <c r="W200" s="28" t="e">
        <f>IF(COUNTIF(Visualisations!X$92:X$94,W50)&gt;0,NA(),IF(ISNUMBER(W100),W100,NA()))</f>
        <v>#N/A</v>
      </c>
      <c r="X200" s="28" t="e">
        <f>IF(COUNTIF(Visualisations!Y$92:Y$94,X50)&gt;0,NA(),IF(ISNUMBER(X100),X100,NA()))</f>
        <v>#N/A</v>
      </c>
      <c r="Y200" s="28" t="e">
        <f>IF(COUNTIF(Visualisations!Z$92:Z$94,Y50)&gt;0,NA(),IF(ISNUMBER(Y100),Y100,NA()))</f>
        <v>#N/A</v>
      </c>
      <c r="Z200" s="28" t="e">
        <f>IF(COUNTIF(Visualisations!AA$92:AA$94,Z50)&gt;0,NA(),IF(ISNUMBER(Z100),Z100,NA()))</f>
        <v>#N/A</v>
      </c>
      <c r="AA200" s="28" t="e">
        <f>IF(COUNTIF(Visualisations!AB$92:AB$94,AA50)&gt;0,NA(),IF(ISNUMBER(AA100),AA100,NA()))</f>
        <v>#N/A</v>
      </c>
      <c r="AB200" s="28" t="e">
        <f>IF(COUNTIF(Visualisations!AC$92:AC$94,AB50)&gt;0,NA(),IF(ISNUMBER(AB100),AB100,NA()))</f>
        <v>#N/A</v>
      </c>
      <c r="AC200" s="28" t="e">
        <f>IF(COUNTIF(Visualisations!AD$92:AD$94,AC50)&gt;0,NA(),IF(ISNUMBER(AC100),AC100,NA()))</f>
        <v>#N/A</v>
      </c>
      <c r="AD200" s="28" t="e">
        <f>IF(COUNTIF(Visualisations!AE$92:AE$94,AD50)&gt;0,NA(),IF(ISNUMBER(AD100),AD100,NA()))</f>
        <v>#N/A</v>
      </c>
    </row>
    <row r="201" spans="1:30" x14ac:dyDescent="0.25">
      <c r="A201" s="28" t="e">
        <f>IF(COUNTIF(Visualisations!B$92:B$94,A51)&gt;0,NA(),IF(ISNUMBER(A101),A101,NA()))</f>
        <v>#N/A</v>
      </c>
      <c r="B201" s="28" t="e">
        <f>IF(COUNTIF(Visualisations!C$92:C$94,B51)&gt;0,NA(),IF(ISNUMBER(B101),B101,NA()))</f>
        <v>#N/A</v>
      </c>
      <c r="C201" s="28" t="e">
        <f>IF(COUNTIF(Visualisations!D$92:D$94,C51)&gt;0,NA(),IF(ISNUMBER(C101),C101,NA()))</f>
        <v>#N/A</v>
      </c>
      <c r="D201" s="28" t="e">
        <f>IF(COUNTIF(Visualisations!E$92:E$94,D51)&gt;0,NA(),IF(ISNUMBER(D101),D101,NA()))</f>
        <v>#N/A</v>
      </c>
      <c r="E201" s="28" t="e">
        <f>IF(COUNTIF(Visualisations!F$92:F$94,E51)&gt;0,NA(),IF(ISNUMBER(E101),E101,NA()))</f>
        <v>#N/A</v>
      </c>
      <c r="F201" s="28" t="e">
        <f>IF(COUNTIF(Visualisations!G$92:G$94,F51)&gt;0,NA(),IF(ISNUMBER(F101),F101,NA()))</f>
        <v>#N/A</v>
      </c>
      <c r="G201" s="28" t="e">
        <f>IF(COUNTIF(Visualisations!H$92:H$94,G51)&gt;0,NA(),IF(ISNUMBER(G101),G101,NA()))</f>
        <v>#N/A</v>
      </c>
      <c r="H201" s="28" t="e">
        <f>IF(COUNTIF(Visualisations!I$92:I$94,H51)&gt;0,NA(),IF(ISNUMBER(H101),H101,NA()))</f>
        <v>#N/A</v>
      </c>
      <c r="I201" s="28" t="e">
        <f>IF(COUNTIF(Visualisations!J$92:J$94,I51)&gt;0,NA(),IF(ISNUMBER(I101),I101,NA()))</f>
        <v>#N/A</v>
      </c>
      <c r="J201" s="28" t="e">
        <f>IF(COUNTIF(Visualisations!K$92:K$94,J51)&gt;0,NA(),IF(ISNUMBER(J101),J101,NA()))</f>
        <v>#N/A</v>
      </c>
      <c r="K201" s="28" t="e">
        <f>IF(COUNTIF(Visualisations!L$92:L$94,K51)&gt;0,NA(),IF(ISNUMBER(K101),K101,NA()))</f>
        <v>#N/A</v>
      </c>
      <c r="L201" s="28" t="e">
        <f>IF(COUNTIF(Visualisations!M$92:M$94,L51)&gt;0,NA(),IF(ISNUMBER(L101),L101,NA()))</f>
        <v>#N/A</v>
      </c>
      <c r="M201" s="28" t="e">
        <f>IF(COUNTIF(Visualisations!N$92:N$94,M51)&gt;0,NA(),IF(ISNUMBER(M101),M101,NA()))</f>
        <v>#N/A</v>
      </c>
      <c r="N201" s="28" t="e">
        <f>IF(COUNTIF(Visualisations!O$92:O$94,N51)&gt;0,NA(),IF(ISNUMBER(N101),N101,NA()))</f>
        <v>#N/A</v>
      </c>
      <c r="O201" s="28" t="e">
        <f>IF(COUNTIF(Visualisations!P$92:P$94,O51)&gt;0,NA(),IF(ISNUMBER(O101),O101,NA()))</f>
        <v>#N/A</v>
      </c>
      <c r="P201" s="28" t="e">
        <f>IF(COUNTIF(Visualisations!Q$92:Q$94,P51)&gt;0,NA(),IF(ISNUMBER(P101),P101,NA()))</f>
        <v>#N/A</v>
      </c>
      <c r="Q201" s="28" t="e">
        <f>IF(COUNTIF(Visualisations!R$92:R$94,Q51)&gt;0,NA(),IF(ISNUMBER(Q101),Q101,NA()))</f>
        <v>#N/A</v>
      </c>
      <c r="R201" s="28" t="e">
        <f>IF(COUNTIF(Visualisations!S$92:S$94,R51)&gt;0,NA(),IF(ISNUMBER(R101),R101,NA()))</f>
        <v>#N/A</v>
      </c>
      <c r="S201" s="28" t="e">
        <f>IF(COUNTIF(Visualisations!T$92:T$94,S51)&gt;0,NA(),IF(ISNUMBER(S101),S101,NA()))</f>
        <v>#N/A</v>
      </c>
      <c r="T201" s="28" t="e">
        <f>IF(COUNTIF(Visualisations!U$92:U$94,T51)&gt;0,NA(),IF(ISNUMBER(T101),T101,NA()))</f>
        <v>#N/A</v>
      </c>
      <c r="U201" s="28" t="e">
        <f>IF(COUNTIF(Visualisations!V$92:V$94,U51)&gt;0,NA(),IF(ISNUMBER(U101),U101,NA()))</f>
        <v>#N/A</v>
      </c>
      <c r="V201" s="28" t="e">
        <f>IF(COUNTIF(Visualisations!W$92:W$94,V51)&gt;0,NA(),IF(ISNUMBER(V101),V101,NA()))</f>
        <v>#N/A</v>
      </c>
      <c r="W201" s="28" t="e">
        <f>IF(COUNTIF(Visualisations!X$92:X$94,W51)&gt;0,NA(),IF(ISNUMBER(W101),W101,NA()))</f>
        <v>#N/A</v>
      </c>
      <c r="X201" s="28" t="e">
        <f>IF(COUNTIF(Visualisations!Y$92:Y$94,X51)&gt;0,NA(),IF(ISNUMBER(X101),X101,NA()))</f>
        <v>#N/A</v>
      </c>
      <c r="Y201" s="28" t="e">
        <f>IF(COUNTIF(Visualisations!Z$92:Z$94,Y51)&gt;0,NA(),IF(ISNUMBER(Y101),Y101,NA()))</f>
        <v>#N/A</v>
      </c>
      <c r="Z201" s="28" t="e">
        <f>IF(COUNTIF(Visualisations!AA$92:AA$94,Z51)&gt;0,NA(),IF(ISNUMBER(Z101),Z101,NA()))</f>
        <v>#N/A</v>
      </c>
      <c r="AA201" s="28" t="e">
        <f>IF(COUNTIF(Visualisations!AB$92:AB$94,AA51)&gt;0,NA(),IF(ISNUMBER(AA101),AA101,NA()))</f>
        <v>#N/A</v>
      </c>
      <c r="AB201" s="28" t="e">
        <f>IF(COUNTIF(Visualisations!AC$92:AC$94,AB51)&gt;0,NA(),IF(ISNUMBER(AB101),AB101,NA()))</f>
        <v>#N/A</v>
      </c>
      <c r="AC201" s="28" t="e">
        <f>IF(COUNTIF(Visualisations!AD$92:AD$94,AC51)&gt;0,NA(),IF(ISNUMBER(AC101),AC101,NA()))</f>
        <v>#N/A</v>
      </c>
      <c r="AD201" s="28" t="e">
        <f>IF(COUNTIF(Visualisations!AE$92:AE$94,AD51)&gt;0,NA(),IF(ISNUMBER(AD101),AD101,NA()))</f>
        <v>#N/A</v>
      </c>
    </row>
    <row r="202" spans="1:30" x14ac:dyDescent="0.25">
      <c r="A202" t="s">
        <v>58</v>
      </c>
    </row>
    <row r="203" spans="1:30" x14ac:dyDescent="0.25">
      <c r="A203" cm="1">
        <f t="array" ref="A203">A152-FORECAST(A102,_xlfn._xlws.FILTER(A$152:A$201,(ISNUMBER(A$152:A$201)*ISNUMBER(A$102:A$151))),_xlfn._xlws.FILTER(A$102:A$151,(ISNUMBER(A$102:A$151)*ISNUMBER(A$152:A$201))))</f>
        <v>3.5527136788005009E-14</v>
      </c>
      <c r="B203" cm="1">
        <f t="array" ref="B203">B152-FORECAST(B102,_xlfn._xlws.FILTER(B$152:B$201,(ISNUMBER(B$152:B$201)*ISNUMBER(B$102:B$151))),_xlfn._xlws.FILTER(B$102:B$151,(ISNUMBER(B$102:B$151)*ISNUMBER(B$152:B$201))))</f>
        <v>0</v>
      </c>
      <c r="C203" cm="1">
        <f t="array" ref="C203">C152-FORECAST(C102,_xlfn._xlws.FILTER(C$152:C$201,(ISNUMBER(C$152:C$201)*ISNUMBER(C$102:C$151))),_xlfn._xlws.FILTER(C$102:C$151,(ISNUMBER(C$102:C$151)*ISNUMBER(C$152:C$201))))</f>
        <v>0</v>
      </c>
      <c r="D203" cm="1">
        <f t="array" ref="D203">D152-FORECAST(D102,_xlfn._xlws.FILTER(D$152:D$201,(ISNUMBER(D$152:D$201)*ISNUMBER(D$102:D$151))),_xlfn._xlws.FILTER(D$102:D$151,(ISNUMBER(D$102:D$151)*ISNUMBER(D$152:D$201))))</f>
        <v>-3.5299814530626028E-4</v>
      </c>
      <c r="E203" t="e" cm="1">
        <f t="array" ref="E203">E152-FORECAST(E102,_xlfn._xlws.FILTER(E$152:E$201,(ISNUMBER(E$152:E$201)*ISNUMBER(E$102:E$151))),_xlfn._xlws.FILTER(E$102:E$151,(ISNUMBER(E$102:E$151)*ISNUMBER(E$152:E$201))))</f>
        <v>#N/A</v>
      </c>
      <c r="F203" t="e" cm="1">
        <f t="array" ref="F203">F152-FORECAST(F102,_xlfn._xlws.FILTER(F$152:F$201,(ISNUMBER(F$152:F$201)*ISNUMBER(F$102:F$151))),_xlfn._xlws.FILTER(F$102:F$151,(ISNUMBER(F$102:F$151)*ISNUMBER(F$152:F$201))))</f>
        <v>#N/A</v>
      </c>
      <c r="G203" t="e" cm="1">
        <f t="array" ref="G203">G152-FORECAST(G102,_xlfn._xlws.FILTER(G$152:G$201,(ISNUMBER(G$152:G$201)*ISNUMBER(G$102:G$151))),_xlfn._xlws.FILTER(G$102:G$151,(ISNUMBER(G$102:G$151)*ISNUMBER(G$152:G$201))))</f>
        <v>#N/A</v>
      </c>
      <c r="H203" t="e" cm="1">
        <f t="array" ref="H203">H152-FORECAST(H102,_xlfn._xlws.FILTER(H$152:H$201,(ISNUMBER(H$152:H$201)*ISNUMBER(H$102:H$151))),_xlfn._xlws.FILTER(H$102:H$151,(ISNUMBER(H$102:H$151)*ISNUMBER(H$152:H$201))))</f>
        <v>#N/A</v>
      </c>
      <c r="I203" t="e" cm="1">
        <f t="array" ref="I203">I152-FORECAST(I102,_xlfn._xlws.FILTER(I$152:I$201,(ISNUMBER(I$152:I$201)*ISNUMBER(I$102:I$151))),_xlfn._xlws.FILTER(I$102:I$151,(ISNUMBER(I$102:I$151)*ISNUMBER(I$152:I$201))))</f>
        <v>#N/A</v>
      </c>
      <c r="J203" t="e" cm="1">
        <f t="array" ref="J203">J152-FORECAST(J102,_xlfn._xlws.FILTER(J$152:J$201,(ISNUMBER(J$152:J$201)*ISNUMBER(J$102:J$151))),_xlfn._xlws.FILTER(J$102:J$151,(ISNUMBER(J$102:J$151)*ISNUMBER(J$152:J$201))))</f>
        <v>#N/A</v>
      </c>
      <c r="K203" t="e" cm="1">
        <f t="array" ref="K203">K152-FORECAST(K102,_xlfn._xlws.FILTER(K$152:K$201,(ISNUMBER(K$152:K$201)*ISNUMBER(K$102:K$151))),_xlfn._xlws.FILTER(K$102:K$151,(ISNUMBER(K$102:K$151)*ISNUMBER(K$152:K$201))))</f>
        <v>#N/A</v>
      </c>
      <c r="L203" t="e" cm="1">
        <f t="array" ref="L203">L152-FORECAST(L102,_xlfn._xlws.FILTER(L$152:L$201,(ISNUMBER(L$152:L$201)*ISNUMBER(L$102:L$151))),_xlfn._xlws.FILTER(L$102:L$151,(ISNUMBER(L$102:L$151)*ISNUMBER(L$152:L$201))))</f>
        <v>#N/A</v>
      </c>
      <c r="M203" t="e" cm="1">
        <f t="array" ref="M203">M152-FORECAST(M102,_xlfn._xlws.FILTER(M$152:M$201,(ISNUMBER(M$152:M$201)*ISNUMBER(M$102:M$151))),_xlfn._xlws.FILTER(M$102:M$151,(ISNUMBER(M$102:M$151)*ISNUMBER(M$152:M$201))))</f>
        <v>#N/A</v>
      </c>
      <c r="N203" t="e" cm="1">
        <f t="array" ref="N203">N152-FORECAST(N102,_xlfn._xlws.FILTER(N$152:N$201,(ISNUMBER(N$152:N$201)*ISNUMBER(N$102:N$151))),_xlfn._xlws.FILTER(N$102:N$151,(ISNUMBER(N$102:N$151)*ISNUMBER(N$152:N$201))))</f>
        <v>#N/A</v>
      </c>
      <c r="O203" t="e" cm="1">
        <f t="array" ref="O203">O152-FORECAST(O102,_xlfn._xlws.FILTER(O$152:O$201,(ISNUMBER(O$152:O$201)*ISNUMBER(O$102:O$151))),_xlfn._xlws.FILTER(O$102:O$151,(ISNUMBER(O$102:O$151)*ISNUMBER(O$152:O$201))))</f>
        <v>#N/A</v>
      </c>
      <c r="P203" t="e" cm="1">
        <f t="array" ref="P203">P152-FORECAST(P102,_xlfn._xlws.FILTER(P$152:P$201,(ISNUMBER(P$152:P$201)*ISNUMBER(P$102:P$151))),_xlfn._xlws.FILTER(P$102:P$151,(ISNUMBER(P$102:P$151)*ISNUMBER(P$152:P$201))))</f>
        <v>#N/A</v>
      </c>
      <c r="Q203" t="e" cm="1">
        <f t="array" ref="Q203">Q152-FORECAST(Q102,_xlfn._xlws.FILTER(Q$152:Q$201,(ISNUMBER(Q$152:Q$201)*ISNUMBER(Q$102:Q$151))),_xlfn._xlws.FILTER(Q$102:Q$151,(ISNUMBER(Q$102:Q$151)*ISNUMBER(Q$152:Q$201))))</f>
        <v>#N/A</v>
      </c>
      <c r="R203" t="e" cm="1">
        <f t="array" ref="R203">R152-FORECAST(R102,_xlfn._xlws.FILTER(R$152:R$201,(ISNUMBER(R$152:R$201)*ISNUMBER(R$102:R$151))),_xlfn._xlws.FILTER(R$102:R$151,(ISNUMBER(R$102:R$151)*ISNUMBER(R$152:R$201))))</f>
        <v>#N/A</v>
      </c>
      <c r="S203" t="e" cm="1">
        <f t="array" ref="S203">S152-FORECAST(S102,_xlfn._xlws.FILTER(S$152:S$201,(ISNUMBER(S$152:S$201)*ISNUMBER(S$102:S$151))),_xlfn._xlws.FILTER(S$102:S$151,(ISNUMBER(S$102:S$151)*ISNUMBER(S$152:S$201))))</f>
        <v>#N/A</v>
      </c>
      <c r="T203" t="e" cm="1">
        <f t="array" ref="T203">T152-FORECAST(T102,_xlfn._xlws.FILTER(T$152:T$201,(ISNUMBER(T$152:T$201)*ISNUMBER(T$102:T$151))),_xlfn._xlws.FILTER(T$102:T$151,(ISNUMBER(T$102:T$151)*ISNUMBER(T$152:T$201))))</f>
        <v>#N/A</v>
      </c>
      <c r="U203" t="e" cm="1">
        <f t="array" ref="U203">U152-FORECAST(U102,_xlfn._xlws.FILTER(U$152:U$201,(ISNUMBER(U$152:U$201)*ISNUMBER(U$102:U$151))),_xlfn._xlws.FILTER(U$102:U$151,(ISNUMBER(U$102:U$151)*ISNUMBER(U$152:U$201))))</f>
        <v>#N/A</v>
      </c>
      <c r="V203" t="e" cm="1">
        <f t="array" ref="V203">V152-FORECAST(V102,_xlfn._xlws.FILTER(V$152:V$201,(ISNUMBER(V$152:V$201)*ISNUMBER(V$102:V$151))),_xlfn._xlws.FILTER(V$102:V$151,(ISNUMBER(V$102:V$151)*ISNUMBER(V$152:V$201))))</f>
        <v>#N/A</v>
      </c>
      <c r="W203" t="e" cm="1">
        <f t="array" ref="W203">W152-FORECAST(W102,_xlfn._xlws.FILTER(W$152:W$201,(ISNUMBER(W$152:W$201)*ISNUMBER(W$102:W$151))),_xlfn._xlws.FILTER(W$102:W$151,(ISNUMBER(W$102:W$151)*ISNUMBER(W$152:W$201))))</f>
        <v>#N/A</v>
      </c>
      <c r="X203" t="e" cm="1">
        <f t="array" ref="X203">X152-FORECAST(X102,_xlfn._xlws.FILTER(X$152:X$201,(ISNUMBER(X$152:X$201)*ISNUMBER(X$102:X$151))),_xlfn._xlws.FILTER(X$102:X$151,(ISNUMBER(X$102:X$151)*ISNUMBER(X$152:X$201))))</f>
        <v>#N/A</v>
      </c>
      <c r="Y203" t="e" cm="1">
        <f t="array" ref="Y203">Y152-FORECAST(Y102,_xlfn._xlws.FILTER(Y$152:Y$201,(ISNUMBER(Y$152:Y$201)*ISNUMBER(Y$102:Y$151))),_xlfn._xlws.FILTER(Y$102:Y$151,(ISNUMBER(Y$102:Y$151)*ISNUMBER(Y$152:Y$201))))</f>
        <v>#N/A</v>
      </c>
      <c r="Z203" t="e" cm="1">
        <f t="array" ref="Z203">Z152-FORECAST(Z102,_xlfn._xlws.FILTER(Z$152:Z$201,(ISNUMBER(Z$152:Z$201)*ISNUMBER(Z$102:Z$151))),_xlfn._xlws.FILTER(Z$102:Z$151,(ISNUMBER(Z$102:Z$151)*ISNUMBER(Z$152:Z$201))))</f>
        <v>#N/A</v>
      </c>
      <c r="AA203" t="e" cm="1">
        <f t="array" ref="AA203">AA152-FORECAST(AA102,_xlfn._xlws.FILTER(AA$152:AA$201,(ISNUMBER(AA$152:AA$201)*ISNUMBER(AA$102:AA$151))),_xlfn._xlws.FILTER(AA$102:AA$151,(ISNUMBER(AA$102:AA$151)*ISNUMBER(AA$152:AA$201))))</f>
        <v>#N/A</v>
      </c>
      <c r="AB203" t="e" cm="1">
        <f t="array" ref="AB203">AB152-FORECAST(AB102,_xlfn._xlws.FILTER(AB$152:AB$201,(ISNUMBER(AB$152:AB$201)*ISNUMBER(AB$102:AB$151))),_xlfn._xlws.FILTER(AB$102:AB$151,(ISNUMBER(AB$102:AB$151)*ISNUMBER(AB$152:AB$201))))</f>
        <v>#N/A</v>
      </c>
      <c r="AC203" t="e" cm="1">
        <f t="array" ref="AC203">AC152-FORECAST(AC102,_xlfn._xlws.FILTER(AC$152:AC$201,(ISNUMBER(AC$152:AC$201)*ISNUMBER(AC$102:AC$151))),_xlfn._xlws.FILTER(AC$102:AC$151,(ISNUMBER(AC$102:AC$151)*ISNUMBER(AC$152:AC$201))))</f>
        <v>#N/A</v>
      </c>
      <c r="AD203" t="e" cm="1">
        <f t="array" ref="AD203">AD152-FORECAST(AD102,_xlfn._xlws.FILTER(AD$152:AD$201,(ISNUMBER(AD$152:AD$201)*ISNUMBER(AD$102:AD$151))),_xlfn._xlws.FILTER(AD$102:AD$151,(ISNUMBER(AD$102:AD$151)*ISNUMBER(AD$152:AD$201))))</f>
        <v>#N/A</v>
      </c>
    </row>
    <row r="204" spans="1:30" x14ac:dyDescent="0.25">
      <c r="A204" cm="1">
        <f t="array" ref="A204">A153-FORECAST(A103,_xlfn._xlws.FILTER(A$152:A$201,(ISNUMBER(A$152:A$201)*ISNUMBER(A$102:A$151))),_xlfn._xlws.FILTER(A$102:A$151,(ISNUMBER(A$102:A$151)*ISNUMBER(A$152:A$201))))</f>
        <v>-7.1054273576010019E-14</v>
      </c>
      <c r="B204" cm="1">
        <f t="array" ref="B204">B153-FORECAST(B103,_xlfn._xlws.FILTER(B$152:B$201,(ISNUMBER(B$152:B$201)*ISNUMBER(B$102:B$151))),_xlfn._xlws.FILTER(B$102:B$151,(ISNUMBER(B$102:B$151)*ISNUMBER(B$152:B$201))))</f>
        <v>0</v>
      </c>
      <c r="C204" cm="1">
        <f t="array" ref="C204">C153-FORECAST(C103,_xlfn._xlws.FILTER(C$152:C$201,(ISNUMBER(C$152:C$201)*ISNUMBER(C$102:C$151))),_xlfn._xlws.FILTER(C$102:C$151,(ISNUMBER(C$102:C$151)*ISNUMBER(C$152:C$201))))</f>
        <v>0</v>
      </c>
      <c r="D204" cm="1">
        <f t="array" ref="D204">D153-FORECAST(D103,_xlfn._xlws.FILTER(D$152:D$201,(ISNUMBER(D$152:D$201)*ISNUMBER(D$102:D$151))),_xlfn._xlws.FILTER(D$102:D$151,(ISNUMBER(D$102:D$151)*ISNUMBER(D$152:D$201))))</f>
        <v>6.6130211842430064E-4</v>
      </c>
      <c r="E204" t="e" cm="1">
        <f t="array" ref="E204">E153-FORECAST(E103,_xlfn._xlws.FILTER(E$152:E$201,(ISNUMBER(E$152:E$201)*ISNUMBER(E$102:E$151))),_xlfn._xlws.FILTER(E$102:E$151,(ISNUMBER(E$102:E$151)*ISNUMBER(E$152:E$201))))</f>
        <v>#N/A</v>
      </c>
      <c r="F204" t="e" cm="1">
        <f t="array" ref="F204">F153-FORECAST(F103,_xlfn._xlws.FILTER(F$152:F$201,(ISNUMBER(F$152:F$201)*ISNUMBER(F$102:F$151))),_xlfn._xlws.FILTER(F$102:F$151,(ISNUMBER(F$102:F$151)*ISNUMBER(F$152:F$201))))</f>
        <v>#N/A</v>
      </c>
      <c r="G204" t="e" cm="1">
        <f t="array" ref="G204">G153-FORECAST(G103,_xlfn._xlws.FILTER(G$152:G$201,(ISNUMBER(G$152:G$201)*ISNUMBER(G$102:G$151))),_xlfn._xlws.FILTER(G$102:G$151,(ISNUMBER(G$102:G$151)*ISNUMBER(G$152:G$201))))</f>
        <v>#N/A</v>
      </c>
      <c r="H204" t="e" cm="1">
        <f t="array" ref="H204">H153-FORECAST(H103,_xlfn._xlws.FILTER(H$152:H$201,(ISNUMBER(H$152:H$201)*ISNUMBER(H$102:H$151))),_xlfn._xlws.FILTER(H$102:H$151,(ISNUMBER(H$102:H$151)*ISNUMBER(H$152:H$201))))</f>
        <v>#N/A</v>
      </c>
      <c r="I204" t="e" cm="1">
        <f t="array" ref="I204">I153-FORECAST(I103,_xlfn._xlws.FILTER(I$152:I$201,(ISNUMBER(I$152:I$201)*ISNUMBER(I$102:I$151))),_xlfn._xlws.FILTER(I$102:I$151,(ISNUMBER(I$102:I$151)*ISNUMBER(I$152:I$201))))</f>
        <v>#N/A</v>
      </c>
      <c r="J204" t="e" cm="1">
        <f t="array" ref="J204">J153-FORECAST(J103,_xlfn._xlws.FILTER(J$152:J$201,(ISNUMBER(J$152:J$201)*ISNUMBER(J$102:J$151))),_xlfn._xlws.FILTER(J$102:J$151,(ISNUMBER(J$102:J$151)*ISNUMBER(J$152:J$201))))</f>
        <v>#N/A</v>
      </c>
      <c r="K204" t="e" cm="1">
        <f t="array" ref="K204">K153-FORECAST(K103,_xlfn._xlws.FILTER(K$152:K$201,(ISNUMBER(K$152:K$201)*ISNUMBER(K$102:K$151))),_xlfn._xlws.FILTER(K$102:K$151,(ISNUMBER(K$102:K$151)*ISNUMBER(K$152:K$201))))</f>
        <v>#N/A</v>
      </c>
      <c r="L204" t="e" cm="1">
        <f t="array" ref="L204">L153-FORECAST(L103,_xlfn._xlws.FILTER(L$152:L$201,(ISNUMBER(L$152:L$201)*ISNUMBER(L$102:L$151))),_xlfn._xlws.FILTER(L$102:L$151,(ISNUMBER(L$102:L$151)*ISNUMBER(L$152:L$201))))</f>
        <v>#N/A</v>
      </c>
      <c r="M204" t="e" cm="1">
        <f t="array" ref="M204">M153-FORECAST(M103,_xlfn._xlws.FILTER(M$152:M$201,(ISNUMBER(M$152:M$201)*ISNUMBER(M$102:M$151))),_xlfn._xlws.FILTER(M$102:M$151,(ISNUMBER(M$102:M$151)*ISNUMBER(M$152:M$201))))</f>
        <v>#N/A</v>
      </c>
      <c r="N204" t="e" cm="1">
        <f t="array" ref="N204">N153-FORECAST(N103,_xlfn._xlws.FILTER(N$152:N$201,(ISNUMBER(N$152:N$201)*ISNUMBER(N$102:N$151))),_xlfn._xlws.FILTER(N$102:N$151,(ISNUMBER(N$102:N$151)*ISNUMBER(N$152:N$201))))</f>
        <v>#N/A</v>
      </c>
      <c r="O204" t="e" cm="1">
        <f t="array" ref="O204">O153-FORECAST(O103,_xlfn._xlws.FILTER(O$152:O$201,(ISNUMBER(O$152:O$201)*ISNUMBER(O$102:O$151))),_xlfn._xlws.FILTER(O$102:O$151,(ISNUMBER(O$102:O$151)*ISNUMBER(O$152:O$201))))</f>
        <v>#N/A</v>
      </c>
      <c r="P204" t="e" cm="1">
        <f t="array" ref="P204">P153-FORECAST(P103,_xlfn._xlws.FILTER(P$152:P$201,(ISNUMBER(P$152:P$201)*ISNUMBER(P$102:P$151))),_xlfn._xlws.FILTER(P$102:P$151,(ISNUMBER(P$102:P$151)*ISNUMBER(P$152:P$201))))</f>
        <v>#N/A</v>
      </c>
      <c r="Q204" t="e" cm="1">
        <f t="array" ref="Q204">Q153-FORECAST(Q103,_xlfn._xlws.FILTER(Q$152:Q$201,(ISNUMBER(Q$152:Q$201)*ISNUMBER(Q$102:Q$151))),_xlfn._xlws.FILTER(Q$102:Q$151,(ISNUMBER(Q$102:Q$151)*ISNUMBER(Q$152:Q$201))))</f>
        <v>#N/A</v>
      </c>
      <c r="R204" t="e" cm="1">
        <f t="array" ref="R204">R153-FORECAST(R103,_xlfn._xlws.FILTER(R$152:R$201,(ISNUMBER(R$152:R$201)*ISNUMBER(R$102:R$151))),_xlfn._xlws.FILTER(R$102:R$151,(ISNUMBER(R$102:R$151)*ISNUMBER(R$152:R$201))))</f>
        <v>#N/A</v>
      </c>
      <c r="S204" t="e" cm="1">
        <f t="array" ref="S204">S153-FORECAST(S103,_xlfn._xlws.FILTER(S$152:S$201,(ISNUMBER(S$152:S$201)*ISNUMBER(S$102:S$151))),_xlfn._xlws.FILTER(S$102:S$151,(ISNUMBER(S$102:S$151)*ISNUMBER(S$152:S$201))))</f>
        <v>#N/A</v>
      </c>
      <c r="T204" t="e" cm="1">
        <f t="array" ref="T204">T153-FORECAST(T103,_xlfn._xlws.FILTER(T$152:T$201,(ISNUMBER(T$152:T$201)*ISNUMBER(T$102:T$151))),_xlfn._xlws.FILTER(T$102:T$151,(ISNUMBER(T$102:T$151)*ISNUMBER(T$152:T$201))))</f>
        <v>#N/A</v>
      </c>
      <c r="U204" t="e" cm="1">
        <f t="array" ref="U204">U153-FORECAST(U103,_xlfn._xlws.FILTER(U$152:U$201,(ISNUMBER(U$152:U$201)*ISNUMBER(U$102:U$151))),_xlfn._xlws.FILTER(U$102:U$151,(ISNUMBER(U$102:U$151)*ISNUMBER(U$152:U$201))))</f>
        <v>#N/A</v>
      </c>
      <c r="V204" t="e" cm="1">
        <f t="array" ref="V204">V153-FORECAST(V103,_xlfn._xlws.FILTER(V$152:V$201,(ISNUMBER(V$152:V$201)*ISNUMBER(V$102:V$151))),_xlfn._xlws.FILTER(V$102:V$151,(ISNUMBER(V$102:V$151)*ISNUMBER(V$152:V$201))))</f>
        <v>#N/A</v>
      </c>
      <c r="W204" t="e" cm="1">
        <f t="array" ref="W204">W153-FORECAST(W103,_xlfn._xlws.FILTER(W$152:W$201,(ISNUMBER(W$152:W$201)*ISNUMBER(W$102:W$151))),_xlfn._xlws.FILTER(W$102:W$151,(ISNUMBER(W$102:W$151)*ISNUMBER(W$152:W$201))))</f>
        <v>#N/A</v>
      </c>
      <c r="X204" t="e" cm="1">
        <f t="array" ref="X204">X153-FORECAST(X103,_xlfn._xlws.FILTER(X$152:X$201,(ISNUMBER(X$152:X$201)*ISNUMBER(X$102:X$151))),_xlfn._xlws.FILTER(X$102:X$151,(ISNUMBER(X$102:X$151)*ISNUMBER(X$152:X$201))))</f>
        <v>#N/A</v>
      </c>
      <c r="Y204" t="e" cm="1">
        <f t="array" ref="Y204">Y153-FORECAST(Y103,_xlfn._xlws.FILTER(Y$152:Y$201,(ISNUMBER(Y$152:Y$201)*ISNUMBER(Y$102:Y$151))),_xlfn._xlws.FILTER(Y$102:Y$151,(ISNUMBER(Y$102:Y$151)*ISNUMBER(Y$152:Y$201))))</f>
        <v>#N/A</v>
      </c>
      <c r="Z204" t="e" cm="1">
        <f t="array" ref="Z204">Z153-FORECAST(Z103,_xlfn._xlws.FILTER(Z$152:Z$201,(ISNUMBER(Z$152:Z$201)*ISNUMBER(Z$102:Z$151))),_xlfn._xlws.FILTER(Z$102:Z$151,(ISNUMBER(Z$102:Z$151)*ISNUMBER(Z$152:Z$201))))</f>
        <v>#N/A</v>
      </c>
      <c r="AA204" t="e" cm="1">
        <f t="array" ref="AA204">AA153-FORECAST(AA103,_xlfn._xlws.FILTER(AA$152:AA$201,(ISNUMBER(AA$152:AA$201)*ISNUMBER(AA$102:AA$151))),_xlfn._xlws.FILTER(AA$102:AA$151,(ISNUMBER(AA$102:AA$151)*ISNUMBER(AA$152:AA$201))))</f>
        <v>#N/A</v>
      </c>
      <c r="AB204" t="e" cm="1">
        <f t="array" ref="AB204">AB153-FORECAST(AB103,_xlfn._xlws.FILTER(AB$152:AB$201,(ISNUMBER(AB$152:AB$201)*ISNUMBER(AB$102:AB$151))),_xlfn._xlws.FILTER(AB$102:AB$151,(ISNUMBER(AB$102:AB$151)*ISNUMBER(AB$152:AB$201))))</f>
        <v>#N/A</v>
      </c>
      <c r="AC204" t="e" cm="1">
        <f t="array" ref="AC204">AC153-FORECAST(AC103,_xlfn._xlws.FILTER(AC$152:AC$201,(ISNUMBER(AC$152:AC$201)*ISNUMBER(AC$102:AC$151))),_xlfn._xlws.FILTER(AC$102:AC$151,(ISNUMBER(AC$102:AC$151)*ISNUMBER(AC$152:AC$201))))</f>
        <v>#N/A</v>
      </c>
      <c r="AD204" t="e" cm="1">
        <f t="array" ref="AD204">AD153-FORECAST(AD103,_xlfn._xlws.FILTER(AD$152:AD$201,(ISNUMBER(AD$152:AD$201)*ISNUMBER(AD$102:AD$151))),_xlfn._xlws.FILTER(AD$102:AD$151,(ISNUMBER(AD$102:AD$151)*ISNUMBER(AD$152:AD$201))))</f>
        <v>#N/A</v>
      </c>
    </row>
    <row r="205" spans="1:30" x14ac:dyDescent="0.25">
      <c r="A205" cm="1">
        <f t="array" ref="A205">A154-FORECAST(A104,_xlfn._xlws.FILTER(A$152:A$201,(ISNUMBER(A$152:A$201)*ISNUMBER(A$102:A$151))),_xlfn._xlws.FILTER(A$102:A$151,(ISNUMBER(A$102:A$151)*ISNUMBER(A$152:A$201))))</f>
        <v>0</v>
      </c>
      <c r="B205" cm="1">
        <f t="array" ref="B205">B154-FORECAST(B104,_xlfn._xlws.FILTER(B$152:B$201,(ISNUMBER(B$152:B$201)*ISNUMBER(B$102:B$151))),_xlfn._xlws.FILTER(B$102:B$151,(ISNUMBER(B$102:B$151)*ISNUMBER(B$152:B$201))))</f>
        <v>0</v>
      </c>
      <c r="C205" cm="1">
        <f t="array" ref="C205">C154-FORECAST(C104,_xlfn._xlws.FILTER(C$152:C$201,(ISNUMBER(C$152:C$201)*ISNUMBER(C$102:C$151))),_xlfn._xlws.FILTER(C$102:C$151,(ISNUMBER(C$102:C$151)*ISNUMBER(C$152:C$201))))</f>
        <v>0</v>
      </c>
      <c r="D205" cm="1">
        <f t="array" ref="D205">D154-FORECAST(D104,_xlfn._xlws.FILTER(D$152:D$201,(ISNUMBER(D$152:D$201)*ISNUMBER(D$102:D$151))),_xlfn._xlws.FILTER(D$102:D$151,(ISNUMBER(D$102:D$151)*ISNUMBER(D$152:D$201))))</f>
        <v>-3.0830397311804036E-4</v>
      </c>
      <c r="E205" t="e" cm="1">
        <f t="array" ref="E205">E154-FORECAST(E104,_xlfn._xlws.FILTER(E$152:E$201,(ISNUMBER(E$152:E$201)*ISNUMBER(E$102:E$151))),_xlfn._xlws.FILTER(E$102:E$151,(ISNUMBER(E$102:E$151)*ISNUMBER(E$152:E$201))))</f>
        <v>#N/A</v>
      </c>
      <c r="F205" t="e" cm="1">
        <f t="array" ref="F205">F154-FORECAST(F104,_xlfn._xlws.FILTER(F$152:F$201,(ISNUMBER(F$152:F$201)*ISNUMBER(F$102:F$151))),_xlfn._xlws.FILTER(F$102:F$151,(ISNUMBER(F$102:F$151)*ISNUMBER(F$152:F$201))))</f>
        <v>#N/A</v>
      </c>
      <c r="G205" t="e" cm="1">
        <f t="array" ref="G205">G154-FORECAST(G104,_xlfn._xlws.FILTER(G$152:G$201,(ISNUMBER(G$152:G$201)*ISNUMBER(G$102:G$151))),_xlfn._xlws.FILTER(G$102:G$151,(ISNUMBER(G$102:G$151)*ISNUMBER(G$152:G$201))))</f>
        <v>#N/A</v>
      </c>
      <c r="H205" t="e" cm="1">
        <f t="array" ref="H205">H154-FORECAST(H104,_xlfn._xlws.FILTER(H$152:H$201,(ISNUMBER(H$152:H$201)*ISNUMBER(H$102:H$151))),_xlfn._xlws.FILTER(H$102:H$151,(ISNUMBER(H$102:H$151)*ISNUMBER(H$152:H$201))))</f>
        <v>#N/A</v>
      </c>
      <c r="I205" t="e" cm="1">
        <f t="array" ref="I205">I154-FORECAST(I104,_xlfn._xlws.FILTER(I$152:I$201,(ISNUMBER(I$152:I$201)*ISNUMBER(I$102:I$151))),_xlfn._xlws.FILTER(I$102:I$151,(ISNUMBER(I$102:I$151)*ISNUMBER(I$152:I$201))))</f>
        <v>#N/A</v>
      </c>
      <c r="J205" t="e" cm="1">
        <f t="array" ref="J205">J154-FORECAST(J104,_xlfn._xlws.FILTER(J$152:J$201,(ISNUMBER(J$152:J$201)*ISNUMBER(J$102:J$151))),_xlfn._xlws.FILTER(J$102:J$151,(ISNUMBER(J$102:J$151)*ISNUMBER(J$152:J$201))))</f>
        <v>#N/A</v>
      </c>
      <c r="K205" t="e" cm="1">
        <f t="array" ref="K205">K154-FORECAST(K104,_xlfn._xlws.FILTER(K$152:K$201,(ISNUMBER(K$152:K$201)*ISNUMBER(K$102:K$151))),_xlfn._xlws.FILTER(K$102:K$151,(ISNUMBER(K$102:K$151)*ISNUMBER(K$152:K$201))))</f>
        <v>#N/A</v>
      </c>
      <c r="L205" t="e" cm="1">
        <f t="array" ref="L205">L154-FORECAST(L104,_xlfn._xlws.FILTER(L$152:L$201,(ISNUMBER(L$152:L$201)*ISNUMBER(L$102:L$151))),_xlfn._xlws.FILTER(L$102:L$151,(ISNUMBER(L$102:L$151)*ISNUMBER(L$152:L$201))))</f>
        <v>#N/A</v>
      </c>
      <c r="M205" t="e" cm="1">
        <f t="array" ref="M205">M154-FORECAST(M104,_xlfn._xlws.FILTER(M$152:M$201,(ISNUMBER(M$152:M$201)*ISNUMBER(M$102:M$151))),_xlfn._xlws.FILTER(M$102:M$151,(ISNUMBER(M$102:M$151)*ISNUMBER(M$152:M$201))))</f>
        <v>#N/A</v>
      </c>
      <c r="N205" t="e" cm="1">
        <f t="array" ref="N205">N154-FORECAST(N104,_xlfn._xlws.FILTER(N$152:N$201,(ISNUMBER(N$152:N$201)*ISNUMBER(N$102:N$151))),_xlfn._xlws.FILTER(N$102:N$151,(ISNUMBER(N$102:N$151)*ISNUMBER(N$152:N$201))))</f>
        <v>#N/A</v>
      </c>
      <c r="O205" t="e" cm="1">
        <f t="array" ref="O205">O154-FORECAST(O104,_xlfn._xlws.FILTER(O$152:O$201,(ISNUMBER(O$152:O$201)*ISNUMBER(O$102:O$151))),_xlfn._xlws.FILTER(O$102:O$151,(ISNUMBER(O$102:O$151)*ISNUMBER(O$152:O$201))))</f>
        <v>#N/A</v>
      </c>
      <c r="P205" t="e" cm="1">
        <f t="array" ref="P205">P154-FORECAST(P104,_xlfn._xlws.FILTER(P$152:P$201,(ISNUMBER(P$152:P$201)*ISNUMBER(P$102:P$151))),_xlfn._xlws.FILTER(P$102:P$151,(ISNUMBER(P$102:P$151)*ISNUMBER(P$152:P$201))))</f>
        <v>#N/A</v>
      </c>
      <c r="Q205" t="e" cm="1">
        <f t="array" ref="Q205">Q154-FORECAST(Q104,_xlfn._xlws.FILTER(Q$152:Q$201,(ISNUMBER(Q$152:Q$201)*ISNUMBER(Q$102:Q$151))),_xlfn._xlws.FILTER(Q$102:Q$151,(ISNUMBER(Q$102:Q$151)*ISNUMBER(Q$152:Q$201))))</f>
        <v>#N/A</v>
      </c>
      <c r="R205" t="e" cm="1">
        <f t="array" ref="R205">R154-FORECAST(R104,_xlfn._xlws.FILTER(R$152:R$201,(ISNUMBER(R$152:R$201)*ISNUMBER(R$102:R$151))),_xlfn._xlws.FILTER(R$102:R$151,(ISNUMBER(R$102:R$151)*ISNUMBER(R$152:R$201))))</f>
        <v>#N/A</v>
      </c>
      <c r="S205" t="e" cm="1">
        <f t="array" ref="S205">S154-FORECAST(S104,_xlfn._xlws.FILTER(S$152:S$201,(ISNUMBER(S$152:S$201)*ISNUMBER(S$102:S$151))),_xlfn._xlws.FILTER(S$102:S$151,(ISNUMBER(S$102:S$151)*ISNUMBER(S$152:S$201))))</f>
        <v>#N/A</v>
      </c>
      <c r="T205" t="e" cm="1">
        <f t="array" ref="T205">T154-FORECAST(T104,_xlfn._xlws.FILTER(T$152:T$201,(ISNUMBER(T$152:T$201)*ISNUMBER(T$102:T$151))),_xlfn._xlws.FILTER(T$102:T$151,(ISNUMBER(T$102:T$151)*ISNUMBER(T$152:T$201))))</f>
        <v>#N/A</v>
      </c>
      <c r="U205" t="e" cm="1">
        <f t="array" ref="U205">U154-FORECAST(U104,_xlfn._xlws.FILTER(U$152:U$201,(ISNUMBER(U$152:U$201)*ISNUMBER(U$102:U$151))),_xlfn._xlws.FILTER(U$102:U$151,(ISNUMBER(U$102:U$151)*ISNUMBER(U$152:U$201))))</f>
        <v>#N/A</v>
      </c>
      <c r="V205" t="e" cm="1">
        <f t="array" ref="V205">V154-FORECAST(V104,_xlfn._xlws.FILTER(V$152:V$201,(ISNUMBER(V$152:V$201)*ISNUMBER(V$102:V$151))),_xlfn._xlws.FILTER(V$102:V$151,(ISNUMBER(V$102:V$151)*ISNUMBER(V$152:V$201))))</f>
        <v>#N/A</v>
      </c>
      <c r="W205" t="e" cm="1">
        <f t="array" ref="W205">W154-FORECAST(W104,_xlfn._xlws.FILTER(W$152:W$201,(ISNUMBER(W$152:W$201)*ISNUMBER(W$102:W$151))),_xlfn._xlws.FILTER(W$102:W$151,(ISNUMBER(W$102:W$151)*ISNUMBER(W$152:W$201))))</f>
        <v>#N/A</v>
      </c>
      <c r="X205" t="e" cm="1">
        <f t="array" ref="X205">X154-FORECAST(X104,_xlfn._xlws.FILTER(X$152:X$201,(ISNUMBER(X$152:X$201)*ISNUMBER(X$102:X$151))),_xlfn._xlws.FILTER(X$102:X$151,(ISNUMBER(X$102:X$151)*ISNUMBER(X$152:X$201))))</f>
        <v>#N/A</v>
      </c>
      <c r="Y205" t="e" cm="1">
        <f t="array" ref="Y205">Y154-FORECAST(Y104,_xlfn._xlws.FILTER(Y$152:Y$201,(ISNUMBER(Y$152:Y$201)*ISNUMBER(Y$102:Y$151))),_xlfn._xlws.FILTER(Y$102:Y$151,(ISNUMBER(Y$102:Y$151)*ISNUMBER(Y$152:Y$201))))</f>
        <v>#N/A</v>
      </c>
      <c r="Z205" t="e" cm="1">
        <f t="array" ref="Z205">Z154-FORECAST(Z104,_xlfn._xlws.FILTER(Z$152:Z$201,(ISNUMBER(Z$152:Z$201)*ISNUMBER(Z$102:Z$151))),_xlfn._xlws.FILTER(Z$102:Z$151,(ISNUMBER(Z$102:Z$151)*ISNUMBER(Z$152:Z$201))))</f>
        <v>#N/A</v>
      </c>
      <c r="AA205" t="e" cm="1">
        <f t="array" ref="AA205">AA154-FORECAST(AA104,_xlfn._xlws.FILTER(AA$152:AA$201,(ISNUMBER(AA$152:AA$201)*ISNUMBER(AA$102:AA$151))),_xlfn._xlws.FILTER(AA$102:AA$151,(ISNUMBER(AA$102:AA$151)*ISNUMBER(AA$152:AA$201))))</f>
        <v>#N/A</v>
      </c>
      <c r="AB205" t="e" cm="1">
        <f t="array" ref="AB205">AB154-FORECAST(AB104,_xlfn._xlws.FILTER(AB$152:AB$201,(ISNUMBER(AB$152:AB$201)*ISNUMBER(AB$102:AB$151))),_xlfn._xlws.FILTER(AB$102:AB$151,(ISNUMBER(AB$102:AB$151)*ISNUMBER(AB$152:AB$201))))</f>
        <v>#N/A</v>
      </c>
      <c r="AC205" t="e" cm="1">
        <f t="array" ref="AC205">AC154-FORECAST(AC104,_xlfn._xlws.FILTER(AC$152:AC$201,(ISNUMBER(AC$152:AC$201)*ISNUMBER(AC$102:AC$151))),_xlfn._xlws.FILTER(AC$102:AC$151,(ISNUMBER(AC$102:AC$151)*ISNUMBER(AC$152:AC$201))))</f>
        <v>#N/A</v>
      </c>
      <c r="AD205" t="e" cm="1">
        <f t="array" ref="AD205">AD154-FORECAST(AD104,_xlfn._xlws.FILTER(AD$152:AD$201,(ISNUMBER(AD$152:AD$201)*ISNUMBER(AD$102:AD$151))),_xlfn._xlws.FILTER(AD$102:AD$151,(ISNUMBER(AD$102:AD$151)*ISNUMBER(AD$152:AD$201))))</f>
        <v>#N/A</v>
      </c>
    </row>
    <row r="206" spans="1:30" x14ac:dyDescent="0.25">
      <c r="A206" t="e" cm="1">
        <f t="array" ref="A206">A155-FORECAST(A105,_xlfn._xlws.FILTER(A$152:A$201,(ISNUMBER(A$152:A$201)*ISNUMBER(A$102:A$151))),_xlfn._xlws.FILTER(A$102:A$151,(ISNUMBER(A$102:A$151)*ISNUMBER(A$152:A$201))))</f>
        <v>#N/A</v>
      </c>
      <c r="B206" t="e" cm="1">
        <f t="array" ref="B206">B155-FORECAST(B105,_xlfn._xlws.FILTER(B$152:B$201,(ISNUMBER(B$152:B$201)*ISNUMBER(B$102:B$151))),_xlfn._xlws.FILTER(B$102:B$151,(ISNUMBER(B$102:B$151)*ISNUMBER(B$152:B$201))))</f>
        <v>#N/A</v>
      </c>
      <c r="C206" t="e" cm="1">
        <f t="array" ref="C206">C155-FORECAST(C105,_xlfn._xlws.FILTER(C$152:C$201,(ISNUMBER(C$152:C$201)*ISNUMBER(C$102:C$151))),_xlfn._xlws.FILTER(C$102:C$151,(ISNUMBER(C$102:C$151)*ISNUMBER(C$152:C$201))))</f>
        <v>#N/A</v>
      </c>
      <c r="D206" t="e" cm="1">
        <f t="array" ref="D206">D155-FORECAST(D105,_xlfn._xlws.FILTER(D$152:D$201,(ISNUMBER(D$152:D$201)*ISNUMBER(D$102:D$151))),_xlfn._xlws.FILTER(D$102:D$151,(ISNUMBER(D$102:D$151)*ISNUMBER(D$152:D$201))))</f>
        <v>#N/A</v>
      </c>
      <c r="E206" t="e" cm="1">
        <f t="array" ref="E206">E155-FORECAST(E105,_xlfn._xlws.FILTER(E$152:E$201,(ISNUMBER(E$152:E$201)*ISNUMBER(E$102:E$151))),_xlfn._xlws.FILTER(E$102:E$151,(ISNUMBER(E$102:E$151)*ISNUMBER(E$152:E$201))))</f>
        <v>#N/A</v>
      </c>
      <c r="F206" t="e" cm="1">
        <f t="array" ref="F206">F155-FORECAST(F105,_xlfn._xlws.FILTER(F$152:F$201,(ISNUMBER(F$152:F$201)*ISNUMBER(F$102:F$151))),_xlfn._xlws.FILTER(F$102:F$151,(ISNUMBER(F$102:F$151)*ISNUMBER(F$152:F$201))))</f>
        <v>#N/A</v>
      </c>
      <c r="G206" t="e" cm="1">
        <f t="array" ref="G206">G155-FORECAST(G105,_xlfn._xlws.FILTER(G$152:G$201,(ISNUMBER(G$152:G$201)*ISNUMBER(G$102:G$151))),_xlfn._xlws.FILTER(G$102:G$151,(ISNUMBER(G$102:G$151)*ISNUMBER(G$152:G$201))))</f>
        <v>#N/A</v>
      </c>
      <c r="H206" t="e" cm="1">
        <f t="array" ref="H206">H155-FORECAST(H105,_xlfn._xlws.FILTER(H$152:H$201,(ISNUMBER(H$152:H$201)*ISNUMBER(H$102:H$151))),_xlfn._xlws.FILTER(H$102:H$151,(ISNUMBER(H$102:H$151)*ISNUMBER(H$152:H$201))))</f>
        <v>#N/A</v>
      </c>
      <c r="I206" t="e" cm="1">
        <f t="array" ref="I206">I155-FORECAST(I105,_xlfn._xlws.FILTER(I$152:I$201,(ISNUMBER(I$152:I$201)*ISNUMBER(I$102:I$151))),_xlfn._xlws.FILTER(I$102:I$151,(ISNUMBER(I$102:I$151)*ISNUMBER(I$152:I$201))))</f>
        <v>#N/A</v>
      </c>
      <c r="J206" t="e" cm="1">
        <f t="array" ref="J206">J155-FORECAST(J105,_xlfn._xlws.FILTER(J$152:J$201,(ISNUMBER(J$152:J$201)*ISNUMBER(J$102:J$151))),_xlfn._xlws.FILTER(J$102:J$151,(ISNUMBER(J$102:J$151)*ISNUMBER(J$152:J$201))))</f>
        <v>#N/A</v>
      </c>
      <c r="K206" t="e" cm="1">
        <f t="array" ref="K206">K155-FORECAST(K105,_xlfn._xlws.FILTER(K$152:K$201,(ISNUMBER(K$152:K$201)*ISNUMBER(K$102:K$151))),_xlfn._xlws.FILTER(K$102:K$151,(ISNUMBER(K$102:K$151)*ISNUMBER(K$152:K$201))))</f>
        <v>#N/A</v>
      </c>
      <c r="L206" t="e" cm="1">
        <f t="array" ref="L206">L155-FORECAST(L105,_xlfn._xlws.FILTER(L$152:L$201,(ISNUMBER(L$152:L$201)*ISNUMBER(L$102:L$151))),_xlfn._xlws.FILTER(L$102:L$151,(ISNUMBER(L$102:L$151)*ISNUMBER(L$152:L$201))))</f>
        <v>#N/A</v>
      </c>
      <c r="M206" t="e" cm="1">
        <f t="array" ref="M206">M155-FORECAST(M105,_xlfn._xlws.FILTER(M$152:M$201,(ISNUMBER(M$152:M$201)*ISNUMBER(M$102:M$151))),_xlfn._xlws.FILTER(M$102:M$151,(ISNUMBER(M$102:M$151)*ISNUMBER(M$152:M$201))))</f>
        <v>#N/A</v>
      </c>
      <c r="N206" t="e" cm="1">
        <f t="array" ref="N206">N155-FORECAST(N105,_xlfn._xlws.FILTER(N$152:N$201,(ISNUMBER(N$152:N$201)*ISNUMBER(N$102:N$151))),_xlfn._xlws.FILTER(N$102:N$151,(ISNUMBER(N$102:N$151)*ISNUMBER(N$152:N$201))))</f>
        <v>#N/A</v>
      </c>
      <c r="O206" t="e" cm="1">
        <f t="array" ref="O206">O155-FORECAST(O105,_xlfn._xlws.FILTER(O$152:O$201,(ISNUMBER(O$152:O$201)*ISNUMBER(O$102:O$151))),_xlfn._xlws.FILTER(O$102:O$151,(ISNUMBER(O$102:O$151)*ISNUMBER(O$152:O$201))))</f>
        <v>#N/A</v>
      </c>
      <c r="P206" t="e" cm="1">
        <f t="array" ref="P206">P155-FORECAST(P105,_xlfn._xlws.FILTER(P$152:P$201,(ISNUMBER(P$152:P$201)*ISNUMBER(P$102:P$151))),_xlfn._xlws.FILTER(P$102:P$151,(ISNUMBER(P$102:P$151)*ISNUMBER(P$152:P$201))))</f>
        <v>#N/A</v>
      </c>
      <c r="Q206" t="e" cm="1">
        <f t="array" ref="Q206">Q155-FORECAST(Q105,_xlfn._xlws.FILTER(Q$152:Q$201,(ISNUMBER(Q$152:Q$201)*ISNUMBER(Q$102:Q$151))),_xlfn._xlws.FILTER(Q$102:Q$151,(ISNUMBER(Q$102:Q$151)*ISNUMBER(Q$152:Q$201))))</f>
        <v>#N/A</v>
      </c>
      <c r="R206" t="e" cm="1">
        <f t="array" ref="R206">R155-FORECAST(R105,_xlfn._xlws.FILTER(R$152:R$201,(ISNUMBER(R$152:R$201)*ISNUMBER(R$102:R$151))),_xlfn._xlws.FILTER(R$102:R$151,(ISNUMBER(R$102:R$151)*ISNUMBER(R$152:R$201))))</f>
        <v>#N/A</v>
      </c>
      <c r="S206" t="e" cm="1">
        <f t="array" ref="S206">S155-FORECAST(S105,_xlfn._xlws.FILTER(S$152:S$201,(ISNUMBER(S$152:S$201)*ISNUMBER(S$102:S$151))),_xlfn._xlws.FILTER(S$102:S$151,(ISNUMBER(S$102:S$151)*ISNUMBER(S$152:S$201))))</f>
        <v>#N/A</v>
      </c>
      <c r="T206" t="e" cm="1">
        <f t="array" ref="T206">T155-FORECAST(T105,_xlfn._xlws.FILTER(T$152:T$201,(ISNUMBER(T$152:T$201)*ISNUMBER(T$102:T$151))),_xlfn._xlws.FILTER(T$102:T$151,(ISNUMBER(T$102:T$151)*ISNUMBER(T$152:T$201))))</f>
        <v>#N/A</v>
      </c>
      <c r="U206" t="e" cm="1">
        <f t="array" ref="U206">U155-FORECAST(U105,_xlfn._xlws.FILTER(U$152:U$201,(ISNUMBER(U$152:U$201)*ISNUMBER(U$102:U$151))),_xlfn._xlws.FILTER(U$102:U$151,(ISNUMBER(U$102:U$151)*ISNUMBER(U$152:U$201))))</f>
        <v>#N/A</v>
      </c>
      <c r="V206" t="e" cm="1">
        <f t="array" ref="V206">V155-FORECAST(V105,_xlfn._xlws.FILTER(V$152:V$201,(ISNUMBER(V$152:V$201)*ISNUMBER(V$102:V$151))),_xlfn._xlws.FILTER(V$102:V$151,(ISNUMBER(V$102:V$151)*ISNUMBER(V$152:V$201))))</f>
        <v>#N/A</v>
      </c>
      <c r="W206" t="e" cm="1">
        <f t="array" ref="W206">W155-FORECAST(W105,_xlfn._xlws.FILTER(W$152:W$201,(ISNUMBER(W$152:W$201)*ISNUMBER(W$102:W$151))),_xlfn._xlws.FILTER(W$102:W$151,(ISNUMBER(W$102:W$151)*ISNUMBER(W$152:W$201))))</f>
        <v>#N/A</v>
      </c>
      <c r="X206" t="e" cm="1">
        <f t="array" ref="X206">X155-FORECAST(X105,_xlfn._xlws.FILTER(X$152:X$201,(ISNUMBER(X$152:X$201)*ISNUMBER(X$102:X$151))),_xlfn._xlws.FILTER(X$102:X$151,(ISNUMBER(X$102:X$151)*ISNUMBER(X$152:X$201))))</f>
        <v>#N/A</v>
      </c>
      <c r="Y206" t="e" cm="1">
        <f t="array" ref="Y206">Y155-FORECAST(Y105,_xlfn._xlws.FILTER(Y$152:Y$201,(ISNUMBER(Y$152:Y$201)*ISNUMBER(Y$102:Y$151))),_xlfn._xlws.FILTER(Y$102:Y$151,(ISNUMBER(Y$102:Y$151)*ISNUMBER(Y$152:Y$201))))</f>
        <v>#N/A</v>
      </c>
      <c r="Z206" t="e" cm="1">
        <f t="array" ref="Z206">Z155-FORECAST(Z105,_xlfn._xlws.FILTER(Z$152:Z$201,(ISNUMBER(Z$152:Z$201)*ISNUMBER(Z$102:Z$151))),_xlfn._xlws.FILTER(Z$102:Z$151,(ISNUMBER(Z$102:Z$151)*ISNUMBER(Z$152:Z$201))))</f>
        <v>#N/A</v>
      </c>
      <c r="AA206" t="e" cm="1">
        <f t="array" ref="AA206">AA155-FORECAST(AA105,_xlfn._xlws.FILTER(AA$152:AA$201,(ISNUMBER(AA$152:AA$201)*ISNUMBER(AA$102:AA$151))),_xlfn._xlws.FILTER(AA$102:AA$151,(ISNUMBER(AA$102:AA$151)*ISNUMBER(AA$152:AA$201))))</f>
        <v>#N/A</v>
      </c>
      <c r="AB206" t="e" cm="1">
        <f t="array" ref="AB206">AB155-FORECAST(AB105,_xlfn._xlws.FILTER(AB$152:AB$201,(ISNUMBER(AB$152:AB$201)*ISNUMBER(AB$102:AB$151))),_xlfn._xlws.FILTER(AB$102:AB$151,(ISNUMBER(AB$102:AB$151)*ISNUMBER(AB$152:AB$201))))</f>
        <v>#N/A</v>
      </c>
      <c r="AC206" t="e" cm="1">
        <f t="array" ref="AC206">AC155-FORECAST(AC105,_xlfn._xlws.FILTER(AC$152:AC$201,(ISNUMBER(AC$152:AC$201)*ISNUMBER(AC$102:AC$151))),_xlfn._xlws.FILTER(AC$102:AC$151,(ISNUMBER(AC$102:AC$151)*ISNUMBER(AC$152:AC$201))))</f>
        <v>#N/A</v>
      </c>
      <c r="AD206" t="e" cm="1">
        <f t="array" ref="AD206">AD155-FORECAST(AD105,_xlfn._xlws.FILTER(AD$152:AD$201,(ISNUMBER(AD$152:AD$201)*ISNUMBER(AD$102:AD$151))),_xlfn._xlws.FILTER(AD$102:AD$151,(ISNUMBER(AD$102:AD$151)*ISNUMBER(AD$152:AD$201))))</f>
        <v>#N/A</v>
      </c>
    </row>
    <row r="207" spans="1:30" x14ac:dyDescent="0.25">
      <c r="A207" t="e" cm="1">
        <f t="array" ref="A207">A156-FORECAST(A106,_xlfn._xlws.FILTER(A$152:A$201,(ISNUMBER(A$152:A$201)*ISNUMBER(A$102:A$151))),_xlfn._xlws.FILTER(A$102:A$151,(ISNUMBER(A$102:A$151)*ISNUMBER(A$152:A$201))))</f>
        <v>#N/A</v>
      </c>
      <c r="B207" t="e" cm="1">
        <f t="array" ref="B207">B156-FORECAST(B106,_xlfn._xlws.FILTER(B$152:B$201,(ISNUMBER(B$152:B$201)*ISNUMBER(B$102:B$151))),_xlfn._xlws.FILTER(B$102:B$151,(ISNUMBER(B$102:B$151)*ISNUMBER(B$152:B$201))))</f>
        <v>#N/A</v>
      </c>
      <c r="C207" t="e" cm="1">
        <f t="array" ref="C207">C156-FORECAST(C106,_xlfn._xlws.FILTER(C$152:C$201,(ISNUMBER(C$152:C$201)*ISNUMBER(C$102:C$151))),_xlfn._xlws.FILTER(C$102:C$151,(ISNUMBER(C$102:C$151)*ISNUMBER(C$152:C$201))))</f>
        <v>#N/A</v>
      </c>
      <c r="D207" t="e" cm="1">
        <f t="array" ref="D207">D156-FORECAST(D106,_xlfn._xlws.FILTER(D$152:D$201,(ISNUMBER(D$152:D$201)*ISNUMBER(D$102:D$151))),_xlfn._xlws.FILTER(D$102:D$151,(ISNUMBER(D$102:D$151)*ISNUMBER(D$152:D$201))))</f>
        <v>#N/A</v>
      </c>
      <c r="E207" t="e" cm="1">
        <f t="array" ref="E207">E156-FORECAST(E106,_xlfn._xlws.FILTER(E$152:E$201,(ISNUMBER(E$152:E$201)*ISNUMBER(E$102:E$151))),_xlfn._xlws.FILTER(E$102:E$151,(ISNUMBER(E$102:E$151)*ISNUMBER(E$152:E$201))))</f>
        <v>#N/A</v>
      </c>
      <c r="F207" t="e" cm="1">
        <f t="array" ref="F207">F156-FORECAST(F106,_xlfn._xlws.FILTER(F$152:F$201,(ISNUMBER(F$152:F$201)*ISNUMBER(F$102:F$151))),_xlfn._xlws.FILTER(F$102:F$151,(ISNUMBER(F$102:F$151)*ISNUMBER(F$152:F$201))))</f>
        <v>#N/A</v>
      </c>
      <c r="G207" t="e" cm="1">
        <f t="array" ref="G207">G156-FORECAST(G106,_xlfn._xlws.FILTER(G$152:G$201,(ISNUMBER(G$152:G$201)*ISNUMBER(G$102:G$151))),_xlfn._xlws.FILTER(G$102:G$151,(ISNUMBER(G$102:G$151)*ISNUMBER(G$152:G$201))))</f>
        <v>#N/A</v>
      </c>
      <c r="H207" t="e" cm="1">
        <f t="array" ref="H207">H156-FORECAST(H106,_xlfn._xlws.FILTER(H$152:H$201,(ISNUMBER(H$152:H$201)*ISNUMBER(H$102:H$151))),_xlfn._xlws.FILTER(H$102:H$151,(ISNUMBER(H$102:H$151)*ISNUMBER(H$152:H$201))))</f>
        <v>#N/A</v>
      </c>
      <c r="I207" t="e" cm="1">
        <f t="array" ref="I207">I156-FORECAST(I106,_xlfn._xlws.FILTER(I$152:I$201,(ISNUMBER(I$152:I$201)*ISNUMBER(I$102:I$151))),_xlfn._xlws.FILTER(I$102:I$151,(ISNUMBER(I$102:I$151)*ISNUMBER(I$152:I$201))))</f>
        <v>#N/A</v>
      </c>
      <c r="J207" t="e" cm="1">
        <f t="array" ref="J207">J156-FORECAST(J106,_xlfn._xlws.FILTER(J$152:J$201,(ISNUMBER(J$152:J$201)*ISNUMBER(J$102:J$151))),_xlfn._xlws.FILTER(J$102:J$151,(ISNUMBER(J$102:J$151)*ISNUMBER(J$152:J$201))))</f>
        <v>#N/A</v>
      </c>
      <c r="K207" t="e" cm="1">
        <f t="array" ref="K207">K156-FORECAST(K106,_xlfn._xlws.FILTER(K$152:K$201,(ISNUMBER(K$152:K$201)*ISNUMBER(K$102:K$151))),_xlfn._xlws.FILTER(K$102:K$151,(ISNUMBER(K$102:K$151)*ISNUMBER(K$152:K$201))))</f>
        <v>#N/A</v>
      </c>
      <c r="L207" t="e" cm="1">
        <f t="array" ref="L207">L156-FORECAST(L106,_xlfn._xlws.FILTER(L$152:L$201,(ISNUMBER(L$152:L$201)*ISNUMBER(L$102:L$151))),_xlfn._xlws.FILTER(L$102:L$151,(ISNUMBER(L$102:L$151)*ISNUMBER(L$152:L$201))))</f>
        <v>#N/A</v>
      </c>
      <c r="M207" t="e" cm="1">
        <f t="array" ref="M207">M156-FORECAST(M106,_xlfn._xlws.FILTER(M$152:M$201,(ISNUMBER(M$152:M$201)*ISNUMBER(M$102:M$151))),_xlfn._xlws.FILTER(M$102:M$151,(ISNUMBER(M$102:M$151)*ISNUMBER(M$152:M$201))))</f>
        <v>#N/A</v>
      </c>
      <c r="N207" t="e" cm="1">
        <f t="array" ref="N207">N156-FORECAST(N106,_xlfn._xlws.FILTER(N$152:N$201,(ISNUMBER(N$152:N$201)*ISNUMBER(N$102:N$151))),_xlfn._xlws.FILTER(N$102:N$151,(ISNUMBER(N$102:N$151)*ISNUMBER(N$152:N$201))))</f>
        <v>#N/A</v>
      </c>
      <c r="O207" t="e" cm="1">
        <f t="array" ref="O207">O156-FORECAST(O106,_xlfn._xlws.FILTER(O$152:O$201,(ISNUMBER(O$152:O$201)*ISNUMBER(O$102:O$151))),_xlfn._xlws.FILTER(O$102:O$151,(ISNUMBER(O$102:O$151)*ISNUMBER(O$152:O$201))))</f>
        <v>#N/A</v>
      </c>
      <c r="P207" t="e" cm="1">
        <f t="array" ref="P207">P156-FORECAST(P106,_xlfn._xlws.FILTER(P$152:P$201,(ISNUMBER(P$152:P$201)*ISNUMBER(P$102:P$151))),_xlfn._xlws.FILTER(P$102:P$151,(ISNUMBER(P$102:P$151)*ISNUMBER(P$152:P$201))))</f>
        <v>#N/A</v>
      </c>
      <c r="Q207" t="e" cm="1">
        <f t="array" ref="Q207">Q156-FORECAST(Q106,_xlfn._xlws.FILTER(Q$152:Q$201,(ISNUMBER(Q$152:Q$201)*ISNUMBER(Q$102:Q$151))),_xlfn._xlws.FILTER(Q$102:Q$151,(ISNUMBER(Q$102:Q$151)*ISNUMBER(Q$152:Q$201))))</f>
        <v>#N/A</v>
      </c>
      <c r="R207" t="e" cm="1">
        <f t="array" ref="R207">R156-FORECAST(R106,_xlfn._xlws.FILTER(R$152:R$201,(ISNUMBER(R$152:R$201)*ISNUMBER(R$102:R$151))),_xlfn._xlws.FILTER(R$102:R$151,(ISNUMBER(R$102:R$151)*ISNUMBER(R$152:R$201))))</f>
        <v>#N/A</v>
      </c>
      <c r="S207" t="e" cm="1">
        <f t="array" ref="S207">S156-FORECAST(S106,_xlfn._xlws.FILTER(S$152:S$201,(ISNUMBER(S$152:S$201)*ISNUMBER(S$102:S$151))),_xlfn._xlws.FILTER(S$102:S$151,(ISNUMBER(S$102:S$151)*ISNUMBER(S$152:S$201))))</f>
        <v>#N/A</v>
      </c>
      <c r="T207" t="e" cm="1">
        <f t="array" ref="T207">T156-FORECAST(T106,_xlfn._xlws.FILTER(T$152:T$201,(ISNUMBER(T$152:T$201)*ISNUMBER(T$102:T$151))),_xlfn._xlws.FILTER(T$102:T$151,(ISNUMBER(T$102:T$151)*ISNUMBER(T$152:T$201))))</f>
        <v>#N/A</v>
      </c>
      <c r="U207" t="e" cm="1">
        <f t="array" ref="U207">U156-FORECAST(U106,_xlfn._xlws.FILTER(U$152:U$201,(ISNUMBER(U$152:U$201)*ISNUMBER(U$102:U$151))),_xlfn._xlws.FILTER(U$102:U$151,(ISNUMBER(U$102:U$151)*ISNUMBER(U$152:U$201))))</f>
        <v>#N/A</v>
      </c>
      <c r="V207" t="e" cm="1">
        <f t="array" ref="V207">V156-FORECAST(V106,_xlfn._xlws.FILTER(V$152:V$201,(ISNUMBER(V$152:V$201)*ISNUMBER(V$102:V$151))),_xlfn._xlws.FILTER(V$102:V$151,(ISNUMBER(V$102:V$151)*ISNUMBER(V$152:V$201))))</f>
        <v>#N/A</v>
      </c>
      <c r="W207" t="e" cm="1">
        <f t="array" ref="W207">W156-FORECAST(W106,_xlfn._xlws.FILTER(W$152:W$201,(ISNUMBER(W$152:W$201)*ISNUMBER(W$102:W$151))),_xlfn._xlws.FILTER(W$102:W$151,(ISNUMBER(W$102:W$151)*ISNUMBER(W$152:W$201))))</f>
        <v>#N/A</v>
      </c>
      <c r="X207" t="e" cm="1">
        <f t="array" ref="X207">X156-FORECAST(X106,_xlfn._xlws.FILTER(X$152:X$201,(ISNUMBER(X$152:X$201)*ISNUMBER(X$102:X$151))),_xlfn._xlws.FILTER(X$102:X$151,(ISNUMBER(X$102:X$151)*ISNUMBER(X$152:X$201))))</f>
        <v>#N/A</v>
      </c>
      <c r="Y207" t="e" cm="1">
        <f t="array" ref="Y207">Y156-FORECAST(Y106,_xlfn._xlws.FILTER(Y$152:Y$201,(ISNUMBER(Y$152:Y$201)*ISNUMBER(Y$102:Y$151))),_xlfn._xlws.FILTER(Y$102:Y$151,(ISNUMBER(Y$102:Y$151)*ISNUMBER(Y$152:Y$201))))</f>
        <v>#N/A</v>
      </c>
      <c r="Z207" t="e" cm="1">
        <f t="array" ref="Z207">Z156-FORECAST(Z106,_xlfn._xlws.FILTER(Z$152:Z$201,(ISNUMBER(Z$152:Z$201)*ISNUMBER(Z$102:Z$151))),_xlfn._xlws.FILTER(Z$102:Z$151,(ISNUMBER(Z$102:Z$151)*ISNUMBER(Z$152:Z$201))))</f>
        <v>#N/A</v>
      </c>
      <c r="AA207" t="e" cm="1">
        <f t="array" ref="AA207">AA156-FORECAST(AA106,_xlfn._xlws.FILTER(AA$152:AA$201,(ISNUMBER(AA$152:AA$201)*ISNUMBER(AA$102:AA$151))),_xlfn._xlws.FILTER(AA$102:AA$151,(ISNUMBER(AA$102:AA$151)*ISNUMBER(AA$152:AA$201))))</f>
        <v>#N/A</v>
      </c>
      <c r="AB207" t="e" cm="1">
        <f t="array" ref="AB207">AB156-FORECAST(AB106,_xlfn._xlws.FILTER(AB$152:AB$201,(ISNUMBER(AB$152:AB$201)*ISNUMBER(AB$102:AB$151))),_xlfn._xlws.FILTER(AB$102:AB$151,(ISNUMBER(AB$102:AB$151)*ISNUMBER(AB$152:AB$201))))</f>
        <v>#N/A</v>
      </c>
      <c r="AC207" t="e" cm="1">
        <f t="array" ref="AC207">AC156-FORECAST(AC106,_xlfn._xlws.FILTER(AC$152:AC$201,(ISNUMBER(AC$152:AC$201)*ISNUMBER(AC$102:AC$151))),_xlfn._xlws.FILTER(AC$102:AC$151,(ISNUMBER(AC$102:AC$151)*ISNUMBER(AC$152:AC$201))))</f>
        <v>#N/A</v>
      </c>
      <c r="AD207" t="e" cm="1">
        <f t="array" ref="AD207">AD156-FORECAST(AD106,_xlfn._xlws.FILTER(AD$152:AD$201,(ISNUMBER(AD$152:AD$201)*ISNUMBER(AD$102:AD$151))),_xlfn._xlws.FILTER(AD$102:AD$151,(ISNUMBER(AD$102:AD$151)*ISNUMBER(AD$152:AD$201))))</f>
        <v>#N/A</v>
      </c>
    </row>
    <row r="208" spans="1:30" x14ac:dyDescent="0.25">
      <c r="A208" t="e" cm="1">
        <f t="array" ref="A208">A157-FORECAST(A107,_xlfn._xlws.FILTER(A$152:A$201,(ISNUMBER(A$152:A$201)*ISNUMBER(A$102:A$151))),_xlfn._xlws.FILTER(A$102:A$151,(ISNUMBER(A$102:A$151)*ISNUMBER(A$152:A$201))))</f>
        <v>#N/A</v>
      </c>
      <c r="B208" t="e" cm="1">
        <f t="array" ref="B208">B157-FORECAST(B107,_xlfn._xlws.FILTER(B$152:B$201,(ISNUMBER(B$152:B$201)*ISNUMBER(B$102:B$151))),_xlfn._xlws.FILTER(B$102:B$151,(ISNUMBER(B$102:B$151)*ISNUMBER(B$152:B$201))))</f>
        <v>#N/A</v>
      </c>
      <c r="C208" t="e" cm="1">
        <f t="array" ref="C208">C157-FORECAST(C107,_xlfn._xlws.FILTER(C$152:C$201,(ISNUMBER(C$152:C$201)*ISNUMBER(C$102:C$151))),_xlfn._xlws.FILTER(C$102:C$151,(ISNUMBER(C$102:C$151)*ISNUMBER(C$152:C$201))))</f>
        <v>#N/A</v>
      </c>
      <c r="D208" t="e" cm="1">
        <f t="array" ref="D208">D157-FORECAST(D107,_xlfn._xlws.FILTER(D$152:D$201,(ISNUMBER(D$152:D$201)*ISNUMBER(D$102:D$151))),_xlfn._xlws.FILTER(D$102:D$151,(ISNUMBER(D$102:D$151)*ISNUMBER(D$152:D$201))))</f>
        <v>#N/A</v>
      </c>
      <c r="E208" t="e" cm="1">
        <f t="array" ref="E208">E157-FORECAST(E107,_xlfn._xlws.FILTER(E$152:E$201,(ISNUMBER(E$152:E$201)*ISNUMBER(E$102:E$151))),_xlfn._xlws.FILTER(E$102:E$151,(ISNUMBER(E$102:E$151)*ISNUMBER(E$152:E$201))))</f>
        <v>#N/A</v>
      </c>
      <c r="F208" t="e" cm="1">
        <f t="array" ref="F208">F157-FORECAST(F107,_xlfn._xlws.FILTER(F$152:F$201,(ISNUMBER(F$152:F$201)*ISNUMBER(F$102:F$151))),_xlfn._xlws.FILTER(F$102:F$151,(ISNUMBER(F$102:F$151)*ISNUMBER(F$152:F$201))))</f>
        <v>#N/A</v>
      </c>
      <c r="G208" t="e" cm="1">
        <f t="array" ref="G208">G157-FORECAST(G107,_xlfn._xlws.FILTER(G$152:G$201,(ISNUMBER(G$152:G$201)*ISNUMBER(G$102:G$151))),_xlfn._xlws.FILTER(G$102:G$151,(ISNUMBER(G$102:G$151)*ISNUMBER(G$152:G$201))))</f>
        <v>#N/A</v>
      </c>
      <c r="H208" t="e" cm="1">
        <f t="array" ref="H208">H157-FORECAST(H107,_xlfn._xlws.FILTER(H$152:H$201,(ISNUMBER(H$152:H$201)*ISNUMBER(H$102:H$151))),_xlfn._xlws.FILTER(H$102:H$151,(ISNUMBER(H$102:H$151)*ISNUMBER(H$152:H$201))))</f>
        <v>#N/A</v>
      </c>
      <c r="I208" t="e" cm="1">
        <f t="array" ref="I208">I157-FORECAST(I107,_xlfn._xlws.FILTER(I$152:I$201,(ISNUMBER(I$152:I$201)*ISNUMBER(I$102:I$151))),_xlfn._xlws.FILTER(I$102:I$151,(ISNUMBER(I$102:I$151)*ISNUMBER(I$152:I$201))))</f>
        <v>#N/A</v>
      </c>
      <c r="J208" t="e" cm="1">
        <f t="array" ref="J208">J157-FORECAST(J107,_xlfn._xlws.FILTER(J$152:J$201,(ISNUMBER(J$152:J$201)*ISNUMBER(J$102:J$151))),_xlfn._xlws.FILTER(J$102:J$151,(ISNUMBER(J$102:J$151)*ISNUMBER(J$152:J$201))))</f>
        <v>#N/A</v>
      </c>
      <c r="K208" t="e" cm="1">
        <f t="array" ref="K208">K157-FORECAST(K107,_xlfn._xlws.FILTER(K$152:K$201,(ISNUMBER(K$152:K$201)*ISNUMBER(K$102:K$151))),_xlfn._xlws.FILTER(K$102:K$151,(ISNUMBER(K$102:K$151)*ISNUMBER(K$152:K$201))))</f>
        <v>#N/A</v>
      </c>
      <c r="L208" t="e" cm="1">
        <f t="array" ref="L208">L157-FORECAST(L107,_xlfn._xlws.FILTER(L$152:L$201,(ISNUMBER(L$152:L$201)*ISNUMBER(L$102:L$151))),_xlfn._xlws.FILTER(L$102:L$151,(ISNUMBER(L$102:L$151)*ISNUMBER(L$152:L$201))))</f>
        <v>#N/A</v>
      </c>
      <c r="M208" t="e" cm="1">
        <f t="array" ref="M208">M157-FORECAST(M107,_xlfn._xlws.FILTER(M$152:M$201,(ISNUMBER(M$152:M$201)*ISNUMBER(M$102:M$151))),_xlfn._xlws.FILTER(M$102:M$151,(ISNUMBER(M$102:M$151)*ISNUMBER(M$152:M$201))))</f>
        <v>#N/A</v>
      </c>
      <c r="N208" t="e" cm="1">
        <f t="array" ref="N208">N157-FORECAST(N107,_xlfn._xlws.FILTER(N$152:N$201,(ISNUMBER(N$152:N$201)*ISNUMBER(N$102:N$151))),_xlfn._xlws.FILTER(N$102:N$151,(ISNUMBER(N$102:N$151)*ISNUMBER(N$152:N$201))))</f>
        <v>#N/A</v>
      </c>
      <c r="O208" t="e" cm="1">
        <f t="array" ref="O208">O157-FORECAST(O107,_xlfn._xlws.FILTER(O$152:O$201,(ISNUMBER(O$152:O$201)*ISNUMBER(O$102:O$151))),_xlfn._xlws.FILTER(O$102:O$151,(ISNUMBER(O$102:O$151)*ISNUMBER(O$152:O$201))))</f>
        <v>#N/A</v>
      </c>
      <c r="P208" t="e" cm="1">
        <f t="array" ref="P208">P157-FORECAST(P107,_xlfn._xlws.FILTER(P$152:P$201,(ISNUMBER(P$152:P$201)*ISNUMBER(P$102:P$151))),_xlfn._xlws.FILTER(P$102:P$151,(ISNUMBER(P$102:P$151)*ISNUMBER(P$152:P$201))))</f>
        <v>#N/A</v>
      </c>
      <c r="Q208" t="e" cm="1">
        <f t="array" ref="Q208">Q157-FORECAST(Q107,_xlfn._xlws.FILTER(Q$152:Q$201,(ISNUMBER(Q$152:Q$201)*ISNUMBER(Q$102:Q$151))),_xlfn._xlws.FILTER(Q$102:Q$151,(ISNUMBER(Q$102:Q$151)*ISNUMBER(Q$152:Q$201))))</f>
        <v>#N/A</v>
      </c>
      <c r="R208" t="e" cm="1">
        <f t="array" ref="R208">R157-FORECAST(R107,_xlfn._xlws.FILTER(R$152:R$201,(ISNUMBER(R$152:R$201)*ISNUMBER(R$102:R$151))),_xlfn._xlws.FILTER(R$102:R$151,(ISNUMBER(R$102:R$151)*ISNUMBER(R$152:R$201))))</f>
        <v>#N/A</v>
      </c>
      <c r="S208" t="e" cm="1">
        <f t="array" ref="S208">S157-FORECAST(S107,_xlfn._xlws.FILTER(S$152:S$201,(ISNUMBER(S$152:S$201)*ISNUMBER(S$102:S$151))),_xlfn._xlws.FILTER(S$102:S$151,(ISNUMBER(S$102:S$151)*ISNUMBER(S$152:S$201))))</f>
        <v>#N/A</v>
      </c>
      <c r="T208" t="e" cm="1">
        <f t="array" ref="T208">T157-FORECAST(T107,_xlfn._xlws.FILTER(T$152:T$201,(ISNUMBER(T$152:T$201)*ISNUMBER(T$102:T$151))),_xlfn._xlws.FILTER(T$102:T$151,(ISNUMBER(T$102:T$151)*ISNUMBER(T$152:T$201))))</f>
        <v>#N/A</v>
      </c>
      <c r="U208" t="e" cm="1">
        <f t="array" ref="U208">U157-FORECAST(U107,_xlfn._xlws.FILTER(U$152:U$201,(ISNUMBER(U$152:U$201)*ISNUMBER(U$102:U$151))),_xlfn._xlws.FILTER(U$102:U$151,(ISNUMBER(U$102:U$151)*ISNUMBER(U$152:U$201))))</f>
        <v>#N/A</v>
      </c>
      <c r="V208" t="e" cm="1">
        <f t="array" ref="V208">V157-FORECAST(V107,_xlfn._xlws.FILTER(V$152:V$201,(ISNUMBER(V$152:V$201)*ISNUMBER(V$102:V$151))),_xlfn._xlws.FILTER(V$102:V$151,(ISNUMBER(V$102:V$151)*ISNUMBER(V$152:V$201))))</f>
        <v>#N/A</v>
      </c>
      <c r="W208" t="e" cm="1">
        <f t="array" ref="W208">W157-FORECAST(W107,_xlfn._xlws.FILTER(W$152:W$201,(ISNUMBER(W$152:W$201)*ISNUMBER(W$102:W$151))),_xlfn._xlws.FILTER(W$102:W$151,(ISNUMBER(W$102:W$151)*ISNUMBER(W$152:W$201))))</f>
        <v>#N/A</v>
      </c>
      <c r="X208" t="e" cm="1">
        <f t="array" ref="X208">X157-FORECAST(X107,_xlfn._xlws.FILTER(X$152:X$201,(ISNUMBER(X$152:X$201)*ISNUMBER(X$102:X$151))),_xlfn._xlws.FILTER(X$102:X$151,(ISNUMBER(X$102:X$151)*ISNUMBER(X$152:X$201))))</f>
        <v>#N/A</v>
      </c>
      <c r="Y208" t="e" cm="1">
        <f t="array" ref="Y208">Y157-FORECAST(Y107,_xlfn._xlws.FILTER(Y$152:Y$201,(ISNUMBER(Y$152:Y$201)*ISNUMBER(Y$102:Y$151))),_xlfn._xlws.FILTER(Y$102:Y$151,(ISNUMBER(Y$102:Y$151)*ISNUMBER(Y$152:Y$201))))</f>
        <v>#N/A</v>
      </c>
      <c r="Z208" t="e" cm="1">
        <f t="array" ref="Z208">Z157-FORECAST(Z107,_xlfn._xlws.FILTER(Z$152:Z$201,(ISNUMBER(Z$152:Z$201)*ISNUMBER(Z$102:Z$151))),_xlfn._xlws.FILTER(Z$102:Z$151,(ISNUMBER(Z$102:Z$151)*ISNUMBER(Z$152:Z$201))))</f>
        <v>#N/A</v>
      </c>
      <c r="AA208" t="e" cm="1">
        <f t="array" ref="AA208">AA157-FORECAST(AA107,_xlfn._xlws.FILTER(AA$152:AA$201,(ISNUMBER(AA$152:AA$201)*ISNUMBER(AA$102:AA$151))),_xlfn._xlws.FILTER(AA$102:AA$151,(ISNUMBER(AA$102:AA$151)*ISNUMBER(AA$152:AA$201))))</f>
        <v>#N/A</v>
      </c>
      <c r="AB208" t="e" cm="1">
        <f t="array" ref="AB208">AB157-FORECAST(AB107,_xlfn._xlws.FILTER(AB$152:AB$201,(ISNUMBER(AB$152:AB$201)*ISNUMBER(AB$102:AB$151))),_xlfn._xlws.FILTER(AB$102:AB$151,(ISNUMBER(AB$102:AB$151)*ISNUMBER(AB$152:AB$201))))</f>
        <v>#N/A</v>
      </c>
      <c r="AC208" t="e" cm="1">
        <f t="array" ref="AC208">AC157-FORECAST(AC107,_xlfn._xlws.FILTER(AC$152:AC$201,(ISNUMBER(AC$152:AC$201)*ISNUMBER(AC$102:AC$151))),_xlfn._xlws.FILTER(AC$102:AC$151,(ISNUMBER(AC$102:AC$151)*ISNUMBER(AC$152:AC$201))))</f>
        <v>#N/A</v>
      </c>
      <c r="AD208" t="e" cm="1">
        <f t="array" ref="AD208">AD157-FORECAST(AD107,_xlfn._xlws.FILTER(AD$152:AD$201,(ISNUMBER(AD$152:AD$201)*ISNUMBER(AD$102:AD$151))),_xlfn._xlws.FILTER(AD$102:AD$151,(ISNUMBER(AD$102:AD$151)*ISNUMBER(AD$152:AD$201))))</f>
        <v>#N/A</v>
      </c>
    </row>
    <row r="209" spans="1:30" x14ac:dyDescent="0.25">
      <c r="A209" t="e" cm="1">
        <f t="array" ref="A209">A158-FORECAST(A108,_xlfn._xlws.FILTER(A$152:A$201,(ISNUMBER(A$152:A$201)*ISNUMBER(A$102:A$151))),_xlfn._xlws.FILTER(A$102:A$151,(ISNUMBER(A$102:A$151)*ISNUMBER(A$152:A$201))))</f>
        <v>#N/A</v>
      </c>
      <c r="B209" t="e" cm="1">
        <f t="array" ref="B209">B158-FORECAST(B108,_xlfn._xlws.FILTER(B$152:B$201,(ISNUMBER(B$152:B$201)*ISNUMBER(B$102:B$151))),_xlfn._xlws.FILTER(B$102:B$151,(ISNUMBER(B$102:B$151)*ISNUMBER(B$152:B$201))))</f>
        <v>#N/A</v>
      </c>
      <c r="C209" t="e" cm="1">
        <f t="array" ref="C209">C158-FORECAST(C108,_xlfn._xlws.FILTER(C$152:C$201,(ISNUMBER(C$152:C$201)*ISNUMBER(C$102:C$151))),_xlfn._xlws.FILTER(C$102:C$151,(ISNUMBER(C$102:C$151)*ISNUMBER(C$152:C$201))))</f>
        <v>#N/A</v>
      </c>
      <c r="D209" t="e" cm="1">
        <f t="array" ref="D209">D158-FORECAST(D108,_xlfn._xlws.FILTER(D$152:D$201,(ISNUMBER(D$152:D$201)*ISNUMBER(D$102:D$151))),_xlfn._xlws.FILTER(D$102:D$151,(ISNUMBER(D$102:D$151)*ISNUMBER(D$152:D$201))))</f>
        <v>#N/A</v>
      </c>
      <c r="E209" t="e" cm="1">
        <f t="array" ref="E209">E158-FORECAST(E108,_xlfn._xlws.FILTER(E$152:E$201,(ISNUMBER(E$152:E$201)*ISNUMBER(E$102:E$151))),_xlfn._xlws.FILTER(E$102:E$151,(ISNUMBER(E$102:E$151)*ISNUMBER(E$152:E$201))))</f>
        <v>#N/A</v>
      </c>
      <c r="F209" t="e" cm="1">
        <f t="array" ref="F209">F158-FORECAST(F108,_xlfn._xlws.FILTER(F$152:F$201,(ISNUMBER(F$152:F$201)*ISNUMBER(F$102:F$151))),_xlfn._xlws.FILTER(F$102:F$151,(ISNUMBER(F$102:F$151)*ISNUMBER(F$152:F$201))))</f>
        <v>#N/A</v>
      </c>
      <c r="G209" t="e" cm="1">
        <f t="array" ref="G209">G158-FORECAST(G108,_xlfn._xlws.FILTER(G$152:G$201,(ISNUMBER(G$152:G$201)*ISNUMBER(G$102:G$151))),_xlfn._xlws.FILTER(G$102:G$151,(ISNUMBER(G$102:G$151)*ISNUMBER(G$152:G$201))))</f>
        <v>#N/A</v>
      </c>
      <c r="H209" t="e" cm="1">
        <f t="array" ref="H209">H158-FORECAST(H108,_xlfn._xlws.FILTER(H$152:H$201,(ISNUMBER(H$152:H$201)*ISNUMBER(H$102:H$151))),_xlfn._xlws.FILTER(H$102:H$151,(ISNUMBER(H$102:H$151)*ISNUMBER(H$152:H$201))))</f>
        <v>#N/A</v>
      </c>
      <c r="I209" t="e" cm="1">
        <f t="array" ref="I209">I158-FORECAST(I108,_xlfn._xlws.FILTER(I$152:I$201,(ISNUMBER(I$152:I$201)*ISNUMBER(I$102:I$151))),_xlfn._xlws.FILTER(I$102:I$151,(ISNUMBER(I$102:I$151)*ISNUMBER(I$152:I$201))))</f>
        <v>#N/A</v>
      </c>
      <c r="J209" t="e" cm="1">
        <f t="array" ref="J209">J158-FORECAST(J108,_xlfn._xlws.FILTER(J$152:J$201,(ISNUMBER(J$152:J$201)*ISNUMBER(J$102:J$151))),_xlfn._xlws.FILTER(J$102:J$151,(ISNUMBER(J$102:J$151)*ISNUMBER(J$152:J$201))))</f>
        <v>#N/A</v>
      </c>
      <c r="K209" t="e" cm="1">
        <f t="array" ref="K209">K158-FORECAST(K108,_xlfn._xlws.FILTER(K$152:K$201,(ISNUMBER(K$152:K$201)*ISNUMBER(K$102:K$151))),_xlfn._xlws.FILTER(K$102:K$151,(ISNUMBER(K$102:K$151)*ISNUMBER(K$152:K$201))))</f>
        <v>#N/A</v>
      </c>
      <c r="L209" t="e" cm="1">
        <f t="array" ref="L209">L158-FORECAST(L108,_xlfn._xlws.FILTER(L$152:L$201,(ISNUMBER(L$152:L$201)*ISNUMBER(L$102:L$151))),_xlfn._xlws.FILTER(L$102:L$151,(ISNUMBER(L$102:L$151)*ISNUMBER(L$152:L$201))))</f>
        <v>#N/A</v>
      </c>
      <c r="M209" t="e" cm="1">
        <f t="array" ref="M209">M158-FORECAST(M108,_xlfn._xlws.FILTER(M$152:M$201,(ISNUMBER(M$152:M$201)*ISNUMBER(M$102:M$151))),_xlfn._xlws.FILTER(M$102:M$151,(ISNUMBER(M$102:M$151)*ISNUMBER(M$152:M$201))))</f>
        <v>#N/A</v>
      </c>
      <c r="N209" t="e" cm="1">
        <f t="array" ref="N209">N158-FORECAST(N108,_xlfn._xlws.FILTER(N$152:N$201,(ISNUMBER(N$152:N$201)*ISNUMBER(N$102:N$151))),_xlfn._xlws.FILTER(N$102:N$151,(ISNUMBER(N$102:N$151)*ISNUMBER(N$152:N$201))))</f>
        <v>#N/A</v>
      </c>
      <c r="O209" t="e" cm="1">
        <f t="array" ref="O209">O158-FORECAST(O108,_xlfn._xlws.FILTER(O$152:O$201,(ISNUMBER(O$152:O$201)*ISNUMBER(O$102:O$151))),_xlfn._xlws.FILTER(O$102:O$151,(ISNUMBER(O$102:O$151)*ISNUMBER(O$152:O$201))))</f>
        <v>#N/A</v>
      </c>
      <c r="P209" t="e" cm="1">
        <f t="array" ref="P209">P158-FORECAST(P108,_xlfn._xlws.FILTER(P$152:P$201,(ISNUMBER(P$152:P$201)*ISNUMBER(P$102:P$151))),_xlfn._xlws.FILTER(P$102:P$151,(ISNUMBER(P$102:P$151)*ISNUMBER(P$152:P$201))))</f>
        <v>#N/A</v>
      </c>
      <c r="Q209" t="e" cm="1">
        <f t="array" ref="Q209">Q158-FORECAST(Q108,_xlfn._xlws.FILTER(Q$152:Q$201,(ISNUMBER(Q$152:Q$201)*ISNUMBER(Q$102:Q$151))),_xlfn._xlws.FILTER(Q$102:Q$151,(ISNUMBER(Q$102:Q$151)*ISNUMBER(Q$152:Q$201))))</f>
        <v>#N/A</v>
      </c>
      <c r="R209" t="e" cm="1">
        <f t="array" ref="R209">R158-FORECAST(R108,_xlfn._xlws.FILTER(R$152:R$201,(ISNUMBER(R$152:R$201)*ISNUMBER(R$102:R$151))),_xlfn._xlws.FILTER(R$102:R$151,(ISNUMBER(R$102:R$151)*ISNUMBER(R$152:R$201))))</f>
        <v>#N/A</v>
      </c>
      <c r="S209" t="e" cm="1">
        <f t="array" ref="S209">S158-FORECAST(S108,_xlfn._xlws.FILTER(S$152:S$201,(ISNUMBER(S$152:S$201)*ISNUMBER(S$102:S$151))),_xlfn._xlws.FILTER(S$102:S$151,(ISNUMBER(S$102:S$151)*ISNUMBER(S$152:S$201))))</f>
        <v>#N/A</v>
      </c>
      <c r="T209" t="e" cm="1">
        <f t="array" ref="T209">T158-FORECAST(T108,_xlfn._xlws.FILTER(T$152:T$201,(ISNUMBER(T$152:T$201)*ISNUMBER(T$102:T$151))),_xlfn._xlws.FILTER(T$102:T$151,(ISNUMBER(T$102:T$151)*ISNUMBER(T$152:T$201))))</f>
        <v>#N/A</v>
      </c>
      <c r="U209" t="e" cm="1">
        <f t="array" ref="U209">U158-FORECAST(U108,_xlfn._xlws.FILTER(U$152:U$201,(ISNUMBER(U$152:U$201)*ISNUMBER(U$102:U$151))),_xlfn._xlws.FILTER(U$102:U$151,(ISNUMBER(U$102:U$151)*ISNUMBER(U$152:U$201))))</f>
        <v>#N/A</v>
      </c>
      <c r="V209" t="e" cm="1">
        <f t="array" ref="V209">V158-FORECAST(V108,_xlfn._xlws.FILTER(V$152:V$201,(ISNUMBER(V$152:V$201)*ISNUMBER(V$102:V$151))),_xlfn._xlws.FILTER(V$102:V$151,(ISNUMBER(V$102:V$151)*ISNUMBER(V$152:V$201))))</f>
        <v>#N/A</v>
      </c>
      <c r="W209" t="e" cm="1">
        <f t="array" ref="W209">W158-FORECAST(W108,_xlfn._xlws.FILTER(W$152:W$201,(ISNUMBER(W$152:W$201)*ISNUMBER(W$102:W$151))),_xlfn._xlws.FILTER(W$102:W$151,(ISNUMBER(W$102:W$151)*ISNUMBER(W$152:W$201))))</f>
        <v>#N/A</v>
      </c>
      <c r="X209" t="e" cm="1">
        <f t="array" ref="X209">X158-FORECAST(X108,_xlfn._xlws.FILTER(X$152:X$201,(ISNUMBER(X$152:X$201)*ISNUMBER(X$102:X$151))),_xlfn._xlws.FILTER(X$102:X$151,(ISNUMBER(X$102:X$151)*ISNUMBER(X$152:X$201))))</f>
        <v>#N/A</v>
      </c>
      <c r="Y209" t="e" cm="1">
        <f t="array" ref="Y209">Y158-FORECAST(Y108,_xlfn._xlws.FILTER(Y$152:Y$201,(ISNUMBER(Y$152:Y$201)*ISNUMBER(Y$102:Y$151))),_xlfn._xlws.FILTER(Y$102:Y$151,(ISNUMBER(Y$102:Y$151)*ISNUMBER(Y$152:Y$201))))</f>
        <v>#N/A</v>
      </c>
      <c r="Z209" t="e" cm="1">
        <f t="array" ref="Z209">Z158-FORECAST(Z108,_xlfn._xlws.FILTER(Z$152:Z$201,(ISNUMBER(Z$152:Z$201)*ISNUMBER(Z$102:Z$151))),_xlfn._xlws.FILTER(Z$102:Z$151,(ISNUMBER(Z$102:Z$151)*ISNUMBER(Z$152:Z$201))))</f>
        <v>#N/A</v>
      </c>
      <c r="AA209" t="e" cm="1">
        <f t="array" ref="AA209">AA158-FORECAST(AA108,_xlfn._xlws.FILTER(AA$152:AA$201,(ISNUMBER(AA$152:AA$201)*ISNUMBER(AA$102:AA$151))),_xlfn._xlws.FILTER(AA$102:AA$151,(ISNUMBER(AA$102:AA$151)*ISNUMBER(AA$152:AA$201))))</f>
        <v>#N/A</v>
      </c>
      <c r="AB209" t="e" cm="1">
        <f t="array" ref="AB209">AB158-FORECAST(AB108,_xlfn._xlws.FILTER(AB$152:AB$201,(ISNUMBER(AB$152:AB$201)*ISNUMBER(AB$102:AB$151))),_xlfn._xlws.FILTER(AB$102:AB$151,(ISNUMBER(AB$102:AB$151)*ISNUMBER(AB$152:AB$201))))</f>
        <v>#N/A</v>
      </c>
      <c r="AC209" t="e" cm="1">
        <f t="array" ref="AC209">AC158-FORECAST(AC108,_xlfn._xlws.FILTER(AC$152:AC$201,(ISNUMBER(AC$152:AC$201)*ISNUMBER(AC$102:AC$151))),_xlfn._xlws.FILTER(AC$102:AC$151,(ISNUMBER(AC$102:AC$151)*ISNUMBER(AC$152:AC$201))))</f>
        <v>#N/A</v>
      </c>
      <c r="AD209" t="e" cm="1">
        <f t="array" ref="AD209">AD158-FORECAST(AD108,_xlfn._xlws.FILTER(AD$152:AD$201,(ISNUMBER(AD$152:AD$201)*ISNUMBER(AD$102:AD$151))),_xlfn._xlws.FILTER(AD$102:AD$151,(ISNUMBER(AD$102:AD$151)*ISNUMBER(AD$152:AD$201))))</f>
        <v>#N/A</v>
      </c>
    </row>
    <row r="210" spans="1:30" x14ac:dyDescent="0.25">
      <c r="A210" t="e" cm="1">
        <f t="array" ref="A210">A159-FORECAST(A109,_xlfn._xlws.FILTER(A$152:A$201,(ISNUMBER(A$152:A$201)*ISNUMBER(A$102:A$151))),_xlfn._xlws.FILTER(A$102:A$151,(ISNUMBER(A$102:A$151)*ISNUMBER(A$152:A$201))))</f>
        <v>#N/A</v>
      </c>
      <c r="B210" t="e" cm="1">
        <f t="array" ref="B210">B159-FORECAST(B109,_xlfn._xlws.FILTER(B$152:B$201,(ISNUMBER(B$152:B$201)*ISNUMBER(B$102:B$151))),_xlfn._xlws.FILTER(B$102:B$151,(ISNUMBER(B$102:B$151)*ISNUMBER(B$152:B$201))))</f>
        <v>#N/A</v>
      </c>
      <c r="C210" t="e" cm="1">
        <f t="array" ref="C210">C159-FORECAST(C109,_xlfn._xlws.FILTER(C$152:C$201,(ISNUMBER(C$152:C$201)*ISNUMBER(C$102:C$151))),_xlfn._xlws.FILTER(C$102:C$151,(ISNUMBER(C$102:C$151)*ISNUMBER(C$152:C$201))))</f>
        <v>#N/A</v>
      </c>
      <c r="D210" t="e" cm="1">
        <f t="array" ref="D210">D159-FORECAST(D109,_xlfn._xlws.FILTER(D$152:D$201,(ISNUMBER(D$152:D$201)*ISNUMBER(D$102:D$151))),_xlfn._xlws.FILTER(D$102:D$151,(ISNUMBER(D$102:D$151)*ISNUMBER(D$152:D$201))))</f>
        <v>#N/A</v>
      </c>
      <c r="E210" t="e" cm="1">
        <f t="array" ref="E210">E159-FORECAST(E109,_xlfn._xlws.FILTER(E$152:E$201,(ISNUMBER(E$152:E$201)*ISNUMBER(E$102:E$151))),_xlfn._xlws.FILTER(E$102:E$151,(ISNUMBER(E$102:E$151)*ISNUMBER(E$152:E$201))))</f>
        <v>#N/A</v>
      </c>
      <c r="F210" t="e" cm="1">
        <f t="array" ref="F210">F159-FORECAST(F109,_xlfn._xlws.FILTER(F$152:F$201,(ISNUMBER(F$152:F$201)*ISNUMBER(F$102:F$151))),_xlfn._xlws.FILTER(F$102:F$151,(ISNUMBER(F$102:F$151)*ISNUMBER(F$152:F$201))))</f>
        <v>#N/A</v>
      </c>
      <c r="G210" t="e" cm="1">
        <f t="array" ref="G210">G159-FORECAST(G109,_xlfn._xlws.FILTER(G$152:G$201,(ISNUMBER(G$152:G$201)*ISNUMBER(G$102:G$151))),_xlfn._xlws.FILTER(G$102:G$151,(ISNUMBER(G$102:G$151)*ISNUMBER(G$152:G$201))))</f>
        <v>#N/A</v>
      </c>
      <c r="H210" t="e" cm="1">
        <f t="array" ref="H210">H159-FORECAST(H109,_xlfn._xlws.FILTER(H$152:H$201,(ISNUMBER(H$152:H$201)*ISNUMBER(H$102:H$151))),_xlfn._xlws.FILTER(H$102:H$151,(ISNUMBER(H$102:H$151)*ISNUMBER(H$152:H$201))))</f>
        <v>#N/A</v>
      </c>
      <c r="I210" t="e" cm="1">
        <f t="array" ref="I210">I159-FORECAST(I109,_xlfn._xlws.FILTER(I$152:I$201,(ISNUMBER(I$152:I$201)*ISNUMBER(I$102:I$151))),_xlfn._xlws.FILTER(I$102:I$151,(ISNUMBER(I$102:I$151)*ISNUMBER(I$152:I$201))))</f>
        <v>#N/A</v>
      </c>
      <c r="J210" t="e" cm="1">
        <f t="array" ref="J210">J159-FORECAST(J109,_xlfn._xlws.FILTER(J$152:J$201,(ISNUMBER(J$152:J$201)*ISNUMBER(J$102:J$151))),_xlfn._xlws.FILTER(J$102:J$151,(ISNUMBER(J$102:J$151)*ISNUMBER(J$152:J$201))))</f>
        <v>#N/A</v>
      </c>
      <c r="K210" t="e" cm="1">
        <f t="array" ref="K210">K159-FORECAST(K109,_xlfn._xlws.FILTER(K$152:K$201,(ISNUMBER(K$152:K$201)*ISNUMBER(K$102:K$151))),_xlfn._xlws.FILTER(K$102:K$151,(ISNUMBER(K$102:K$151)*ISNUMBER(K$152:K$201))))</f>
        <v>#N/A</v>
      </c>
      <c r="L210" t="e" cm="1">
        <f t="array" ref="L210">L159-FORECAST(L109,_xlfn._xlws.FILTER(L$152:L$201,(ISNUMBER(L$152:L$201)*ISNUMBER(L$102:L$151))),_xlfn._xlws.FILTER(L$102:L$151,(ISNUMBER(L$102:L$151)*ISNUMBER(L$152:L$201))))</f>
        <v>#N/A</v>
      </c>
      <c r="M210" t="e" cm="1">
        <f t="array" ref="M210">M159-FORECAST(M109,_xlfn._xlws.FILTER(M$152:M$201,(ISNUMBER(M$152:M$201)*ISNUMBER(M$102:M$151))),_xlfn._xlws.FILTER(M$102:M$151,(ISNUMBER(M$102:M$151)*ISNUMBER(M$152:M$201))))</f>
        <v>#N/A</v>
      </c>
      <c r="N210" t="e" cm="1">
        <f t="array" ref="N210">N159-FORECAST(N109,_xlfn._xlws.FILTER(N$152:N$201,(ISNUMBER(N$152:N$201)*ISNUMBER(N$102:N$151))),_xlfn._xlws.FILTER(N$102:N$151,(ISNUMBER(N$102:N$151)*ISNUMBER(N$152:N$201))))</f>
        <v>#N/A</v>
      </c>
      <c r="O210" t="e" cm="1">
        <f t="array" ref="O210">O159-FORECAST(O109,_xlfn._xlws.FILTER(O$152:O$201,(ISNUMBER(O$152:O$201)*ISNUMBER(O$102:O$151))),_xlfn._xlws.FILTER(O$102:O$151,(ISNUMBER(O$102:O$151)*ISNUMBER(O$152:O$201))))</f>
        <v>#N/A</v>
      </c>
      <c r="P210" t="e" cm="1">
        <f t="array" ref="P210">P159-FORECAST(P109,_xlfn._xlws.FILTER(P$152:P$201,(ISNUMBER(P$152:P$201)*ISNUMBER(P$102:P$151))),_xlfn._xlws.FILTER(P$102:P$151,(ISNUMBER(P$102:P$151)*ISNUMBER(P$152:P$201))))</f>
        <v>#N/A</v>
      </c>
      <c r="Q210" t="e" cm="1">
        <f t="array" ref="Q210">Q159-FORECAST(Q109,_xlfn._xlws.FILTER(Q$152:Q$201,(ISNUMBER(Q$152:Q$201)*ISNUMBER(Q$102:Q$151))),_xlfn._xlws.FILTER(Q$102:Q$151,(ISNUMBER(Q$102:Q$151)*ISNUMBER(Q$152:Q$201))))</f>
        <v>#N/A</v>
      </c>
      <c r="R210" t="e" cm="1">
        <f t="array" ref="R210">R159-FORECAST(R109,_xlfn._xlws.FILTER(R$152:R$201,(ISNUMBER(R$152:R$201)*ISNUMBER(R$102:R$151))),_xlfn._xlws.FILTER(R$102:R$151,(ISNUMBER(R$102:R$151)*ISNUMBER(R$152:R$201))))</f>
        <v>#N/A</v>
      </c>
      <c r="S210" t="e" cm="1">
        <f t="array" ref="S210">S159-FORECAST(S109,_xlfn._xlws.FILTER(S$152:S$201,(ISNUMBER(S$152:S$201)*ISNUMBER(S$102:S$151))),_xlfn._xlws.FILTER(S$102:S$151,(ISNUMBER(S$102:S$151)*ISNUMBER(S$152:S$201))))</f>
        <v>#N/A</v>
      </c>
      <c r="T210" t="e" cm="1">
        <f t="array" ref="T210">T159-FORECAST(T109,_xlfn._xlws.FILTER(T$152:T$201,(ISNUMBER(T$152:T$201)*ISNUMBER(T$102:T$151))),_xlfn._xlws.FILTER(T$102:T$151,(ISNUMBER(T$102:T$151)*ISNUMBER(T$152:T$201))))</f>
        <v>#N/A</v>
      </c>
      <c r="U210" t="e" cm="1">
        <f t="array" ref="U210">U159-FORECAST(U109,_xlfn._xlws.FILTER(U$152:U$201,(ISNUMBER(U$152:U$201)*ISNUMBER(U$102:U$151))),_xlfn._xlws.FILTER(U$102:U$151,(ISNUMBER(U$102:U$151)*ISNUMBER(U$152:U$201))))</f>
        <v>#N/A</v>
      </c>
      <c r="V210" t="e" cm="1">
        <f t="array" ref="V210">V159-FORECAST(V109,_xlfn._xlws.FILTER(V$152:V$201,(ISNUMBER(V$152:V$201)*ISNUMBER(V$102:V$151))),_xlfn._xlws.FILTER(V$102:V$151,(ISNUMBER(V$102:V$151)*ISNUMBER(V$152:V$201))))</f>
        <v>#N/A</v>
      </c>
      <c r="W210" t="e" cm="1">
        <f t="array" ref="W210">W159-FORECAST(W109,_xlfn._xlws.FILTER(W$152:W$201,(ISNUMBER(W$152:W$201)*ISNUMBER(W$102:W$151))),_xlfn._xlws.FILTER(W$102:W$151,(ISNUMBER(W$102:W$151)*ISNUMBER(W$152:W$201))))</f>
        <v>#N/A</v>
      </c>
      <c r="X210" t="e" cm="1">
        <f t="array" ref="X210">X159-FORECAST(X109,_xlfn._xlws.FILTER(X$152:X$201,(ISNUMBER(X$152:X$201)*ISNUMBER(X$102:X$151))),_xlfn._xlws.FILTER(X$102:X$151,(ISNUMBER(X$102:X$151)*ISNUMBER(X$152:X$201))))</f>
        <v>#N/A</v>
      </c>
      <c r="Y210" t="e" cm="1">
        <f t="array" ref="Y210">Y159-FORECAST(Y109,_xlfn._xlws.FILTER(Y$152:Y$201,(ISNUMBER(Y$152:Y$201)*ISNUMBER(Y$102:Y$151))),_xlfn._xlws.FILTER(Y$102:Y$151,(ISNUMBER(Y$102:Y$151)*ISNUMBER(Y$152:Y$201))))</f>
        <v>#N/A</v>
      </c>
      <c r="Z210" t="e" cm="1">
        <f t="array" ref="Z210">Z159-FORECAST(Z109,_xlfn._xlws.FILTER(Z$152:Z$201,(ISNUMBER(Z$152:Z$201)*ISNUMBER(Z$102:Z$151))),_xlfn._xlws.FILTER(Z$102:Z$151,(ISNUMBER(Z$102:Z$151)*ISNUMBER(Z$152:Z$201))))</f>
        <v>#N/A</v>
      </c>
      <c r="AA210" t="e" cm="1">
        <f t="array" ref="AA210">AA159-FORECAST(AA109,_xlfn._xlws.FILTER(AA$152:AA$201,(ISNUMBER(AA$152:AA$201)*ISNUMBER(AA$102:AA$151))),_xlfn._xlws.FILTER(AA$102:AA$151,(ISNUMBER(AA$102:AA$151)*ISNUMBER(AA$152:AA$201))))</f>
        <v>#N/A</v>
      </c>
      <c r="AB210" t="e" cm="1">
        <f t="array" ref="AB210">AB159-FORECAST(AB109,_xlfn._xlws.FILTER(AB$152:AB$201,(ISNUMBER(AB$152:AB$201)*ISNUMBER(AB$102:AB$151))),_xlfn._xlws.FILTER(AB$102:AB$151,(ISNUMBER(AB$102:AB$151)*ISNUMBER(AB$152:AB$201))))</f>
        <v>#N/A</v>
      </c>
      <c r="AC210" t="e" cm="1">
        <f t="array" ref="AC210">AC159-FORECAST(AC109,_xlfn._xlws.FILTER(AC$152:AC$201,(ISNUMBER(AC$152:AC$201)*ISNUMBER(AC$102:AC$151))),_xlfn._xlws.FILTER(AC$102:AC$151,(ISNUMBER(AC$102:AC$151)*ISNUMBER(AC$152:AC$201))))</f>
        <v>#N/A</v>
      </c>
      <c r="AD210" t="e" cm="1">
        <f t="array" ref="AD210">AD159-FORECAST(AD109,_xlfn._xlws.FILTER(AD$152:AD$201,(ISNUMBER(AD$152:AD$201)*ISNUMBER(AD$102:AD$151))),_xlfn._xlws.FILTER(AD$102:AD$151,(ISNUMBER(AD$102:AD$151)*ISNUMBER(AD$152:AD$201))))</f>
        <v>#N/A</v>
      </c>
    </row>
    <row r="211" spans="1:30" x14ac:dyDescent="0.25">
      <c r="A211" t="e" cm="1">
        <f t="array" ref="A211">A160-FORECAST(A110,_xlfn._xlws.FILTER(A$152:A$201,(ISNUMBER(A$152:A$201)*ISNUMBER(A$102:A$151))),_xlfn._xlws.FILTER(A$102:A$151,(ISNUMBER(A$102:A$151)*ISNUMBER(A$152:A$201))))</f>
        <v>#N/A</v>
      </c>
      <c r="B211" t="e" cm="1">
        <f t="array" ref="B211">B160-FORECAST(B110,_xlfn._xlws.FILTER(B$152:B$201,(ISNUMBER(B$152:B$201)*ISNUMBER(B$102:B$151))),_xlfn._xlws.FILTER(B$102:B$151,(ISNUMBER(B$102:B$151)*ISNUMBER(B$152:B$201))))</f>
        <v>#N/A</v>
      </c>
      <c r="C211" t="e" cm="1">
        <f t="array" ref="C211">C160-FORECAST(C110,_xlfn._xlws.FILTER(C$152:C$201,(ISNUMBER(C$152:C$201)*ISNUMBER(C$102:C$151))),_xlfn._xlws.FILTER(C$102:C$151,(ISNUMBER(C$102:C$151)*ISNUMBER(C$152:C$201))))</f>
        <v>#N/A</v>
      </c>
      <c r="D211" t="e" cm="1">
        <f t="array" ref="D211">D160-FORECAST(D110,_xlfn._xlws.FILTER(D$152:D$201,(ISNUMBER(D$152:D$201)*ISNUMBER(D$102:D$151))),_xlfn._xlws.FILTER(D$102:D$151,(ISNUMBER(D$102:D$151)*ISNUMBER(D$152:D$201))))</f>
        <v>#N/A</v>
      </c>
      <c r="E211" t="e" cm="1">
        <f t="array" ref="E211">E160-FORECAST(E110,_xlfn._xlws.FILTER(E$152:E$201,(ISNUMBER(E$152:E$201)*ISNUMBER(E$102:E$151))),_xlfn._xlws.FILTER(E$102:E$151,(ISNUMBER(E$102:E$151)*ISNUMBER(E$152:E$201))))</f>
        <v>#N/A</v>
      </c>
      <c r="F211" t="e" cm="1">
        <f t="array" ref="F211">F160-FORECAST(F110,_xlfn._xlws.FILTER(F$152:F$201,(ISNUMBER(F$152:F$201)*ISNUMBER(F$102:F$151))),_xlfn._xlws.FILTER(F$102:F$151,(ISNUMBER(F$102:F$151)*ISNUMBER(F$152:F$201))))</f>
        <v>#N/A</v>
      </c>
      <c r="G211" t="e" cm="1">
        <f t="array" ref="G211">G160-FORECAST(G110,_xlfn._xlws.FILTER(G$152:G$201,(ISNUMBER(G$152:G$201)*ISNUMBER(G$102:G$151))),_xlfn._xlws.FILTER(G$102:G$151,(ISNUMBER(G$102:G$151)*ISNUMBER(G$152:G$201))))</f>
        <v>#N/A</v>
      </c>
      <c r="H211" t="e" cm="1">
        <f t="array" ref="H211">H160-FORECAST(H110,_xlfn._xlws.FILTER(H$152:H$201,(ISNUMBER(H$152:H$201)*ISNUMBER(H$102:H$151))),_xlfn._xlws.FILTER(H$102:H$151,(ISNUMBER(H$102:H$151)*ISNUMBER(H$152:H$201))))</f>
        <v>#N/A</v>
      </c>
      <c r="I211" t="e" cm="1">
        <f t="array" ref="I211">I160-FORECAST(I110,_xlfn._xlws.FILTER(I$152:I$201,(ISNUMBER(I$152:I$201)*ISNUMBER(I$102:I$151))),_xlfn._xlws.FILTER(I$102:I$151,(ISNUMBER(I$102:I$151)*ISNUMBER(I$152:I$201))))</f>
        <v>#N/A</v>
      </c>
      <c r="J211" t="e" cm="1">
        <f t="array" ref="J211">J160-FORECAST(J110,_xlfn._xlws.FILTER(J$152:J$201,(ISNUMBER(J$152:J$201)*ISNUMBER(J$102:J$151))),_xlfn._xlws.FILTER(J$102:J$151,(ISNUMBER(J$102:J$151)*ISNUMBER(J$152:J$201))))</f>
        <v>#N/A</v>
      </c>
      <c r="K211" t="e" cm="1">
        <f t="array" ref="K211">K160-FORECAST(K110,_xlfn._xlws.FILTER(K$152:K$201,(ISNUMBER(K$152:K$201)*ISNUMBER(K$102:K$151))),_xlfn._xlws.FILTER(K$102:K$151,(ISNUMBER(K$102:K$151)*ISNUMBER(K$152:K$201))))</f>
        <v>#N/A</v>
      </c>
      <c r="L211" t="e" cm="1">
        <f t="array" ref="L211">L160-FORECAST(L110,_xlfn._xlws.FILTER(L$152:L$201,(ISNUMBER(L$152:L$201)*ISNUMBER(L$102:L$151))),_xlfn._xlws.FILTER(L$102:L$151,(ISNUMBER(L$102:L$151)*ISNUMBER(L$152:L$201))))</f>
        <v>#N/A</v>
      </c>
      <c r="M211" t="e" cm="1">
        <f t="array" ref="M211">M160-FORECAST(M110,_xlfn._xlws.FILTER(M$152:M$201,(ISNUMBER(M$152:M$201)*ISNUMBER(M$102:M$151))),_xlfn._xlws.FILTER(M$102:M$151,(ISNUMBER(M$102:M$151)*ISNUMBER(M$152:M$201))))</f>
        <v>#N/A</v>
      </c>
      <c r="N211" t="e" cm="1">
        <f t="array" ref="N211">N160-FORECAST(N110,_xlfn._xlws.FILTER(N$152:N$201,(ISNUMBER(N$152:N$201)*ISNUMBER(N$102:N$151))),_xlfn._xlws.FILTER(N$102:N$151,(ISNUMBER(N$102:N$151)*ISNUMBER(N$152:N$201))))</f>
        <v>#N/A</v>
      </c>
      <c r="O211" t="e" cm="1">
        <f t="array" ref="O211">O160-FORECAST(O110,_xlfn._xlws.FILTER(O$152:O$201,(ISNUMBER(O$152:O$201)*ISNUMBER(O$102:O$151))),_xlfn._xlws.FILTER(O$102:O$151,(ISNUMBER(O$102:O$151)*ISNUMBER(O$152:O$201))))</f>
        <v>#N/A</v>
      </c>
      <c r="P211" t="e" cm="1">
        <f t="array" ref="P211">P160-FORECAST(P110,_xlfn._xlws.FILTER(P$152:P$201,(ISNUMBER(P$152:P$201)*ISNUMBER(P$102:P$151))),_xlfn._xlws.FILTER(P$102:P$151,(ISNUMBER(P$102:P$151)*ISNUMBER(P$152:P$201))))</f>
        <v>#N/A</v>
      </c>
      <c r="Q211" t="e" cm="1">
        <f t="array" ref="Q211">Q160-FORECAST(Q110,_xlfn._xlws.FILTER(Q$152:Q$201,(ISNUMBER(Q$152:Q$201)*ISNUMBER(Q$102:Q$151))),_xlfn._xlws.FILTER(Q$102:Q$151,(ISNUMBER(Q$102:Q$151)*ISNUMBER(Q$152:Q$201))))</f>
        <v>#N/A</v>
      </c>
      <c r="R211" t="e" cm="1">
        <f t="array" ref="R211">R160-FORECAST(R110,_xlfn._xlws.FILTER(R$152:R$201,(ISNUMBER(R$152:R$201)*ISNUMBER(R$102:R$151))),_xlfn._xlws.FILTER(R$102:R$151,(ISNUMBER(R$102:R$151)*ISNUMBER(R$152:R$201))))</f>
        <v>#N/A</v>
      </c>
      <c r="S211" t="e" cm="1">
        <f t="array" ref="S211">S160-FORECAST(S110,_xlfn._xlws.FILTER(S$152:S$201,(ISNUMBER(S$152:S$201)*ISNUMBER(S$102:S$151))),_xlfn._xlws.FILTER(S$102:S$151,(ISNUMBER(S$102:S$151)*ISNUMBER(S$152:S$201))))</f>
        <v>#N/A</v>
      </c>
      <c r="T211" t="e" cm="1">
        <f t="array" ref="T211">T160-FORECAST(T110,_xlfn._xlws.FILTER(T$152:T$201,(ISNUMBER(T$152:T$201)*ISNUMBER(T$102:T$151))),_xlfn._xlws.FILTER(T$102:T$151,(ISNUMBER(T$102:T$151)*ISNUMBER(T$152:T$201))))</f>
        <v>#N/A</v>
      </c>
      <c r="U211" t="e" cm="1">
        <f t="array" ref="U211">U160-FORECAST(U110,_xlfn._xlws.FILTER(U$152:U$201,(ISNUMBER(U$152:U$201)*ISNUMBER(U$102:U$151))),_xlfn._xlws.FILTER(U$102:U$151,(ISNUMBER(U$102:U$151)*ISNUMBER(U$152:U$201))))</f>
        <v>#N/A</v>
      </c>
      <c r="V211" t="e" cm="1">
        <f t="array" ref="V211">V160-FORECAST(V110,_xlfn._xlws.FILTER(V$152:V$201,(ISNUMBER(V$152:V$201)*ISNUMBER(V$102:V$151))),_xlfn._xlws.FILTER(V$102:V$151,(ISNUMBER(V$102:V$151)*ISNUMBER(V$152:V$201))))</f>
        <v>#N/A</v>
      </c>
      <c r="W211" t="e" cm="1">
        <f t="array" ref="W211">W160-FORECAST(W110,_xlfn._xlws.FILTER(W$152:W$201,(ISNUMBER(W$152:W$201)*ISNUMBER(W$102:W$151))),_xlfn._xlws.FILTER(W$102:W$151,(ISNUMBER(W$102:W$151)*ISNUMBER(W$152:W$201))))</f>
        <v>#N/A</v>
      </c>
      <c r="X211" t="e" cm="1">
        <f t="array" ref="X211">X160-FORECAST(X110,_xlfn._xlws.FILTER(X$152:X$201,(ISNUMBER(X$152:X$201)*ISNUMBER(X$102:X$151))),_xlfn._xlws.FILTER(X$102:X$151,(ISNUMBER(X$102:X$151)*ISNUMBER(X$152:X$201))))</f>
        <v>#N/A</v>
      </c>
      <c r="Y211" t="e" cm="1">
        <f t="array" ref="Y211">Y160-FORECAST(Y110,_xlfn._xlws.FILTER(Y$152:Y$201,(ISNUMBER(Y$152:Y$201)*ISNUMBER(Y$102:Y$151))),_xlfn._xlws.FILTER(Y$102:Y$151,(ISNUMBER(Y$102:Y$151)*ISNUMBER(Y$152:Y$201))))</f>
        <v>#N/A</v>
      </c>
      <c r="Z211" t="e" cm="1">
        <f t="array" ref="Z211">Z160-FORECAST(Z110,_xlfn._xlws.FILTER(Z$152:Z$201,(ISNUMBER(Z$152:Z$201)*ISNUMBER(Z$102:Z$151))),_xlfn._xlws.FILTER(Z$102:Z$151,(ISNUMBER(Z$102:Z$151)*ISNUMBER(Z$152:Z$201))))</f>
        <v>#N/A</v>
      </c>
      <c r="AA211" t="e" cm="1">
        <f t="array" ref="AA211">AA160-FORECAST(AA110,_xlfn._xlws.FILTER(AA$152:AA$201,(ISNUMBER(AA$152:AA$201)*ISNUMBER(AA$102:AA$151))),_xlfn._xlws.FILTER(AA$102:AA$151,(ISNUMBER(AA$102:AA$151)*ISNUMBER(AA$152:AA$201))))</f>
        <v>#N/A</v>
      </c>
      <c r="AB211" t="e" cm="1">
        <f t="array" ref="AB211">AB160-FORECAST(AB110,_xlfn._xlws.FILTER(AB$152:AB$201,(ISNUMBER(AB$152:AB$201)*ISNUMBER(AB$102:AB$151))),_xlfn._xlws.FILTER(AB$102:AB$151,(ISNUMBER(AB$102:AB$151)*ISNUMBER(AB$152:AB$201))))</f>
        <v>#N/A</v>
      </c>
      <c r="AC211" t="e" cm="1">
        <f t="array" ref="AC211">AC160-FORECAST(AC110,_xlfn._xlws.FILTER(AC$152:AC$201,(ISNUMBER(AC$152:AC$201)*ISNUMBER(AC$102:AC$151))),_xlfn._xlws.FILTER(AC$102:AC$151,(ISNUMBER(AC$102:AC$151)*ISNUMBER(AC$152:AC$201))))</f>
        <v>#N/A</v>
      </c>
      <c r="AD211" t="e" cm="1">
        <f t="array" ref="AD211">AD160-FORECAST(AD110,_xlfn._xlws.FILTER(AD$152:AD$201,(ISNUMBER(AD$152:AD$201)*ISNUMBER(AD$102:AD$151))),_xlfn._xlws.FILTER(AD$102:AD$151,(ISNUMBER(AD$102:AD$151)*ISNUMBER(AD$152:AD$201))))</f>
        <v>#N/A</v>
      </c>
    </row>
    <row r="212" spans="1:30" x14ac:dyDescent="0.25">
      <c r="A212" t="e" cm="1">
        <f t="array" ref="A212">A161-FORECAST(A111,_xlfn._xlws.FILTER(A$152:A$201,(ISNUMBER(A$152:A$201)*ISNUMBER(A$102:A$151))),_xlfn._xlws.FILTER(A$102:A$151,(ISNUMBER(A$102:A$151)*ISNUMBER(A$152:A$201))))</f>
        <v>#N/A</v>
      </c>
      <c r="B212" t="e" cm="1">
        <f t="array" ref="B212">B161-FORECAST(B111,_xlfn._xlws.FILTER(B$152:B$201,(ISNUMBER(B$152:B$201)*ISNUMBER(B$102:B$151))),_xlfn._xlws.FILTER(B$102:B$151,(ISNUMBER(B$102:B$151)*ISNUMBER(B$152:B$201))))</f>
        <v>#N/A</v>
      </c>
      <c r="C212" t="e" cm="1">
        <f t="array" ref="C212">C161-FORECAST(C111,_xlfn._xlws.FILTER(C$152:C$201,(ISNUMBER(C$152:C$201)*ISNUMBER(C$102:C$151))),_xlfn._xlws.FILTER(C$102:C$151,(ISNUMBER(C$102:C$151)*ISNUMBER(C$152:C$201))))</f>
        <v>#N/A</v>
      </c>
      <c r="D212" t="e" cm="1">
        <f t="array" ref="D212">D161-FORECAST(D111,_xlfn._xlws.FILTER(D$152:D$201,(ISNUMBER(D$152:D$201)*ISNUMBER(D$102:D$151))),_xlfn._xlws.FILTER(D$102:D$151,(ISNUMBER(D$102:D$151)*ISNUMBER(D$152:D$201))))</f>
        <v>#N/A</v>
      </c>
      <c r="E212" t="e" cm="1">
        <f t="array" ref="E212">E161-FORECAST(E111,_xlfn._xlws.FILTER(E$152:E$201,(ISNUMBER(E$152:E$201)*ISNUMBER(E$102:E$151))),_xlfn._xlws.FILTER(E$102:E$151,(ISNUMBER(E$102:E$151)*ISNUMBER(E$152:E$201))))</f>
        <v>#N/A</v>
      </c>
      <c r="F212" t="e" cm="1">
        <f t="array" ref="F212">F161-FORECAST(F111,_xlfn._xlws.FILTER(F$152:F$201,(ISNUMBER(F$152:F$201)*ISNUMBER(F$102:F$151))),_xlfn._xlws.FILTER(F$102:F$151,(ISNUMBER(F$102:F$151)*ISNUMBER(F$152:F$201))))</f>
        <v>#N/A</v>
      </c>
      <c r="G212" t="e" cm="1">
        <f t="array" ref="G212">G161-FORECAST(G111,_xlfn._xlws.FILTER(G$152:G$201,(ISNUMBER(G$152:G$201)*ISNUMBER(G$102:G$151))),_xlfn._xlws.FILTER(G$102:G$151,(ISNUMBER(G$102:G$151)*ISNUMBER(G$152:G$201))))</f>
        <v>#N/A</v>
      </c>
      <c r="H212" t="e" cm="1">
        <f t="array" ref="H212">H161-FORECAST(H111,_xlfn._xlws.FILTER(H$152:H$201,(ISNUMBER(H$152:H$201)*ISNUMBER(H$102:H$151))),_xlfn._xlws.FILTER(H$102:H$151,(ISNUMBER(H$102:H$151)*ISNUMBER(H$152:H$201))))</f>
        <v>#N/A</v>
      </c>
      <c r="I212" t="e" cm="1">
        <f t="array" ref="I212">I161-FORECAST(I111,_xlfn._xlws.FILTER(I$152:I$201,(ISNUMBER(I$152:I$201)*ISNUMBER(I$102:I$151))),_xlfn._xlws.FILTER(I$102:I$151,(ISNUMBER(I$102:I$151)*ISNUMBER(I$152:I$201))))</f>
        <v>#N/A</v>
      </c>
      <c r="J212" t="e" cm="1">
        <f t="array" ref="J212">J161-FORECAST(J111,_xlfn._xlws.FILTER(J$152:J$201,(ISNUMBER(J$152:J$201)*ISNUMBER(J$102:J$151))),_xlfn._xlws.FILTER(J$102:J$151,(ISNUMBER(J$102:J$151)*ISNUMBER(J$152:J$201))))</f>
        <v>#N/A</v>
      </c>
      <c r="K212" t="e" cm="1">
        <f t="array" ref="K212">K161-FORECAST(K111,_xlfn._xlws.FILTER(K$152:K$201,(ISNUMBER(K$152:K$201)*ISNUMBER(K$102:K$151))),_xlfn._xlws.FILTER(K$102:K$151,(ISNUMBER(K$102:K$151)*ISNUMBER(K$152:K$201))))</f>
        <v>#N/A</v>
      </c>
      <c r="L212" t="e" cm="1">
        <f t="array" ref="L212">L161-FORECAST(L111,_xlfn._xlws.FILTER(L$152:L$201,(ISNUMBER(L$152:L$201)*ISNUMBER(L$102:L$151))),_xlfn._xlws.FILTER(L$102:L$151,(ISNUMBER(L$102:L$151)*ISNUMBER(L$152:L$201))))</f>
        <v>#N/A</v>
      </c>
      <c r="M212" t="e" cm="1">
        <f t="array" ref="M212">M161-FORECAST(M111,_xlfn._xlws.FILTER(M$152:M$201,(ISNUMBER(M$152:M$201)*ISNUMBER(M$102:M$151))),_xlfn._xlws.FILTER(M$102:M$151,(ISNUMBER(M$102:M$151)*ISNUMBER(M$152:M$201))))</f>
        <v>#N/A</v>
      </c>
      <c r="N212" t="e" cm="1">
        <f t="array" ref="N212">N161-FORECAST(N111,_xlfn._xlws.FILTER(N$152:N$201,(ISNUMBER(N$152:N$201)*ISNUMBER(N$102:N$151))),_xlfn._xlws.FILTER(N$102:N$151,(ISNUMBER(N$102:N$151)*ISNUMBER(N$152:N$201))))</f>
        <v>#N/A</v>
      </c>
      <c r="O212" t="e" cm="1">
        <f t="array" ref="O212">O161-FORECAST(O111,_xlfn._xlws.FILTER(O$152:O$201,(ISNUMBER(O$152:O$201)*ISNUMBER(O$102:O$151))),_xlfn._xlws.FILTER(O$102:O$151,(ISNUMBER(O$102:O$151)*ISNUMBER(O$152:O$201))))</f>
        <v>#N/A</v>
      </c>
      <c r="P212" t="e" cm="1">
        <f t="array" ref="P212">P161-FORECAST(P111,_xlfn._xlws.FILTER(P$152:P$201,(ISNUMBER(P$152:P$201)*ISNUMBER(P$102:P$151))),_xlfn._xlws.FILTER(P$102:P$151,(ISNUMBER(P$102:P$151)*ISNUMBER(P$152:P$201))))</f>
        <v>#N/A</v>
      </c>
      <c r="Q212" t="e" cm="1">
        <f t="array" ref="Q212">Q161-FORECAST(Q111,_xlfn._xlws.FILTER(Q$152:Q$201,(ISNUMBER(Q$152:Q$201)*ISNUMBER(Q$102:Q$151))),_xlfn._xlws.FILTER(Q$102:Q$151,(ISNUMBER(Q$102:Q$151)*ISNUMBER(Q$152:Q$201))))</f>
        <v>#N/A</v>
      </c>
      <c r="R212" t="e" cm="1">
        <f t="array" ref="R212">R161-FORECAST(R111,_xlfn._xlws.FILTER(R$152:R$201,(ISNUMBER(R$152:R$201)*ISNUMBER(R$102:R$151))),_xlfn._xlws.FILTER(R$102:R$151,(ISNUMBER(R$102:R$151)*ISNUMBER(R$152:R$201))))</f>
        <v>#N/A</v>
      </c>
      <c r="S212" t="e" cm="1">
        <f t="array" ref="S212">S161-FORECAST(S111,_xlfn._xlws.FILTER(S$152:S$201,(ISNUMBER(S$152:S$201)*ISNUMBER(S$102:S$151))),_xlfn._xlws.FILTER(S$102:S$151,(ISNUMBER(S$102:S$151)*ISNUMBER(S$152:S$201))))</f>
        <v>#N/A</v>
      </c>
      <c r="T212" t="e" cm="1">
        <f t="array" ref="T212">T161-FORECAST(T111,_xlfn._xlws.FILTER(T$152:T$201,(ISNUMBER(T$152:T$201)*ISNUMBER(T$102:T$151))),_xlfn._xlws.FILTER(T$102:T$151,(ISNUMBER(T$102:T$151)*ISNUMBER(T$152:T$201))))</f>
        <v>#N/A</v>
      </c>
      <c r="U212" t="e" cm="1">
        <f t="array" ref="U212">U161-FORECAST(U111,_xlfn._xlws.FILTER(U$152:U$201,(ISNUMBER(U$152:U$201)*ISNUMBER(U$102:U$151))),_xlfn._xlws.FILTER(U$102:U$151,(ISNUMBER(U$102:U$151)*ISNUMBER(U$152:U$201))))</f>
        <v>#N/A</v>
      </c>
      <c r="V212" t="e" cm="1">
        <f t="array" ref="V212">V161-FORECAST(V111,_xlfn._xlws.FILTER(V$152:V$201,(ISNUMBER(V$152:V$201)*ISNUMBER(V$102:V$151))),_xlfn._xlws.FILTER(V$102:V$151,(ISNUMBER(V$102:V$151)*ISNUMBER(V$152:V$201))))</f>
        <v>#N/A</v>
      </c>
      <c r="W212" t="e" cm="1">
        <f t="array" ref="W212">W161-FORECAST(W111,_xlfn._xlws.FILTER(W$152:W$201,(ISNUMBER(W$152:W$201)*ISNUMBER(W$102:W$151))),_xlfn._xlws.FILTER(W$102:W$151,(ISNUMBER(W$102:W$151)*ISNUMBER(W$152:W$201))))</f>
        <v>#N/A</v>
      </c>
      <c r="X212" t="e" cm="1">
        <f t="array" ref="X212">X161-FORECAST(X111,_xlfn._xlws.FILTER(X$152:X$201,(ISNUMBER(X$152:X$201)*ISNUMBER(X$102:X$151))),_xlfn._xlws.FILTER(X$102:X$151,(ISNUMBER(X$102:X$151)*ISNUMBER(X$152:X$201))))</f>
        <v>#N/A</v>
      </c>
      <c r="Y212" t="e" cm="1">
        <f t="array" ref="Y212">Y161-FORECAST(Y111,_xlfn._xlws.FILTER(Y$152:Y$201,(ISNUMBER(Y$152:Y$201)*ISNUMBER(Y$102:Y$151))),_xlfn._xlws.FILTER(Y$102:Y$151,(ISNUMBER(Y$102:Y$151)*ISNUMBER(Y$152:Y$201))))</f>
        <v>#N/A</v>
      </c>
      <c r="Z212" t="e" cm="1">
        <f t="array" ref="Z212">Z161-FORECAST(Z111,_xlfn._xlws.FILTER(Z$152:Z$201,(ISNUMBER(Z$152:Z$201)*ISNUMBER(Z$102:Z$151))),_xlfn._xlws.FILTER(Z$102:Z$151,(ISNUMBER(Z$102:Z$151)*ISNUMBER(Z$152:Z$201))))</f>
        <v>#N/A</v>
      </c>
      <c r="AA212" t="e" cm="1">
        <f t="array" ref="AA212">AA161-FORECAST(AA111,_xlfn._xlws.FILTER(AA$152:AA$201,(ISNUMBER(AA$152:AA$201)*ISNUMBER(AA$102:AA$151))),_xlfn._xlws.FILTER(AA$102:AA$151,(ISNUMBER(AA$102:AA$151)*ISNUMBER(AA$152:AA$201))))</f>
        <v>#N/A</v>
      </c>
      <c r="AB212" t="e" cm="1">
        <f t="array" ref="AB212">AB161-FORECAST(AB111,_xlfn._xlws.FILTER(AB$152:AB$201,(ISNUMBER(AB$152:AB$201)*ISNUMBER(AB$102:AB$151))),_xlfn._xlws.FILTER(AB$102:AB$151,(ISNUMBER(AB$102:AB$151)*ISNUMBER(AB$152:AB$201))))</f>
        <v>#N/A</v>
      </c>
      <c r="AC212" t="e" cm="1">
        <f t="array" ref="AC212">AC161-FORECAST(AC111,_xlfn._xlws.FILTER(AC$152:AC$201,(ISNUMBER(AC$152:AC$201)*ISNUMBER(AC$102:AC$151))),_xlfn._xlws.FILTER(AC$102:AC$151,(ISNUMBER(AC$102:AC$151)*ISNUMBER(AC$152:AC$201))))</f>
        <v>#N/A</v>
      </c>
      <c r="AD212" t="e" cm="1">
        <f t="array" ref="AD212">AD161-FORECAST(AD111,_xlfn._xlws.FILTER(AD$152:AD$201,(ISNUMBER(AD$152:AD$201)*ISNUMBER(AD$102:AD$151))),_xlfn._xlws.FILTER(AD$102:AD$151,(ISNUMBER(AD$102:AD$151)*ISNUMBER(AD$152:AD$201))))</f>
        <v>#N/A</v>
      </c>
    </row>
    <row r="213" spans="1:30" x14ac:dyDescent="0.25">
      <c r="A213" t="e" cm="1">
        <f t="array" ref="A213">A162-FORECAST(A112,_xlfn._xlws.FILTER(A$152:A$201,(ISNUMBER(A$152:A$201)*ISNUMBER(A$102:A$151))),_xlfn._xlws.FILTER(A$102:A$151,(ISNUMBER(A$102:A$151)*ISNUMBER(A$152:A$201))))</f>
        <v>#N/A</v>
      </c>
      <c r="B213" t="e" cm="1">
        <f t="array" ref="B213">B162-FORECAST(B112,_xlfn._xlws.FILTER(B$152:B$201,(ISNUMBER(B$152:B$201)*ISNUMBER(B$102:B$151))),_xlfn._xlws.FILTER(B$102:B$151,(ISNUMBER(B$102:B$151)*ISNUMBER(B$152:B$201))))</f>
        <v>#N/A</v>
      </c>
      <c r="C213" t="e" cm="1">
        <f t="array" ref="C213">C162-FORECAST(C112,_xlfn._xlws.FILTER(C$152:C$201,(ISNUMBER(C$152:C$201)*ISNUMBER(C$102:C$151))),_xlfn._xlws.FILTER(C$102:C$151,(ISNUMBER(C$102:C$151)*ISNUMBER(C$152:C$201))))</f>
        <v>#N/A</v>
      </c>
      <c r="D213" t="e" cm="1">
        <f t="array" ref="D213">D162-FORECAST(D112,_xlfn._xlws.FILTER(D$152:D$201,(ISNUMBER(D$152:D$201)*ISNUMBER(D$102:D$151))),_xlfn._xlws.FILTER(D$102:D$151,(ISNUMBER(D$102:D$151)*ISNUMBER(D$152:D$201))))</f>
        <v>#N/A</v>
      </c>
      <c r="E213" t="e" cm="1">
        <f t="array" ref="E213">E162-FORECAST(E112,_xlfn._xlws.FILTER(E$152:E$201,(ISNUMBER(E$152:E$201)*ISNUMBER(E$102:E$151))),_xlfn._xlws.FILTER(E$102:E$151,(ISNUMBER(E$102:E$151)*ISNUMBER(E$152:E$201))))</f>
        <v>#N/A</v>
      </c>
      <c r="F213" t="e" cm="1">
        <f t="array" ref="F213">F162-FORECAST(F112,_xlfn._xlws.FILTER(F$152:F$201,(ISNUMBER(F$152:F$201)*ISNUMBER(F$102:F$151))),_xlfn._xlws.FILTER(F$102:F$151,(ISNUMBER(F$102:F$151)*ISNUMBER(F$152:F$201))))</f>
        <v>#N/A</v>
      </c>
      <c r="G213" t="e" cm="1">
        <f t="array" ref="G213">G162-FORECAST(G112,_xlfn._xlws.FILTER(G$152:G$201,(ISNUMBER(G$152:G$201)*ISNUMBER(G$102:G$151))),_xlfn._xlws.FILTER(G$102:G$151,(ISNUMBER(G$102:G$151)*ISNUMBER(G$152:G$201))))</f>
        <v>#N/A</v>
      </c>
      <c r="H213" t="e" cm="1">
        <f t="array" ref="H213">H162-FORECAST(H112,_xlfn._xlws.FILTER(H$152:H$201,(ISNUMBER(H$152:H$201)*ISNUMBER(H$102:H$151))),_xlfn._xlws.FILTER(H$102:H$151,(ISNUMBER(H$102:H$151)*ISNUMBER(H$152:H$201))))</f>
        <v>#N/A</v>
      </c>
      <c r="I213" t="e" cm="1">
        <f t="array" ref="I213">I162-FORECAST(I112,_xlfn._xlws.FILTER(I$152:I$201,(ISNUMBER(I$152:I$201)*ISNUMBER(I$102:I$151))),_xlfn._xlws.FILTER(I$102:I$151,(ISNUMBER(I$102:I$151)*ISNUMBER(I$152:I$201))))</f>
        <v>#N/A</v>
      </c>
      <c r="J213" t="e" cm="1">
        <f t="array" ref="J213">J162-FORECAST(J112,_xlfn._xlws.FILTER(J$152:J$201,(ISNUMBER(J$152:J$201)*ISNUMBER(J$102:J$151))),_xlfn._xlws.FILTER(J$102:J$151,(ISNUMBER(J$102:J$151)*ISNUMBER(J$152:J$201))))</f>
        <v>#N/A</v>
      </c>
      <c r="K213" t="e" cm="1">
        <f t="array" ref="K213">K162-FORECAST(K112,_xlfn._xlws.FILTER(K$152:K$201,(ISNUMBER(K$152:K$201)*ISNUMBER(K$102:K$151))),_xlfn._xlws.FILTER(K$102:K$151,(ISNUMBER(K$102:K$151)*ISNUMBER(K$152:K$201))))</f>
        <v>#N/A</v>
      </c>
      <c r="L213" t="e" cm="1">
        <f t="array" ref="L213">L162-FORECAST(L112,_xlfn._xlws.FILTER(L$152:L$201,(ISNUMBER(L$152:L$201)*ISNUMBER(L$102:L$151))),_xlfn._xlws.FILTER(L$102:L$151,(ISNUMBER(L$102:L$151)*ISNUMBER(L$152:L$201))))</f>
        <v>#N/A</v>
      </c>
      <c r="M213" t="e" cm="1">
        <f t="array" ref="M213">M162-FORECAST(M112,_xlfn._xlws.FILTER(M$152:M$201,(ISNUMBER(M$152:M$201)*ISNUMBER(M$102:M$151))),_xlfn._xlws.FILTER(M$102:M$151,(ISNUMBER(M$102:M$151)*ISNUMBER(M$152:M$201))))</f>
        <v>#N/A</v>
      </c>
      <c r="N213" t="e" cm="1">
        <f t="array" ref="N213">N162-FORECAST(N112,_xlfn._xlws.FILTER(N$152:N$201,(ISNUMBER(N$152:N$201)*ISNUMBER(N$102:N$151))),_xlfn._xlws.FILTER(N$102:N$151,(ISNUMBER(N$102:N$151)*ISNUMBER(N$152:N$201))))</f>
        <v>#N/A</v>
      </c>
      <c r="O213" t="e" cm="1">
        <f t="array" ref="O213">O162-FORECAST(O112,_xlfn._xlws.FILTER(O$152:O$201,(ISNUMBER(O$152:O$201)*ISNUMBER(O$102:O$151))),_xlfn._xlws.FILTER(O$102:O$151,(ISNUMBER(O$102:O$151)*ISNUMBER(O$152:O$201))))</f>
        <v>#N/A</v>
      </c>
      <c r="P213" t="e" cm="1">
        <f t="array" ref="P213">P162-FORECAST(P112,_xlfn._xlws.FILTER(P$152:P$201,(ISNUMBER(P$152:P$201)*ISNUMBER(P$102:P$151))),_xlfn._xlws.FILTER(P$102:P$151,(ISNUMBER(P$102:P$151)*ISNUMBER(P$152:P$201))))</f>
        <v>#N/A</v>
      </c>
      <c r="Q213" t="e" cm="1">
        <f t="array" ref="Q213">Q162-FORECAST(Q112,_xlfn._xlws.FILTER(Q$152:Q$201,(ISNUMBER(Q$152:Q$201)*ISNUMBER(Q$102:Q$151))),_xlfn._xlws.FILTER(Q$102:Q$151,(ISNUMBER(Q$102:Q$151)*ISNUMBER(Q$152:Q$201))))</f>
        <v>#N/A</v>
      </c>
      <c r="R213" t="e" cm="1">
        <f t="array" ref="R213">R162-FORECAST(R112,_xlfn._xlws.FILTER(R$152:R$201,(ISNUMBER(R$152:R$201)*ISNUMBER(R$102:R$151))),_xlfn._xlws.FILTER(R$102:R$151,(ISNUMBER(R$102:R$151)*ISNUMBER(R$152:R$201))))</f>
        <v>#N/A</v>
      </c>
      <c r="S213" t="e" cm="1">
        <f t="array" ref="S213">S162-FORECAST(S112,_xlfn._xlws.FILTER(S$152:S$201,(ISNUMBER(S$152:S$201)*ISNUMBER(S$102:S$151))),_xlfn._xlws.FILTER(S$102:S$151,(ISNUMBER(S$102:S$151)*ISNUMBER(S$152:S$201))))</f>
        <v>#N/A</v>
      </c>
      <c r="T213" t="e" cm="1">
        <f t="array" ref="T213">T162-FORECAST(T112,_xlfn._xlws.FILTER(T$152:T$201,(ISNUMBER(T$152:T$201)*ISNUMBER(T$102:T$151))),_xlfn._xlws.FILTER(T$102:T$151,(ISNUMBER(T$102:T$151)*ISNUMBER(T$152:T$201))))</f>
        <v>#N/A</v>
      </c>
      <c r="U213" t="e" cm="1">
        <f t="array" ref="U213">U162-FORECAST(U112,_xlfn._xlws.FILTER(U$152:U$201,(ISNUMBER(U$152:U$201)*ISNUMBER(U$102:U$151))),_xlfn._xlws.FILTER(U$102:U$151,(ISNUMBER(U$102:U$151)*ISNUMBER(U$152:U$201))))</f>
        <v>#N/A</v>
      </c>
      <c r="V213" t="e" cm="1">
        <f t="array" ref="V213">V162-FORECAST(V112,_xlfn._xlws.FILTER(V$152:V$201,(ISNUMBER(V$152:V$201)*ISNUMBER(V$102:V$151))),_xlfn._xlws.FILTER(V$102:V$151,(ISNUMBER(V$102:V$151)*ISNUMBER(V$152:V$201))))</f>
        <v>#N/A</v>
      </c>
      <c r="W213" t="e" cm="1">
        <f t="array" ref="W213">W162-FORECAST(W112,_xlfn._xlws.FILTER(W$152:W$201,(ISNUMBER(W$152:W$201)*ISNUMBER(W$102:W$151))),_xlfn._xlws.FILTER(W$102:W$151,(ISNUMBER(W$102:W$151)*ISNUMBER(W$152:W$201))))</f>
        <v>#N/A</v>
      </c>
      <c r="X213" t="e" cm="1">
        <f t="array" ref="X213">X162-FORECAST(X112,_xlfn._xlws.FILTER(X$152:X$201,(ISNUMBER(X$152:X$201)*ISNUMBER(X$102:X$151))),_xlfn._xlws.FILTER(X$102:X$151,(ISNUMBER(X$102:X$151)*ISNUMBER(X$152:X$201))))</f>
        <v>#N/A</v>
      </c>
      <c r="Y213" t="e" cm="1">
        <f t="array" ref="Y213">Y162-FORECAST(Y112,_xlfn._xlws.FILTER(Y$152:Y$201,(ISNUMBER(Y$152:Y$201)*ISNUMBER(Y$102:Y$151))),_xlfn._xlws.FILTER(Y$102:Y$151,(ISNUMBER(Y$102:Y$151)*ISNUMBER(Y$152:Y$201))))</f>
        <v>#N/A</v>
      </c>
      <c r="Z213" t="e" cm="1">
        <f t="array" ref="Z213">Z162-FORECAST(Z112,_xlfn._xlws.FILTER(Z$152:Z$201,(ISNUMBER(Z$152:Z$201)*ISNUMBER(Z$102:Z$151))),_xlfn._xlws.FILTER(Z$102:Z$151,(ISNUMBER(Z$102:Z$151)*ISNUMBER(Z$152:Z$201))))</f>
        <v>#N/A</v>
      </c>
      <c r="AA213" t="e" cm="1">
        <f t="array" ref="AA213">AA162-FORECAST(AA112,_xlfn._xlws.FILTER(AA$152:AA$201,(ISNUMBER(AA$152:AA$201)*ISNUMBER(AA$102:AA$151))),_xlfn._xlws.FILTER(AA$102:AA$151,(ISNUMBER(AA$102:AA$151)*ISNUMBER(AA$152:AA$201))))</f>
        <v>#N/A</v>
      </c>
      <c r="AB213" t="e" cm="1">
        <f t="array" ref="AB213">AB162-FORECAST(AB112,_xlfn._xlws.FILTER(AB$152:AB$201,(ISNUMBER(AB$152:AB$201)*ISNUMBER(AB$102:AB$151))),_xlfn._xlws.FILTER(AB$102:AB$151,(ISNUMBER(AB$102:AB$151)*ISNUMBER(AB$152:AB$201))))</f>
        <v>#N/A</v>
      </c>
      <c r="AC213" t="e" cm="1">
        <f t="array" ref="AC213">AC162-FORECAST(AC112,_xlfn._xlws.FILTER(AC$152:AC$201,(ISNUMBER(AC$152:AC$201)*ISNUMBER(AC$102:AC$151))),_xlfn._xlws.FILTER(AC$102:AC$151,(ISNUMBER(AC$102:AC$151)*ISNUMBER(AC$152:AC$201))))</f>
        <v>#N/A</v>
      </c>
      <c r="AD213" t="e" cm="1">
        <f t="array" ref="AD213">AD162-FORECAST(AD112,_xlfn._xlws.FILTER(AD$152:AD$201,(ISNUMBER(AD$152:AD$201)*ISNUMBER(AD$102:AD$151))),_xlfn._xlws.FILTER(AD$102:AD$151,(ISNUMBER(AD$102:AD$151)*ISNUMBER(AD$152:AD$201))))</f>
        <v>#N/A</v>
      </c>
    </row>
    <row r="214" spans="1:30" x14ac:dyDescent="0.25">
      <c r="A214" t="e" cm="1">
        <f t="array" ref="A214">A163-FORECAST(A113,_xlfn._xlws.FILTER(A$152:A$201,(ISNUMBER(A$152:A$201)*ISNUMBER(A$102:A$151))),_xlfn._xlws.FILTER(A$102:A$151,(ISNUMBER(A$102:A$151)*ISNUMBER(A$152:A$201))))</f>
        <v>#N/A</v>
      </c>
      <c r="B214" t="e" cm="1">
        <f t="array" ref="B214">B163-FORECAST(B113,_xlfn._xlws.FILTER(B$152:B$201,(ISNUMBER(B$152:B$201)*ISNUMBER(B$102:B$151))),_xlfn._xlws.FILTER(B$102:B$151,(ISNUMBER(B$102:B$151)*ISNUMBER(B$152:B$201))))</f>
        <v>#N/A</v>
      </c>
      <c r="C214" t="e" cm="1">
        <f t="array" ref="C214">C163-FORECAST(C113,_xlfn._xlws.FILTER(C$152:C$201,(ISNUMBER(C$152:C$201)*ISNUMBER(C$102:C$151))),_xlfn._xlws.FILTER(C$102:C$151,(ISNUMBER(C$102:C$151)*ISNUMBER(C$152:C$201))))</f>
        <v>#N/A</v>
      </c>
      <c r="D214" t="e" cm="1">
        <f t="array" ref="D214">D163-FORECAST(D113,_xlfn._xlws.FILTER(D$152:D$201,(ISNUMBER(D$152:D$201)*ISNUMBER(D$102:D$151))),_xlfn._xlws.FILTER(D$102:D$151,(ISNUMBER(D$102:D$151)*ISNUMBER(D$152:D$201))))</f>
        <v>#N/A</v>
      </c>
      <c r="E214" t="e" cm="1">
        <f t="array" ref="E214">E163-FORECAST(E113,_xlfn._xlws.FILTER(E$152:E$201,(ISNUMBER(E$152:E$201)*ISNUMBER(E$102:E$151))),_xlfn._xlws.FILTER(E$102:E$151,(ISNUMBER(E$102:E$151)*ISNUMBER(E$152:E$201))))</f>
        <v>#N/A</v>
      </c>
      <c r="F214" t="e" cm="1">
        <f t="array" ref="F214">F163-FORECAST(F113,_xlfn._xlws.FILTER(F$152:F$201,(ISNUMBER(F$152:F$201)*ISNUMBER(F$102:F$151))),_xlfn._xlws.FILTER(F$102:F$151,(ISNUMBER(F$102:F$151)*ISNUMBER(F$152:F$201))))</f>
        <v>#N/A</v>
      </c>
      <c r="G214" t="e" cm="1">
        <f t="array" ref="G214">G163-FORECAST(G113,_xlfn._xlws.FILTER(G$152:G$201,(ISNUMBER(G$152:G$201)*ISNUMBER(G$102:G$151))),_xlfn._xlws.FILTER(G$102:G$151,(ISNUMBER(G$102:G$151)*ISNUMBER(G$152:G$201))))</f>
        <v>#N/A</v>
      </c>
      <c r="H214" t="e" cm="1">
        <f t="array" ref="H214">H163-FORECAST(H113,_xlfn._xlws.FILTER(H$152:H$201,(ISNUMBER(H$152:H$201)*ISNUMBER(H$102:H$151))),_xlfn._xlws.FILTER(H$102:H$151,(ISNUMBER(H$102:H$151)*ISNUMBER(H$152:H$201))))</f>
        <v>#N/A</v>
      </c>
      <c r="I214" t="e" cm="1">
        <f t="array" ref="I214">I163-FORECAST(I113,_xlfn._xlws.FILTER(I$152:I$201,(ISNUMBER(I$152:I$201)*ISNUMBER(I$102:I$151))),_xlfn._xlws.FILTER(I$102:I$151,(ISNUMBER(I$102:I$151)*ISNUMBER(I$152:I$201))))</f>
        <v>#N/A</v>
      </c>
      <c r="J214" t="e" cm="1">
        <f t="array" ref="J214">J163-FORECAST(J113,_xlfn._xlws.FILTER(J$152:J$201,(ISNUMBER(J$152:J$201)*ISNUMBER(J$102:J$151))),_xlfn._xlws.FILTER(J$102:J$151,(ISNUMBER(J$102:J$151)*ISNUMBER(J$152:J$201))))</f>
        <v>#N/A</v>
      </c>
      <c r="K214" t="e" cm="1">
        <f t="array" ref="K214">K163-FORECAST(K113,_xlfn._xlws.FILTER(K$152:K$201,(ISNUMBER(K$152:K$201)*ISNUMBER(K$102:K$151))),_xlfn._xlws.FILTER(K$102:K$151,(ISNUMBER(K$102:K$151)*ISNUMBER(K$152:K$201))))</f>
        <v>#N/A</v>
      </c>
      <c r="L214" t="e" cm="1">
        <f t="array" ref="L214">L163-FORECAST(L113,_xlfn._xlws.FILTER(L$152:L$201,(ISNUMBER(L$152:L$201)*ISNUMBER(L$102:L$151))),_xlfn._xlws.FILTER(L$102:L$151,(ISNUMBER(L$102:L$151)*ISNUMBER(L$152:L$201))))</f>
        <v>#N/A</v>
      </c>
      <c r="M214" t="e" cm="1">
        <f t="array" ref="M214">M163-FORECAST(M113,_xlfn._xlws.FILTER(M$152:M$201,(ISNUMBER(M$152:M$201)*ISNUMBER(M$102:M$151))),_xlfn._xlws.FILTER(M$102:M$151,(ISNUMBER(M$102:M$151)*ISNUMBER(M$152:M$201))))</f>
        <v>#N/A</v>
      </c>
      <c r="N214" t="e" cm="1">
        <f t="array" ref="N214">N163-FORECAST(N113,_xlfn._xlws.FILTER(N$152:N$201,(ISNUMBER(N$152:N$201)*ISNUMBER(N$102:N$151))),_xlfn._xlws.FILTER(N$102:N$151,(ISNUMBER(N$102:N$151)*ISNUMBER(N$152:N$201))))</f>
        <v>#N/A</v>
      </c>
      <c r="O214" t="e" cm="1">
        <f t="array" ref="O214">O163-FORECAST(O113,_xlfn._xlws.FILTER(O$152:O$201,(ISNUMBER(O$152:O$201)*ISNUMBER(O$102:O$151))),_xlfn._xlws.FILTER(O$102:O$151,(ISNUMBER(O$102:O$151)*ISNUMBER(O$152:O$201))))</f>
        <v>#N/A</v>
      </c>
      <c r="P214" t="e" cm="1">
        <f t="array" ref="P214">P163-FORECAST(P113,_xlfn._xlws.FILTER(P$152:P$201,(ISNUMBER(P$152:P$201)*ISNUMBER(P$102:P$151))),_xlfn._xlws.FILTER(P$102:P$151,(ISNUMBER(P$102:P$151)*ISNUMBER(P$152:P$201))))</f>
        <v>#N/A</v>
      </c>
      <c r="Q214" t="e" cm="1">
        <f t="array" ref="Q214">Q163-FORECAST(Q113,_xlfn._xlws.FILTER(Q$152:Q$201,(ISNUMBER(Q$152:Q$201)*ISNUMBER(Q$102:Q$151))),_xlfn._xlws.FILTER(Q$102:Q$151,(ISNUMBER(Q$102:Q$151)*ISNUMBER(Q$152:Q$201))))</f>
        <v>#N/A</v>
      </c>
      <c r="R214" t="e" cm="1">
        <f t="array" ref="R214">R163-FORECAST(R113,_xlfn._xlws.FILTER(R$152:R$201,(ISNUMBER(R$152:R$201)*ISNUMBER(R$102:R$151))),_xlfn._xlws.FILTER(R$102:R$151,(ISNUMBER(R$102:R$151)*ISNUMBER(R$152:R$201))))</f>
        <v>#N/A</v>
      </c>
      <c r="S214" t="e" cm="1">
        <f t="array" ref="S214">S163-FORECAST(S113,_xlfn._xlws.FILTER(S$152:S$201,(ISNUMBER(S$152:S$201)*ISNUMBER(S$102:S$151))),_xlfn._xlws.FILTER(S$102:S$151,(ISNUMBER(S$102:S$151)*ISNUMBER(S$152:S$201))))</f>
        <v>#N/A</v>
      </c>
      <c r="T214" t="e" cm="1">
        <f t="array" ref="T214">T163-FORECAST(T113,_xlfn._xlws.FILTER(T$152:T$201,(ISNUMBER(T$152:T$201)*ISNUMBER(T$102:T$151))),_xlfn._xlws.FILTER(T$102:T$151,(ISNUMBER(T$102:T$151)*ISNUMBER(T$152:T$201))))</f>
        <v>#N/A</v>
      </c>
      <c r="U214" t="e" cm="1">
        <f t="array" ref="U214">U163-FORECAST(U113,_xlfn._xlws.FILTER(U$152:U$201,(ISNUMBER(U$152:U$201)*ISNUMBER(U$102:U$151))),_xlfn._xlws.FILTER(U$102:U$151,(ISNUMBER(U$102:U$151)*ISNUMBER(U$152:U$201))))</f>
        <v>#N/A</v>
      </c>
      <c r="V214" t="e" cm="1">
        <f t="array" ref="V214">V163-FORECAST(V113,_xlfn._xlws.FILTER(V$152:V$201,(ISNUMBER(V$152:V$201)*ISNUMBER(V$102:V$151))),_xlfn._xlws.FILTER(V$102:V$151,(ISNUMBER(V$102:V$151)*ISNUMBER(V$152:V$201))))</f>
        <v>#N/A</v>
      </c>
      <c r="W214" t="e" cm="1">
        <f t="array" ref="W214">W163-FORECAST(W113,_xlfn._xlws.FILTER(W$152:W$201,(ISNUMBER(W$152:W$201)*ISNUMBER(W$102:W$151))),_xlfn._xlws.FILTER(W$102:W$151,(ISNUMBER(W$102:W$151)*ISNUMBER(W$152:W$201))))</f>
        <v>#N/A</v>
      </c>
      <c r="X214" t="e" cm="1">
        <f t="array" ref="X214">X163-FORECAST(X113,_xlfn._xlws.FILTER(X$152:X$201,(ISNUMBER(X$152:X$201)*ISNUMBER(X$102:X$151))),_xlfn._xlws.FILTER(X$102:X$151,(ISNUMBER(X$102:X$151)*ISNUMBER(X$152:X$201))))</f>
        <v>#N/A</v>
      </c>
      <c r="Y214" t="e" cm="1">
        <f t="array" ref="Y214">Y163-FORECAST(Y113,_xlfn._xlws.FILTER(Y$152:Y$201,(ISNUMBER(Y$152:Y$201)*ISNUMBER(Y$102:Y$151))),_xlfn._xlws.FILTER(Y$102:Y$151,(ISNUMBER(Y$102:Y$151)*ISNUMBER(Y$152:Y$201))))</f>
        <v>#N/A</v>
      </c>
      <c r="Z214" t="e" cm="1">
        <f t="array" ref="Z214">Z163-FORECAST(Z113,_xlfn._xlws.FILTER(Z$152:Z$201,(ISNUMBER(Z$152:Z$201)*ISNUMBER(Z$102:Z$151))),_xlfn._xlws.FILTER(Z$102:Z$151,(ISNUMBER(Z$102:Z$151)*ISNUMBER(Z$152:Z$201))))</f>
        <v>#N/A</v>
      </c>
      <c r="AA214" t="e" cm="1">
        <f t="array" ref="AA214">AA163-FORECAST(AA113,_xlfn._xlws.FILTER(AA$152:AA$201,(ISNUMBER(AA$152:AA$201)*ISNUMBER(AA$102:AA$151))),_xlfn._xlws.FILTER(AA$102:AA$151,(ISNUMBER(AA$102:AA$151)*ISNUMBER(AA$152:AA$201))))</f>
        <v>#N/A</v>
      </c>
      <c r="AB214" t="e" cm="1">
        <f t="array" ref="AB214">AB163-FORECAST(AB113,_xlfn._xlws.FILTER(AB$152:AB$201,(ISNUMBER(AB$152:AB$201)*ISNUMBER(AB$102:AB$151))),_xlfn._xlws.FILTER(AB$102:AB$151,(ISNUMBER(AB$102:AB$151)*ISNUMBER(AB$152:AB$201))))</f>
        <v>#N/A</v>
      </c>
      <c r="AC214" t="e" cm="1">
        <f t="array" ref="AC214">AC163-FORECAST(AC113,_xlfn._xlws.FILTER(AC$152:AC$201,(ISNUMBER(AC$152:AC$201)*ISNUMBER(AC$102:AC$151))),_xlfn._xlws.FILTER(AC$102:AC$151,(ISNUMBER(AC$102:AC$151)*ISNUMBER(AC$152:AC$201))))</f>
        <v>#N/A</v>
      </c>
      <c r="AD214" t="e" cm="1">
        <f t="array" ref="AD214">AD163-FORECAST(AD113,_xlfn._xlws.FILTER(AD$152:AD$201,(ISNUMBER(AD$152:AD$201)*ISNUMBER(AD$102:AD$151))),_xlfn._xlws.FILTER(AD$102:AD$151,(ISNUMBER(AD$102:AD$151)*ISNUMBER(AD$152:AD$201))))</f>
        <v>#N/A</v>
      </c>
    </row>
    <row r="215" spans="1:30" x14ac:dyDescent="0.25">
      <c r="A215" t="e" cm="1">
        <f t="array" ref="A215">A164-FORECAST(A114,_xlfn._xlws.FILTER(A$152:A$201,(ISNUMBER(A$152:A$201)*ISNUMBER(A$102:A$151))),_xlfn._xlws.FILTER(A$102:A$151,(ISNUMBER(A$102:A$151)*ISNUMBER(A$152:A$201))))</f>
        <v>#N/A</v>
      </c>
      <c r="B215" t="e" cm="1">
        <f t="array" ref="B215">B164-FORECAST(B114,_xlfn._xlws.FILTER(B$152:B$201,(ISNUMBER(B$152:B$201)*ISNUMBER(B$102:B$151))),_xlfn._xlws.FILTER(B$102:B$151,(ISNUMBER(B$102:B$151)*ISNUMBER(B$152:B$201))))</f>
        <v>#N/A</v>
      </c>
      <c r="C215" t="e" cm="1">
        <f t="array" ref="C215">C164-FORECAST(C114,_xlfn._xlws.FILTER(C$152:C$201,(ISNUMBER(C$152:C$201)*ISNUMBER(C$102:C$151))),_xlfn._xlws.FILTER(C$102:C$151,(ISNUMBER(C$102:C$151)*ISNUMBER(C$152:C$201))))</f>
        <v>#N/A</v>
      </c>
      <c r="D215" t="e" cm="1">
        <f t="array" ref="D215">D164-FORECAST(D114,_xlfn._xlws.FILTER(D$152:D$201,(ISNUMBER(D$152:D$201)*ISNUMBER(D$102:D$151))),_xlfn._xlws.FILTER(D$102:D$151,(ISNUMBER(D$102:D$151)*ISNUMBER(D$152:D$201))))</f>
        <v>#N/A</v>
      </c>
      <c r="E215" t="e" cm="1">
        <f t="array" ref="E215">E164-FORECAST(E114,_xlfn._xlws.FILTER(E$152:E$201,(ISNUMBER(E$152:E$201)*ISNUMBER(E$102:E$151))),_xlfn._xlws.FILTER(E$102:E$151,(ISNUMBER(E$102:E$151)*ISNUMBER(E$152:E$201))))</f>
        <v>#N/A</v>
      </c>
      <c r="F215" t="e" cm="1">
        <f t="array" ref="F215">F164-FORECAST(F114,_xlfn._xlws.FILTER(F$152:F$201,(ISNUMBER(F$152:F$201)*ISNUMBER(F$102:F$151))),_xlfn._xlws.FILTER(F$102:F$151,(ISNUMBER(F$102:F$151)*ISNUMBER(F$152:F$201))))</f>
        <v>#N/A</v>
      </c>
      <c r="G215" t="e" cm="1">
        <f t="array" ref="G215">G164-FORECAST(G114,_xlfn._xlws.FILTER(G$152:G$201,(ISNUMBER(G$152:G$201)*ISNUMBER(G$102:G$151))),_xlfn._xlws.FILTER(G$102:G$151,(ISNUMBER(G$102:G$151)*ISNUMBER(G$152:G$201))))</f>
        <v>#N/A</v>
      </c>
      <c r="H215" t="e" cm="1">
        <f t="array" ref="H215">H164-FORECAST(H114,_xlfn._xlws.FILTER(H$152:H$201,(ISNUMBER(H$152:H$201)*ISNUMBER(H$102:H$151))),_xlfn._xlws.FILTER(H$102:H$151,(ISNUMBER(H$102:H$151)*ISNUMBER(H$152:H$201))))</f>
        <v>#N/A</v>
      </c>
      <c r="I215" t="e" cm="1">
        <f t="array" ref="I215">I164-FORECAST(I114,_xlfn._xlws.FILTER(I$152:I$201,(ISNUMBER(I$152:I$201)*ISNUMBER(I$102:I$151))),_xlfn._xlws.FILTER(I$102:I$151,(ISNUMBER(I$102:I$151)*ISNUMBER(I$152:I$201))))</f>
        <v>#N/A</v>
      </c>
      <c r="J215" t="e" cm="1">
        <f t="array" ref="J215">J164-FORECAST(J114,_xlfn._xlws.FILTER(J$152:J$201,(ISNUMBER(J$152:J$201)*ISNUMBER(J$102:J$151))),_xlfn._xlws.FILTER(J$102:J$151,(ISNUMBER(J$102:J$151)*ISNUMBER(J$152:J$201))))</f>
        <v>#N/A</v>
      </c>
      <c r="K215" t="e" cm="1">
        <f t="array" ref="K215">K164-FORECAST(K114,_xlfn._xlws.FILTER(K$152:K$201,(ISNUMBER(K$152:K$201)*ISNUMBER(K$102:K$151))),_xlfn._xlws.FILTER(K$102:K$151,(ISNUMBER(K$102:K$151)*ISNUMBER(K$152:K$201))))</f>
        <v>#N/A</v>
      </c>
      <c r="L215" t="e" cm="1">
        <f t="array" ref="L215">L164-FORECAST(L114,_xlfn._xlws.FILTER(L$152:L$201,(ISNUMBER(L$152:L$201)*ISNUMBER(L$102:L$151))),_xlfn._xlws.FILTER(L$102:L$151,(ISNUMBER(L$102:L$151)*ISNUMBER(L$152:L$201))))</f>
        <v>#N/A</v>
      </c>
      <c r="M215" t="e" cm="1">
        <f t="array" ref="M215">M164-FORECAST(M114,_xlfn._xlws.FILTER(M$152:M$201,(ISNUMBER(M$152:M$201)*ISNUMBER(M$102:M$151))),_xlfn._xlws.FILTER(M$102:M$151,(ISNUMBER(M$102:M$151)*ISNUMBER(M$152:M$201))))</f>
        <v>#N/A</v>
      </c>
      <c r="N215" t="e" cm="1">
        <f t="array" ref="N215">N164-FORECAST(N114,_xlfn._xlws.FILTER(N$152:N$201,(ISNUMBER(N$152:N$201)*ISNUMBER(N$102:N$151))),_xlfn._xlws.FILTER(N$102:N$151,(ISNUMBER(N$102:N$151)*ISNUMBER(N$152:N$201))))</f>
        <v>#N/A</v>
      </c>
      <c r="O215" t="e" cm="1">
        <f t="array" ref="O215">O164-FORECAST(O114,_xlfn._xlws.FILTER(O$152:O$201,(ISNUMBER(O$152:O$201)*ISNUMBER(O$102:O$151))),_xlfn._xlws.FILTER(O$102:O$151,(ISNUMBER(O$102:O$151)*ISNUMBER(O$152:O$201))))</f>
        <v>#N/A</v>
      </c>
      <c r="P215" t="e" cm="1">
        <f t="array" ref="P215">P164-FORECAST(P114,_xlfn._xlws.FILTER(P$152:P$201,(ISNUMBER(P$152:P$201)*ISNUMBER(P$102:P$151))),_xlfn._xlws.FILTER(P$102:P$151,(ISNUMBER(P$102:P$151)*ISNUMBER(P$152:P$201))))</f>
        <v>#N/A</v>
      </c>
      <c r="Q215" t="e" cm="1">
        <f t="array" ref="Q215">Q164-FORECAST(Q114,_xlfn._xlws.FILTER(Q$152:Q$201,(ISNUMBER(Q$152:Q$201)*ISNUMBER(Q$102:Q$151))),_xlfn._xlws.FILTER(Q$102:Q$151,(ISNUMBER(Q$102:Q$151)*ISNUMBER(Q$152:Q$201))))</f>
        <v>#N/A</v>
      </c>
      <c r="R215" t="e" cm="1">
        <f t="array" ref="R215">R164-FORECAST(R114,_xlfn._xlws.FILTER(R$152:R$201,(ISNUMBER(R$152:R$201)*ISNUMBER(R$102:R$151))),_xlfn._xlws.FILTER(R$102:R$151,(ISNUMBER(R$102:R$151)*ISNUMBER(R$152:R$201))))</f>
        <v>#N/A</v>
      </c>
      <c r="S215" t="e" cm="1">
        <f t="array" ref="S215">S164-FORECAST(S114,_xlfn._xlws.FILTER(S$152:S$201,(ISNUMBER(S$152:S$201)*ISNUMBER(S$102:S$151))),_xlfn._xlws.FILTER(S$102:S$151,(ISNUMBER(S$102:S$151)*ISNUMBER(S$152:S$201))))</f>
        <v>#N/A</v>
      </c>
      <c r="T215" t="e" cm="1">
        <f t="array" ref="T215">T164-FORECAST(T114,_xlfn._xlws.FILTER(T$152:T$201,(ISNUMBER(T$152:T$201)*ISNUMBER(T$102:T$151))),_xlfn._xlws.FILTER(T$102:T$151,(ISNUMBER(T$102:T$151)*ISNUMBER(T$152:T$201))))</f>
        <v>#N/A</v>
      </c>
      <c r="U215" t="e" cm="1">
        <f t="array" ref="U215">U164-FORECAST(U114,_xlfn._xlws.FILTER(U$152:U$201,(ISNUMBER(U$152:U$201)*ISNUMBER(U$102:U$151))),_xlfn._xlws.FILTER(U$102:U$151,(ISNUMBER(U$102:U$151)*ISNUMBER(U$152:U$201))))</f>
        <v>#N/A</v>
      </c>
      <c r="V215" t="e" cm="1">
        <f t="array" ref="V215">V164-FORECAST(V114,_xlfn._xlws.FILTER(V$152:V$201,(ISNUMBER(V$152:V$201)*ISNUMBER(V$102:V$151))),_xlfn._xlws.FILTER(V$102:V$151,(ISNUMBER(V$102:V$151)*ISNUMBER(V$152:V$201))))</f>
        <v>#N/A</v>
      </c>
      <c r="W215" t="e" cm="1">
        <f t="array" ref="W215">W164-FORECAST(W114,_xlfn._xlws.FILTER(W$152:W$201,(ISNUMBER(W$152:W$201)*ISNUMBER(W$102:W$151))),_xlfn._xlws.FILTER(W$102:W$151,(ISNUMBER(W$102:W$151)*ISNUMBER(W$152:W$201))))</f>
        <v>#N/A</v>
      </c>
      <c r="X215" t="e" cm="1">
        <f t="array" ref="X215">X164-FORECAST(X114,_xlfn._xlws.FILTER(X$152:X$201,(ISNUMBER(X$152:X$201)*ISNUMBER(X$102:X$151))),_xlfn._xlws.FILTER(X$102:X$151,(ISNUMBER(X$102:X$151)*ISNUMBER(X$152:X$201))))</f>
        <v>#N/A</v>
      </c>
      <c r="Y215" t="e" cm="1">
        <f t="array" ref="Y215">Y164-FORECAST(Y114,_xlfn._xlws.FILTER(Y$152:Y$201,(ISNUMBER(Y$152:Y$201)*ISNUMBER(Y$102:Y$151))),_xlfn._xlws.FILTER(Y$102:Y$151,(ISNUMBER(Y$102:Y$151)*ISNUMBER(Y$152:Y$201))))</f>
        <v>#N/A</v>
      </c>
      <c r="Z215" t="e" cm="1">
        <f t="array" ref="Z215">Z164-FORECAST(Z114,_xlfn._xlws.FILTER(Z$152:Z$201,(ISNUMBER(Z$152:Z$201)*ISNUMBER(Z$102:Z$151))),_xlfn._xlws.FILTER(Z$102:Z$151,(ISNUMBER(Z$102:Z$151)*ISNUMBER(Z$152:Z$201))))</f>
        <v>#N/A</v>
      </c>
      <c r="AA215" t="e" cm="1">
        <f t="array" ref="AA215">AA164-FORECAST(AA114,_xlfn._xlws.FILTER(AA$152:AA$201,(ISNUMBER(AA$152:AA$201)*ISNUMBER(AA$102:AA$151))),_xlfn._xlws.FILTER(AA$102:AA$151,(ISNUMBER(AA$102:AA$151)*ISNUMBER(AA$152:AA$201))))</f>
        <v>#N/A</v>
      </c>
      <c r="AB215" t="e" cm="1">
        <f t="array" ref="AB215">AB164-FORECAST(AB114,_xlfn._xlws.FILTER(AB$152:AB$201,(ISNUMBER(AB$152:AB$201)*ISNUMBER(AB$102:AB$151))),_xlfn._xlws.FILTER(AB$102:AB$151,(ISNUMBER(AB$102:AB$151)*ISNUMBER(AB$152:AB$201))))</f>
        <v>#N/A</v>
      </c>
      <c r="AC215" t="e" cm="1">
        <f t="array" ref="AC215">AC164-FORECAST(AC114,_xlfn._xlws.FILTER(AC$152:AC$201,(ISNUMBER(AC$152:AC$201)*ISNUMBER(AC$102:AC$151))),_xlfn._xlws.FILTER(AC$102:AC$151,(ISNUMBER(AC$102:AC$151)*ISNUMBER(AC$152:AC$201))))</f>
        <v>#N/A</v>
      </c>
      <c r="AD215" t="e" cm="1">
        <f t="array" ref="AD215">AD164-FORECAST(AD114,_xlfn._xlws.FILTER(AD$152:AD$201,(ISNUMBER(AD$152:AD$201)*ISNUMBER(AD$102:AD$151))),_xlfn._xlws.FILTER(AD$102:AD$151,(ISNUMBER(AD$102:AD$151)*ISNUMBER(AD$152:AD$201))))</f>
        <v>#N/A</v>
      </c>
    </row>
    <row r="216" spans="1:30" x14ac:dyDescent="0.25">
      <c r="A216" t="e" cm="1">
        <f t="array" ref="A216">A165-FORECAST(A115,_xlfn._xlws.FILTER(A$152:A$201,(ISNUMBER(A$152:A$201)*ISNUMBER(A$102:A$151))),_xlfn._xlws.FILTER(A$102:A$151,(ISNUMBER(A$102:A$151)*ISNUMBER(A$152:A$201))))</f>
        <v>#N/A</v>
      </c>
      <c r="B216" t="e" cm="1">
        <f t="array" ref="B216">B165-FORECAST(B115,_xlfn._xlws.FILTER(B$152:B$201,(ISNUMBER(B$152:B$201)*ISNUMBER(B$102:B$151))),_xlfn._xlws.FILTER(B$102:B$151,(ISNUMBER(B$102:B$151)*ISNUMBER(B$152:B$201))))</f>
        <v>#N/A</v>
      </c>
      <c r="C216" t="e" cm="1">
        <f t="array" ref="C216">C165-FORECAST(C115,_xlfn._xlws.FILTER(C$152:C$201,(ISNUMBER(C$152:C$201)*ISNUMBER(C$102:C$151))),_xlfn._xlws.FILTER(C$102:C$151,(ISNUMBER(C$102:C$151)*ISNUMBER(C$152:C$201))))</f>
        <v>#N/A</v>
      </c>
      <c r="D216" t="e" cm="1">
        <f t="array" ref="D216">D165-FORECAST(D115,_xlfn._xlws.FILTER(D$152:D$201,(ISNUMBER(D$152:D$201)*ISNUMBER(D$102:D$151))),_xlfn._xlws.FILTER(D$102:D$151,(ISNUMBER(D$102:D$151)*ISNUMBER(D$152:D$201))))</f>
        <v>#N/A</v>
      </c>
      <c r="E216" t="e" cm="1">
        <f t="array" ref="E216">E165-FORECAST(E115,_xlfn._xlws.FILTER(E$152:E$201,(ISNUMBER(E$152:E$201)*ISNUMBER(E$102:E$151))),_xlfn._xlws.FILTER(E$102:E$151,(ISNUMBER(E$102:E$151)*ISNUMBER(E$152:E$201))))</f>
        <v>#N/A</v>
      </c>
      <c r="F216" t="e" cm="1">
        <f t="array" ref="F216">F165-FORECAST(F115,_xlfn._xlws.FILTER(F$152:F$201,(ISNUMBER(F$152:F$201)*ISNUMBER(F$102:F$151))),_xlfn._xlws.FILTER(F$102:F$151,(ISNUMBER(F$102:F$151)*ISNUMBER(F$152:F$201))))</f>
        <v>#N/A</v>
      </c>
      <c r="G216" t="e" cm="1">
        <f t="array" ref="G216">G165-FORECAST(G115,_xlfn._xlws.FILTER(G$152:G$201,(ISNUMBER(G$152:G$201)*ISNUMBER(G$102:G$151))),_xlfn._xlws.FILTER(G$102:G$151,(ISNUMBER(G$102:G$151)*ISNUMBER(G$152:G$201))))</f>
        <v>#N/A</v>
      </c>
      <c r="H216" t="e" cm="1">
        <f t="array" ref="H216">H165-FORECAST(H115,_xlfn._xlws.FILTER(H$152:H$201,(ISNUMBER(H$152:H$201)*ISNUMBER(H$102:H$151))),_xlfn._xlws.FILTER(H$102:H$151,(ISNUMBER(H$102:H$151)*ISNUMBER(H$152:H$201))))</f>
        <v>#N/A</v>
      </c>
      <c r="I216" t="e" cm="1">
        <f t="array" ref="I216">I165-FORECAST(I115,_xlfn._xlws.FILTER(I$152:I$201,(ISNUMBER(I$152:I$201)*ISNUMBER(I$102:I$151))),_xlfn._xlws.FILTER(I$102:I$151,(ISNUMBER(I$102:I$151)*ISNUMBER(I$152:I$201))))</f>
        <v>#N/A</v>
      </c>
      <c r="J216" t="e" cm="1">
        <f t="array" ref="J216">J165-FORECAST(J115,_xlfn._xlws.FILTER(J$152:J$201,(ISNUMBER(J$152:J$201)*ISNUMBER(J$102:J$151))),_xlfn._xlws.FILTER(J$102:J$151,(ISNUMBER(J$102:J$151)*ISNUMBER(J$152:J$201))))</f>
        <v>#N/A</v>
      </c>
      <c r="K216" t="e" cm="1">
        <f t="array" ref="K216">K165-FORECAST(K115,_xlfn._xlws.FILTER(K$152:K$201,(ISNUMBER(K$152:K$201)*ISNUMBER(K$102:K$151))),_xlfn._xlws.FILTER(K$102:K$151,(ISNUMBER(K$102:K$151)*ISNUMBER(K$152:K$201))))</f>
        <v>#N/A</v>
      </c>
      <c r="L216" t="e" cm="1">
        <f t="array" ref="L216">L165-FORECAST(L115,_xlfn._xlws.FILTER(L$152:L$201,(ISNUMBER(L$152:L$201)*ISNUMBER(L$102:L$151))),_xlfn._xlws.FILTER(L$102:L$151,(ISNUMBER(L$102:L$151)*ISNUMBER(L$152:L$201))))</f>
        <v>#N/A</v>
      </c>
      <c r="M216" t="e" cm="1">
        <f t="array" ref="M216">M165-FORECAST(M115,_xlfn._xlws.FILTER(M$152:M$201,(ISNUMBER(M$152:M$201)*ISNUMBER(M$102:M$151))),_xlfn._xlws.FILTER(M$102:M$151,(ISNUMBER(M$102:M$151)*ISNUMBER(M$152:M$201))))</f>
        <v>#N/A</v>
      </c>
      <c r="N216" t="e" cm="1">
        <f t="array" ref="N216">N165-FORECAST(N115,_xlfn._xlws.FILTER(N$152:N$201,(ISNUMBER(N$152:N$201)*ISNUMBER(N$102:N$151))),_xlfn._xlws.FILTER(N$102:N$151,(ISNUMBER(N$102:N$151)*ISNUMBER(N$152:N$201))))</f>
        <v>#N/A</v>
      </c>
      <c r="O216" t="e" cm="1">
        <f t="array" ref="O216">O165-FORECAST(O115,_xlfn._xlws.FILTER(O$152:O$201,(ISNUMBER(O$152:O$201)*ISNUMBER(O$102:O$151))),_xlfn._xlws.FILTER(O$102:O$151,(ISNUMBER(O$102:O$151)*ISNUMBER(O$152:O$201))))</f>
        <v>#N/A</v>
      </c>
      <c r="P216" t="e" cm="1">
        <f t="array" ref="P216">P165-FORECAST(P115,_xlfn._xlws.FILTER(P$152:P$201,(ISNUMBER(P$152:P$201)*ISNUMBER(P$102:P$151))),_xlfn._xlws.FILTER(P$102:P$151,(ISNUMBER(P$102:P$151)*ISNUMBER(P$152:P$201))))</f>
        <v>#N/A</v>
      </c>
      <c r="Q216" t="e" cm="1">
        <f t="array" ref="Q216">Q165-FORECAST(Q115,_xlfn._xlws.FILTER(Q$152:Q$201,(ISNUMBER(Q$152:Q$201)*ISNUMBER(Q$102:Q$151))),_xlfn._xlws.FILTER(Q$102:Q$151,(ISNUMBER(Q$102:Q$151)*ISNUMBER(Q$152:Q$201))))</f>
        <v>#N/A</v>
      </c>
      <c r="R216" t="e" cm="1">
        <f t="array" ref="R216">R165-FORECAST(R115,_xlfn._xlws.FILTER(R$152:R$201,(ISNUMBER(R$152:R$201)*ISNUMBER(R$102:R$151))),_xlfn._xlws.FILTER(R$102:R$151,(ISNUMBER(R$102:R$151)*ISNUMBER(R$152:R$201))))</f>
        <v>#N/A</v>
      </c>
      <c r="S216" t="e" cm="1">
        <f t="array" ref="S216">S165-FORECAST(S115,_xlfn._xlws.FILTER(S$152:S$201,(ISNUMBER(S$152:S$201)*ISNUMBER(S$102:S$151))),_xlfn._xlws.FILTER(S$102:S$151,(ISNUMBER(S$102:S$151)*ISNUMBER(S$152:S$201))))</f>
        <v>#N/A</v>
      </c>
      <c r="T216" t="e" cm="1">
        <f t="array" ref="T216">T165-FORECAST(T115,_xlfn._xlws.FILTER(T$152:T$201,(ISNUMBER(T$152:T$201)*ISNUMBER(T$102:T$151))),_xlfn._xlws.FILTER(T$102:T$151,(ISNUMBER(T$102:T$151)*ISNUMBER(T$152:T$201))))</f>
        <v>#N/A</v>
      </c>
      <c r="U216" t="e" cm="1">
        <f t="array" ref="U216">U165-FORECAST(U115,_xlfn._xlws.FILTER(U$152:U$201,(ISNUMBER(U$152:U$201)*ISNUMBER(U$102:U$151))),_xlfn._xlws.FILTER(U$102:U$151,(ISNUMBER(U$102:U$151)*ISNUMBER(U$152:U$201))))</f>
        <v>#N/A</v>
      </c>
      <c r="V216" t="e" cm="1">
        <f t="array" ref="V216">V165-FORECAST(V115,_xlfn._xlws.FILTER(V$152:V$201,(ISNUMBER(V$152:V$201)*ISNUMBER(V$102:V$151))),_xlfn._xlws.FILTER(V$102:V$151,(ISNUMBER(V$102:V$151)*ISNUMBER(V$152:V$201))))</f>
        <v>#N/A</v>
      </c>
      <c r="W216" t="e" cm="1">
        <f t="array" ref="W216">W165-FORECAST(W115,_xlfn._xlws.FILTER(W$152:W$201,(ISNUMBER(W$152:W$201)*ISNUMBER(W$102:W$151))),_xlfn._xlws.FILTER(W$102:W$151,(ISNUMBER(W$102:W$151)*ISNUMBER(W$152:W$201))))</f>
        <v>#N/A</v>
      </c>
      <c r="X216" t="e" cm="1">
        <f t="array" ref="X216">X165-FORECAST(X115,_xlfn._xlws.FILTER(X$152:X$201,(ISNUMBER(X$152:X$201)*ISNUMBER(X$102:X$151))),_xlfn._xlws.FILTER(X$102:X$151,(ISNUMBER(X$102:X$151)*ISNUMBER(X$152:X$201))))</f>
        <v>#N/A</v>
      </c>
      <c r="Y216" t="e" cm="1">
        <f t="array" ref="Y216">Y165-FORECAST(Y115,_xlfn._xlws.FILTER(Y$152:Y$201,(ISNUMBER(Y$152:Y$201)*ISNUMBER(Y$102:Y$151))),_xlfn._xlws.FILTER(Y$102:Y$151,(ISNUMBER(Y$102:Y$151)*ISNUMBER(Y$152:Y$201))))</f>
        <v>#N/A</v>
      </c>
      <c r="Z216" t="e" cm="1">
        <f t="array" ref="Z216">Z165-FORECAST(Z115,_xlfn._xlws.FILTER(Z$152:Z$201,(ISNUMBER(Z$152:Z$201)*ISNUMBER(Z$102:Z$151))),_xlfn._xlws.FILTER(Z$102:Z$151,(ISNUMBER(Z$102:Z$151)*ISNUMBER(Z$152:Z$201))))</f>
        <v>#N/A</v>
      </c>
      <c r="AA216" t="e" cm="1">
        <f t="array" ref="AA216">AA165-FORECAST(AA115,_xlfn._xlws.FILTER(AA$152:AA$201,(ISNUMBER(AA$152:AA$201)*ISNUMBER(AA$102:AA$151))),_xlfn._xlws.FILTER(AA$102:AA$151,(ISNUMBER(AA$102:AA$151)*ISNUMBER(AA$152:AA$201))))</f>
        <v>#N/A</v>
      </c>
      <c r="AB216" t="e" cm="1">
        <f t="array" ref="AB216">AB165-FORECAST(AB115,_xlfn._xlws.FILTER(AB$152:AB$201,(ISNUMBER(AB$152:AB$201)*ISNUMBER(AB$102:AB$151))),_xlfn._xlws.FILTER(AB$102:AB$151,(ISNUMBER(AB$102:AB$151)*ISNUMBER(AB$152:AB$201))))</f>
        <v>#N/A</v>
      </c>
      <c r="AC216" t="e" cm="1">
        <f t="array" ref="AC216">AC165-FORECAST(AC115,_xlfn._xlws.FILTER(AC$152:AC$201,(ISNUMBER(AC$152:AC$201)*ISNUMBER(AC$102:AC$151))),_xlfn._xlws.FILTER(AC$102:AC$151,(ISNUMBER(AC$102:AC$151)*ISNUMBER(AC$152:AC$201))))</f>
        <v>#N/A</v>
      </c>
      <c r="AD216" t="e" cm="1">
        <f t="array" ref="AD216">AD165-FORECAST(AD115,_xlfn._xlws.FILTER(AD$152:AD$201,(ISNUMBER(AD$152:AD$201)*ISNUMBER(AD$102:AD$151))),_xlfn._xlws.FILTER(AD$102:AD$151,(ISNUMBER(AD$102:AD$151)*ISNUMBER(AD$152:AD$201))))</f>
        <v>#N/A</v>
      </c>
    </row>
    <row r="217" spans="1:30" x14ac:dyDescent="0.25">
      <c r="A217" t="e" cm="1">
        <f t="array" ref="A217">A166-FORECAST(A116,_xlfn._xlws.FILTER(A$152:A$201,(ISNUMBER(A$152:A$201)*ISNUMBER(A$102:A$151))),_xlfn._xlws.FILTER(A$102:A$151,(ISNUMBER(A$102:A$151)*ISNUMBER(A$152:A$201))))</f>
        <v>#N/A</v>
      </c>
      <c r="B217" t="e" cm="1">
        <f t="array" ref="B217">B166-FORECAST(B116,_xlfn._xlws.FILTER(B$152:B$201,(ISNUMBER(B$152:B$201)*ISNUMBER(B$102:B$151))),_xlfn._xlws.FILTER(B$102:B$151,(ISNUMBER(B$102:B$151)*ISNUMBER(B$152:B$201))))</f>
        <v>#N/A</v>
      </c>
      <c r="C217" t="e" cm="1">
        <f t="array" ref="C217">C166-FORECAST(C116,_xlfn._xlws.FILTER(C$152:C$201,(ISNUMBER(C$152:C$201)*ISNUMBER(C$102:C$151))),_xlfn._xlws.FILTER(C$102:C$151,(ISNUMBER(C$102:C$151)*ISNUMBER(C$152:C$201))))</f>
        <v>#N/A</v>
      </c>
      <c r="D217" t="e" cm="1">
        <f t="array" ref="D217">D166-FORECAST(D116,_xlfn._xlws.FILTER(D$152:D$201,(ISNUMBER(D$152:D$201)*ISNUMBER(D$102:D$151))),_xlfn._xlws.FILTER(D$102:D$151,(ISNUMBER(D$102:D$151)*ISNUMBER(D$152:D$201))))</f>
        <v>#N/A</v>
      </c>
      <c r="E217" t="e" cm="1">
        <f t="array" ref="E217">E166-FORECAST(E116,_xlfn._xlws.FILTER(E$152:E$201,(ISNUMBER(E$152:E$201)*ISNUMBER(E$102:E$151))),_xlfn._xlws.FILTER(E$102:E$151,(ISNUMBER(E$102:E$151)*ISNUMBER(E$152:E$201))))</f>
        <v>#N/A</v>
      </c>
      <c r="F217" t="e" cm="1">
        <f t="array" ref="F217">F166-FORECAST(F116,_xlfn._xlws.FILTER(F$152:F$201,(ISNUMBER(F$152:F$201)*ISNUMBER(F$102:F$151))),_xlfn._xlws.FILTER(F$102:F$151,(ISNUMBER(F$102:F$151)*ISNUMBER(F$152:F$201))))</f>
        <v>#N/A</v>
      </c>
      <c r="G217" t="e" cm="1">
        <f t="array" ref="G217">G166-FORECAST(G116,_xlfn._xlws.FILTER(G$152:G$201,(ISNUMBER(G$152:G$201)*ISNUMBER(G$102:G$151))),_xlfn._xlws.FILTER(G$102:G$151,(ISNUMBER(G$102:G$151)*ISNUMBER(G$152:G$201))))</f>
        <v>#N/A</v>
      </c>
      <c r="H217" t="e" cm="1">
        <f t="array" ref="H217">H166-FORECAST(H116,_xlfn._xlws.FILTER(H$152:H$201,(ISNUMBER(H$152:H$201)*ISNUMBER(H$102:H$151))),_xlfn._xlws.FILTER(H$102:H$151,(ISNUMBER(H$102:H$151)*ISNUMBER(H$152:H$201))))</f>
        <v>#N/A</v>
      </c>
      <c r="I217" t="e" cm="1">
        <f t="array" ref="I217">I166-FORECAST(I116,_xlfn._xlws.FILTER(I$152:I$201,(ISNUMBER(I$152:I$201)*ISNUMBER(I$102:I$151))),_xlfn._xlws.FILTER(I$102:I$151,(ISNUMBER(I$102:I$151)*ISNUMBER(I$152:I$201))))</f>
        <v>#N/A</v>
      </c>
      <c r="J217" t="e" cm="1">
        <f t="array" ref="J217">J166-FORECAST(J116,_xlfn._xlws.FILTER(J$152:J$201,(ISNUMBER(J$152:J$201)*ISNUMBER(J$102:J$151))),_xlfn._xlws.FILTER(J$102:J$151,(ISNUMBER(J$102:J$151)*ISNUMBER(J$152:J$201))))</f>
        <v>#N/A</v>
      </c>
      <c r="K217" t="e" cm="1">
        <f t="array" ref="K217">K166-FORECAST(K116,_xlfn._xlws.FILTER(K$152:K$201,(ISNUMBER(K$152:K$201)*ISNUMBER(K$102:K$151))),_xlfn._xlws.FILTER(K$102:K$151,(ISNUMBER(K$102:K$151)*ISNUMBER(K$152:K$201))))</f>
        <v>#N/A</v>
      </c>
      <c r="L217" t="e" cm="1">
        <f t="array" ref="L217">L166-FORECAST(L116,_xlfn._xlws.FILTER(L$152:L$201,(ISNUMBER(L$152:L$201)*ISNUMBER(L$102:L$151))),_xlfn._xlws.FILTER(L$102:L$151,(ISNUMBER(L$102:L$151)*ISNUMBER(L$152:L$201))))</f>
        <v>#N/A</v>
      </c>
      <c r="M217" t="e" cm="1">
        <f t="array" ref="M217">M166-FORECAST(M116,_xlfn._xlws.FILTER(M$152:M$201,(ISNUMBER(M$152:M$201)*ISNUMBER(M$102:M$151))),_xlfn._xlws.FILTER(M$102:M$151,(ISNUMBER(M$102:M$151)*ISNUMBER(M$152:M$201))))</f>
        <v>#N/A</v>
      </c>
      <c r="N217" t="e" cm="1">
        <f t="array" ref="N217">N166-FORECAST(N116,_xlfn._xlws.FILTER(N$152:N$201,(ISNUMBER(N$152:N$201)*ISNUMBER(N$102:N$151))),_xlfn._xlws.FILTER(N$102:N$151,(ISNUMBER(N$102:N$151)*ISNUMBER(N$152:N$201))))</f>
        <v>#N/A</v>
      </c>
      <c r="O217" t="e" cm="1">
        <f t="array" ref="O217">O166-FORECAST(O116,_xlfn._xlws.FILTER(O$152:O$201,(ISNUMBER(O$152:O$201)*ISNUMBER(O$102:O$151))),_xlfn._xlws.FILTER(O$102:O$151,(ISNUMBER(O$102:O$151)*ISNUMBER(O$152:O$201))))</f>
        <v>#N/A</v>
      </c>
      <c r="P217" t="e" cm="1">
        <f t="array" ref="P217">P166-FORECAST(P116,_xlfn._xlws.FILTER(P$152:P$201,(ISNUMBER(P$152:P$201)*ISNUMBER(P$102:P$151))),_xlfn._xlws.FILTER(P$102:P$151,(ISNUMBER(P$102:P$151)*ISNUMBER(P$152:P$201))))</f>
        <v>#N/A</v>
      </c>
      <c r="Q217" t="e" cm="1">
        <f t="array" ref="Q217">Q166-FORECAST(Q116,_xlfn._xlws.FILTER(Q$152:Q$201,(ISNUMBER(Q$152:Q$201)*ISNUMBER(Q$102:Q$151))),_xlfn._xlws.FILTER(Q$102:Q$151,(ISNUMBER(Q$102:Q$151)*ISNUMBER(Q$152:Q$201))))</f>
        <v>#N/A</v>
      </c>
      <c r="R217" t="e" cm="1">
        <f t="array" ref="R217">R166-FORECAST(R116,_xlfn._xlws.FILTER(R$152:R$201,(ISNUMBER(R$152:R$201)*ISNUMBER(R$102:R$151))),_xlfn._xlws.FILTER(R$102:R$151,(ISNUMBER(R$102:R$151)*ISNUMBER(R$152:R$201))))</f>
        <v>#N/A</v>
      </c>
      <c r="S217" t="e" cm="1">
        <f t="array" ref="S217">S166-FORECAST(S116,_xlfn._xlws.FILTER(S$152:S$201,(ISNUMBER(S$152:S$201)*ISNUMBER(S$102:S$151))),_xlfn._xlws.FILTER(S$102:S$151,(ISNUMBER(S$102:S$151)*ISNUMBER(S$152:S$201))))</f>
        <v>#N/A</v>
      </c>
      <c r="T217" t="e" cm="1">
        <f t="array" ref="T217">T166-FORECAST(T116,_xlfn._xlws.FILTER(T$152:T$201,(ISNUMBER(T$152:T$201)*ISNUMBER(T$102:T$151))),_xlfn._xlws.FILTER(T$102:T$151,(ISNUMBER(T$102:T$151)*ISNUMBER(T$152:T$201))))</f>
        <v>#N/A</v>
      </c>
      <c r="U217" t="e" cm="1">
        <f t="array" ref="U217">U166-FORECAST(U116,_xlfn._xlws.FILTER(U$152:U$201,(ISNUMBER(U$152:U$201)*ISNUMBER(U$102:U$151))),_xlfn._xlws.FILTER(U$102:U$151,(ISNUMBER(U$102:U$151)*ISNUMBER(U$152:U$201))))</f>
        <v>#N/A</v>
      </c>
      <c r="V217" t="e" cm="1">
        <f t="array" ref="V217">V166-FORECAST(V116,_xlfn._xlws.FILTER(V$152:V$201,(ISNUMBER(V$152:V$201)*ISNUMBER(V$102:V$151))),_xlfn._xlws.FILTER(V$102:V$151,(ISNUMBER(V$102:V$151)*ISNUMBER(V$152:V$201))))</f>
        <v>#N/A</v>
      </c>
      <c r="W217" t="e" cm="1">
        <f t="array" ref="W217">W166-FORECAST(W116,_xlfn._xlws.FILTER(W$152:W$201,(ISNUMBER(W$152:W$201)*ISNUMBER(W$102:W$151))),_xlfn._xlws.FILTER(W$102:W$151,(ISNUMBER(W$102:W$151)*ISNUMBER(W$152:W$201))))</f>
        <v>#N/A</v>
      </c>
      <c r="X217" t="e" cm="1">
        <f t="array" ref="X217">X166-FORECAST(X116,_xlfn._xlws.FILTER(X$152:X$201,(ISNUMBER(X$152:X$201)*ISNUMBER(X$102:X$151))),_xlfn._xlws.FILTER(X$102:X$151,(ISNUMBER(X$102:X$151)*ISNUMBER(X$152:X$201))))</f>
        <v>#N/A</v>
      </c>
      <c r="Y217" t="e" cm="1">
        <f t="array" ref="Y217">Y166-FORECAST(Y116,_xlfn._xlws.FILTER(Y$152:Y$201,(ISNUMBER(Y$152:Y$201)*ISNUMBER(Y$102:Y$151))),_xlfn._xlws.FILTER(Y$102:Y$151,(ISNUMBER(Y$102:Y$151)*ISNUMBER(Y$152:Y$201))))</f>
        <v>#N/A</v>
      </c>
      <c r="Z217" t="e" cm="1">
        <f t="array" ref="Z217">Z166-FORECAST(Z116,_xlfn._xlws.FILTER(Z$152:Z$201,(ISNUMBER(Z$152:Z$201)*ISNUMBER(Z$102:Z$151))),_xlfn._xlws.FILTER(Z$102:Z$151,(ISNUMBER(Z$102:Z$151)*ISNUMBER(Z$152:Z$201))))</f>
        <v>#N/A</v>
      </c>
      <c r="AA217" t="e" cm="1">
        <f t="array" ref="AA217">AA166-FORECAST(AA116,_xlfn._xlws.FILTER(AA$152:AA$201,(ISNUMBER(AA$152:AA$201)*ISNUMBER(AA$102:AA$151))),_xlfn._xlws.FILTER(AA$102:AA$151,(ISNUMBER(AA$102:AA$151)*ISNUMBER(AA$152:AA$201))))</f>
        <v>#N/A</v>
      </c>
      <c r="AB217" t="e" cm="1">
        <f t="array" ref="AB217">AB166-FORECAST(AB116,_xlfn._xlws.FILTER(AB$152:AB$201,(ISNUMBER(AB$152:AB$201)*ISNUMBER(AB$102:AB$151))),_xlfn._xlws.FILTER(AB$102:AB$151,(ISNUMBER(AB$102:AB$151)*ISNUMBER(AB$152:AB$201))))</f>
        <v>#N/A</v>
      </c>
      <c r="AC217" t="e" cm="1">
        <f t="array" ref="AC217">AC166-FORECAST(AC116,_xlfn._xlws.FILTER(AC$152:AC$201,(ISNUMBER(AC$152:AC$201)*ISNUMBER(AC$102:AC$151))),_xlfn._xlws.FILTER(AC$102:AC$151,(ISNUMBER(AC$102:AC$151)*ISNUMBER(AC$152:AC$201))))</f>
        <v>#N/A</v>
      </c>
      <c r="AD217" t="e" cm="1">
        <f t="array" ref="AD217">AD166-FORECAST(AD116,_xlfn._xlws.FILTER(AD$152:AD$201,(ISNUMBER(AD$152:AD$201)*ISNUMBER(AD$102:AD$151))),_xlfn._xlws.FILTER(AD$102:AD$151,(ISNUMBER(AD$102:AD$151)*ISNUMBER(AD$152:AD$201))))</f>
        <v>#N/A</v>
      </c>
    </row>
    <row r="218" spans="1:30" x14ac:dyDescent="0.25">
      <c r="A218" t="e" cm="1">
        <f t="array" ref="A218">A167-FORECAST(A117,_xlfn._xlws.FILTER(A$152:A$201,(ISNUMBER(A$152:A$201)*ISNUMBER(A$102:A$151))),_xlfn._xlws.FILTER(A$102:A$151,(ISNUMBER(A$102:A$151)*ISNUMBER(A$152:A$201))))</f>
        <v>#N/A</v>
      </c>
      <c r="B218" t="e" cm="1">
        <f t="array" ref="B218">B167-FORECAST(B117,_xlfn._xlws.FILTER(B$152:B$201,(ISNUMBER(B$152:B$201)*ISNUMBER(B$102:B$151))),_xlfn._xlws.FILTER(B$102:B$151,(ISNUMBER(B$102:B$151)*ISNUMBER(B$152:B$201))))</f>
        <v>#N/A</v>
      </c>
      <c r="C218" t="e" cm="1">
        <f t="array" ref="C218">C167-FORECAST(C117,_xlfn._xlws.FILTER(C$152:C$201,(ISNUMBER(C$152:C$201)*ISNUMBER(C$102:C$151))),_xlfn._xlws.FILTER(C$102:C$151,(ISNUMBER(C$102:C$151)*ISNUMBER(C$152:C$201))))</f>
        <v>#N/A</v>
      </c>
      <c r="D218" t="e" cm="1">
        <f t="array" ref="D218">D167-FORECAST(D117,_xlfn._xlws.FILTER(D$152:D$201,(ISNUMBER(D$152:D$201)*ISNUMBER(D$102:D$151))),_xlfn._xlws.FILTER(D$102:D$151,(ISNUMBER(D$102:D$151)*ISNUMBER(D$152:D$201))))</f>
        <v>#N/A</v>
      </c>
      <c r="E218" t="e" cm="1">
        <f t="array" ref="E218">E167-FORECAST(E117,_xlfn._xlws.FILTER(E$152:E$201,(ISNUMBER(E$152:E$201)*ISNUMBER(E$102:E$151))),_xlfn._xlws.FILTER(E$102:E$151,(ISNUMBER(E$102:E$151)*ISNUMBER(E$152:E$201))))</f>
        <v>#N/A</v>
      </c>
      <c r="F218" t="e" cm="1">
        <f t="array" ref="F218">F167-FORECAST(F117,_xlfn._xlws.FILTER(F$152:F$201,(ISNUMBER(F$152:F$201)*ISNUMBER(F$102:F$151))),_xlfn._xlws.FILTER(F$102:F$151,(ISNUMBER(F$102:F$151)*ISNUMBER(F$152:F$201))))</f>
        <v>#N/A</v>
      </c>
      <c r="G218" t="e" cm="1">
        <f t="array" ref="G218">G167-FORECAST(G117,_xlfn._xlws.FILTER(G$152:G$201,(ISNUMBER(G$152:G$201)*ISNUMBER(G$102:G$151))),_xlfn._xlws.FILTER(G$102:G$151,(ISNUMBER(G$102:G$151)*ISNUMBER(G$152:G$201))))</f>
        <v>#N/A</v>
      </c>
      <c r="H218" t="e" cm="1">
        <f t="array" ref="H218">H167-FORECAST(H117,_xlfn._xlws.FILTER(H$152:H$201,(ISNUMBER(H$152:H$201)*ISNUMBER(H$102:H$151))),_xlfn._xlws.FILTER(H$102:H$151,(ISNUMBER(H$102:H$151)*ISNUMBER(H$152:H$201))))</f>
        <v>#N/A</v>
      </c>
      <c r="I218" t="e" cm="1">
        <f t="array" ref="I218">I167-FORECAST(I117,_xlfn._xlws.FILTER(I$152:I$201,(ISNUMBER(I$152:I$201)*ISNUMBER(I$102:I$151))),_xlfn._xlws.FILTER(I$102:I$151,(ISNUMBER(I$102:I$151)*ISNUMBER(I$152:I$201))))</f>
        <v>#N/A</v>
      </c>
      <c r="J218" t="e" cm="1">
        <f t="array" ref="J218">J167-FORECAST(J117,_xlfn._xlws.FILTER(J$152:J$201,(ISNUMBER(J$152:J$201)*ISNUMBER(J$102:J$151))),_xlfn._xlws.FILTER(J$102:J$151,(ISNUMBER(J$102:J$151)*ISNUMBER(J$152:J$201))))</f>
        <v>#N/A</v>
      </c>
      <c r="K218" t="e" cm="1">
        <f t="array" ref="K218">K167-FORECAST(K117,_xlfn._xlws.FILTER(K$152:K$201,(ISNUMBER(K$152:K$201)*ISNUMBER(K$102:K$151))),_xlfn._xlws.FILTER(K$102:K$151,(ISNUMBER(K$102:K$151)*ISNUMBER(K$152:K$201))))</f>
        <v>#N/A</v>
      </c>
      <c r="L218" t="e" cm="1">
        <f t="array" ref="L218">L167-FORECAST(L117,_xlfn._xlws.FILTER(L$152:L$201,(ISNUMBER(L$152:L$201)*ISNUMBER(L$102:L$151))),_xlfn._xlws.FILTER(L$102:L$151,(ISNUMBER(L$102:L$151)*ISNUMBER(L$152:L$201))))</f>
        <v>#N/A</v>
      </c>
      <c r="M218" t="e" cm="1">
        <f t="array" ref="M218">M167-FORECAST(M117,_xlfn._xlws.FILTER(M$152:M$201,(ISNUMBER(M$152:M$201)*ISNUMBER(M$102:M$151))),_xlfn._xlws.FILTER(M$102:M$151,(ISNUMBER(M$102:M$151)*ISNUMBER(M$152:M$201))))</f>
        <v>#N/A</v>
      </c>
      <c r="N218" t="e" cm="1">
        <f t="array" ref="N218">N167-FORECAST(N117,_xlfn._xlws.FILTER(N$152:N$201,(ISNUMBER(N$152:N$201)*ISNUMBER(N$102:N$151))),_xlfn._xlws.FILTER(N$102:N$151,(ISNUMBER(N$102:N$151)*ISNUMBER(N$152:N$201))))</f>
        <v>#N/A</v>
      </c>
      <c r="O218" t="e" cm="1">
        <f t="array" ref="O218">O167-FORECAST(O117,_xlfn._xlws.FILTER(O$152:O$201,(ISNUMBER(O$152:O$201)*ISNUMBER(O$102:O$151))),_xlfn._xlws.FILTER(O$102:O$151,(ISNUMBER(O$102:O$151)*ISNUMBER(O$152:O$201))))</f>
        <v>#N/A</v>
      </c>
      <c r="P218" t="e" cm="1">
        <f t="array" ref="P218">P167-FORECAST(P117,_xlfn._xlws.FILTER(P$152:P$201,(ISNUMBER(P$152:P$201)*ISNUMBER(P$102:P$151))),_xlfn._xlws.FILTER(P$102:P$151,(ISNUMBER(P$102:P$151)*ISNUMBER(P$152:P$201))))</f>
        <v>#N/A</v>
      </c>
      <c r="Q218" t="e" cm="1">
        <f t="array" ref="Q218">Q167-FORECAST(Q117,_xlfn._xlws.FILTER(Q$152:Q$201,(ISNUMBER(Q$152:Q$201)*ISNUMBER(Q$102:Q$151))),_xlfn._xlws.FILTER(Q$102:Q$151,(ISNUMBER(Q$102:Q$151)*ISNUMBER(Q$152:Q$201))))</f>
        <v>#N/A</v>
      </c>
      <c r="R218" t="e" cm="1">
        <f t="array" ref="R218">R167-FORECAST(R117,_xlfn._xlws.FILTER(R$152:R$201,(ISNUMBER(R$152:R$201)*ISNUMBER(R$102:R$151))),_xlfn._xlws.FILTER(R$102:R$151,(ISNUMBER(R$102:R$151)*ISNUMBER(R$152:R$201))))</f>
        <v>#N/A</v>
      </c>
      <c r="S218" t="e" cm="1">
        <f t="array" ref="S218">S167-FORECAST(S117,_xlfn._xlws.FILTER(S$152:S$201,(ISNUMBER(S$152:S$201)*ISNUMBER(S$102:S$151))),_xlfn._xlws.FILTER(S$102:S$151,(ISNUMBER(S$102:S$151)*ISNUMBER(S$152:S$201))))</f>
        <v>#N/A</v>
      </c>
      <c r="T218" t="e" cm="1">
        <f t="array" ref="T218">T167-FORECAST(T117,_xlfn._xlws.FILTER(T$152:T$201,(ISNUMBER(T$152:T$201)*ISNUMBER(T$102:T$151))),_xlfn._xlws.FILTER(T$102:T$151,(ISNUMBER(T$102:T$151)*ISNUMBER(T$152:T$201))))</f>
        <v>#N/A</v>
      </c>
      <c r="U218" t="e" cm="1">
        <f t="array" ref="U218">U167-FORECAST(U117,_xlfn._xlws.FILTER(U$152:U$201,(ISNUMBER(U$152:U$201)*ISNUMBER(U$102:U$151))),_xlfn._xlws.FILTER(U$102:U$151,(ISNUMBER(U$102:U$151)*ISNUMBER(U$152:U$201))))</f>
        <v>#N/A</v>
      </c>
      <c r="V218" t="e" cm="1">
        <f t="array" ref="V218">V167-FORECAST(V117,_xlfn._xlws.FILTER(V$152:V$201,(ISNUMBER(V$152:V$201)*ISNUMBER(V$102:V$151))),_xlfn._xlws.FILTER(V$102:V$151,(ISNUMBER(V$102:V$151)*ISNUMBER(V$152:V$201))))</f>
        <v>#N/A</v>
      </c>
      <c r="W218" t="e" cm="1">
        <f t="array" ref="W218">W167-FORECAST(W117,_xlfn._xlws.FILTER(W$152:W$201,(ISNUMBER(W$152:W$201)*ISNUMBER(W$102:W$151))),_xlfn._xlws.FILTER(W$102:W$151,(ISNUMBER(W$102:W$151)*ISNUMBER(W$152:W$201))))</f>
        <v>#N/A</v>
      </c>
      <c r="X218" t="e" cm="1">
        <f t="array" ref="X218">X167-FORECAST(X117,_xlfn._xlws.FILTER(X$152:X$201,(ISNUMBER(X$152:X$201)*ISNUMBER(X$102:X$151))),_xlfn._xlws.FILTER(X$102:X$151,(ISNUMBER(X$102:X$151)*ISNUMBER(X$152:X$201))))</f>
        <v>#N/A</v>
      </c>
      <c r="Y218" t="e" cm="1">
        <f t="array" ref="Y218">Y167-FORECAST(Y117,_xlfn._xlws.FILTER(Y$152:Y$201,(ISNUMBER(Y$152:Y$201)*ISNUMBER(Y$102:Y$151))),_xlfn._xlws.FILTER(Y$102:Y$151,(ISNUMBER(Y$102:Y$151)*ISNUMBER(Y$152:Y$201))))</f>
        <v>#N/A</v>
      </c>
      <c r="Z218" t="e" cm="1">
        <f t="array" ref="Z218">Z167-FORECAST(Z117,_xlfn._xlws.FILTER(Z$152:Z$201,(ISNUMBER(Z$152:Z$201)*ISNUMBER(Z$102:Z$151))),_xlfn._xlws.FILTER(Z$102:Z$151,(ISNUMBER(Z$102:Z$151)*ISNUMBER(Z$152:Z$201))))</f>
        <v>#N/A</v>
      </c>
      <c r="AA218" t="e" cm="1">
        <f t="array" ref="AA218">AA167-FORECAST(AA117,_xlfn._xlws.FILTER(AA$152:AA$201,(ISNUMBER(AA$152:AA$201)*ISNUMBER(AA$102:AA$151))),_xlfn._xlws.FILTER(AA$102:AA$151,(ISNUMBER(AA$102:AA$151)*ISNUMBER(AA$152:AA$201))))</f>
        <v>#N/A</v>
      </c>
      <c r="AB218" t="e" cm="1">
        <f t="array" ref="AB218">AB167-FORECAST(AB117,_xlfn._xlws.FILTER(AB$152:AB$201,(ISNUMBER(AB$152:AB$201)*ISNUMBER(AB$102:AB$151))),_xlfn._xlws.FILTER(AB$102:AB$151,(ISNUMBER(AB$102:AB$151)*ISNUMBER(AB$152:AB$201))))</f>
        <v>#N/A</v>
      </c>
      <c r="AC218" t="e" cm="1">
        <f t="array" ref="AC218">AC167-FORECAST(AC117,_xlfn._xlws.FILTER(AC$152:AC$201,(ISNUMBER(AC$152:AC$201)*ISNUMBER(AC$102:AC$151))),_xlfn._xlws.FILTER(AC$102:AC$151,(ISNUMBER(AC$102:AC$151)*ISNUMBER(AC$152:AC$201))))</f>
        <v>#N/A</v>
      </c>
      <c r="AD218" t="e" cm="1">
        <f t="array" ref="AD218">AD167-FORECAST(AD117,_xlfn._xlws.FILTER(AD$152:AD$201,(ISNUMBER(AD$152:AD$201)*ISNUMBER(AD$102:AD$151))),_xlfn._xlws.FILTER(AD$102:AD$151,(ISNUMBER(AD$102:AD$151)*ISNUMBER(AD$152:AD$201))))</f>
        <v>#N/A</v>
      </c>
    </row>
    <row r="219" spans="1:30" x14ac:dyDescent="0.25">
      <c r="A219" t="e" cm="1">
        <f t="array" ref="A219">A168-FORECAST(A118,_xlfn._xlws.FILTER(A$152:A$201,(ISNUMBER(A$152:A$201)*ISNUMBER(A$102:A$151))),_xlfn._xlws.FILTER(A$102:A$151,(ISNUMBER(A$102:A$151)*ISNUMBER(A$152:A$201))))</f>
        <v>#N/A</v>
      </c>
      <c r="B219" t="e" cm="1">
        <f t="array" ref="B219">B168-FORECAST(B118,_xlfn._xlws.FILTER(B$152:B$201,(ISNUMBER(B$152:B$201)*ISNUMBER(B$102:B$151))),_xlfn._xlws.FILTER(B$102:B$151,(ISNUMBER(B$102:B$151)*ISNUMBER(B$152:B$201))))</f>
        <v>#N/A</v>
      </c>
      <c r="C219" t="e" cm="1">
        <f t="array" ref="C219">C168-FORECAST(C118,_xlfn._xlws.FILTER(C$152:C$201,(ISNUMBER(C$152:C$201)*ISNUMBER(C$102:C$151))),_xlfn._xlws.FILTER(C$102:C$151,(ISNUMBER(C$102:C$151)*ISNUMBER(C$152:C$201))))</f>
        <v>#N/A</v>
      </c>
      <c r="D219" t="e" cm="1">
        <f t="array" ref="D219">D168-FORECAST(D118,_xlfn._xlws.FILTER(D$152:D$201,(ISNUMBER(D$152:D$201)*ISNUMBER(D$102:D$151))),_xlfn._xlws.FILTER(D$102:D$151,(ISNUMBER(D$102:D$151)*ISNUMBER(D$152:D$201))))</f>
        <v>#N/A</v>
      </c>
      <c r="E219" t="e" cm="1">
        <f t="array" ref="E219">E168-FORECAST(E118,_xlfn._xlws.FILTER(E$152:E$201,(ISNUMBER(E$152:E$201)*ISNUMBER(E$102:E$151))),_xlfn._xlws.FILTER(E$102:E$151,(ISNUMBER(E$102:E$151)*ISNUMBER(E$152:E$201))))</f>
        <v>#N/A</v>
      </c>
      <c r="F219" t="e" cm="1">
        <f t="array" ref="F219">F168-FORECAST(F118,_xlfn._xlws.FILTER(F$152:F$201,(ISNUMBER(F$152:F$201)*ISNUMBER(F$102:F$151))),_xlfn._xlws.FILTER(F$102:F$151,(ISNUMBER(F$102:F$151)*ISNUMBER(F$152:F$201))))</f>
        <v>#N/A</v>
      </c>
      <c r="G219" t="e" cm="1">
        <f t="array" ref="G219">G168-FORECAST(G118,_xlfn._xlws.FILTER(G$152:G$201,(ISNUMBER(G$152:G$201)*ISNUMBER(G$102:G$151))),_xlfn._xlws.FILTER(G$102:G$151,(ISNUMBER(G$102:G$151)*ISNUMBER(G$152:G$201))))</f>
        <v>#N/A</v>
      </c>
      <c r="H219" t="e" cm="1">
        <f t="array" ref="H219">H168-FORECAST(H118,_xlfn._xlws.FILTER(H$152:H$201,(ISNUMBER(H$152:H$201)*ISNUMBER(H$102:H$151))),_xlfn._xlws.FILTER(H$102:H$151,(ISNUMBER(H$102:H$151)*ISNUMBER(H$152:H$201))))</f>
        <v>#N/A</v>
      </c>
      <c r="I219" t="e" cm="1">
        <f t="array" ref="I219">I168-FORECAST(I118,_xlfn._xlws.FILTER(I$152:I$201,(ISNUMBER(I$152:I$201)*ISNUMBER(I$102:I$151))),_xlfn._xlws.FILTER(I$102:I$151,(ISNUMBER(I$102:I$151)*ISNUMBER(I$152:I$201))))</f>
        <v>#N/A</v>
      </c>
      <c r="J219" t="e" cm="1">
        <f t="array" ref="J219">J168-FORECAST(J118,_xlfn._xlws.FILTER(J$152:J$201,(ISNUMBER(J$152:J$201)*ISNUMBER(J$102:J$151))),_xlfn._xlws.FILTER(J$102:J$151,(ISNUMBER(J$102:J$151)*ISNUMBER(J$152:J$201))))</f>
        <v>#N/A</v>
      </c>
      <c r="K219" t="e" cm="1">
        <f t="array" ref="K219">K168-FORECAST(K118,_xlfn._xlws.FILTER(K$152:K$201,(ISNUMBER(K$152:K$201)*ISNUMBER(K$102:K$151))),_xlfn._xlws.FILTER(K$102:K$151,(ISNUMBER(K$102:K$151)*ISNUMBER(K$152:K$201))))</f>
        <v>#N/A</v>
      </c>
      <c r="L219" t="e" cm="1">
        <f t="array" ref="L219">L168-FORECAST(L118,_xlfn._xlws.FILTER(L$152:L$201,(ISNUMBER(L$152:L$201)*ISNUMBER(L$102:L$151))),_xlfn._xlws.FILTER(L$102:L$151,(ISNUMBER(L$102:L$151)*ISNUMBER(L$152:L$201))))</f>
        <v>#N/A</v>
      </c>
      <c r="M219" t="e" cm="1">
        <f t="array" ref="M219">M168-FORECAST(M118,_xlfn._xlws.FILTER(M$152:M$201,(ISNUMBER(M$152:M$201)*ISNUMBER(M$102:M$151))),_xlfn._xlws.FILTER(M$102:M$151,(ISNUMBER(M$102:M$151)*ISNUMBER(M$152:M$201))))</f>
        <v>#N/A</v>
      </c>
      <c r="N219" t="e" cm="1">
        <f t="array" ref="N219">N168-FORECAST(N118,_xlfn._xlws.FILTER(N$152:N$201,(ISNUMBER(N$152:N$201)*ISNUMBER(N$102:N$151))),_xlfn._xlws.FILTER(N$102:N$151,(ISNUMBER(N$102:N$151)*ISNUMBER(N$152:N$201))))</f>
        <v>#N/A</v>
      </c>
      <c r="O219" t="e" cm="1">
        <f t="array" ref="O219">O168-FORECAST(O118,_xlfn._xlws.FILTER(O$152:O$201,(ISNUMBER(O$152:O$201)*ISNUMBER(O$102:O$151))),_xlfn._xlws.FILTER(O$102:O$151,(ISNUMBER(O$102:O$151)*ISNUMBER(O$152:O$201))))</f>
        <v>#N/A</v>
      </c>
      <c r="P219" t="e" cm="1">
        <f t="array" ref="P219">P168-FORECAST(P118,_xlfn._xlws.FILTER(P$152:P$201,(ISNUMBER(P$152:P$201)*ISNUMBER(P$102:P$151))),_xlfn._xlws.FILTER(P$102:P$151,(ISNUMBER(P$102:P$151)*ISNUMBER(P$152:P$201))))</f>
        <v>#N/A</v>
      </c>
      <c r="Q219" t="e" cm="1">
        <f t="array" ref="Q219">Q168-FORECAST(Q118,_xlfn._xlws.FILTER(Q$152:Q$201,(ISNUMBER(Q$152:Q$201)*ISNUMBER(Q$102:Q$151))),_xlfn._xlws.FILTER(Q$102:Q$151,(ISNUMBER(Q$102:Q$151)*ISNUMBER(Q$152:Q$201))))</f>
        <v>#N/A</v>
      </c>
      <c r="R219" t="e" cm="1">
        <f t="array" ref="R219">R168-FORECAST(R118,_xlfn._xlws.FILTER(R$152:R$201,(ISNUMBER(R$152:R$201)*ISNUMBER(R$102:R$151))),_xlfn._xlws.FILTER(R$102:R$151,(ISNUMBER(R$102:R$151)*ISNUMBER(R$152:R$201))))</f>
        <v>#N/A</v>
      </c>
      <c r="S219" t="e" cm="1">
        <f t="array" ref="S219">S168-FORECAST(S118,_xlfn._xlws.FILTER(S$152:S$201,(ISNUMBER(S$152:S$201)*ISNUMBER(S$102:S$151))),_xlfn._xlws.FILTER(S$102:S$151,(ISNUMBER(S$102:S$151)*ISNUMBER(S$152:S$201))))</f>
        <v>#N/A</v>
      </c>
      <c r="T219" t="e" cm="1">
        <f t="array" ref="T219">T168-FORECAST(T118,_xlfn._xlws.FILTER(T$152:T$201,(ISNUMBER(T$152:T$201)*ISNUMBER(T$102:T$151))),_xlfn._xlws.FILTER(T$102:T$151,(ISNUMBER(T$102:T$151)*ISNUMBER(T$152:T$201))))</f>
        <v>#N/A</v>
      </c>
      <c r="U219" t="e" cm="1">
        <f t="array" ref="U219">U168-FORECAST(U118,_xlfn._xlws.FILTER(U$152:U$201,(ISNUMBER(U$152:U$201)*ISNUMBER(U$102:U$151))),_xlfn._xlws.FILTER(U$102:U$151,(ISNUMBER(U$102:U$151)*ISNUMBER(U$152:U$201))))</f>
        <v>#N/A</v>
      </c>
      <c r="V219" t="e" cm="1">
        <f t="array" ref="V219">V168-FORECAST(V118,_xlfn._xlws.FILTER(V$152:V$201,(ISNUMBER(V$152:V$201)*ISNUMBER(V$102:V$151))),_xlfn._xlws.FILTER(V$102:V$151,(ISNUMBER(V$102:V$151)*ISNUMBER(V$152:V$201))))</f>
        <v>#N/A</v>
      </c>
      <c r="W219" t="e" cm="1">
        <f t="array" ref="W219">W168-FORECAST(W118,_xlfn._xlws.FILTER(W$152:W$201,(ISNUMBER(W$152:W$201)*ISNUMBER(W$102:W$151))),_xlfn._xlws.FILTER(W$102:W$151,(ISNUMBER(W$102:W$151)*ISNUMBER(W$152:W$201))))</f>
        <v>#N/A</v>
      </c>
      <c r="X219" t="e" cm="1">
        <f t="array" ref="X219">X168-FORECAST(X118,_xlfn._xlws.FILTER(X$152:X$201,(ISNUMBER(X$152:X$201)*ISNUMBER(X$102:X$151))),_xlfn._xlws.FILTER(X$102:X$151,(ISNUMBER(X$102:X$151)*ISNUMBER(X$152:X$201))))</f>
        <v>#N/A</v>
      </c>
      <c r="Y219" t="e" cm="1">
        <f t="array" ref="Y219">Y168-FORECAST(Y118,_xlfn._xlws.FILTER(Y$152:Y$201,(ISNUMBER(Y$152:Y$201)*ISNUMBER(Y$102:Y$151))),_xlfn._xlws.FILTER(Y$102:Y$151,(ISNUMBER(Y$102:Y$151)*ISNUMBER(Y$152:Y$201))))</f>
        <v>#N/A</v>
      </c>
      <c r="Z219" t="e" cm="1">
        <f t="array" ref="Z219">Z168-FORECAST(Z118,_xlfn._xlws.FILTER(Z$152:Z$201,(ISNUMBER(Z$152:Z$201)*ISNUMBER(Z$102:Z$151))),_xlfn._xlws.FILTER(Z$102:Z$151,(ISNUMBER(Z$102:Z$151)*ISNUMBER(Z$152:Z$201))))</f>
        <v>#N/A</v>
      </c>
      <c r="AA219" t="e" cm="1">
        <f t="array" ref="AA219">AA168-FORECAST(AA118,_xlfn._xlws.FILTER(AA$152:AA$201,(ISNUMBER(AA$152:AA$201)*ISNUMBER(AA$102:AA$151))),_xlfn._xlws.FILTER(AA$102:AA$151,(ISNUMBER(AA$102:AA$151)*ISNUMBER(AA$152:AA$201))))</f>
        <v>#N/A</v>
      </c>
      <c r="AB219" t="e" cm="1">
        <f t="array" ref="AB219">AB168-FORECAST(AB118,_xlfn._xlws.FILTER(AB$152:AB$201,(ISNUMBER(AB$152:AB$201)*ISNUMBER(AB$102:AB$151))),_xlfn._xlws.FILTER(AB$102:AB$151,(ISNUMBER(AB$102:AB$151)*ISNUMBER(AB$152:AB$201))))</f>
        <v>#N/A</v>
      </c>
      <c r="AC219" t="e" cm="1">
        <f t="array" ref="AC219">AC168-FORECAST(AC118,_xlfn._xlws.FILTER(AC$152:AC$201,(ISNUMBER(AC$152:AC$201)*ISNUMBER(AC$102:AC$151))),_xlfn._xlws.FILTER(AC$102:AC$151,(ISNUMBER(AC$102:AC$151)*ISNUMBER(AC$152:AC$201))))</f>
        <v>#N/A</v>
      </c>
      <c r="AD219" t="e" cm="1">
        <f t="array" ref="AD219">AD168-FORECAST(AD118,_xlfn._xlws.FILTER(AD$152:AD$201,(ISNUMBER(AD$152:AD$201)*ISNUMBER(AD$102:AD$151))),_xlfn._xlws.FILTER(AD$102:AD$151,(ISNUMBER(AD$102:AD$151)*ISNUMBER(AD$152:AD$201))))</f>
        <v>#N/A</v>
      </c>
    </row>
    <row r="220" spans="1:30" x14ac:dyDescent="0.25">
      <c r="A220" t="e" cm="1">
        <f t="array" ref="A220">A169-FORECAST(A119,_xlfn._xlws.FILTER(A$152:A$201,(ISNUMBER(A$152:A$201)*ISNUMBER(A$102:A$151))),_xlfn._xlws.FILTER(A$102:A$151,(ISNUMBER(A$102:A$151)*ISNUMBER(A$152:A$201))))</f>
        <v>#N/A</v>
      </c>
      <c r="B220" t="e" cm="1">
        <f t="array" ref="B220">B169-FORECAST(B119,_xlfn._xlws.FILTER(B$152:B$201,(ISNUMBER(B$152:B$201)*ISNUMBER(B$102:B$151))),_xlfn._xlws.FILTER(B$102:B$151,(ISNUMBER(B$102:B$151)*ISNUMBER(B$152:B$201))))</f>
        <v>#N/A</v>
      </c>
      <c r="C220" t="e" cm="1">
        <f t="array" ref="C220">C169-FORECAST(C119,_xlfn._xlws.FILTER(C$152:C$201,(ISNUMBER(C$152:C$201)*ISNUMBER(C$102:C$151))),_xlfn._xlws.FILTER(C$102:C$151,(ISNUMBER(C$102:C$151)*ISNUMBER(C$152:C$201))))</f>
        <v>#N/A</v>
      </c>
      <c r="D220" t="e" cm="1">
        <f t="array" ref="D220">D169-FORECAST(D119,_xlfn._xlws.FILTER(D$152:D$201,(ISNUMBER(D$152:D$201)*ISNUMBER(D$102:D$151))),_xlfn._xlws.FILTER(D$102:D$151,(ISNUMBER(D$102:D$151)*ISNUMBER(D$152:D$201))))</f>
        <v>#N/A</v>
      </c>
      <c r="E220" t="e" cm="1">
        <f t="array" ref="E220">E169-FORECAST(E119,_xlfn._xlws.FILTER(E$152:E$201,(ISNUMBER(E$152:E$201)*ISNUMBER(E$102:E$151))),_xlfn._xlws.FILTER(E$102:E$151,(ISNUMBER(E$102:E$151)*ISNUMBER(E$152:E$201))))</f>
        <v>#N/A</v>
      </c>
      <c r="F220" t="e" cm="1">
        <f t="array" ref="F220">F169-FORECAST(F119,_xlfn._xlws.FILTER(F$152:F$201,(ISNUMBER(F$152:F$201)*ISNUMBER(F$102:F$151))),_xlfn._xlws.FILTER(F$102:F$151,(ISNUMBER(F$102:F$151)*ISNUMBER(F$152:F$201))))</f>
        <v>#N/A</v>
      </c>
      <c r="G220" t="e" cm="1">
        <f t="array" ref="G220">G169-FORECAST(G119,_xlfn._xlws.FILTER(G$152:G$201,(ISNUMBER(G$152:G$201)*ISNUMBER(G$102:G$151))),_xlfn._xlws.FILTER(G$102:G$151,(ISNUMBER(G$102:G$151)*ISNUMBER(G$152:G$201))))</f>
        <v>#N/A</v>
      </c>
      <c r="H220" t="e" cm="1">
        <f t="array" ref="H220">H169-FORECAST(H119,_xlfn._xlws.FILTER(H$152:H$201,(ISNUMBER(H$152:H$201)*ISNUMBER(H$102:H$151))),_xlfn._xlws.FILTER(H$102:H$151,(ISNUMBER(H$102:H$151)*ISNUMBER(H$152:H$201))))</f>
        <v>#N/A</v>
      </c>
      <c r="I220" t="e" cm="1">
        <f t="array" ref="I220">I169-FORECAST(I119,_xlfn._xlws.FILTER(I$152:I$201,(ISNUMBER(I$152:I$201)*ISNUMBER(I$102:I$151))),_xlfn._xlws.FILTER(I$102:I$151,(ISNUMBER(I$102:I$151)*ISNUMBER(I$152:I$201))))</f>
        <v>#N/A</v>
      </c>
      <c r="J220" t="e" cm="1">
        <f t="array" ref="J220">J169-FORECAST(J119,_xlfn._xlws.FILTER(J$152:J$201,(ISNUMBER(J$152:J$201)*ISNUMBER(J$102:J$151))),_xlfn._xlws.FILTER(J$102:J$151,(ISNUMBER(J$102:J$151)*ISNUMBER(J$152:J$201))))</f>
        <v>#N/A</v>
      </c>
      <c r="K220" t="e" cm="1">
        <f t="array" ref="K220">K169-FORECAST(K119,_xlfn._xlws.FILTER(K$152:K$201,(ISNUMBER(K$152:K$201)*ISNUMBER(K$102:K$151))),_xlfn._xlws.FILTER(K$102:K$151,(ISNUMBER(K$102:K$151)*ISNUMBER(K$152:K$201))))</f>
        <v>#N/A</v>
      </c>
      <c r="L220" t="e" cm="1">
        <f t="array" ref="L220">L169-FORECAST(L119,_xlfn._xlws.FILTER(L$152:L$201,(ISNUMBER(L$152:L$201)*ISNUMBER(L$102:L$151))),_xlfn._xlws.FILTER(L$102:L$151,(ISNUMBER(L$102:L$151)*ISNUMBER(L$152:L$201))))</f>
        <v>#N/A</v>
      </c>
      <c r="M220" t="e" cm="1">
        <f t="array" ref="M220">M169-FORECAST(M119,_xlfn._xlws.FILTER(M$152:M$201,(ISNUMBER(M$152:M$201)*ISNUMBER(M$102:M$151))),_xlfn._xlws.FILTER(M$102:M$151,(ISNUMBER(M$102:M$151)*ISNUMBER(M$152:M$201))))</f>
        <v>#N/A</v>
      </c>
      <c r="N220" t="e" cm="1">
        <f t="array" ref="N220">N169-FORECAST(N119,_xlfn._xlws.FILTER(N$152:N$201,(ISNUMBER(N$152:N$201)*ISNUMBER(N$102:N$151))),_xlfn._xlws.FILTER(N$102:N$151,(ISNUMBER(N$102:N$151)*ISNUMBER(N$152:N$201))))</f>
        <v>#N/A</v>
      </c>
      <c r="O220" t="e" cm="1">
        <f t="array" ref="O220">O169-FORECAST(O119,_xlfn._xlws.FILTER(O$152:O$201,(ISNUMBER(O$152:O$201)*ISNUMBER(O$102:O$151))),_xlfn._xlws.FILTER(O$102:O$151,(ISNUMBER(O$102:O$151)*ISNUMBER(O$152:O$201))))</f>
        <v>#N/A</v>
      </c>
      <c r="P220" t="e" cm="1">
        <f t="array" ref="P220">P169-FORECAST(P119,_xlfn._xlws.FILTER(P$152:P$201,(ISNUMBER(P$152:P$201)*ISNUMBER(P$102:P$151))),_xlfn._xlws.FILTER(P$102:P$151,(ISNUMBER(P$102:P$151)*ISNUMBER(P$152:P$201))))</f>
        <v>#N/A</v>
      </c>
      <c r="Q220" t="e" cm="1">
        <f t="array" ref="Q220">Q169-FORECAST(Q119,_xlfn._xlws.FILTER(Q$152:Q$201,(ISNUMBER(Q$152:Q$201)*ISNUMBER(Q$102:Q$151))),_xlfn._xlws.FILTER(Q$102:Q$151,(ISNUMBER(Q$102:Q$151)*ISNUMBER(Q$152:Q$201))))</f>
        <v>#N/A</v>
      </c>
      <c r="R220" t="e" cm="1">
        <f t="array" ref="R220">R169-FORECAST(R119,_xlfn._xlws.FILTER(R$152:R$201,(ISNUMBER(R$152:R$201)*ISNUMBER(R$102:R$151))),_xlfn._xlws.FILTER(R$102:R$151,(ISNUMBER(R$102:R$151)*ISNUMBER(R$152:R$201))))</f>
        <v>#N/A</v>
      </c>
      <c r="S220" t="e" cm="1">
        <f t="array" ref="S220">S169-FORECAST(S119,_xlfn._xlws.FILTER(S$152:S$201,(ISNUMBER(S$152:S$201)*ISNUMBER(S$102:S$151))),_xlfn._xlws.FILTER(S$102:S$151,(ISNUMBER(S$102:S$151)*ISNUMBER(S$152:S$201))))</f>
        <v>#N/A</v>
      </c>
      <c r="T220" t="e" cm="1">
        <f t="array" ref="T220">T169-FORECAST(T119,_xlfn._xlws.FILTER(T$152:T$201,(ISNUMBER(T$152:T$201)*ISNUMBER(T$102:T$151))),_xlfn._xlws.FILTER(T$102:T$151,(ISNUMBER(T$102:T$151)*ISNUMBER(T$152:T$201))))</f>
        <v>#N/A</v>
      </c>
      <c r="U220" t="e" cm="1">
        <f t="array" ref="U220">U169-FORECAST(U119,_xlfn._xlws.FILTER(U$152:U$201,(ISNUMBER(U$152:U$201)*ISNUMBER(U$102:U$151))),_xlfn._xlws.FILTER(U$102:U$151,(ISNUMBER(U$102:U$151)*ISNUMBER(U$152:U$201))))</f>
        <v>#N/A</v>
      </c>
      <c r="V220" t="e" cm="1">
        <f t="array" ref="V220">V169-FORECAST(V119,_xlfn._xlws.FILTER(V$152:V$201,(ISNUMBER(V$152:V$201)*ISNUMBER(V$102:V$151))),_xlfn._xlws.FILTER(V$102:V$151,(ISNUMBER(V$102:V$151)*ISNUMBER(V$152:V$201))))</f>
        <v>#N/A</v>
      </c>
      <c r="W220" t="e" cm="1">
        <f t="array" ref="W220">W169-FORECAST(W119,_xlfn._xlws.FILTER(W$152:W$201,(ISNUMBER(W$152:W$201)*ISNUMBER(W$102:W$151))),_xlfn._xlws.FILTER(W$102:W$151,(ISNUMBER(W$102:W$151)*ISNUMBER(W$152:W$201))))</f>
        <v>#N/A</v>
      </c>
      <c r="X220" t="e" cm="1">
        <f t="array" ref="X220">X169-FORECAST(X119,_xlfn._xlws.FILTER(X$152:X$201,(ISNUMBER(X$152:X$201)*ISNUMBER(X$102:X$151))),_xlfn._xlws.FILTER(X$102:X$151,(ISNUMBER(X$102:X$151)*ISNUMBER(X$152:X$201))))</f>
        <v>#N/A</v>
      </c>
      <c r="Y220" t="e" cm="1">
        <f t="array" ref="Y220">Y169-FORECAST(Y119,_xlfn._xlws.FILTER(Y$152:Y$201,(ISNUMBER(Y$152:Y$201)*ISNUMBER(Y$102:Y$151))),_xlfn._xlws.FILTER(Y$102:Y$151,(ISNUMBER(Y$102:Y$151)*ISNUMBER(Y$152:Y$201))))</f>
        <v>#N/A</v>
      </c>
      <c r="Z220" t="e" cm="1">
        <f t="array" ref="Z220">Z169-FORECAST(Z119,_xlfn._xlws.FILTER(Z$152:Z$201,(ISNUMBER(Z$152:Z$201)*ISNUMBER(Z$102:Z$151))),_xlfn._xlws.FILTER(Z$102:Z$151,(ISNUMBER(Z$102:Z$151)*ISNUMBER(Z$152:Z$201))))</f>
        <v>#N/A</v>
      </c>
      <c r="AA220" t="e" cm="1">
        <f t="array" ref="AA220">AA169-FORECAST(AA119,_xlfn._xlws.FILTER(AA$152:AA$201,(ISNUMBER(AA$152:AA$201)*ISNUMBER(AA$102:AA$151))),_xlfn._xlws.FILTER(AA$102:AA$151,(ISNUMBER(AA$102:AA$151)*ISNUMBER(AA$152:AA$201))))</f>
        <v>#N/A</v>
      </c>
      <c r="AB220" t="e" cm="1">
        <f t="array" ref="AB220">AB169-FORECAST(AB119,_xlfn._xlws.FILTER(AB$152:AB$201,(ISNUMBER(AB$152:AB$201)*ISNUMBER(AB$102:AB$151))),_xlfn._xlws.FILTER(AB$102:AB$151,(ISNUMBER(AB$102:AB$151)*ISNUMBER(AB$152:AB$201))))</f>
        <v>#N/A</v>
      </c>
      <c r="AC220" t="e" cm="1">
        <f t="array" ref="AC220">AC169-FORECAST(AC119,_xlfn._xlws.FILTER(AC$152:AC$201,(ISNUMBER(AC$152:AC$201)*ISNUMBER(AC$102:AC$151))),_xlfn._xlws.FILTER(AC$102:AC$151,(ISNUMBER(AC$102:AC$151)*ISNUMBER(AC$152:AC$201))))</f>
        <v>#N/A</v>
      </c>
      <c r="AD220" t="e" cm="1">
        <f t="array" ref="AD220">AD169-FORECAST(AD119,_xlfn._xlws.FILTER(AD$152:AD$201,(ISNUMBER(AD$152:AD$201)*ISNUMBER(AD$102:AD$151))),_xlfn._xlws.FILTER(AD$102:AD$151,(ISNUMBER(AD$102:AD$151)*ISNUMBER(AD$152:AD$201))))</f>
        <v>#N/A</v>
      </c>
    </row>
    <row r="221" spans="1:30" x14ac:dyDescent="0.25">
      <c r="A221" t="e" cm="1">
        <f t="array" ref="A221">A170-FORECAST(A120,_xlfn._xlws.FILTER(A$152:A$201,(ISNUMBER(A$152:A$201)*ISNUMBER(A$102:A$151))),_xlfn._xlws.FILTER(A$102:A$151,(ISNUMBER(A$102:A$151)*ISNUMBER(A$152:A$201))))</f>
        <v>#N/A</v>
      </c>
      <c r="B221" t="e" cm="1">
        <f t="array" ref="B221">B170-FORECAST(B120,_xlfn._xlws.FILTER(B$152:B$201,(ISNUMBER(B$152:B$201)*ISNUMBER(B$102:B$151))),_xlfn._xlws.FILTER(B$102:B$151,(ISNUMBER(B$102:B$151)*ISNUMBER(B$152:B$201))))</f>
        <v>#N/A</v>
      </c>
      <c r="C221" t="e" cm="1">
        <f t="array" ref="C221">C170-FORECAST(C120,_xlfn._xlws.FILTER(C$152:C$201,(ISNUMBER(C$152:C$201)*ISNUMBER(C$102:C$151))),_xlfn._xlws.FILTER(C$102:C$151,(ISNUMBER(C$102:C$151)*ISNUMBER(C$152:C$201))))</f>
        <v>#N/A</v>
      </c>
      <c r="D221" t="e" cm="1">
        <f t="array" ref="D221">D170-FORECAST(D120,_xlfn._xlws.FILTER(D$152:D$201,(ISNUMBER(D$152:D$201)*ISNUMBER(D$102:D$151))),_xlfn._xlws.FILTER(D$102:D$151,(ISNUMBER(D$102:D$151)*ISNUMBER(D$152:D$201))))</f>
        <v>#N/A</v>
      </c>
      <c r="E221" t="e" cm="1">
        <f t="array" ref="E221">E170-FORECAST(E120,_xlfn._xlws.FILTER(E$152:E$201,(ISNUMBER(E$152:E$201)*ISNUMBER(E$102:E$151))),_xlfn._xlws.FILTER(E$102:E$151,(ISNUMBER(E$102:E$151)*ISNUMBER(E$152:E$201))))</f>
        <v>#N/A</v>
      </c>
      <c r="F221" t="e" cm="1">
        <f t="array" ref="F221">F170-FORECAST(F120,_xlfn._xlws.FILTER(F$152:F$201,(ISNUMBER(F$152:F$201)*ISNUMBER(F$102:F$151))),_xlfn._xlws.FILTER(F$102:F$151,(ISNUMBER(F$102:F$151)*ISNUMBER(F$152:F$201))))</f>
        <v>#N/A</v>
      </c>
      <c r="G221" t="e" cm="1">
        <f t="array" ref="G221">G170-FORECAST(G120,_xlfn._xlws.FILTER(G$152:G$201,(ISNUMBER(G$152:G$201)*ISNUMBER(G$102:G$151))),_xlfn._xlws.FILTER(G$102:G$151,(ISNUMBER(G$102:G$151)*ISNUMBER(G$152:G$201))))</f>
        <v>#N/A</v>
      </c>
      <c r="H221" t="e" cm="1">
        <f t="array" ref="H221">H170-FORECAST(H120,_xlfn._xlws.FILTER(H$152:H$201,(ISNUMBER(H$152:H$201)*ISNUMBER(H$102:H$151))),_xlfn._xlws.FILTER(H$102:H$151,(ISNUMBER(H$102:H$151)*ISNUMBER(H$152:H$201))))</f>
        <v>#N/A</v>
      </c>
      <c r="I221" t="e" cm="1">
        <f t="array" ref="I221">I170-FORECAST(I120,_xlfn._xlws.FILTER(I$152:I$201,(ISNUMBER(I$152:I$201)*ISNUMBER(I$102:I$151))),_xlfn._xlws.FILTER(I$102:I$151,(ISNUMBER(I$102:I$151)*ISNUMBER(I$152:I$201))))</f>
        <v>#N/A</v>
      </c>
      <c r="J221" t="e" cm="1">
        <f t="array" ref="J221">J170-FORECAST(J120,_xlfn._xlws.FILTER(J$152:J$201,(ISNUMBER(J$152:J$201)*ISNUMBER(J$102:J$151))),_xlfn._xlws.FILTER(J$102:J$151,(ISNUMBER(J$102:J$151)*ISNUMBER(J$152:J$201))))</f>
        <v>#N/A</v>
      </c>
      <c r="K221" t="e" cm="1">
        <f t="array" ref="K221">K170-FORECAST(K120,_xlfn._xlws.FILTER(K$152:K$201,(ISNUMBER(K$152:K$201)*ISNUMBER(K$102:K$151))),_xlfn._xlws.FILTER(K$102:K$151,(ISNUMBER(K$102:K$151)*ISNUMBER(K$152:K$201))))</f>
        <v>#N/A</v>
      </c>
      <c r="L221" t="e" cm="1">
        <f t="array" ref="L221">L170-FORECAST(L120,_xlfn._xlws.FILTER(L$152:L$201,(ISNUMBER(L$152:L$201)*ISNUMBER(L$102:L$151))),_xlfn._xlws.FILTER(L$102:L$151,(ISNUMBER(L$102:L$151)*ISNUMBER(L$152:L$201))))</f>
        <v>#N/A</v>
      </c>
      <c r="M221" t="e" cm="1">
        <f t="array" ref="M221">M170-FORECAST(M120,_xlfn._xlws.FILTER(M$152:M$201,(ISNUMBER(M$152:M$201)*ISNUMBER(M$102:M$151))),_xlfn._xlws.FILTER(M$102:M$151,(ISNUMBER(M$102:M$151)*ISNUMBER(M$152:M$201))))</f>
        <v>#N/A</v>
      </c>
      <c r="N221" t="e" cm="1">
        <f t="array" ref="N221">N170-FORECAST(N120,_xlfn._xlws.FILTER(N$152:N$201,(ISNUMBER(N$152:N$201)*ISNUMBER(N$102:N$151))),_xlfn._xlws.FILTER(N$102:N$151,(ISNUMBER(N$102:N$151)*ISNUMBER(N$152:N$201))))</f>
        <v>#N/A</v>
      </c>
      <c r="O221" t="e" cm="1">
        <f t="array" ref="O221">O170-FORECAST(O120,_xlfn._xlws.FILTER(O$152:O$201,(ISNUMBER(O$152:O$201)*ISNUMBER(O$102:O$151))),_xlfn._xlws.FILTER(O$102:O$151,(ISNUMBER(O$102:O$151)*ISNUMBER(O$152:O$201))))</f>
        <v>#N/A</v>
      </c>
      <c r="P221" t="e" cm="1">
        <f t="array" ref="P221">P170-FORECAST(P120,_xlfn._xlws.FILTER(P$152:P$201,(ISNUMBER(P$152:P$201)*ISNUMBER(P$102:P$151))),_xlfn._xlws.FILTER(P$102:P$151,(ISNUMBER(P$102:P$151)*ISNUMBER(P$152:P$201))))</f>
        <v>#N/A</v>
      </c>
      <c r="Q221" t="e" cm="1">
        <f t="array" ref="Q221">Q170-FORECAST(Q120,_xlfn._xlws.FILTER(Q$152:Q$201,(ISNUMBER(Q$152:Q$201)*ISNUMBER(Q$102:Q$151))),_xlfn._xlws.FILTER(Q$102:Q$151,(ISNUMBER(Q$102:Q$151)*ISNUMBER(Q$152:Q$201))))</f>
        <v>#N/A</v>
      </c>
      <c r="R221" t="e" cm="1">
        <f t="array" ref="R221">R170-FORECAST(R120,_xlfn._xlws.FILTER(R$152:R$201,(ISNUMBER(R$152:R$201)*ISNUMBER(R$102:R$151))),_xlfn._xlws.FILTER(R$102:R$151,(ISNUMBER(R$102:R$151)*ISNUMBER(R$152:R$201))))</f>
        <v>#N/A</v>
      </c>
      <c r="S221" t="e" cm="1">
        <f t="array" ref="S221">S170-FORECAST(S120,_xlfn._xlws.FILTER(S$152:S$201,(ISNUMBER(S$152:S$201)*ISNUMBER(S$102:S$151))),_xlfn._xlws.FILTER(S$102:S$151,(ISNUMBER(S$102:S$151)*ISNUMBER(S$152:S$201))))</f>
        <v>#N/A</v>
      </c>
      <c r="T221" t="e" cm="1">
        <f t="array" ref="T221">T170-FORECAST(T120,_xlfn._xlws.FILTER(T$152:T$201,(ISNUMBER(T$152:T$201)*ISNUMBER(T$102:T$151))),_xlfn._xlws.FILTER(T$102:T$151,(ISNUMBER(T$102:T$151)*ISNUMBER(T$152:T$201))))</f>
        <v>#N/A</v>
      </c>
      <c r="U221" t="e" cm="1">
        <f t="array" ref="U221">U170-FORECAST(U120,_xlfn._xlws.FILTER(U$152:U$201,(ISNUMBER(U$152:U$201)*ISNUMBER(U$102:U$151))),_xlfn._xlws.FILTER(U$102:U$151,(ISNUMBER(U$102:U$151)*ISNUMBER(U$152:U$201))))</f>
        <v>#N/A</v>
      </c>
      <c r="V221" t="e" cm="1">
        <f t="array" ref="V221">V170-FORECAST(V120,_xlfn._xlws.FILTER(V$152:V$201,(ISNUMBER(V$152:V$201)*ISNUMBER(V$102:V$151))),_xlfn._xlws.FILTER(V$102:V$151,(ISNUMBER(V$102:V$151)*ISNUMBER(V$152:V$201))))</f>
        <v>#N/A</v>
      </c>
      <c r="W221" t="e" cm="1">
        <f t="array" ref="W221">W170-FORECAST(W120,_xlfn._xlws.FILTER(W$152:W$201,(ISNUMBER(W$152:W$201)*ISNUMBER(W$102:W$151))),_xlfn._xlws.FILTER(W$102:W$151,(ISNUMBER(W$102:W$151)*ISNUMBER(W$152:W$201))))</f>
        <v>#N/A</v>
      </c>
      <c r="X221" t="e" cm="1">
        <f t="array" ref="X221">X170-FORECAST(X120,_xlfn._xlws.FILTER(X$152:X$201,(ISNUMBER(X$152:X$201)*ISNUMBER(X$102:X$151))),_xlfn._xlws.FILTER(X$102:X$151,(ISNUMBER(X$102:X$151)*ISNUMBER(X$152:X$201))))</f>
        <v>#N/A</v>
      </c>
      <c r="Y221" t="e" cm="1">
        <f t="array" ref="Y221">Y170-FORECAST(Y120,_xlfn._xlws.FILTER(Y$152:Y$201,(ISNUMBER(Y$152:Y$201)*ISNUMBER(Y$102:Y$151))),_xlfn._xlws.FILTER(Y$102:Y$151,(ISNUMBER(Y$102:Y$151)*ISNUMBER(Y$152:Y$201))))</f>
        <v>#N/A</v>
      </c>
      <c r="Z221" t="e" cm="1">
        <f t="array" ref="Z221">Z170-FORECAST(Z120,_xlfn._xlws.FILTER(Z$152:Z$201,(ISNUMBER(Z$152:Z$201)*ISNUMBER(Z$102:Z$151))),_xlfn._xlws.FILTER(Z$102:Z$151,(ISNUMBER(Z$102:Z$151)*ISNUMBER(Z$152:Z$201))))</f>
        <v>#N/A</v>
      </c>
      <c r="AA221" t="e" cm="1">
        <f t="array" ref="AA221">AA170-FORECAST(AA120,_xlfn._xlws.FILTER(AA$152:AA$201,(ISNUMBER(AA$152:AA$201)*ISNUMBER(AA$102:AA$151))),_xlfn._xlws.FILTER(AA$102:AA$151,(ISNUMBER(AA$102:AA$151)*ISNUMBER(AA$152:AA$201))))</f>
        <v>#N/A</v>
      </c>
      <c r="AB221" t="e" cm="1">
        <f t="array" ref="AB221">AB170-FORECAST(AB120,_xlfn._xlws.FILTER(AB$152:AB$201,(ISNUMBER(AB$152:AB$201)*ISNUMBER(AB$102:AB$151))),_xlfn._xlws.FILTER(AB$102:AB$151,(ISNUMBER(AB$102:AB$151)*ISNUMBER(AB$152:AB$201))))</f>
        <v>#N/A</v>
      </c>
      <c r="AC221" t="e" cm="1">
        <f t="array" ref="AC221">AC170-FORECAST(AC120,_xlfn._xlws.FILTER(AC$152:AC$201,(ISNUMBER(AC$152:AC$201)*ISNUMBER(AC$102:AC$151))),_xlfn._xlws.FILTER(AC$102:AC$151,(ISNUMBER(AC$102:AC$151)*ISNUMBER(AC$152:AC$201))))</f>
        <v>#N/A</v>
      </c>
      <c r="AD221" t="e" cm="1">
        <f t="array" ref="AD221">AD170-FORECAST(AD120,_xlfn._xlws.FILTER(AD$152:AD$201,(ISNUMBER(AD$152:AD$201)*ISNUMBER(AD$102:AD$151))),_xlfn._xlws.FILTER(AD$102:AD$151,(ISNUMBER(AD$102:AD$151)*ISNUMBER(AD$152:AD$201))))</f>
        <v>#N/A</v>
      </c>
    </row>
    <row r="222" spans="1:30" x14ac:dyDescent="0.25">
      <c r="A222" t="e" cm="1">
        <f t="array" ref="A222">A171-FORECAST(A121,_xlfn._xlws.FILTER(A$152:A$201,(ISNUMBER(A$152:A$201)*ISNUMBER(A$102:A$151))),_xlfn._xlws.FILTER(A$102:A$151,(ISNUMBER(A$102:A$151)*ISNUMBER(A$152:A$201))))</f>
        <v>#N/A</v>
      </c>
      <c r="B222" t="e" cm="1">
        <f t="array" ref="B222">B171-FORECAST(B121,_xlfn._xlws.FILTER(B$152:B$201,(ISNUMBER(B$152:B$201)*ISNUMBER(B$102:B$151))),_xlfn._xlws.FILTER(B$102:B$151,(ISNUMBER(B$102:B$151)*ISNUMBER(B$152:B$201))))</f>
        <v>#N/A</v>
      </c>
      <c r="C222" t="e" cm="1">
        <f t="array" ref="C222">C171-FORECAST(C121,_xlfn._xlws.FILTER(C$152:C$201,(ISNUMBER(C$152:C$201)*ISNUMBER(C$102:C$151))),_xlfn._xlws.FILTER(C$102:C$151,(ISNUMBER(C$102:C$151)*ISNUMBER(C$152:C$201))))</f>
        <v>#N/A</v>
      </c>
      <c r="D222" t="e" cm="1">
        <f t="array" ref="D222">D171-FORECAST(D121,_xlfn._xlws.FILTER(D$152:D$201,(ISNUMBER(D$152:D$201)*ISNUMBER(D$102:D$151))),_xlfn._xlws.FILTER(D$102:D$151,(ISNUMBER(D$102:D$151)*ISNUMBER(D$152:D$201))))</f>
        <v>#N/A</v>
      </c>
      <c r="E222" t="e" cm="1">
        <f t="array" ref="E222">E171-FORECAST(E121,_xlfn._xlws.FILTER(E$152:E$201,(ISNUMBER(E$152:E$201)*ISNUMBER(E$102:E$151))),_xlfn._xlws.FILTER(E$102:E$151,(ISNUMBER(E$102:E$151)*ISNUMBER(E$152:E$201))))</f>
        <v>#N/A</v>
      </c>
      <c r="F222" t="e" cm="1">
        <f t="array" ref="F222">F171-FORECAST(F121,_xlfn._xlws.FILTER(F$152:F$201,(ISNUMBER(F$152:F$201)*ISNUMBER(F$102:F$151))),_xlfn._xlws.FILTER(F$102:F$151,(ISNUMBER(F$102:F$151)*ISNUMBER(F$152:F$201))))</f>
        <v>#N/A</v>
      </c>
      <c r="G222" t="e" cm="1">
        <f t="array" ref="G222">G171-FORECAST(G121,_xlfn._xlws.FILTER(G$152:G$201,(ISNUMBER(G$152:G$201)*ISNUMBER(G$102:G$151))),_xlfn._xlws.FILTER(G$102:G$151,(ISNUMBER(G$102:G$151)*ISNUMBER(G$152:G$201))))</f>
        <v>#N/A</v>
      </c>
      <c r="H222" t="e" cm="1">
        <f t="array" ref="H222">H171-FORECAST(H121,_xlfn._xlws.FILTER(H$152:H$201,(ISNUMBER(H$152:H$201)*ISNUMBER(H$102:H$151))),_xlfn._xlws.FILTER(H$102:H$151,(ISNUMBER(H$102:H$151)*ISNUMBER(H$152:H$201))))</f>
        <v>#N/A</v>
      </c>
      <c r="I222" t="e" cm="1">
        <f t="array" ref="I222">I171-FORECAST(I121,_xlfn._xlws.FILTER(I$152:I$201,(ISNUMBER(I$152:I$201)*ISNUMBER(I$102:I$151))),_xlfn._xlws.FILTER(I$102:I$151,(ISNUMBER(I$102:I$151)*ISNUMBER(I$152:I$201))))</f>
        <v>#N/A</v>
      </c>
      <c r="J222" t="e" cm="1">
        <f t="array" ref="J222">J171-FORECAST(J121,_xlfn._xlws.FILTER(J$152:J$201,(ISNUMBER(J$152:J$201)*ISNUMBER(J$102:J$151))),_xlfn._xlws.FILTER(J$102:J$151,(ISNUMBER(J$102:J$151)*ISNUMBER(J$152:J$201))))</f>
        <v>#N/A</v>
      </c>
      <c r="K222" t="e" cm="1">
        <f t="array" ref="K222">K171-FORECAST(K121,_xlfn._xlws.FILTER(K$152:K$201,(ISNUMBER(K$152:K$201)*ISNUMBER(K$102:K$151))),_xlfn._xlws.FILTER(K$102:K$151,(ISNUMBER(K$102:K$151)*ISNUMBER(K$152:K$201))))</f>
        <v>#N/A</v>
      </c>
      <c r="L222" t="e" cm="1">
        <f t="array" ref="L222">L171-FORECAST(L121,_xlfn._xlws.FILTER(L$152:L$201,(ISNUMBER(L$152:L$201)*ISNUMBER(L$102:L$151))),_xlfn._xlws.FILTER(L$102:L$151,(ISNUMBER(L$102:L$151)*ISNUMBER(L$152:L$201))))</f>
        <v>#N/A</v>
      </c>
      <c r="M222" t="e" cm="1">
        <f t="array" ref="M222">M171-FORECAST(M121,_xlfn._xlws.FILTER(M$152:M$201,(ISNUMBER(M$152:M$201)*ISNUMBER(M$102:M$151))),_xlfn._xlws.FILTER(M$102:M$151,(ISNUMBER(M$102:M$151)*ISNUMBER(M$152:M$201))))</f>
        <v>#N/A</v>
      </c>
      <c r="N222" t="e" cm="1">
        <f t="array" ref="N222">N171-FORECAST(N121,_xlfn._xlws.FILTER(N$152:N$201,(ISNUMBER(N$152:N$201)*ISNUMBER(N$102:N$151))),_xlfn._xlws.FILTER(N$102:N$151,(ISNUMBER(N$102:N$151)*ISNUMBER(N$152:N$201))))</f>
        <v>#N/A</v>
      </c>
      <c r="O222" t="e" cm="1">
        <f t="array" ref="O222">O171-FORECAST(O121,_xlfn._xlws.FILTER(O$152:O$201,(ISNUMBER(O$152:O$201)*ISNUMBER(O$102:O$151))),_xlfn._xlws.FILTER(O$102:O$151,(ISNUMBER(O$102:O$151)*ISNUMBER(O$152:O$201))))</f>
        <v>#N/A</v>
      </c>
      <c r="P222" t="e" cm="1">
        <f t="array" ref="P222">P171-FORECAST(P121,_xlfn._xlws.FILTER(P$152:P$201,(ISNUMBER(P$152:P$201)*ISNUMBER(P$102:P$151))),_xlfn._xlws.FILTER(P$102:P$151,(ISNUMBER(P$102:P$151)*ISNUMBER(P$152:P$201))))</f>
        <v>#N/A</v>
      </c>
      <c r="Q222" t="e" cm="1">
        <f t="array" ref="Q222">Q171-FORECAST(Q121,_xlfn._xlws.FILTER(Q$152:Q$201,(ISNUMBER(Q$152:Q$201)*ISNUMBER(Q$102:Q$151))),_xlfn._xlws.FILTER(Q$102:Q$151,(ISNUMBER(Q$102:Q$151)*ISNUMBER(Q$152:Q$201))))</f>
        <v>#N/A</v>
      </c>
      <c r="R222" t="e" cm="1">
        <f t="array" ref="R222">R171-FORECAST(R121,_xlfn._xlws.FILTER(R$152:R$201,(ISNUMBER(R$152:R$201)*ISNUMBER(R$102:R$151))),_xlfn._xlws.FILTER(R$102:R$151,(ISNUMBER(R$102:R$151)*ISNUMBER(R$152:R$201))))</f>
        <v>#N/A</v>
      </c>
      <c r="S222" t="e" cm="1">
        <f t="array" ref="S222">S171-FORECAST(S121,_xlfn._xlws.FILTER(S$152:S$201,(ISNUMBER(S$152:S$201)*ISNUMBER(S$102:S$151))),_xlfn._xlws.FILTER(S$102:S$151,(ISNUMBER(S$102:S$151)*ISNUMBER(S$152:S$201))))</f>
        <v>#N/A</v>
      </c>
      <c r="T222" t="e" cm="1">
        <f t="array" ref="T222">T171-FORECAST(T121,_xlfn._xlws.FILTER(T$152:T$201,(ISNUMBER(T$152:T$201)*ISNUMBER(T$102:T$151))),_xlfn._xlws.FILTER(T$102:T$151,(ISNUMBER(T$102:T$151)*ISNUMBER(T$152:T$201))))</f>
        <v>#N/A</v>
      </c>
      <c r="U222" t="e" cm="1">
        <f t="array" ref="U222">U171-FORECAST(U121,_xlfn._xlws.FILTER(U$152:U$201,(ISNUMBER(U$152:U$201)*ISNUMBER(U$102:U$151))),_xlfn._xlws.FILTER(U$102:U$151,(ISNUMBER(U$102:U$151)*ISNUMBER(U$152:U$201))))</f>
        <v>#N/A</v>
      </c>
      <c r="V222" t="e" cm="1">
        <f t="array" ref="V222">V171-FORECAST(V121,_xlfn._xlws.FILTER(V$152:V$201,(ISNUMBER(V$152:V$201)*ISNUMBER(V$102:V$151))),_xlfn._xlws.FILTER(V$102:V$151,(ISNUMBER(V$102:V$151)*ISNUMBER(V$152:V$201))))</f>
        <v>#N/A</v>
      </c>
      <c r="W222" t="e" cm="1">
        <f t="array" ref="W222">W171-FORECAST(W121,_xlfn._xlws.FILTER(W$152:W$201,(ISNUMBER(W$152:W$201)*ISNUMBER(W$102:W$151))),_xlfn._xlws.FILTER(W$102:W$151,(ISNUMBER(W$102:W$151)*ISNUMBER(W$152:W$201))))</f>
        <v>#N/A</v>
      </c>
      <c r="X222" t="e" cm="1">
        <f t="array" ref="X222">X171-FORECAST(X121,_xlfn._xlws.FILTER(X$152:X$201,(ISNUMBER(X$152:X$201)*ISNUMBER(X$102:X$151))),_xlfn._xlws.FILTER(X$102:X$151,(ISNUMBER(X$102:X$151)*ISNUMBER(X$152:X$201))))</f>
        <v>#N/A</v>
      </c>
      <c r="Y222" t="e" cm="1">
        <f t="array" ref="Y222">Y171-FORECAST(Y121,_xlfn._xlws.FILTER(Y$152:Y$201,(ISNUMBER(Y$152:Y$201)*ISNUMBER(Y$102:Y$151))),_xlfn._xlws.FILTER(Y$102:Y$151,(ISNUMBER(Y$102:Y$151)*ISNUMBER(Y$152:Y$201))))</f>
        <v>#N/A</v>
      </c>
      <c r="Z222" t="e" cm="1">
        <f t="array" ref="Z222">Z171-FORECAST(Z121,_xlfn._xlws.FILTER(Z$152:Z$201,(ISNUMBER(Z$152:Z$201)*ISNUMBER(Z$102:Z$151))),_xlfn._xlws.FILTER(Z$102:Z$151,(ISNUMBER(Z$102:Z$151)*ISNUMBER(Z$152:Z$201))))</f>
        <v>#N/A</v>
      </c>
      <c r="AA222" t="e" cm="1">
        <f t="array" ref="AA222">AA171-FORECAST(AA121,_xlfn._xlws.FILTER(AA$152:AA$201,(ISNUMBER(AA$152:AA$201)*ISNUMBER(AA$102:AA$151))),_xlfn._xlws.FILTER(AA$102:AA$151,(ISNUMBER(AA$102:AA$151)*ISNUMBER(AA$152:AA$201))))</f>
        <v>#N/A</v>
      </c>
      <c r="AB222" t="e" cm="1">
        <f t="array" ref="AB222">AB171-FORECAST(AB121,_xlfn._xlws.FILTER(AB$152:AB$201,(ISNUMBER(AB$152:AB$201)*ISNUMBER(AB$102:AB$151))),_xlfn._xlws.FILTER(AB$102:AB$151,(ISNUMBER(AB$102:AB$151)*ISNUMBER(AB$152:AB$201))))</f>
        <v>#N/A</v>
      </c>
      <c r="AC222" t="e" cm="1">
        <f t="array" ref="AC222">AC171-FORECAST(AC121,_xlfn._xlws.FILTER(AC$152:AC$201,(ISNUMBER(AC$152:AC$201)*ISNUMBER(AC$102:AC$151))),_xlfn._xlws.FILTER(AC$102:AC$151,(ISNUMBER(AC$102:AC$151)*ISNUMBER(AC$152:AC$201))))</f>
        <v>#N/A</v>
      </c>
      <c r="AD222" t="e" cm="1">
        <f t="array" ref="AD222">AD171-FORECAST(AD121,_xlfn._xlws.FILTER(AD$152:AD$201,(ISNUMBER(AD$152:AD$201)*ISNUMBER(AD$102:AD$151))),_xlfn._xlws.FILTER(AD$102:AD$151,(ISNUMBER(AD$102:AD$151)*ISNUMBER(AD$152:AD$201))))</f>
        <v>#N/A</v>
      </c>
    </row>
    <row r="223" spans="1:30" x14ac:dyDescent="0.25">
      <c r="A223" t="e" cm="1">
        <f t="array" ref="A223">A172-FORECAST(A122,_xlfn._xlws.FILTER(A$152:A$201,(ISNUMBER(A$152:A$201)*ISNUMBER(A$102:A$151))),_xlfn._xlws.FILTER(A$102:A$151,(ISNUMBER(A$102:A$151)*ISNUMBER(A$152:A$201))))</f>
        <v>#N/A</v>
      </c>
      <c r="B223" t="e" cm="1">
        <f t="array" ref="B223">B172-FORECAST(B122,_xlfn._xlws.FILTER(B$152:B$201,(ISNUMBER(B$152:B$201)*ISNUMBER(B$102:B$151))),_xlfn._xlws.FILTER(B$102:B$151,(ISNUMBER(B$102:B$151)*ISNUMBER(B$152:B$201))))</f>
        <v>#N/A</v>
      </c>
      <c r="C223" t="e" cm="1">
        <f t="array" ref="C223">C172-FORECAST(C122,_xlfn._xlws.FILTER(C$152:C$201,(ISNUMBER(C$152:C$201)*ISNUMBER(C$102:C$151))),_xlfn._xlws.FILTER(C$102:C$151,(ISNUMBER(C$102:C$151)*ISNUMBER(C$152:C$201))))</f>
        <v>#N/A</v>
      </c>
      <c r="D223" t="e" cm="1">
        <f t="array" ref="D223">D172-FORECAST(D122,_xlfn._xlws.FILTER(D$152:D$201,(ISNUMBER(D$152:D$201)*ISNUMBER(D$102:D$151))),_xlfn._xlws.FILTER(D$102:D$151,(ISNUMBER(D$102:D$151)*ISNUMBER(D$152:D$201))))</f>
        <v>#N/A</v>
      </c>
      <c r="E223" t="e" cm="1">
        <f t="array" ref="E223">E172-FORECAST(E122,_xlfn._xlws.FILTER(E$152:E$201,(ISNUMBER(E$152:E$201)*ISNUMBER(E$102:E$151))),_xlfn._xlws.FILTER(E$102:E$151,(ISNUMBER(E$102:E$151)*ISNUMBER(E$152:E$201))))</f>
        <v>#N/A</v>
      </c>
      <c r="F223" t="e" cm="1">
        <f t="array" ref="F223">F172-FORECAST(F122,_xlfn._xlws.FILTER(F$152:F$201,(ISNUMBER(F$152:F$201)*ISNUMBER(F$102:F$151))),_xlfn._xlws.FILTER(F$102:F$151,(ISNUMBER(F$102:F$151)*ISNUMBER(F$152:F$201))))</f>
        <v>#N/A</v>
      </c>
      <c r="G223" t="e" cm="1">
        <f t="array" ref="G223">G172-FORECAST(G122,_xlfn._xlws.FILTER(G$152:G$201,(ISNUMBER(G$152:G$201)*ISNUMBER(G$102:G$151))),_xlfn._xlws.FILTER(G$102:G$151,(ISNUMBER(G$102:G$151)*ISNUMBER(G$152:G$201))))</f>
        <v>#N/A</v>
      </c>
      <c r="H223" t="e" cm="1">
        <f t="array" ref="H223">H172-FORECAST(H122,_xlfn._xlws.FILTER(H$152:H$201,(ISNUMBER(H$152:H$201)*ISNUMBER(H$102:H$151))),_xlfn._xlws.FILTER(H$102:H$151,(ISNUMBER(H$102:H$151)*ISNUMBER(H$152:H$201))))</f>
        <v>#N/A</v>
      </c>
      <c r="I223" t="e" cm="1">
        <f t="array" ref="I223">I172-FORECAST(I122,_xlfn._xlws.FILTER(I$152:I$201,(ISNUMBER(I$152:I$201)*ISNUMBER(I$102:I$151))),_xlfn._xlws.FILTER(I$102:I$151,(ISNUMBER(I$102:I$151)*ISNUMBER(I$152:I$201))))</f>
        <v>#N/A</v>
      </c>
      <c r="J223" t="e" cm="1">
        <f t="array" ref="J223">J172-FORECAST(J122,_xlfn._xlws.FILTER(J$152:J$201,(ISNUMBER(J$152:J$201)*ISNUMBER(J$102:J$151))),_xlfn._xlws.FILTER(J$102:J$151,(ISNUMBER(J$102:J$151)*ISNUMBER(J$152:J$201))))</f>
        <v>#N/A</v>
      </c>
      <c r="K223" t="e" cm="1">
        <f t="array" ref="K223">K172-FORECAST(K122,_xlfn._xlws.FILTER(K$152:K$201,(ISNUMBER(K$152:K$201)*ISNUMBER(K$102:K$151))),_xlfn._xlws.FILTER(K$102:K$151,(ISNUMBER(K$102:K$151)*ISNUMBER(K$152:K$201))))</f>
        <v>#N/A</v>
      </c>
      <c r="L223" t="e" cm="1">
        <f t="array" ref="L223">L172-FORECAST(L122,_xlfn._xlws.FILTER(L$152:L$201,(ISNUMBER(L$152:L$201)*ISNUMBER(L$102:L$151))),_xlfn._xlws.FILTER(L$102:L$151,(ISNUMBER(L$102:L$151)*ISNUMBER(L$152:L$201))))</f>
        <v>#N/A</v>
      </c>
      <c r="M223" t="e" cm="1">
        <f t="array" ref="M223">M172-FORECAST(M122,_xlfn._xlws.FILTER(M$152:M$201,(ISNUMBER(M$152:M$201)*ISNUMBER(M$102:M$151))),_xlfn._xlws.FILTER(M$102:M$151,(ISNUMBER(M$102:M$151)*ISNUMBER(M$152:M$201))))</f>
        <v>#N/A</v>
      </c>
      <c r="N223" t="e" cm="1">
        <f t="array" ref="N223">N172-FORECAST(N122,_xlfn._xlws.FILTER(N$152:N$201,(ISNUMBER(N$152:N$201)*ISNUMBER(N$102:N$151))),_xlfn._xlws.FILTER(N$102:N$151,(ISNUMBER(N$102:N$151)*ISNUMBER(N$152:N$201))))</f>
        <v>#N/A</v>
      </c>
      <c r="O223" t="e" cm="1">
        <f t="array" ref="O223">O172-FORECAST(O122,_xlfn._xlws.FILTER(O$152:O$201,(ISNUMBER(O$152:O$201)*ISNUMBER(O$102:O$151))),_xlfn._xlws.FILTER(O$102:O$151,(ISNUMBER(O$102:O$151)*ISNUMBER(O$152:O$201))))</f>
        <v>#N/A</v>
      </c>
      <c r="P223" t="e" cm="1">
        <f t="array" ref="P223">P172-FORECAST(P122,_xlfn._xlws.FILTER(P$152:P$201,(ISNUMBER(P$152:P$201)*ISNUMBER(P$102:P$151))),_xlfn._xlws.FILTER(P$102:P$151,(ISNUMBER(P$102:P$151)*ISNUMBER(P$152:P$201))))</f>
        <v>#N/A</v>
      </c>
      <c r="Q223" t="e" cm="1">
        <f t="array" ref="Q223">Q172-FORECAST(Q122,_xlfn._xlws.FILTER(Q$152:Q$201,(ISNUMBER(Q$152:Q$201)*ISNUMBER(Q$102:Q$151))),_xlfn._xlws.FILTER(Q$102:Q$151,(ISNUMBER(Q$102:Q$151)*ISNUMBER(Q$152:Q$201))))</f>
        <v>#N/A</v>
      </c>
      <c r="R223" t="e" cm="1">
        <f t="array" ref="R223">R172-FORECAST(R122,_xlfn._xlws.FILTER(R$152:R$201,(ISNUMBER(R$152:R$201)*ISNUMBER(R$102:R$151))),_xlfn._xlws.FILTER(R$102:R$151,(ISNUMBER(R$102:R$151)*ISNUMBER(R$152:R$201))))</f>
        <v>#N/A</v>
      </c>
      <c r="S223" t="e" cm="1">
        <f t="array" ref="S223">S172-FORECAST(S122,_xlfn._xlws.FILTER(S$152:S$201,(ISNUMBER(S$152:S$201)*ISNUMBER(S$102:S$151))),_xlfn._xlws.FILTER(S$102:S$151,(ISNUMBER(S$102:S$151)*ISNUMBER(S$152:S$201))))</f>
        <v>#N/A</v>
      </c>
      <c r="T223" t="e" cm="1">
        <f t="array" ref="T223">T172-FORECAST(T122,_xlfn._xlws.FILTER(T$152:T$201,(ISNUMBER(T$152:T$201)*ISNUMBER(T$102:T$151))),_xlfn._xlws.FILTER(T$102:T$151,(ISNUMBER(T$102:T$151)*ISNUMBER(T$152:T$201))))</f>
        <v>#N/A</v>
      </c>
      <c r="U223" t="e" cm="1">
        <f t="array" ref="U223">U172-FORECAST(U122,_xlfn._xlws.FILTER(U$152:U$201,(ISNUMBER(U$152:U$201)*ISNUMBER(U$102:U$151))),_xlfn._xlws.FILTER(U$102:U$151,(ISNUMBER(U$102:U$151)*ISNUMBER(U$152:U$201))))</f>
        <v>#N/A</v>
      </c>
      <c r="V223" t="e" cm="1">
        <f t="array" ref="V223">V172-FORECAST(V122,_xlfn._xlws.FILTER(V$152:V$201,(ISNUMBER(V$152:V$201)*ISNUMBER(V$102:V$151))),_xlfn._xlws.FILTER(V$102:V$151,(ISNUMBER(V$102:V$151)*ISNUMBER(V$152:V$201))))</f>
        <v>#N/A</v>
      </c>
      <c r="W223" t="e" cm="1">
        <f t="array" ref="W223">W172-FORECAST(W122,_xlfn._xlws.FILTER(W$152:W$201,(ISNUMBER(W$152:W$201)*ISNUMBER(W$102:W$151))),_xlfn._xlws.FILTER(W$102:W$151,(ISNUMBER(W$102:W$151)*ISNUMBER(W$152:W$201))))</f>
        <v>#N/A</v>
      </c>
      <c r="X223" t="e" cm="1">
        <f t="array" ref="X223">X172-FORECAST(X122,_xlfn._xlws.FILTER(X$152:X$201,(ISNUMBER(X$152:X$201)*ISNUMBER(X$102:X$151))),_xlfn._xlws.FILTER(X$102:X$151,(ISNUMBER(X$102:X$151)*ISNUMBER(X$152:X$201))))</f>
        <v>#N/A</v>
      </c>
      <c r="Y223" t="e" cm="1">
        <f t="array" ref="Y223">Y172-FORECAST(Y122,_xlfn._xlws.FILTER(Y$152:Y$201,(ISNUMBER(Y$152:Y$201)*ISNUMBER(Y$102:Y$151))),_xlfn._xlws.FILTER(Y$102:Y$151,(ISNUMBER(Y$102:Y$151)*ISNUMBER(Y$152:Y$201))))</f>
        <v>#N/A</v>
      </c>
      <c r="Z223" t="e" cm="1">
        <f t="array" ref="Z223">Z172-FORECAST(Z122,_xlfn._xlws.FILTER(Z$152:Z$201,(ISNUMBER(Z$152:Z$201)*ISNUMBER(Z$102:Z$151))),_xlfn._xlws.FILTER(Z$102:Z$151,(ISNUMBER(Z$102:Z$151)*ISNUMBER(Z$152:Z$201))))</f>
        <v>#N/A</v>
      </c>
      <c r="AA223" t="e" cm="1">
        <f t="array" ref="AA223">AA172-FORECAST(AA122,_xlfn._xlws.FILTER(AA$152:AA$201,(ISNUMBER(AA$152:AA$201)*ISNUMBER(AA$102:AA$151))),_xlfn._xlws.FILTER(AA$102:AA$151,(ISNUMBER(AA$102:AA$151)*ISNUMBER(AA$152:AA$201))))</f>
        <v>#N/A</v>
      </c>
      <c r="AB223" t="e" cm="1">
        <f t="array" ref="AB223">AB172-FORECAST(AB122,_xlfn._xlws.FILTER(AB$152:AB$201,(ISNUMBER(AB$152:AB$201)*ISNUMBER(AB$102:AB$151))),_xlfn._xlws.FILTER(AB$102:AB$151,(ISNUMBER(AB$102:AB$151)*ISNUMBER(AB$152:AB$201))))</f>
        <v>#N/A</v>
      </c>
      <c r="AC223" t="e" cm="1">
        <f t="array" ref="AC223">AC172-FORECAST(AC122,_xlfn._xlws.FILTER(AC$152:AC$201,(ISNUMBER(AC$152:AC$201)*ISNUMBER(AC$102:AC$151))),_xlfn._xlws.FILTER(AC$102:AC$151,(ISNUMBER(AC$102:AC$151)*ISNUMBER(AC$152:AC$201))))</f>
        <v>#N/A</v>
      </c>
      <c r="AD223" t="e" cm="1">
        <f t="array" ref="AD223">AD172-FORECAST(AD122,_xlfn._xlws.FILTER(AD$152:AD$201,(ISNUMBER(AD$152:AD$201)*ISNUMBER(AD$102:AD$151))),_xlfn._xlws.FILTER(AD$102:AD$151,(ISNUMBER(AD$102:AD$151)*ISNUMBER(AD$152:AD$201))))</f>
        <v>#N/A</v>
      </c>
    </row>
    <row r="224" spans="1:30" x14ac:dyDescent="0.25">
      <c r="A224" t="e" cm="1">
        <f t="array" ref="A224">A173-FORECAST(A123,_xlfn._xlws.FILTER(A$152:A$201,(ISNUMBER(A$152:A$201)*ISNUMBER(A$102:A$151))),_xlfn._xlws.FILTER(A$102:A$151,(ISNUMBER(A$102:A$151)*ISNUMBER(A$152:A$201))))</f>
        <v>#N/A</v>
      </c>
      <c r="B224" t="e" cm="1">
        <f t="array" ref="B224">B173-FORECAST(B123,_xlfn._xlws.FILTER(B$152:B$201,(ISNUMBER(B$152:B$201)*ISNUMBER(B$102:B$151))),_xlfn._xlws.FILTER(B$102:B$151,(ISNUMBER(B$102:B$151)*ISNUMBER(B$152:B$201))))</f>
        <v>#N/A</v>
      </c>
      <c r="C224" t="e" cm="1">
        <f t="array" ref="C224">C173-FORECAST(C123,_xlfn._xlws.FILTER(C$152:C$201,(ISNUMBER(C$152:C$201)*ISNUMBER(C$102:C$151))),_xlfn._xlws.FILTER(C$102:C$151,(ISNUMBER(C$102:C$151)*ISNUMBER(C$152:C$201))))</f>
        <v>#N/A</v>
      </c>
      <c r="D224" t="e" cm="1">
        <f t="array" ref="D224">D173-FORECAST(D123,_xlfn._xlws.FILTER(D$152:D$201,(ISNUMBER(D$152:D$201)*ISNUMBER(D$102:D$151))),_xlfn._xlws.FILTER(D$102:D$151,(ISNUMBER(D$102:D$151)*ISNUMBER(D$152:D$201))))</f>
        <v>#N/A</v>
      </c>
      <c r="E224" t="e" cm="1">
        <f t="array" ref="E224">E173-FORECAST(E123,_xlfn._xlws.FILTER(E$152:E$201,(ISNUMBER(E$152:E$201)*ISNUMBER(E$102:E$151))),_xlfn._xlws.FILTER(E$102:E$151,(ISNUMBER(E$102:E$151)*ISNUMBER(E$152:E$201))))</f>
        <v>#N/A</v>
      </c>
      <c r="F224" t="e" cm="1">
        <f t="array" ref="F224">F173-FORECAST(F123,_xlfn._xlws.FILTER(F$152:F$201,(ISNUMBER(F$152:F$201)*ISNUMBER(F$102:F$151))),_xlfn._xlws.FILTER(F$102:F$151,(ISNUMBER(F$102:F$151)*ISNUMBER(F$152:F$201))))</f>
        <v>#N/A</v>
      </c>
      <c r="G224" t="e" cm="1">
        <f t="array" ref="G224">G173-FORECAST(G123,_xlfn._xlws.FILTER(G$152:G$201,(ISNUMBER(G$152:G$201)*ISNUMBER(G$102:G$151))),_xlfn._xlws.FILTER(G$102:G$151,(ISNUMBER(G$102:G$151)*ISNUMBER(G$152:G$201))))</f>
        <v>#N/A</v>
      </c>
      <c r="H224" t="e" cm="1">
        <f t="array" ref="H224">H173-FORECAST(H123,_xlfn._xlws.FILTER(H$152:H$201,(ISNUMBER(H$152:H$201)*ISNUMBER(H$102:H$151))),_xlfn._xlws.FILTER(H$102:H$151,(ISNUMBER(H$102:H$151)*ISNUMBER(H$152:H$201))))</f>
        <v>#N/A</v>
      </c>
      <c r="I224" t="e" cm="1">
        <f t="array" ref="I224">I173-FORECAST(I123,_xlfn._xlws.FILTER(I$152:I$201,(ISNUMBER(I$152:I$201)*ISNUMBER(I$102:I$151))),_xlfn._xlws.FILTER(I$102:I$151,(ISNUMBER(I$102:I$151)*ISNUMBER(I$152:I$201))))</f>
        <v>#N/A</v>
      </c>
      <c r="J224" t="e" cm="1">
        <f t="array" ref="J224">J173-FORECAST(J123,_xlfn._xlws.FILTER(J$152:J$201,(ISNUMBER(J$152:J$201)*ISNUMBER(J$102:J$151))),_xlfn._xlws.FILTER(J$102:J$151,(ISNUMBER(J$102:J$151)*ISNUMBER(J$152:J$201))))</f>
        <v>#N/A</v>
      </c>
      <c r="K224" t="e" cm="1">
        <f t="array" ref="K224">K173-FORECAST(K123,_xlfn._xlws.FILTER(K$152:K$201,(ISNUMBER(K$152:K$201)*ISNUMBER(K$102:K$151))),_xlfn._xlws.FILTER(K$102:K$151,(ISNUMBER(K$102:K$151)*ISNUMBER(K$152:K$201))))</f>
        <v>#N/A</v>
      </c>
      <c r="L224" t="e" cm="1">
        <f t="array" ref="L224">L173-FORECAST(L123,_xlfn._xlws.FILTER(L$152:L$201,(ISNUMBER(L$152:L$201)*ISNUMBER(L$102:L$151))),_xlfn._xlws.FILTER(L$102:L$151,(ISNUMBER(L$102:L$151)*ISNUMBER(L$152:L$201))))</f>
        <v>#N/A</v>
      </c>
      <c r="M224" t="e" cm="1">
        <f t="array" ref="M224">M173-FORECAST(M123,_xlfn._xlws.FILTER(M$152:M$201,(ISNUMBER(M$152:M$201)*ISNUMBER(M$102:M$151))),_xlfn._xlws.FILTER(M$102:M$151,(ISNUMBER(M$102:M$151)*ISNUMBER(M$152:M$201))))</f>
        <v>#N/A</v>
      </c>
      <c r="N224" t="e" cm="1">
        <f t="array" ref="N224">N173-FORECAST(N123,_xlfn._xlws.FILTER(N$152:N$201,(ISNUMBER(N$152:N$201)*ISNUMBER(N$102:N$151))),_xlfn._xlws.FILTER(N$102:N$151,(ISNUMBER(N$102:N$151)*ISNUMBER(N$152:N$201))))</f>
        <v>#N/A</v>
      </c>
      <c r="O224" t="e" cm="1">
        <f t="array" ref="O224">O173-FORECAST(O123,_xlfn._xlws.FILTER(O$152:O$201,(ISNUMBER(O$152:O$201)*ISNUMBER(O$102:O$151))),_xlfn._xlws.FILTER(O$102:O$151,(ISNUMBER(O$102:O$151)*ISNUMBER(O$152:O$201))))</f>
        <v>#N/A</v>
      </c>
      <c r="P224" t="e" cm="1">
        <f t="array" ref="P224">P173-FORECAST(P123,_xlfn._xlws.FILTER(P$152:P$201,(ISNUMBER(P$152:P$201)*ISNUMBER(P$102:P$151))),_xlfn._xlws.FILTER(P$102:P$151,(ISNUMBER(P$102:P$151)*ISNUMBER(P$152:P$201))))</f>
        <v>#N/A</v>
      </c>
      <c r="Q224" t="e" cm="1">
        <f t="array" ref="Q224">Q173-FORECAST(Q123,_xlfn._xlws.FILTER(Q$152:Q$201,(ISNUMBER(Q$152:Q$201)*ISNUMBER(Q$102:Q$151))),_xlfn._xlws.FILTER(Q$102:Q$151,(ISNUMBER(Q$102:Q$151)*ISNUMBER(Q$152:Q$201))))</f>
        <v>#N/A</v>
      </c>
      <c r="R224" t="e" cm="1">
        <f t="array" ref="R224">R173-FORECAST(R123,_xlfn._xlws.FILTER(R$152:R$201,(ISNUMBER(R$152:R$201)*ISNUMBER(R$102:R$151))),_xlfn._xlws.FILTER(R$102:R$151,(ISNUMBER(R$102:R$151)*ISNUMBER(R$152:R$201))))</f>
        <v>#N/A</v>
      </c>
      <c r="S224" t="e" cm="1">
        <f t="array" ref="S224">S173-FORECAST(S123,_xlfn._xlws.FILTER(S$152:S$201,(ISNUMBER(S$152:S$201)*ISNUMBER(S$102:S$151))),_xlfn._xlws.FILTER(S$102:S$151,(ISNUMBER(S$102:S$151)*ISNUMBER(S$152:S$201))))</f>
        <v>#N/A</v>
      </c>
      <c r="T224" t="e" cm="1">
        <f t="array" ref="T224">T173-FORECAST(T123,_xlfn._xlws.FILTER(T$152:T$201,(ISNUMBER(T$152:T$201)*ISNUMBER(T$102:T$151))),_xlfn._xlws.FILTER(T$102:T$151,(ISNUMBER(T$102:T$151)*ISNUMBER(T$152:T$201))))</f>
        <v>#N/A</v>
      </c>
      <c r="U224" t="e" cm="1">
        <f t="array" ref="U224">U173-FORECAST(U123,_xlfn._xlws.FILTER(U$152:U$201,(ISNUMBER(U$152:U$201)*ISNUMBER(U$102:U$151))),_xlfn._xlws.FILTER(U$102:U$151,(ISNUMBER(U$102:U$151)*ISNUMBER(U$152:U$201))))</f>
        <v>#N/A</v>
      </c>
      <c r="V224" t="e" cm="1">
        <f t="array" ref="V224">V173-FORECAST(V123,_xlfn._xlws.FILTER(V$152:V$201,(ISNUMBER(V$152:V$201)*ISNUMBER(V$102:V$151))),_xlfn._xlws.FILTER(V$102:V$151,(ISNUMBER(V$102:V$151)*ISNUMBER(V$152:V$201))))</f>
        <v>#N/A</v>
      </c>
      <c r="W224" t="e" cm="1">
        <f t="array" ref="W224">W173-FORECAST(W123,_xlfn._xlws.FILTER(W$152:W$201,(ISNUMBER(W$152:W$201)*ISNUMBER(W$102:W$151))),_xlfn._xlws.FILTER(W$102:W$151,(ISNUMBER(W$102:W$151)*ISNUMBER(W$152:W$201))))</f>
        <v>#N/A</v>
      </c>
      <c r="X224" t="e" cm="1">
        <f t="array" ref="X224">X173-FORECAST(X123,_xlfn._xlws.FILTER(X$152:X$201,(ISNUMBER(X$152:X$201)*ISNUMBER(X$102:X$151))),_xlfn._xlws.FILTER(X$102:X$151,(ISNUMBER(X$102:X$151)*ISNUMBER(X$152:X$201))))</f>
        <v>#N/A</v>
      </c>
      <c r="Y224" t="e" cm="1">
        <f t="array" ref="Y224">Y173-FORECAST(Y123,_xlfn._xlws.FILTER(Y$152:Y$201,(ISNUMBER(Y$152:Y$201)*ISNUMBER(Y$102:Y$151))),_xlfn._xlws.FILTER(Y$102:Y$151,(ISNUMBER(Y$102:Y$151)*ISNUMBER(Y$152:Y$201))))</f>
        <v>#N/A</v>
      </c>
      <c r="Z224" t="e" cm="1">
        <f t="array" ref="Z224">Z173-FORECAST(Z123,_xlfn._xlws.FILTER(Z$152:Z$201,(ISNUMBER(Z$152:Z$201)*ISNUMBER(Z$102:Z$151))),_xlfn._xlws.FILTER(Z$102:Z$151,(ISNUMBER(Z$102:Z$151)*ISNUMBER(Z$152:Z$201))))</f>
        <v>#N/A</v>
      </c>
      <c r="AA224" t="e" cm="1">
        <f t="array" ref="AA224">AA173-FORECAST(AA123,_xlfn._xlws.FILTER(AA$152:AA$201,(ISNUMBER(AA$152:AA$201)*ISNUMBER(AA$102:AA$151))),_xlfn._xlws.FILTER(AA$102:AA$151,(ISNUMBER(AA$102:AA$151)*ISNUMBER(AA$152:AA$201))))</f>
        <v>#N/A</v>
      </c>
      <c r="AB224" t="e" cm="1">
        <f t="array" ref="AB224">AB173-FORECAST(AB123,_xlfn._xlws.FILTER(AB$152:AB$201,(ISNUMBER(AB$152:AB$201)*ISNUMBER(AB$102:AB$151))),_xlfn._xlws.FILTER(AB$102:AB$151,(ISNUMBER(AB$102:AB$151)*ISNUMBER(AB$152:AB$201))))</f>
        <v>#N/A</v>
      </c>
      <c r="AC224" t="e" cm="1">
        <f t="array" ref="AC224">AC173-FORECAST(AC123,_xlfn._xlws.FILTER(AC$152:AC$201,(ISNUMBER(AC$152:AC$201)*ISNUMBER(AC$102:AC$151))),_xlfn._xlws.FILTER(AC$102:AC$151,(ISNUMBER(AC$102:AC$151)*ISNUMBER(AC$152:AC$201))))</f>
        <v>#N/A</v>
      </c>
      <c r="AD224" t="e" cm="1">
        <f t="array" ref="AD224">AD173-FORECAST(AD123,_xlfn._xlws.FILTER(AD$152:AD$201,(ISNUMBER(AD$152:AD$201)*ISNUMBER(AD$102:AD$151))),_xlfn._xlws.FILTER(AD$102:AD$151,(ISNUMBER(AD$102:AD$151)*ISNUMBER(AD$152:AD$201))))</f>
        <v>#N/A</v>
      </c>
    </row>
    <row r="225" spans="1:30" x14ac:dyDescent="0.25">
      <c r="A225" t="e" cm="1">
        <f t="array" ref="A225">A174-FORECAST(A124,_xlfn._xlws.FILTER(A$152:A$201,(ISNUMBER(A$152:A$201)*ISNUMBER(A$102:A$151))),_xlfn._xlws.FILTER(A$102:A$151,(ISNUMBER(A$102:A$151)*ISNUMBER(A$152:A$201))))</f>
        <v>#N/A</v>
      </c>
      <c r="B225" t="e" cm="1">
        <f t="array" ref="B225">B174-FORECAST(B124,_xlfn._xlws.FILTER(B$152:B$201,(ISNUMBER(B$152:B$201)*ISNUMBER(B$102:B$151))),_xlfn._xlws.FILTER(B$102:B$151,(ISNUMBER(B$102:B$151)*ISNUMBER(B$152:B$201))))</f>
        <v>#N/A</v>
      </c>
      <c r="C225" t="e" cm="1">
        <f t="array" ref="C225">C174-FORECAST(C124,_xlfn._xlws.FILTER(C$152:C$201,(ISNUMBER(C$152:C$201)*ISNUMBER(C$102:C$151))),_xlfn._xlws.FILTER(C$102:C$151,(ISNUMBER(C$102:C$151)*ISNUMBER(C$152:C$201))))</f>
        <v>#N/A</v>
      </c>
      <c r="D225" t="e" cm="1">
        <f t="array" ref="D225">D174-FORECAST(D124,_xlfn._xlws.FILTER(D$152:D$201,(ISNUMBER(D$152:D$201)*ISNUMBER(D$102:D$151))),_xlfn._xlws.FILTER(D$102:D$151,(ISNUMBER(D$102:D$151)*ISNUMBER(D$152:D$201))))</f>
        <v>#N/A</v>
      </c>
      <c r="E225" t="e" cm="1">
        <f t="array" ref="E225">E174-FORECAST(E124,_xlfn._xlws.FILTER(E$152:E$201,(ISNUMBER(E$152:E$201)*ISNUMBER(E$102:E$151))),_xlfn._xlws.FILTER(E$102:E$151,(ISNUMBER(E$102:E$151)*ISNUMBER(E$152:E$201))))</f>
        <v>#N/A</v>
      </c>
      <c r="F225" t="e" cm="1">
        <f t="array" ref="F225">F174-FORECAST(F124,_xlfn._xlws.FILTER(F$152:F$201,(ISNUMBER(F$152:F$201)*ISNUMBER(F$102:F$151))),_xlfn._xlws.FILTER(F$102:F$151,(ISNUMBER(F$102:F$151)*ISNUMBER(F$152:F$201))))</f>
        <v>#N/A</v>
      </c>
      <c r="G225" t="e" cm="1">
        <f t="array" ref="G225">G174-FORECAST(G124,_xlfn._xlws.FILTER(G$152:G$201,(ISNUMBER(G$152:G$201)*ISNUMBER(G$102:G$151))),_xlfn._xlws.FILTER(G$102:G$151,(ISNUMBER(G$102:G$151)*ISNUMBER(G$152:G$201))))</f>
        <v>#N/A</v>
      </c>
      <c r="H225" t="e" cm="1">
        <f t="array" ref="H225">H174-FORECAST(H124,_xlfn._xlws.FILTER(H$152:H$201,(ISNUMBER(H$152:H$201)*ISNUMBER(H$102:H$151))),_xlfn._xlws.FILTER(H$102:H$151,(ISNUMBER(H$102:H$151)*ISNUMBER(H$152:H$201))))</f>
        <v>#N/A</v>
      </c>
      <c r="I225" t="e" cm="1">
        <f t="array" ref="I225">I174-FORECAST(I124,_xlfn._xlws.FILTER(I$152:I$201,(ISNUMBER(I$152:I$201)*ISNUMBER(I$102:I$151))),_xlfn._xlws.FILTER(I$102:I$151,(ISNUMBER(I$102:I$151)*ISNUMBER(I$152:I$201))))</f>
        <v>#N/A</v>
      </c>
      <c r="J225" t="e" cm="1">
        <f t="array" ref="J225">J174-FORECAST(J124,_xlfn._xlws.FILTER(J$152:J$201,(ISNUMBER(J$152:J$201)*ISNUMBER(J$102:J$151))),_xlfn._xlws.FILTER(J$102:J$151,(ISNUMBER(J$102:J$151)*ISNUMBER(J$152:J$201))))</f>
        <v>#N/A</v>
      </c>
      <c r="K225" t="e" cm="1">
        <f t="array" ref="K225">K174-FORECAST(K124,_xlfn._xlws.FILTER(K$152:K$201,(ISNUMBER(K$152:K$201)*ISNUMBER(K$102:K$151))),_xlfn._xlws.FILTER(K$102:K$151,(ISNUMBER(K$102:K$151)*ISNUMBER(K$152:K$201))))</f>
        <v>#N/A</v>
      </c>
      <c r="L225" t="e" cm="1">
        <f t="array" ref="L225">L174-FORECAST(L124,_xlfn._xlws.FILTER(L$152:L$201,(ISNUMBER(L$152:L$201)*ISNUMBER(L$102:L$151))),_xlfn._xlws.FILTER(L$102:L$151,(ISNUMBER(L$102:L$151)*ISNUMBER(L$152:L$201))))</f>
        <v>#N/A</v>
      </c>
      <c r="M225" t="e" cm="1">
        <f t="array" ref="M225">M174-FORECAST(M124,_xlfn._xlws.FILTER(M$152:M$201,(ISNUMBER(M$152:M$201)*ISNUMBER(M$102:M$151))),_xlfn._xlws.FILTER(M$102:M$151,(ISNUMBER(M$102:M$151)*ISNUMBER(M$152:M$201))))</f>
        <v>#N/A</v>
      </c>
      <c r="N225" t="e" cm="1">
        <f t="array" ref="N225">N174-FORECAST(N124,_xlfn._xlws.FILTER(N$152:N$201,(ISNUMBER(N$152:N$201)*ISNUMBER(N$102:N$151))),_xlfn._xlws.FILTER(N$102:N$151,(ISNUMBER(N$102:N$151)*ISNUMBER(N$152:N$201))))</f>
        <v>#N/A</v>
      </c>
      <c r="O225" t="e" cm="1">
        <f t="array" ref="O225">O174-FORECAST(O124,_xlfn._xlws.FILTER(O$152:O$201,(ISNUMBER(O$152:O$201)*ISNUMBER(O$102:O$151))),_xlfn._xlws.FILTER(O$102:O$151,(ISNUMBER(O$102:O$151)*ISNUMBER(O$152:O$201))))</f>
        <v>#N/A</v>
      </c>
      <c r="P225" t="e" cm="1">
        <f t="array" ref="P225">P174-FORECAST(P124,_xlfn._xlws.FILTER(P$152:P$201,(ISNUMBER(P$152:P$201)*ISNUMBER(P$102:P$151))),_xlfn._xlws.FILTER(P$102:P$151,(ISNUMBER(P$102:P$151)*ISNUMBER(P$152:P$201))))</f>
        <v>#N/A</v>
      </c>
      <c r="Q225" t="e" cm="1">
        <f t="array" ref="Q225">Q174-FORECAST(Q124,_xlfn._xlws.FILTER(Q$152:Q$201,(ISNUMBER(Q$152:Q$201)*ISNUMBER(Q$102:Q$151))),_xlfn._xlws.FILTER(Q$102:Q$151,(ISNUMBER(Q$102:Q$151)*ISNUMBER(Q$152:Q$201))))</f>
        <v>#N/A</v>
      </c>
      <c r="R225" t="e" cm="1">
        <f t="array" ref="R225">R174-FORECAST(R124,_xlfn._xlws.FILTER(R$152:R$201,(ISNUMBER(R$152:R$201)*ISNUMBER(R$102:R$151))),_xlfn._xlws.FILTER(R$102:R$151,(ISNUMBER(R$102:R$151)*ISNUMBER(R$152:R$201))))</f>
        <v>#N/A</v>
      </c>
      <c r="S225" t="e" cm="1">
        <f t="array" ref="S225">S174-FORECAST(S124,_xlfn._xlws.FILTER(S$152:S$201,(ISNUMBER(S$152:S$201)*ISNUMBER(S$102:S$151))),_xlfn._xlws.FILTER(S$102:S$151,(ISNUMBER(S$102:S$151)*ISNUMBER(S$152:S$201))))</f>
        <v>#N/A</v>
      </c>
      <c r="T225" t="e" cm="1">
        <f t="array" ref="T225">T174-FORECAST(T124,_xlfn._xlws.FILTER(T$152:T$201,(ISNUMBER(T$152:T$201)*ISNUMBER(T$102:T$151))),_xlfn._xlws.FILTER(T$102:T$151,(ISNUMBER(T$102:T$151)*ISNUMBER(T$152:T$201))))</f>
        <v>#N/A</v>
      </c>
      <c r="U225" t="e" cm="1">
        <f t="array" ref="U225">U174-FORECAST(U124,_xlfn._xlws.FILTER(U$152:U$201,(ISNUMBER(U$152:U$201)*ISNUMBER(U$102:U$151))),_xlfn._xlws.FILTER(U$102:U$151,(ISNUMBER(U$102:U$151)*ISNUMBER(U$152:U$201))))</f>
        <v>#N/A</v>
      </c>
      <c r="V225" t="e" cm="1">
        <f t="array" ref="V225">V174-FORECAST(V124,_xlfn._xlws.FILTER(V$152:V$201,(ISNUMBER(V$152:V$201)*ISNUMBER(V$102:V$151))),_xlfn._xlws.FILTER(V$102:V$151,(ISNUMBER(V$102:V$151)*ISNUMBER(V$152:V$201))))</f>
        <v>#N/A</v>
      </c>
      <c r="W225" t="e" cm="1">
        <f t="array" ref="W225">W174-FORECAST(W124,_xlfn._xlws.FILTER(W$152:W$201,(ISNUMBER(W$152:W$201)*ISNUMBER(W$102:W$151))),_xlfn._xlws.FILTER(W$102:W$151,(ISNUMBER(W$102:W$151)*ISNUMBER(W$152:W$201))))</f>
        <v>#N/A</v>
      </c>
      <c r="X225" t="e" cm="1">
        <f t="array" ref="X225">X174-FORECAST(X124,_xlfn._xlws.FILTER(X$152:X$201,(ISNUMBER(X$152:X$201)*ISNUMBER(X$102:X$151))),_xlfn._xlws.FILTER(X$102:X$151,(ISNUMBER(X$102:X$151)*ISNUMBER(X$152:X$201))))</f>
        <v>#N/A</v>
      </c>
      <c r="Y225" t="e" cm="1">
        <f t="array" ref="Y225">Y174-FORECAST(Y124,_xlfn._xlws.FILTER(Y$152:Y$201,(ISNUMBER(Y$152:Y$201)*ISNUMBER(Y$102:Y$151))),_xlfn._xlws.FILTER(Y$102:Y$151,(ISNUMBER(Y$102:Y$151)*ISNUMBER(Y$152:Y$201))))</f>
        <v>#N/A</v>
      </c>
      <c r="Z225" t="e" cm="1">
        <f t="array" ref="Z225">Z174-FORECAST(Z124,_xlfn._xlws.FILTER(Z$152:Z$201,(ISNUMBER(Z$152:Z$201)*ISNUMBER(Z$102:Z$151))),_xlfn._xlws.FILTER(Z$102:Z$151,(ISNUMBER(Z$102:Z$151)*ISNUMBER(Z$152:Z$201))))</f>
        <v>#N/A</v>
      </c>
      <c r="AA225" t="e" cm="1">
        <f t="array" ref="AA225">AA174-FORECAST(AA124,_xlfn._xlws.FILTER(AA$152:AA$201,(ISNUMBER(AA$152:AA$201)*ISNUMBER(AA$102:AA$151))),_xlfn._xlws.FILTER(AA$102:AA$151,(ISNUMBER(AA$102:AA$151)*ISNUMBER(AA$152:AA$201))))</f>
        <v>#N/A</v>
      </c>
      <c r="AB225" t="e" cm="1">
        <f t="array" ref="AB225">AB174-FORECAST(AB124,_xlfn._xlws.FILTER(AB$152:AB$201,(ISNUMBER(AB$152:AB$201)*ISNUMBER(AB$102:AB$151))),_xlfn._xlws.FILTER(AB$102:AB$151,(ISNUMBER(AB$102:AB$151)*ISNUMBER(AB$152:AB$201))))</f>
        <v>#N/A</v>
      </c>
      <c r="AC225" t="e" cm="1">
        <f t="array" ref="AC225">AC174-FORECAST(AC124,_xlfn._xlws.FILTER(AC$152:AC$201,(ISNUMBER(AC$152:AC$201)*ISNUMBER(AC$102:AC$151))),_xlfn._xlws.FILTER(AC$102:AC$151,(ISNUMBER(AC$102:AC$151)*ISNUMBER(AC$152:AC$201))))</f>
        <v>#N/A</v>
      </c>
      <c r="AD225" t="e" cm="1">
        <f t="array" ref="AD225">AD174-FORECAST(AD124,_xlfn._xlws.FILTER(AD$152:AD$201,(ISNUMBER(AD$152:AD$201)*ISNUMBER(AD$102:AD$151))),_xlfn._xlws.FILTER(AD$102:AD$151,(ISNUMBER(AD$102:AD$151)*ISNUMBER(AD$152:AD$201))))</f>
        <v>#N/A</v>
      </c>
    </row>
    <row r="226" spans="1:30" x14ac:dyDescent="0.25">
      <c r="A226" t="e" cm="1">
        <f t="array" ref="A226">A175-FORECAST(A125,_xlfn._xlws.FILTER(A$152:A$201,(ISNUMBER(A$152:A$201)*ISNUMBER(A$102:A$151))),_xlfn._xlws.FILTER(A$102:A$151,(ISNUMBER(A$102:A$151)*ISNUMBER(A$152:A$201))))</f>
        <v>#N/A</v>
      </c>
      <c r="B226" t="e" cm="1">
        <f t="array" ref="B226">B175-FORECAST(B125,_xlfn._xlws.FILTER(B$152:B$201,(ISNUMBER(B$152:B$201)*ISNUMBER(B$102:B$151))),_xlfn._xlws.FILTER(B$102:B$151,(ISNUMBER(B$102:B$151)*ISNUMBER(B$152:B$201))))</f>
        <v>#N/A</v>
      </c>
      <c r="C226" t="e" cm="1">
        <f t="array" ref="C226">C175-FORECAST(C125,_xlfn._xlws.FILTER(C$152:C$201,(ISNUMBER(C$152:C$201)*ISNUMBER(C$102:C$151))),_xlfn._xlws.FILTER(C$102:C$151,(ISNUMBER(C$102:C$151)*ISNUMBER(C$152:C$201))))</f>
        <v>#N/A</v>
      </c>
      <c r="D226" t="e" cm="1">
        <f t="array" ref="D226">D175-FORECAST(D125,_xlfn._xlws.FILTER(D$152:D$201,(ISNUMBER(D$152:D$201)*ISNUMBER(D$102:D$151))),_xlfn._xlws.FILTER(D$102:D$151,(ISNUMBER(D$102:D$151)*ISNUMBER(D$152:D$201))))</f>
        <v>#N/A</v>
      </c>
      <c r="E226" t="e" cm="1">
        <f t="array" ref="E226">E175-FORECAST(E125,_xlfn._xlws.FILTER(E$152:E$201,(ISNUMBER(E$152:E$201)*ISNUMBER(E$102:E$151))),_xlfn._xlws.FILTER(E$102:E$151,(ISNUMBER(E$102:E$151)*ISNUMBER(E$152:E$201))))</f>
        <v>#N/A</v>
      </c>
      <c r="F226" t="e" cm="1">
        <f t="array" ref="F226">F175-FORECAST(F125,_xlfn._xlws.FILTER(F$152:F$201,(ISNUMBER(F$152:F$201)*ISNUMBER(F$102:F$151))),_xlfn._xlws.FILTER(F$102:F$151,(ISNUMBER(F$102:F$151)*ISNUMBER(F$152:F$201))))</f>
        <v>#N/A</v>
      </c>
      <c r="G226" t="e" cm="1">
        <f t="array" ref="G226">G175-FORECAST(G125,_xlfn._xlws.FILTER(G$152:G$201,(ISNUMBER(G$152:G$201)*ISNUMBER(G$102:G$151))),_xlfn._xlws.FILTER(G$102:G$151,(ISNUMBER(G$102:G$151)*ISNUMBER(G$152:G$201))))</f>
        <v>#N/A</v>
      </c>
      <c r="H226" t="e" cm="1">
        <f t="array" ref="H226">H175-FORECAST(H125,_xlfn._xlws.FILTER(H$152:H$201,(ISNUMBER(H$152:H$201)*ISNUMBER(H$102:H$151))),_xlfn._xlws.FILTER(H$102:H$151,(ISNUMBER(H$102:H$151)*ISNUMBER(H$152:H$201))))</f>
        <v>#N/A</v>
      </c>
      <c r="I226" t="e" cm="1">
        <f t="array" ref="I226">I175-FORECAST(I125,_xlfn._xlws.FILTER(I$152:I$201,(ISNUMBER(I$152:I$201)*ISNUMBER(I$102:I$151))),_xlfn._xlws.FILTER(I$102:I$151,(ISNUMBER(I$102:I$151)*ISNUMBER(I$152:I$201))))</f>
        <v>#N/A</v>
      </c>
      <c r="J226" t="e" cm="1">
        <f t="array" ref="J226">J175-FORECAST(J125,_xlfn._xlws.FILTER(J$152:J$201,(ISNUMBER(J$152:J$201)*ISNUMBER(J$102:J$151))),_xlfn._xlws.FILTER(J$102:J$151,(ISNUMBER(J$102:J$151)*ISNUMBER(J$152:J$201))))</f>
        <v>#N/A</v>
      </c>
      <c r="K226" t="e" cm="1">
        <f t="array" ref="K226">K175-FORECAST(K125,_xlfn._xlws.FILTER(K$152:K$201,(ISNUMBER(K$152:K$201)*ISNUMBER(K$102:K$151))),_xlfn._xlws.FILTER(K$102:K$151,(ISNUMBER(K$102:K$151)*ISNUMBER(K$152:K$201))))</f>
        <v>#N/A</v>
      </c>
      <c r="L226" t="e" cm="1">
        <f t="array" ref="L226">L175-FORECAST(L125,_xlfn._xlws.FILTER(L$152:L$201,(ISNUMBER(L$152:L$201)*ISNUMBER(L$102:L$151))),_xlfn._xlws.FILTER(L$102:L$151,(ISNUMBER(L$102:L$151)*ISNUMBER(L$152:L$201))))</f>
        <v>#N/A</v>
      </c>
      <c r="M226" t="e" cm="1">
        <f t="array" ref="M226">M175-FORECAST(M125,_xlfn._xlws.FILTER(M$152:M$201,(ISNUMBER(M$152:M$201)*ISNUMBER(M$102:M$151))),_xlfn._xlws.FILTER(M$102:M$151,(ISNUMBER(M$102:M$151)*ISNUMBER(M$152:M$201))))</f>
        <v>#N/A</v>
      </c>
      <c r="N226" t="e" cm="1">
        <f t="array" ref="N226">N175-FORECAST(N125,_xlfn._xlws.FILTER(N$152:N$201,(ISNUMBER(N$152:N$201)*ISNUMBER(N$102:N$151))),_xlfn._xlws.FILTER(N$102:N$151,(ISNUMBER(N$102:N$151)*ISNUMBER(N$152:N$201))))</f>
        <v>#N/A</v>
      </c>
      <c r="O226" t="e" cm="1">
        <f t="array" ref="O226">O175-FORECAST(O125,_xlfn._xlws.FILTER(O$152:O$201,(ISNUMBER(O$152:O$201)*ISNUMBER(O$102:O$151))),_xlfn._xlws.FILTER(O$102:O$151,(ISNUMBER(O$102:O$151)*ISNUMBER(O$152:O$201))))</f>
        <v>#N/A</v>
      </c>
      <c r="P226" t="e" cm="1">
        <f t="array" ref="P226">P175-FORECAST(P125,_xlfn._xlws.FILTER(P$152:P$201,(ISNUMBER(P$152:P$201)*ISNUMBER(P$102:P$151))),_xlfn._xlws.FILTER(P$102:P$151,(ISNUMBER(P$102:P$151)*ISNUMBER(P$152:P$201))))</f>
        <v>#N/A</v>
      </c>
      <c r="Q226" t="e" cm="1">
        <f t="array" ref="Q226">Q175-FORECAST(Q125,_xlfn._xlws.FILTER(Q$152:Q$201,(ISNUMBER(Q$152:Q$201)*ISNUMBER(Q$102:Q$151))),_xlfn._xlws.FILTER(Q$102:Q$151,(ISNUMBER(Q$102:Q$151)*ISNUMBER(Q$152:Q$201))))</f>
        <v>#N/A</v>
      </c>
      <c r="R226" t="e" cm="1">
        <f t="array" ref="R226">R175-FORECAST(R125,_xlfn._xlws.FILTER(R$152:R$201,(ISNUMBER(R$152:R$201)*ISNUMBER(R$102:R$151))),_xlfn._xlws.FILTER(R$102:R$151,(ISNUMBER(R$102:R$151)*ISNUMBER(R$152:R$201))))</f>
        <v>#N/A</v>
      </c>
      <c r="S226" t="e" cm="1">
        <f t="array" ref="S226">S175-FORECAST(S125,_xlfn._xlws.FILTER(S$152:S$201,(ISNUMBER(S$152:S$201)*ISNUMBER(S$102:S$151))),_xlfn._xlws.FILTER(S$102:S$151,(ISNUMBER(S$102:S$151)*ISNUMBER(S$152:S$201))))</f>
        <v>#N/A</v>
      </c>
      <c r="T226" t="e" cm="1">
        <f t="array" ref="T226">T175-FORECAST(T125,_xlfn._xlws.FILTER(T$152:T$201,(ISNUMBER(T$152:T$201)*ISNUMBER(T$102:T$151))),_xlfn._xlws.FILTER(T$102:T$151,(ISNUMBER(T$102:T$151)*ISNUMBER(T$152:T$201))))</f>
        <v>#N/A</v>
      </c>
      <c r="U226" t="e" cm="1">
        <f t="array" ref="U226">U175-FORECAST(U125,_xlfn._xlws.FILTER(U$152:U$201,(ISNUMBER(U$152:U$201)*ISNUMBER(U$102:U$151))),_xlfn._xlws.FILTER(U$102:U$151,(ISNUMBER(U$102:U$151)*ISNUMBER(U$152:U$201))))</f>
        <v>#N/A</v>
      </c>
      <c r="V226" t="e" cm="1">
        <f t="array" ref="V226">V175-FORECAST(V125,_xlfn._xlws.FILTER(V$152:V$201,(ISNUMBER(V$152:V$201)*ISNUMBER(V$102:V$151))),_xlfn._xlws.FILTER(V$102:V$151,(ISNUMBER(V$102:V$151)*ISNUMBER(V$152:V$201))))</f>
        <v>#N/A</v>
      </c>
      <c r="W226" t="e" cm="1">
        <f t="array" ref="W226">W175-FORECAST(W125,_xlfn._xlws.FILTER(W$152:W$201,(ISNUMBER(W$152:W$201)*ISNUMBER(W$102:W$151))),_xlfn._xlws.FILTER(W$102:W$151,(ISNUMBER(W$102:W$151)*ISNUMBER(W$152:W$201))))</f>
        <v>#N/A</v>
      </c>
      <c r="X226" t="e" cm="1">
        <f t="array" ref="X226">X175-FORECAST(X125,_xlfn._xlws.FILTER(X$152:X$201,(ISNUMBER(X$152:X$201)*ISNUMBER(X$102:X$151))),_xlfn._xlws.FILTER(X$102:X$151,(ISNUMBER(X$102:X$151)*ISNUMBER(X$152:X$201))))</f>
        <v>#N/A</v>
      </c>
      <c r="Y226" t="e" cm="1">
        <f t="array" ref="Y226">Y175-FORECAST(Y125,_xlfn._xlws.FILTER(Y$152:Y$201,(ISNUMBER(Y$152:Y$201)*ISNUMBER(Y$102:Y$151))),_xlfn._xlws.FILTER(Y$102:Y$151,(ISNUMBER(Y$102:Y$151)*ISNUMBER(Y$152:Y$201))))</f>
        <v>#N/A</v>
      </c>
      <c r="Z226" t="e" cm="1">
        <f t="array" ref="Z226">Z175-FORECAST(Z125,_xlfn._xlws.FILTER(Z$152:Z$201,(ISNUMBER(Z$152:Z$201)*ISNUMBER(Z$102:Z$151))),_xlfn._xlws.FILTER(Z$102:Z$151,(ISNUMBER(Z$102:Z$151)*ISNUMBER(Z$152:Z$201))))</f>
        <v>#N/A</v>
      </c>
      <c r="AA226" t="e" cm="1">
        <f t="array" ref="AA226">AA175-FORECAST(AA125,_xlfn._xlws.FILTER(AA$152:AA$201,(ISNUMBER(AA$152:AA$201)*ISNUMBER(AA$102:AA$151))),_xlfn._xlws.FILTER(AA$102:AA$151,(ISNUMBER(AA$102:AA$151)*ISNUMBER(AA$152:AA$201))))</f>
        <v>#N/A</v>
      </c>
      <c r="AB226" t="e" cm="1">
        <f t="array" ref="AB226">AB175-FORECAST(AB125,_xlfn._xlws.FILTER(AB$152:AB$201,(ISNUMBER(AB$152:AB$201)*ISNUMBER(AB$102:AB$151))),_xlfn._xlws.FILTER(AB$102:AB$151,(ISNUMBER(AB$102:AB$151)*ISNUMBER(AB$152:AB$201))))</f>
        <v>#N/A</v>
      </c>
      <c r="AC226" t="e" cm="1">
        <f t="array" ref="AC226">AC175-FORECAST(AC125,_xlfn._xlws.FILTER(AC$152:AC$201,(ISNUMBER(AC$152:AC$201)*ISNUMBER(AC$102:AC$151))),_xlfn._xlws.FILTER(AC$102:AC$151,(ISNUMBER(AC$102:AC$151)*ISNUMBER(AC$152:AC$201))))</f>
        <v>#N/A</v>
      </c>
      <c r="AD226" t="e" cm="1">
        <f t="array" ref="AD226">AD175-FORECAST(AD125,_xlfn._xlws.FILTER(AD$152:AD$201,(ISNUMBER(AD$152:AD$201)*ISNUMBER(AD$102:AD$151))),_xlfn._xlws.FILTER(AD$102:AD$151,(ISNUMBER(AD$102:AD$151)*ISNUMBER(AD$152:AD$201))))</f>
        <v>#N/A</v>
      </c>
    </row>
    <row r="227" spans="1:30" x14ac:dyDescent="0.25">
      <c r="A227" t="e" cm="1">
        <f t="array" ref="A227">A176-FORECAST(A126,_xlfn._xlws.FILTER(A$152:A$201,(ISNUMBER(A$152:A$201)*ISNUMBER(A$102:A$151))),_xlfn._xlws.FILTER(A$102:A$151,(ISNUMBER(A$102:A$151)*ISNUMBER(A$152:A$201))))</f>
        <v>#N/A</v>
      </c>
      <c r="B227" t="e" cm="1">
        <f t="array" ref="B227">B176-FORECAST(B126,_xlfn._xlws.FILTER(B$152:B$201,(ISNUMBER(B$152:B$201)*ISNUMBER(B$102:B$151))),_xlfn._xlws.FILTER(B$102:B$151,(ISNUMBER(B$102:B$151)*ISNUMBER(B$152:B$201))))</f>
        <v>#N/A</v>
      </c>
      <c r="C227" t="e" cm="1">
        <f t="array" ref="C227">C176-FORECAST(C126,_xlfn._xlws.FILTER(C$152:C$201,(ISNUMBER(C$152:C$201)*ISNUMBER(C$102:C$151))),_xlfn._xlws.FILTER(C$102:C$151,(ISNUMBER(C$102:C$151)*ISNUMBER(C$152:C$201))))</f>
        <v>#N/A</v>
      </c>
      <c r="D227" t="e" cm="1">
        <f t="array" ref="D227">D176-FORECAST(D126,_xlfn._xlws.FILTER(D$152:D$201,(ISNUMBER(D$152:D$201)*ISNUMBER(D$102:D$151))),_xlfn._xlws.FILTER(D$102:D$151,(ISNUMBER(D$102:D$151)*ISNUMBER(D$152:D$201))))</f>
        <v>#N/A</v>
      </c>
      <c r="E227" t="e" cm="1">
        <f t="array" ref="E227">E176-FORECAST(E126,_xlfn._xlws.FILTER(E$152:E$201,(ISNUMBER(E$152:E$201)*ISNUMBER(E$102:E$151))),_xlfn._xlws.FILTER(E$102:E$151,(ISNUMBER(E$102:E$151)*ISNUMBER(E$152:E$201))))</f>
        <v>#N/A</v>
      </c>
      <c r="F227" t="e" cm="1">
        <f t="array" ref="F227">F176-FORECAST(F126,_xlfn._xlws.FILTER(F$152:F$201,(ISNUMBER(F$152:F$201)*ISNUMBER(F$102:F$151))),_xlfn._xlws.FILTER(F$102:F$151,(ISNUMBER(F$102:F$151)*ISNUMBER(F$152:F$201))))</f>
        <v>#N/A</v>
      </c>
      <c r="G227" t="e" cm="1">
        <f t="array" ref="G227">G176-FORECAST(G126,_xlfn._xlws.FILTER(G$152:G$201,(ISNUMBER(G$152:G$201)*ISNUMBER(G$102:G$151))),_xlfn._xlws.FILTER(G$102:G$151,(ISNUMBER(G$102:G$151)*ISNUMBER(G$152:G$201))))</f>
        <v>#N/A</v>
      </c>
      <c r="H227" t="e" cm="1">
        <f t="array" ref="H227">H176-FORECAST(H126,_xlfn._xlws.FILTER(H$152:H$201,(ISNUMBER(H$152:H$201)*ISNUMBER(H$102:H$151))),_xlfn._xlws.FILTER(H$102:H$151,(ISNUMBER(H$102:H$151)*ISNUMBER(H$152:H$201))))</f>
        <v>#N/A</v>
      </c>
      <c r="I227" t="e" cm="1">
        <f t="array" ref="I227">I176-FORECAST(I126,_xlfn._xlws.FILTER(I$152:I$201,(ISNUMBER(I$152:I$201)*ISNUMBER(I$102:I$151))),_xlfn._xlws.FILTER(I$102:I$151,(ISNUMBER(I$102:I$151)*ISNUMBER(I$152:I$201))))</f>
        <v>#N/A</v>
      </c>
      <c r="J227" t="e" cm="1">
        <f t="array" ref="J227">J176-FORECAST(J126,_xlfn._xlws.FILTER(J$152:J$201,(ISNUMBER(J$152:J$201)*ISNUMBER(J$102:J$151))),_xlfn._xlws.FILTER(J$102:J$151,(ISNUMBER(J$102:J$151)*ISNUMBER(J$152:J$201))))</f>
        <v>#N/A</v>
      </c>
      <c r="K227" t="e" cm="1">
        <f t="array" ref="K227">K176-FORECAST(K126,_xlfn._xlws.FILTER(K$152:K$201,(ISNUMBER(K$152:K$201)*ISNUMBER(K$102:K$151))),_xlfn._xlws.FILTER(K$102:K$151,(ISNUMBER(K$102:K$151)*ISNUMBER(K$152:K$201))))</f>
        <v>#N/A</v>
      </c>
      <c r="L227" t="e" cm="1">
        <f t="array" ref="L227">L176-FORECAST(L126,_xlfn._xlws.FILTER(L$152:L$201,(ISNUMBER(L$152:L$201)*ISNUMBER(L$102:L$151))),_xlfn._xlws.FILTER(L$102:L$151,(ISNUMBER(L$102:L$151)*ISNUMBER(L$152:L$201))))</f>
        <v>#N/A</v>
      </c>
      <c r="M227" t="e" cm="1">
        <f t="array" ref="M227">M176-FORECAST(M126,_xlfn._xlws.FILTER(M$152:M$201,(ISNUMBER(M$152:M$201)*ISNUMBER(M$102:M$151))),_xlfn._xlws.FILTER(M$102:M$151,(ISNUMBER(M$102:M$151)*ISNUMBER(M$152:M$201))))</f>
        <v>#N/A</v>
      </c>
      <c r="N227" t="e" cm="1">
        <f t="array" ref="N227">N176-FORECAST(N126,_xlfn._xlws.FILTER(N$152:N$201,(ISNUMBER(N$152:N$201)*ISNUMBER(N$102:N$151))),_xlfn._xlws.FILTER(N$102:N$151,(ISNUMBER(N$102:N$151)*ISNUMBER(N$152:N$201))))</f>
        <v>#N/A</v>
      </c>
      <c r="O227" t="e" cm="1">
        <f t="array" ref="O227">O176-FORECAST(O126,_xlfn._xlws.FILTER(O$152:O$201,(ISNUMBER(O$152:O$201)*ISNUMBER(O$102:O$151))),_xlfn._xlws.FILTER(O$102:O$151,(ISNUMBER(O$102:O$151)*ISNUMBER(O$152:O$201))))</f>
        <v>#N/A</v>
      </c>
      <c r="P227" t="e" cm="1">
        <f t="array" ref="P227">P176-FORECAST(P126,_xlfn._xlws.FILTER(P$152:P$201,(ISNUMBER(P$152:P$201)*ISNUMBER(P$102:P$151))),_xlfn._xlws.FILTER(P$102:P$151,(ISNUMBER(P$102:P$151)*ISNUMBER(P$152:P$201))))</f>
        <v>#N/A</v>
      </c>
      <c r="Q227" t="e" cm="1">
        <f t="array" ref="Q227">Q176-FORECAST(Q126,_xlfn._xlws.FILTER(Q$152:Q$201,(ISNUMBER(Q$152:Q$201)*ISNUMBER(Q$102:Q$151))),_xlfn._xlws.FILTER(Q$102:Q$151,(ISNUMBER(Q$102:Q$151)*ISNUMBER(Q$152:Q$201))))</f>
        <v>#N/A</v>
      </c>
      <c r="R227" t="e" cm="1">
        <f t="array" ref="R227">R176-FORECAST(R126,_xlfn._xlws.FILTER(R$152:R$201,(ISNUMBER(R$152:R$201)*ISNUMBER(R$102:R$151))),_xlfn._xlws.FILTER(R$102:R$151,(ISNUMBER(R$102:R$151)*ISNUMBER(R$152:R$201))))</f>
        <v>#N/A</v>
      </c>
      <c r="S227" t="e" cm="1">
        <f t="array" ref="S227">S176-FORECAST(S126,_xlfn._xlws.FILTER(S$152:S$201,(ISNUMBER(S$152:S$201)*ISNUMBER(S$102:S$151))),_xlfn._xlws.FILTER(S$102:S$151,(ISNUMBER(S$102:S$151)*ISNUMBER(S$152:S$201))))</f>
        <v>#N/A</v>
      </c>
      <c r="T227" t="e" cm="1">
        <f t="array" ref="T227">T176-FORECAST(T126,_xlfn._xlws.FILTER(T$152:T$201,(ISNUMBER(T$152:T$201)*ISNUMBER(T$102:T$151))),_xlfn._xlws.FILTER(T$102:T$151,(ISNUMBER(T$102:T$151)*ISNUMBER(T$152:T$201))))</f>
        <v>#N/A</v>
      </c>
      <c r="U227" t="e" cm="1">
        <f t="array" ref="U227">U176-FORECAST(U126,_xlfn._xlws.FILTER(U$152:U$201,(ISNUMBER(U$152:U$201)*ISNUMBER(U$102:U$151))),_xlfn._xlws.FILTER(U$102:U$151,(ISNUMBER(U$102:U$151)*ISNUMBER(U$152:U$201))))</f>
        <v>#N/A</v>
      </c>
      <c r="V227" t="e" cm="1">
        <f t="array" ref="V227">V176-FORECAST(V126,_xlfn._xlws.FILTER(V$152:V$201,(ISNUMBER(V$152:V$201)*ISNUMBER(V$102:V$151))),_xlfn._xlws.FILTER(V$102:V$151,(ISNUMBER(V$102:V$151)*ISNUMBER(V$152:V$201))))</f>
        <v>#N/A</v>
      </c>
      <c r="W227" t="e" cm="1">
        <f t="array" ref="W227">W176-FORECAST(W126,_xlfn._xlws.FILTER(W$152:W$201,(ISNUMBER(W$152:W$201)*ISNUMBER(W$102:W$151))),_xlfn._xlws.FILTER(W$102:W$151,(ISNUMBER(W$102:W$151)*ISNUMBER(W$152:W$201))))</f>
        <v>#N/A</v>
      </c>
      <c r="X227" t="e" cm="1">
        <f t="array" ref="X227">X176-FORECAST(X126,_xlfn._xlws.FILTER(X$152:X$201,(ISNUMBER(X$152:X$201)*ISNUMBER(X$102:X$151))),_xlfn._xlws.FILTER(X$102:X$151,(ISNUMBER(X$102:X$151)*ISNUMBER(X$152:X$201))))</f>
        <v>#N/A</v>
      </c>
      <c r="Y227" t="e" cm="1">
        <f t="array" ref="Y227">Y176-FORECAST(Y126,_xlfn._xlws.FILTER(Y$152:Y$201,(ISNUMBER(Y$152:Y$201)*ISNUMBER(Y$102:Y$151))),_xlfn._xlws.FILTER(Y$102:Y$151,(ISNUMBER(Y$102:Y$151)*ISNUMBER(Y$152:Y$201))))</f>
        <v>#N/A</v>
      </c>
      <c r="Z227" t="e" cm="1">
        <f t="array" ref="Z227">Z176-FORECAST(Z126,_xlfn._xlws.FILTER(Z$152:Z$201,(ISNUMBER(Z$152:Z$201)*ISNUMBER(Z$102:Z$151))),_xlfn._xlws.FILTER(Z$102:Z$151,(ISNUMBER(Z$102:Z$151)*ISNUMBER(Z$152:Z$201))))</f>
        <v>#N/A</v>
      </c>
      <c r="AA227" t="e" cm="1">
        <f t="array" ref="AA227">AA176-FORECAST(AA126,_xlfn._xlws.FILTER(AA$152:AA$201,(ISNUMBER(AA$152:AA$201)*ISNUMBER(AA$102:AA$151))),_xlfn._xlws.FILTER(AA$102:AA$151,(ISNUMBER(AA$102:AA$151)*ISNUMBER(AA$152:AA$201))))</f>
        <v>#N/A</v>
      </c>
      <c r="AB227" t="e" cm="1">
        <f t="array" ref="AB227">AB176-FORECAST(AB126,_xlfn._xlws.FILTER(AB$152:AB$201,(ISNUMBER(AB$152:AB$201)*ISNUMBER(AB$102:AB$151))),_xlfn._xlws.FILTER(AB$102:AB$151,(ISNUMBER(AB$102:AB$151)*ISNUMBER(AB$152:AB$201))))</f>
        <v>#N/A</v>
      </c>
      <c r="AC227" t="e" cm="1">
        <f t="array" ref="AC227">AC176-FORECAST(AC126,_xlfn._xlws.FILTER(AC$152:AC$201,(ISNUMBER(AC$152:AC$201)*ISNUMBER(AC$102:AC$151))),_xlfn._xlws.FILTER(AC$102:AC$151,(ISNUMBER(AC$102:AC$151)*ISNUMBER(AC$152:AC$201))))</f>
        <v>#N/A</v>
      </c>
      <c r="AD227" t="e" cm="1">
        <f t="array" ref="AD227">AD176-FORECAST(AD126,_xlfn._xlws.FILTER(AD$152:AD$201,(ISNUMBER(AD$152:AD$201)*ISNUMBER(AD$102:AD$151))),_xlfn._xlws.FILTER(AD$102:AD$151,(ISNUMBER(AD$102:AD$151)*ISNUMBER(AD$152:AD$201))))</f>
        <v>#N/A</v>
      </c>
    </row>
    <row r="228" spans="1:30" x14ac:dyDescent="0.25">
      <c r="A228" t="e" cm="1">
        <f t="array" ref="A228">A177-FORECAST(A127,_xlfn._xlws.FILTER(A$152:A$201,(ISNUMBER(A$152:A$201)*ISNUMBER(A$102:A$151))),_xlfn._xlws.FILTER(A$102:A$151,(ISNUMBER(A$102:A$151)*ISNUMBER(A$152:A$201))))</f>
        <v>#N/A</v>
      </c>
      <c r="B228" t="e" cm="1">
        <f t="array" ref="B228">B177-FORECAST(B127,_xlfn._xlws.FILTER(B$152:B$201,(ISNUMBER(B$152:B$201)*ISNUMBER(B$102:B$151))),_xlfn._xlws.FILTER(B$102:B$151,(ISNUMBER(B$102:B$151)*ISNUMBER(B$152:B$201))))</f>
        <v>#N/A</v>
      </c>
      <c r="C228" t="e" cm="1">
        <f t="array" ref="C228">C177-FORECAST(C127,_xlfn._xlws.FILTER(C$152:C$201,(ISNUMBER(C$152:C$201)*ISNUMBER(C$102:C$151))),_xlfn._xlws.FILTER(C$102:C$151,(ISNUMBER(C$102:C$151)*ISNUMBER(C$152:C$201))))</f>
        <v>#N/A</v>
      </c>
      <c r="D228" t="e" cm="1">
        <f t="array" ref="D228">D177-FORECAST(D127,_xlfn._xlws.FILTER(D$152:D$201,(ISNUMBER(D$152:D$201)*ISNUMBER(D$102:D$151))),_xlfn._xlws.FILTER(D$102:D$151,(ISNUMBER(D$102:D$151)*ISNUMBER(D$152:D$201))))</f>
        <v>#N/A</v>
      </c>
      <c r="E228" t="e" cm="1">
        <f t="array" ref="E228">E177-FORECAST(E127,_xlfn._xlws.FILTER(E$152:E$201,(ISNUMBER(E$152:E$201)*ISNUMBER(E$102:E$151))),_xlfn._xlws.FILTER(E$102:E$151,(ISNUMBER(E$102:E$151)*ISNUMBER(E$152:E$201))))</f>
        <v>#N/A</v>
      </c>
      <c r="F228" t="e" cm="1">
        <f t="array" ref="F228">F177-FORECAST(F127,_xlfn._xlws.FILTER(F$152:F$201,(ISNUMBER(F$152:F$201)*ISNUMBER(F$102:F$151))),_xlfn._xlws.FILTER(F$102:F$151,(ISNUMBER(F$102:F$151)*ISNUMBER(F$152:F$201))))</f>
        <v>#N/A</v>
      </c>
      <c r="G228" t="e" cm="1">
        <f t="array" ref="G228">G177-FORECAST(G127,_xlfn._xlws.FILTER(G$152:G$201,(ISNUMBER(G$152:G$201)*ISNUMBER(G$102:G$151))),_xlfn._xlws.FILTER(G$102:G$151,(ISNUMBER(G$102:G$151)*ISNUMBER(G$152:G$201))))</f>
        <v>#N/A</v>
      </c>
      <c r="H228" t="e" cm="1">
        <f t="array" ref="H228">H177-FORECAST(H127,_xlfn._xlws.FILTER(H$152:H$201,(ISNUMBER(H$152:H$201)*ISNUMBER(H$102:H$151))),_xlfn._xlws.FILTER(H$102:H$151,(ISNUMBER(H$102:H$151)*ISNUMBER(H$152:H$201))))</f>
        <v>#N/A</v>
      </c>
      <c r="I228" t="e" cm="1">
        <f t="array" ref="I228">I177-FORECAST(I127,_xlfn._xlws.FILTER(I$152:I$201,(ISNUMBER(I$152:I$201)*ISNUMBER(I$102:I$151))),_xlfn._xlws.FILTER(I$102:I$151,(ISNUMBER(I$102:I$151)*ISNUMBER(I$152:I$201))))</f>
        <v>#N/A</v>
      </c>
      <c r="J228" t="e" cm="1">
        <f t="array" ref="J228">J177-FORECAST(J127,_xlfn._xlws.FILTER(J$152:J$201,(ISNUMBER(J$152:J$201)*ISNUMBER(J$102:J$151))),_xlfn._xlws.FILTER(J$102:J$151,(ISNUMBER(J$102:J$151)*ISNUMBER(J$152:J$201))))</f>
        <v>#N/A</v>
      </c>
      <c r="K228" t="e" cm="1">
        <f t="array" ref="K228">K177-FORECAST(K127,_xlfn._xlws.FILTER(K$152:K$201,(ISNUMBER(K$152:K$201)*ISNUMBER(K$102:K$151))),_xlfn._xlws.FILTER(K$102:K$151,(ISNUMBER(K$102:K$151)*ISNUMBER(K$152:K$201))))</f>
        <v>#N/A</v>
      </c>
      <c r="L228" t="e" cm="1">
        <f t="array" ref="L228">L177-FORECAST(L127,_xlfn._xlws.FILTER(L$152:L$201,(ISNUMBER(L$152:L$201)*ISNUMBER(L$102:L$151))),_xlfn._xlws.FILTER(L$102:L$151,(ISNUMBER(L$102:L$151)*ISNUMBER(L$152:L$201))))</f>
        <v>#N/A</v>
      </c>
      <c r="M228" t="e" cm="1">
        <f t="array" ref="M228">M177-FORECAST(M127,_xlfn._xlws.FILTER(M$152:M$201,(ISNUMBER(M$152:M$201)*ISNUMBER(M$102:M$151))),_xlfn._xlws.FILTER(M$102:M$151,(ISNUMBER(M$102:M$151)*ISNUMBER(M$152:M$201))))</f>
        <v>#N/A</v>
      </c>
      <c r="N228" t="e" cm="1">
        <f t="array" ref="N228">N177-FORECAST(N127,_xlfn._xlws.FILTER(N$152:N$201,(ISNUMBER(N$152:N$201)*ISNUMBER(N$102:N$151))),_xlfn._xlws.FILTER(N$102:N$151,(ISNUMBER(N$102:N$151)*ISNUMBER(N$152:N$201))))</f>
        <v>#N/A</v>
      </c>
      <c r="O228" t="e" cm="1">
        <f t="array" ref="O228">O177-FORECAST(O127,_xlfn._xlws.FILTER(O$152:O$201,(ISNUMBER(O$152:O$201)*ISNUMBER(O$102:O$151))),_xlfn._xlws.FILTER(O$102:O$151,(ISNUMBER(O$102:O$151)*ISNUMBER(O$152:O$201))))</f>
        <v>#N/A</v>
      </c>
      <c r="P228" t="e" cm="1">
        <f t="array" ref="P228">P177-FORECAST(P127,_xlfn._xlws.FILTER(P$152:P$201,(ISNUMBER(P$152:P$201)*ISNUMBER(P$102:P$151))),_xlfn._xlws.FILTER(P$102:P$151,(ISNUMBER(P$102:P$151)*ISNUMBER(P$152:P$201))))</f>
        <v>#N/A</v>
      </c>
      <c r="Q228" t="e" cm="1">
        <f t="array" ref="Q228">Q177-FORECAST(Q127,_xlfn._xlws.FILTER(Q$152:Q$201,(ISNUMBER(Q$152:Q$201)*ISNUMBER(Q$102:Q$151))),_xlfn._xlws.FILTER(Q$102:Q$151,(ISNUMBER(Q$102:Q$151)*ISNUMBER(Q$152:Q$201))))</f>
        <v>#N/A</v>
      </c>
      <c r="R228" t="e" cm="1">
        <f t="array" ref="R228">R177-FORECAST(R127,_xlfn._xlws.FILTER(R$152:R$201,(ISNUMBER(R$152:R$201)*ISNUMBER(R$102:R$151))),_xlfn._xlws.FILTER(R$102:R$151,(ISNUMBER(R$102:R$151)*ISNUMBER(R$152:R$201))))</f>
        <v>#N/A</v>
      </c>
      <c r="S228" t="e" cm="1">
        <f t="array" ref="S228">S177-FORECAST(S127,_xlfn._xlws.FILTER(S$152:S$201,(ISNUMBER(S$152:S$201)*ISNUMBER(S$102:S$151))),_xlfn._xlws.FILTER(S$102:S$151,(ISNUMBER(S$102:S$151)*ISNUMBER(S$152:S$201))))</f>
        <v>#N/A</v>
      </c>
      <c r="T228" t="e" cm="1">
        <f t="array" ref="T228">T177-FORECAST(T127,_xlfn._xlws.FILTER(T$152:T$201,(ISNUMBER(T$152:T$201)*ISNUMBER(T$102:T$151))),_xlfn._xlws.FILTER(T$102:T$151,(ISNUMBER(T$102:T$151)*ISNUMBER(T$152:T$201))))</f>
        <v>#N/A</v>
      </c>
      <c r="U228" t="e" cm="1">
        <f t="array" ref="U228">U177-FORECAST(U127,_xlfn._xlws.FILTER(U$152:U$201,(ISNUMBER(U$152:U$201)*ISNUMBER(U$102:U$151))),_xlfn._xlws.FILTER(U$102:U$151,(ISNUMBER(U$102:U$151)*ISNUMBER(U$152:U$201))))</f>
        <v>#N/A</v>
      </c>
      <c r="V228" t="e" cm="1">
        <f t="array" ref="V228">V177-FORECAST(V127,_xlfn._xlws.FILTER(V$152:V$201,(ISNUMBER(V$152:V$201)*ISNUMBER(V$102:V$151))),_xlfn._xlws.FILTER(V$102:V$151,(ISNUMBER(V$102:V$151)*ISNUMBER(V$152:V$201))))</f>
        <v>#N/A</v>
      </c>
      <c r="W228" t="e" cm="1">
        <f t="array" ref="W228">W177-FORECAST(W127,_xlfn._xlws.FILTER(W$152:W$201,(ISNUMBER(W$152:W$201)*ISNUMBER(W$102:W$151))),_xlfn._xlws.FILTER(W$102:W$151,(ISNUMBER(W$102:W$151)*ISNUMBER(W$152:W$201))))</f>
        <v>#N/A</v>
      </c>
      <c r="X228" t="e" cm="1">
        <f t="array" ref="X228">X177-FORECAST(X127,_xlfn._xlws.FILTER(X$152:X$201,(ISNUMBER(X$152:X$201)*ISNUMBER(X$102:X$151))),_xlfn._xlws.FILTER(X$102:X$151,(ISNUMBER(X$102:X$151)*ISNUMBER(X$152:X$201))))</f>
        <v>#N/A</v>
      </c>
      <c r="Y228" t="e" cm="1">
        <f t="array" ref="Y228">Y177-FORECAST(Y127,_xlfn._xlws.FILTER(Y$152:Y$201,(ISNUMBER(Y$152:Y$201)*ISNUMBER(Y$102:Y$151))),_xlfn._xlws.FILTER(Y$102:Y$151,(ISNUMBER(Y$102:Y$151)*ISNUMBER(Y$152:Y$201))))</f>
        <v>#N/A</v>
      </c>
      <c r="Z228" t="e" cm="1">
        <f t="array" ref="Z228">Z177-FORECAST(Z127,_xlfn._xlws.FILTER(Z$152:Z$201,(ISNUMBER(Z$152:Z$201)*ISNUMBER(Z$102:Z$151))),_xlfn._xlws.FILTER(Z$102:Z$151,(ISNUMBER(Z$102:Z$151)*ISNUMBER(Z$152:Z$201))))</f>
        <v>#N/A</v>
      </c>
      <c r="AA228" t="e" cm="1">
        <f t="array" ref="AA228">AA177-FORECAST(AA127,_xlfn._xlws.FILTER(AA$152:AA$201,(ISNUMBER(AA$152:AA$201)*ISNUMBER(AA$102:AA$151))),_xlfn._xlws.FILTER(AA$102:AA$151,(ISNUMBER(AA$102:AA$151)*ISNUMBER(AA$152:AA$201))))</f>
        <v>#N/A</v>
      </c>
      <c r="AB228" t="e" cm="1">
        <f t="array" ref="AB228">AB177-FORECAST(AB127,_xlfn._xlws.FILTER(AB$152:AB$201,(ISNUMBER(AB$152:AB$201)*ISNUMBER(AB$102:AB$151))),_xlfn._xlws.FILTER(AB$102:AB$151,(ISNUMBER(AB$102:AB$151)*ISNUMBER(AB$152:AB$201))))</f>
        <v>#N/A</v>
      </c>
      <c r="AC228" t="e" cm="1">
        <f t="array" ref="AC228">AC177-FORECAST(AC127,_xlfn._xlws.FILTER(AC$152:AC$201,(ISNUMBER(AC$152:AC$201)*ISNUMBER(AC$102:AC$151))),_xlfn._xlws.FILTER(AC$102:AC$151,(ISNUMBER(AC$102:AC$151)*ISNUMBER(AC$152:AC$201))))</f>
        <v>#N/A</v>
      </c>
      <c r="AD228" t="e" cm="1">
        <f t="array" ref="AD228">AD177-FORECAST(AD127,_xlfn._xlws.FILTER(AD$152:AD$201,(ISNUMBER(AD$152:AD$201)*ISNUMBER(AD$102:AD$151))),_xlfn._xlws.FILTER(AD$102:AD$151,(ISNUMBER(AD$102:AD$151)*ISNUMBER(AD$152:AD$201))))</f>
        <v>#N/A</v>
      </c>
    </row>
    <row r="229" spans="1:30" x14ac:dyDescent="0.25">
      <c r="A229" t="e" cm="1">
        <f t="array" ref="A229">A178-FORECAST(A128,_xlfn._xlws.FILTER(A$152:A$201,(ISNUMBER(A$152:A$201)*ISNUMBER(A$102:A$151))),_xlfn._xlws.FILTER(A$102:A$151,(ISNUMBER(A$102:A$151)*ISNUMBER(A$152:A$201))))</f>
        <v>#N/A</v>
      </c>
      <c r="B229" t="e" cm="1">
        <f t="array" ref="B229">B178-FORECAST(B128,_xlfn._xlws.FILTER(B$152:B$201,(ISNUMBER(B$152:B$201)*ISNUMBER(B$102:B$151))),_xlfn._xlws.FILTER(B$102:B$151,(ISNUMBER(B$102:B$151)*ISNUMBER(B$152:B$201))))</f>
        <v>#N/A</v>
      </c>
      <c r="C229" t="e" cm="1">
        <f t="array" ref="C229">C178-FORECAST(C128,_xlfn._xlws.FILTER(C$152:C$201,(ISNUMBER(C$152:C$201)*ISNUMBER(C$102:C$151))),_xlfn._xlws.FILTER(C$102:C$151,(ISNUMBER(C$102:C$151)*ISNUMBER(C$152:C$201))))</f>
        <v>#N/A</v>
      </c>
      <c r="D229" t="e" cm="1">
        <f t="array" ref="D229">D178-FORECAST(D128,_xlfn._xlws.FILTER(D$152:D$201,(ISNUMBER(D$152:D$201)*ISNUMBER(D$102:D$151))),_xlfn._xlws.FILTER(D$102:D$151,(ISNUMBER(D$102:D$151)*ISNUMBER(D$152:D$201))))</f>
        <v>#N/A</v>
      </c>
      <c r="E229" t="e" cm="1">
        <f t="array" ref="E229">E178-FORECAST(E128,_xlfn._xlws.FILTER(E$152:E$201,(ISNUMBER(E$152:E$201)*ISNUMBER(E$102:E$151))),_xlfn._xlws.FILTER(E$102:E$151,(ISNUMBER(E$102:E$151)*ISNUMBER(E$152:E$201))))</f>
        <v>#N/A</v>
      </c>
      <c r="F229" t="e" cm="1">
        <f t="array" ref="F229">F178-FORECAST(F128,_xlfn._xlws.FILTER(F$152:F$201,(ISNUMBER(F$152:F$201)*ISNUMBER(F$102:F$151))),_xlfn._xlws.FILTER(F$102:F$151,(ISNUMBER(F$102:F$151)*ISNUMBER(F$152:F$201))))</f>
        <v>#N/A</v>
      </c>
      <c r="G229" t="e" cm="1">
        <f t="array" ref="G229">G178-FORECAST(G128,_xlfn._xlws.FILTER(G$152:G$201,(ISNUMBER(G$152:G$201)*ISNUMBER(G$102:G$151))),_xlfn._xlws.FILTER(G$102:G$151,(ISNUMBER(G$102:G$151)*ISNUMBER(G$152:G$201))))</f>
        <v>#N/A</v>
      </c>
      <c r="H229" t="e" cm="1">
        <f t="array" ref="H229">H178-FORECAST(H128,_xlfn._xlws.FILTER(H$152:H$201,(ISNUMBER(H$152:H$201)*ISNUMBER(H$102:H$151))),_xlfn._xlws.FILTER(H$102:H$151,(ISNUMBER(H$102:H$151)*ISNUMBER(H$152:H$201))))</f>
        <v>#N/A</v>
      </c>
      <c r="I229" t="e" cm="1">
        <f t="array" ref="I229">I178-FORECAST(I128,_xlfn._xlws.FILTER(I$152:I$201,(ISNUMBER(I$152:I$201)*ISNUMBER(I$102:I$151))),_xlfn._xlws.FILTER(I$102:I$151,(ISNUMBER(I$102:I$151)*ISNUMBER(I$152:I$201))))</f>
        <v>#N/A</v>
      </c>
      <c r="J229" t="e" cm="1">
        <f t="array" ref="J229">J178-FORECAST(J128,_xlfn._xlws.FILTER(J$152:J$201,(ISNUMBER(J$152:J$201)*ISNUMBER(J$102:J$151))),_xlfn._xlws.FILTER(J$102:J$151,(ISNUMBER(J$102:J$151)*ISNUMBER(J$152:J$201))))</f>
        <v>#N/A</v>
      </c>
      <c r="K229" t="e" cm="1">
        <f t="array" ref="K229">K178-FORECAST(K128,_xlfn._xlws.FILTER(K$152:K$201,(ISNUMBER(K$152:K$201)*ISNUMBER(K$102:K$151))),_xlfn._xlws.FILTER(K$102:K$151,(ISNUMBER(K$102:K$151)*ISNUMBER(K$152:K$201))))</f>
        <v>#N/A</v>
      </c>
      <c r="L229" t="e" cm="1">
        <f t="array" ref="L229">L178-FORECAST(L128,_xlfn._xlws.FILTER(L$152:L$201,(ISNUMBER(L$152:L$201)*ISNUMBER(L$102:L$151))),_xlfn._xlws.FILTER(L$102:L$151,(ISNUMBER(L$102:L$151)*ISNUMBER(L$152:L$201))))</f>
        <v>#N/A</v>
      </c>
      <c r="M229" t="e" cm="1">
        <f t="array" ref="M229">M178-FORECAST(M128,_xlfn._xlws.FILTER(M$152:M$201,(ISNUMBER(M$152:M$201)*ISNUMBER(M$102:M$151))),_xlfn._xlws.FILTER(M$102:M$151,(ISNUMBER(M$102:M$151)*ISNUMBER(M$152:M$201))))</f>
        <v>#N/A</v>
      </c>
      <c r="N229" t="e" cm="1">
        <f t="array" ref="N229">N178-FORECAST(N128,_xlfn._xlws.FILTER(N$152:N$201,(ISNUMBER(N$152:N$201)*ISNUMBER(N$102:N$151))),_xlfn._xlws.FILTER(N$102:N$151,(ISNUMBER(N$102:N$151)*ISNUMBER(N$152:N$201))))</f>
        <v>#N/A</v>
      </c>
      <c r="O229" t="e" cm="1">
        <f t="array" ref="O229">O178-FORECAST(O128,_xlfn._xlws.FILTER(O$152:O$201,(ISNUMBER(O$152:O$201)*ISNUMBER(O$102:O$151))),_xlfn._xlws.FILTER(O$102:O$151,(ISNUMBER(O$102:O$151)*ISNUMBER(O$152:O$201))))</f>
        <v>#N/A</v>
      </c>
      <c r="P229" t="e" cm="1">
        <f t="array" ref="P229">P178-FORECAST(P128,_xlfn._xlws.FILTER(P$152:P$201,(ISNUMBER(P$152:P$201)*ISNUMBER(P$102:P$151))),_xlfn._xlws.FILTER(P$102:P$151,(ISNUMBER(P$102:P$151)*ISNUMBER(P$152:P$201))))</f>
        <v>#N/A</v>
      </c>
      <c r="Q229" t="e" cm="1">
        <f t="array" ref="Q229">Q178-FORECAST(Q128,_xlfn._xlws.FILTER(Q$152:Q$201,(ISNUMBER(Q$152:Q$201)*ISNUMBER(Q$102:Q$151))),_xlfn._xlws.FILTER(Q$102:Q$151,(ISNUMBER(Q$102:Q$151)*ISNUMBER(Q$152:Q$201))))</f>
        <v>#N/A</v>
      </c>
      <c r="R229" t="e" cm="1">
        <f t="array" ref="R229">R178-FORECAST(R128,_xlfn._xlws.FILTER(R$152:R$201,(ISNUMBER(R$152:R$201)*ISNUMBER(R$102:R$151))),_xlfn._xlws.FILTER(R$102:R$151,(ISNUMBER(R$102:R$151)*ISNUMBER(R$152:R$201))))</f>
        <v>#N/A</v>
      </c>
      <c r="S229" t="e" cm="1">
        <f t="array" ref="S229">S178-FORECAST(S128,_xlfn._xlws.FILTER(S$152:S$201,(ISNUMBER(S$152:S$201)*ISNUMBER(S$102:S$151))),_xlfn._xlws.FILTER(S$102:S$151,(ISNUMBER(S$102:S$151)*ISNUMBER(S$152:S$201))))</f>
        <v>#N/A</v>
      </c>
      <c r="T229" t="e" cm="1">
        <f t="array" ref="T229">T178-FORECAST(T128,_xlfn._xlws.FILTER(T$152:T$201,(ISNUMBER(T$152:T$201)*ISNUMBER(T$102:T$151))),_xlfn._xlws.FILTER(T$102:T$151,(ISNUMBER(T$102:T$151)*ISNUMBER(T$152:T$201))))</f>
        <v>#N/A</v>
      </c>
      <c r="U229" t="e" cm="1">
        <f t="array" ref="U229">U178-FORECAST(U128,_xlfn._xlws.FILTER(U$152:U$201,(ISNUMBER(U$152:U$201)*ISNUMBER(U$102:U$151))),_xlfn._xlws.FILTER(U$102:U$151,(ISNUMBER(U$102:U$151)*ISNUMBER(U$152:U$201))))</f>
        <v>#N/A</v>
      </c>
      <c r="V229" t="e" cm="1">
        <f t="array" ref="V229">V178-FORECAST(V128,_xlfn._xlws.FILTER(V$152:V$201,(ISNUMBER(V$152:V$201)*ISNUMBER(V$102:V$151))),_xlfn._xlws.FILTER(V$102:V$151,(ISNUMBER(V$102:V$151)*ISNUMBER(V$152:V$201))))</f>
        <v>#N/A</v>
      </c>
      <c r="W229" t="e" cm="1">
        <f t="array" ref="W229">W178-FORECAST(W128,_xlfn._xlws.FILTER(W$152:W$201,(ISNUMBER(W$152:W$201)*ISNUMBER(W$102:W$151))),_xlfn._xlws.FILTER(W$102:W$151,(ISNUMBER(W$102:W$151)*ISNUMBER(W$152:W$201))))</f>
        <v>#N/A</v>
      </c>
      <c r="X229" t="e" cm="1">
        <f t="array" ref="X229">X178-FORECAST(X128,_xlfn._xlws.FILTER(X$152:X$201,(ISNUMBER(X$152:X$201)*ISNUMBER(X$102:X$151))),_xlfn._xlws.FILTER(X$102:X$151,(ISNUMBER(X$102:X$151)*ISNUMBER(X$152:X$201))))</f>
        <v>#N/A</v>
      </c>
      <c r="Y229" t="e" cm="1">
        <f t="array" ref="Y229">Y178-FORECAST(Y128,_xlfn._xlws.FILTER(Y$152:Y$201,(ISNUMBER(Y$152:Y$201)*ISNUMBER(Y$102:Y$151))),_xlfn._xlws.FILTER(Y$102:Y$151,(ISNUMBER(Y$102:Y$151)*ISNUMBER(Y$152:Y$201))))</f>
        <v>#N/A</v>
      </c>
      <c r="Z229" t="e" cm="1">
        <f t="array" ref="Z229">Z178-FORECAST(Z128,_xlfn._xlws.FILTER(Z$152:Z$201,(ISNUMBER(Z$152:Z$201)*ISNUMBER(Z$102:Z$151))),_xlfn._xlws.FILTER(Z$102:Z$151,(ISNUMBER(Z$102:Z$151)*ISNUMBER(Z$152:Z$201))))</f>
        <v>#N/A</v>
      </c>
      <c r="AA229" t="e" cm="1">
        <f t="array" ref="AA229">AA178-FORECAST(AA128,_xlfn._xlws.FILTER(AA$152:AA$201,(ISNUMBER(AA$152:AA$201)*ISNUMBER(AA$102:AA$151))),_xlfn._xlws.FILTER(AA$102:AA$151,(ISNUMBER(AA$102:AA$151)*ISNUMBER(AA$152:AA$201))))</f>
        <v>#N/A</v>
      </c>
      <c r="AB229" t="e" cm="1">
        <f t="array" ref="AB229">AB178-FORECAST(AB128,_xlfn._xlws.FILTER(AB$152:AB$201,(ISNUMBER(AB$152:AB$201)*ISNUMBER(AB$102:AB$151))),_xlfn._xlws.FILTER(AB$102:AB$151,(ISNUMBER(AB$102:AB$151)*ISNUMBER(AB$152:AB$201))))</f>
        <v>#N/A</v>
      </c>
      <c r="AC229" t="e" cm="1">
        <f t="array" ref="AC229">AC178-FORECAST(AC128,_xlfn._xlws.FILTER(AC$152:AC$201,(ISNUMBER(AC$152:AC$201)*ISNUMBER(AC$102:AC$151))),_xlfn._xlws.FILTER(AC$102:AC$151,(ISNUMBER(AC$102:AC$151)*ISNUMBER(AC$152:AC$201))))</f>
        <v>#N/A</v>
      </c>
      <c r="AD229" t="e" cm="1">
        <f t="array" ref="AD229">AD178-FORECAST(AD128,_xlfn._xlws.FILTER(AD$152:AD$201,(ISNUMBER(AD$152:AD$201)*ISNUMBER(AD$102:AD$151))),_xlfn._xlws.FILTER(AD$102:AD$151,(ISNUMBER(AD$102:AD$151)*ISNUMBER(AD$152:AD$201))))</f>
        <v>#N/A</v>
      </c>
    </row>
    <row r="230" spans="1:30" x14ac:dyDescent="0.25">
      <c r="A230" t="e" cm="1">
        <f t="array" ref="A230">A179-FORECAST(A129,_xlfn._xlws.FILTER(A$152:A$201,(ISNUMBER(A$152:A$201)*ISNUMBER(A$102:A$151))),_xlfn._xlws.FILTER(A$102:A$151,(ISNUMBER(A$102:A$151)*ISNUMBER(A$152:A$201))))</f>
        <v>#N/A</v>
      </c>
      <c r="B230" t="e" cm="1">
        <f t="array" ref="B230">B179-FORECAST(B129,_xlfn._xlws.FILTER(B$152:B$201,(ISNUMBER(B$152:B$201)*ISNUMBER(B$102:B$151))),_xlfn._xlws.FILTER(B$102:B$151,(ISNUMBER(B$102:B$151)*ISNUMBER(B$152:B$201))))</f>
        <v>#N/A</v>
      </c>
      <c r="C230" t="e" cm="1">
        <f t="array" ref="C230">C179-FORECAST(C129,_xlfn._xlws.FILTER(C$152:C$201,(ISNUMBER(C$152:C$201)*ISNUMBER(C$102:C$151))),_xlfn._xlws.FILTER(C$102:C$151,(ISNUMBER(C$102:C$151)*ISNUMBER(C$152:C$201))))</f>
        <v>#N/A</v>
      </c>
      <c r="D230" t="e" cm="1">
        <f t="array" ref="D230">D179-FORECAST(D129,_xlfn._xlws.FILTER(D$152:D$201,(ISNUMBER(D$152:D$201)*ISNUMBER(D$102:D$151))),_xlfn._xlws.FILTER(D$102:D$151,(ISNUMBER(D$102:D$151)*ISNUMBER(D$152:D$201))))</f>
        <v>#N/A</v>
      </c>
      <c r="E230" t="e" cm="1">
        <f t="array" ref="E230">E179-FORECAST(E129,_xlfn._xlws.FILTER(E$152:E$201,(ISNUMBER(E$152:E$201)*ISNUMBER(E$102:E$151))),_xlfn._xlws.FILTER(E$102:E$151,(ISNUMBER(E$102:E$151)*ISNUMBER(E$152:E$201))))</f>
        <v>#N/A</v>
      </c>
      <c r="F230" t="e" cm="1">
        <f t="array" ref="F230">F179-FORECAST(F129,_xlfn._xlws.FILTER(F$152:F$201,(ISNUMBER(F$152:F$201)*ISNUMBER(F$102:F$151))),_xlfn._xlws.FILTER(F$102:F$151,(ISNUMBER(F$102:F$151)*ISNUMBER(F$152:F$201))))</f>
        <v>#N/A</v>
      </c>
      <c r="G230" t="e" cm="1">
        <f t="array" ref="G230">G179-FORECAST(G129,_xlfn._xlws.FILTER(G$152:G$201,(ISNUMBER(G$152:G$201)*ISNUMBER(G$102:G$151))),_xlfn._xlws.FILTER(G$102:G$151,(ISNUMBER(G$102:G$151)*ISNUMBER(G$152:G$201))))</f>
        <v>#N/A</v>
      </c>
      <c r="H230" t="e" cm="1">
        <f t="array" ref="H230">H179-FORECAST(H129,_xlfn._xlws.FILTER(H$152:H$201,(ISNUMBER(H$152:H$201)*ISNUMBER(H$102:H$151))),_xlfn._xlws.FILTER(H$102:H$151,(ISNUMBER(H$102:H$151)*ISNUMBER(H$152:H$201))))</f>
        <v>#N/A</v>
      </c>
      <c r="I230" t="e" cm="1">
        <f t="array" ref="I230">I179-FORECAST(I129,_xlfn._xlws.FILTER(I$152:I$201,(ISNUMBER(I$152:I$201)*ISNUMBER(I$102:I$151))),_xlfn._xlws.FILTER(I$102:I$151,(ISNUMBER(I$102:I$151)*ISNUMBER(I$152:I$201))))</f>
        <v>#N/A</v>
      </c>
      <c r="J230" t="e" cm="1">
        <f t="array" ref="J230">J179-FORECAST(J129,_xlfn._xlws.FILTER(J$152:J$201,(ISNUMBER(J$152:J$201)*ISNUMBER(J$102:J$151))),_xlfn._xlws.FILTER(J$102:J$151,(ISNUMBER(J$102:J$151)*ISNUMBER(J$152:J$201))))</f>
        <v>#N/A</v>
      </c>
      <c r="K230" t="e" cm="1">
        <f t="array" ref="K230">K179-FORECAST(K129,_xlfn._xlws.FILTER(K$152:K$201,(ISNUMBER(K$152:K$201)*ISNUMBER(K$102:K$151))),_xlfn._xlws.FILTER(K$102:K$151,(ISNUMBER(K$102:K$151)*ISNUMBER(K$152:K$201))))</f>
        <v>#N/A</v>
      </c>
      <c r="L230" t="e" cm="1">
        <f t="array" ref="L230">L179-FORECAST(L129,_xlfn._xlws.FILTER(L$152:L$201,(ISNUMBER(L$152:L$201)*ISNUMBER(L$102:L$151))),_xlfn._xlws.FILTER(L$102:L$151,(ISNUMBER(L$102:L$151)*ISNUMBER(L$152:L$201))))</f>
        <v>#N/A</v>
      </c>
      <c r="M230" t="e" cm="1">
        <f t="array" ref="M230">M179-FORECAST(M129,_xlfn._xlws.FILTER(M$152:M$201,(ISNUMBER(M$152:M$201)*ISNUMBER(M$102:M$151))),_xlfn._xlws.FILTER(M$102:M$151,(ISNUMBER(M$102:M$151)*ISNUMBER(M$152:M$201))))</f>
        <v>#N/A</v>
      </c>
      <c r="N230" t="e" cm="1">
        <f t="array" ref="N230">N179-FORECAST(N129,_xlfn._xlws.FILTER(N$152:N$201,(ISNUMBER(N$152:N$201)*ISNUMBER(N$102:N$151))),_xlfn._xlws.FILTER(N$102:N$151,(ISNUMBER(N$102:N$151)*ISNUMBER(N$152:N$201))))</f>
        <v>#N/A</v>
      </c>
      <c r="O230" t="e" cm="1">
        <f t="array" ref="O230">O179-FORECAST(O129,_xlfn._xlws.FILTER(O$152:O$201,(ISNUMBER(O$152:O$201)*ISNUMBER(O$102:O$151))),_xlfn._xlws.FILTER(O$102:O$151,(ISNUMBER(O$102:O$151)*ISNUMBER(O$152:O$201))))</f>
        <v>#N/A</v>
      </c>
      <c r="P230" t="e" cm="1">
        <f t="array" ref="P230">P179-FORECAST(P129,_xlfn._xlws.FILTER(P$152:P$201,(ISNUMBER(P$152:P$201)*ISNUMBER(P$102:P$151))),_xlfn._xlws.FILTER(P$102:P$151,(ISNUMBER(P$102:P$151)*ISNUMBER(P$152:P$201))))</f>
        <v>#N/A</v>
      </c>
      <c r="Q230" t="e" cm="1">
        <f t="array" ref="Q230">Q179-FORECAST(Q129,_xlfn._xlws.FILTER(Q$152:Q$201,(ISNUMBER(Q$152:Q$201)*ISNUMBER(Q$102:Q$151))),_xlfn._xlws.FILTER(Q$102:Q$151,(ISNUMBER(Q$102:Q$151)*ISNUMBER(Q$152:Q$201))))</f>
        <v>#N/A</v>
      </c>
      <c r="R230" t="e" cm="1">
        <f t="array" ref="R230">R179-FORECAST(R129,_xlfn._xlws.FILTER(R$152:R$201,(ISNUMBER(R$152:R$201)*ISNUMBER(R$102:R$151))),_xlfn._xlws.FILTER(R$102:R$151,(ISNUMBER(R$102:R$151)*ISNUMBER(R$152:R$201))))</f>
        <v>#N/A</v>
      </c>
      <c r="S230" t="e" cm="1">
        <f t="array" ref="S230">S179-FORECAST(S129,_xlfn._xlws.FILTER(S$152:S$201,(ISNUMBER(S$152:S$201)*ISNUMBER(S$102:S$151))),_xlfn._xlws.FILTER(S$102:S$151,(ISNUMBER(S$102:S$151)*ISNUMBER(S$152:S$201))))</f>
        <v>#N/A</v>
      </c>
      <c r="T230" t="e" cm="1">
        <f t="array" ref="T230">T179-FORECAST(T129,_xlfn._xlws.FILTER(T$152:T$201,(ISNUMBER(T$152:T$201)*ISNUMBER(T$102:T$151))),_xlfn._xlws.FILTER(T$102:T$151,(ISNUMBER(T$102:T$151)*ISNUMBER(T$152:T$201))))</f>
        <v>#N/A</v>
      </c>
      <c r="U230" t="e" cm="1">
        <f t="array" ref="U230">U179-FORECAST(U129,_xlfn._xlws.FILTER(U$152:U$201,(ISNUMBER(U$152:U$201)*ISNUMBER(U$102:U$151))),_xlfn._xlws.FILTER(U$102:U$151,(ISNUMBER(U$102:U$151)*ISNUMBER(U$152:U$201))))</f>
        <v>#N/A</v>
      </c>
      <c r="V230" t="e" cm="1">
        <f t="array" ref="V230">V179-FORECAST(V129,_xlfn._xlws.FILTER(V$152:V$201,(ISNUMBER(V$152:V$201)*ISNUMBER(V$102:V$151))),_xlfn._xlws.FILTER(V$102:V$151,(ISNUMBER(V$102:V$151)*ISNUMBER(V$152:V$201))))</f>
        <v>#N/A</v>
      </c>
      <c r="W230" t="e" cm="1">
        <f t="array" ref="W230">W179-FORECAST(W129,_xlfn._xlws.FILTER(W$152:W$201,(ISNUMBER(W$152:W$201)*ISNUMBER(W$102:W$151))),_xlfn._xlws.FILTER(W$102:W$151,(ISNUMBER(W$102:W$151)*ISNUMBER(W$152:W$201))))</f>
        <v>#N/A</v>
      </c>
      <c r="X230" t="e" cm="1">
        <f t="array" ref="X230">X179-FORECAST(X129,_xlfn._xlws.FILTER(X$152:X$201,(ISNUMBER(X$152:X$201)*ISNUMBER(X$102:X$151))),_xlfn._xlws.FILTER(X$102:X$151,(ISNUMBER(X$102:X$151)*ISNUMBER(X$152:X$201))))</f>
        <v>#N/A</v>
      </c>
      <c r="Y230" t="e" cm="1">
        <f t="array" ref="Y230">Y179-FORECAST(Y129,_xlfn._xlws.FILTER(Y$152:Y$201,(ISNUMBER(Y$152:Y$201)*ISNUMBER(Y$102:Y$151))),_xlfn._xlws.FILTER(Y$102:Y$151,(ISNUMBER(Y$102:Y$151)*ISNUMBER(Y$152:Y$201))))</f>
        <v>#N/A</v>
      </c>
      <c r="Z230" t="e" cm="1">
        <f t="array" ref="Z230">Z179-FORECAST(Z129,_xlfn._xlws.FILTER(Z$152:Z$201,(ISNUMBER(Z$152:Z$201)*ISNUMBER(Z$102:Z$151))),_xlfn._xlws.FILTER(Z$102:Z$151,(ISNUMBER(Z$102:Z$151)*ISNUMBER(Z$152:Z$201))))</f>
        <v>#N/A</v>
      </c>
      <c r="AA230" t="e" cm="1">
        <f t="array" ref="AA230">AA179-FORECAST(AA129,_xlfn._xlws.FILTER(AA$152:AA$201,(ISNUMBER(AA$152:AA$201)*ISNUMBER(AA$102:AA$151))),_xlfn._xlws.FILTER(AA$102:AA$151,(ISNUMBER(AA$102:AA$151)*ISNUMBER(AA$152:AA$201))))</f>
        <v>#N/A</v>
      </c>
      <c r="AB230" t="e" cm="1">
        <f t="array" ref="AB230">AB179-FORECAST(AB129,_xlfn._xlws.FILTER(AB$152:AB$201,(ISNUMBER(AB$152:AB$201)*ISNUMBER(AB$102:AB$151))),_xlfn._xlws.FILTER(AB$102:AB$151,(ISNUMBER(AB$102:AB$151)*ISNUMBER(AB$152:AB$201))))</f>
        <v>#N/A</v>
      </c>
      <c r="AC230" t="e" cm="1">
        <f t="array" ref="AC230">AC179-FORECAST(AC129,_xlfn._xlws.FILTER(AC$152:AC$201,(ISNUMBER(AC$152:AC$201)*ISNUMBER(AC$102:AC$151))),_xlfn._xlws.FILTER(AC$102:AC$151,(ISNUMBER(AC$102:AC$151)*ISNUMBER(AC$152:AC$201))))</f>
        <v>#N/A</v>
      </c>
      <c r="AD230" t="e" cm="1">
        <f t="array" ref="AD230">AD179-FORECAST(AD129,_xlfn._xlws.FILTER(AD$152:AD$201,(ISNUMBER(AD$152:AD$201)*ISNUMBER(AD$102:AD$151))),_xlfn._xlws.FILTER(AD$102:AD$151,(ISNUMBER(AD$102:AD$151)*ISNUMBER(AD$152:AD$201))))</f>
        <v>#N/A</v>
      </c>
    </row>
    <row r="231" spans="1:30" x14ac:dyDescent="0.25">
      <c r="A231" t="e" cm="1">
        <f t="array" ref="A231">A180-FORECAST(A130,_xlfn._xlws.FILTER(A$152:A$201,(ISNUMBER(A$152:A$201)*ISNUMBER(A$102:A$151))),_xlfn._xlws.FILTER(A$102:A$151,(ISNUMBER(A$102:A$151)*ISNUMBER(A$152:A$201))))</f>
        <v>#N/A</v>
      </c>
      <c r="B231" t="e" cm="1">
        <f t="array" ref="B231">B180-FORECAST(B130,_xlfn._xlws.FILTER(B$152:B$201,(ISNUMBER(B$152:B$201)*ISNUMBER(B$102:B$151))),_xlfn._xlws.FILTER(B$102:B$151,(ISNUMBER(B$102:B$151)*ISNUMBER(B$152:B$201))))</f>
        <v>#N/A</v>
      </c>
      <c r="C231" t="e" cm="1">
        <f t="array" ref="C231">C180-FORECAST(C130,_xlfn._xlws.FILTER(C$152:C$201,(ISNUMBER(C$152:C$201)*ISNUMBER(C$102:C$151))),_xlfn._xlws.FILTER(C$102:C$151,(ISNUMBER(C$102:C$151)*ISNUMBER(C$152:C$201))))</f>
        <v>#N/A</v>
      </c>
      <c r="D231" t="e" cm="1">
        <f t="array" ref="D231">D180-FORECAST(D130,_xlfn._xlws.FILTER(D$152:D$201,(ISNUMBER(D$152:D$201)*ISNUMBER(D$102:D$151))),_xlfn._xlws.FILTER(D$102:D$151,(ISNUMBER(D$102:D$151)*ISNUMBER(D$152:D$201))))</f>
        <v>#N/A</v>
      </c>
      <c r="E231" t="e" cm="1">
        <f t="array" ref="E231">E180-FORECAST(E130,_xlfn._xlws.FILTER(E$152:E$201,(ISNUMBER(E$152:E$201)*ISNUMBER(E$102:E$151))),_xlfn._xlws.FILTER(E$102:E$151,(ISNUMBER(E$102:E$151)*ISNUMBER(E$152:E$201))))</f>
        <v>#N/A</v>
      </c>
      <c r="F231" t="e" cm="1">
        <f t="array" ref="F231">F180-FORECAST(F130,_xlfn._xlws.FILTER(F$152:F$201,(ISNUMBER(F$152:F$201)*ISNUMBER(F$102:F$151))),_xlfn._xlws.FILTER(F$102:F$151,(ISNUMBER(F$102:F$151)*ISNUMBER(F$152:F$201))))</f>
        <v>#N/A</v>
      </c>
      <c r="G231" t="e" cm="1">
        <f t="array" ref="G231">G180-FORECAST(G130,_xlfn._xlws.FILTER(G$152:G$201,(ISNUMBER(G$152:G$201)*ISNUMBER(G$102:G$151))),_xlfn._xlws.FILTER(G$102:G$151,(ISNUMBER(G$102:G$151)*ISNUMBER(G$152:G$201))))</f>
        <v>#N/A</v>
      </c>
      <c r="H231" t="e" cm="1">
        <f t="array" ref="H231">H180-FORECAST(H130,_xlfn._xlws.FILTER(H$152:H$201,(ISNUMBER(H$152:H$201)*ISNUMBER(H$102:H$151))),_xlfn._xlws.FILTER(H$102:H$151,(ISNUMBER(H$102:H$151)*ISNUMBER(H$152:H$201))))</f>
        <v>#N/A</v>
      </c>
      <c r="I231" t="e" cm="1">
        <f t="array" ref="I231">I180-FORECAST(I130,_xlfn._xlws.FILTER(I$152:I$201,(ISNUMBER(I$152:I$201)*ISNUMBER(I$102:I$151))),_xlfn._xlws.FILTER(I$102:I$151,(ISNUMBER(I$102:I$151)*ISNUMBER(I$152:I$201))))</f>
        <v>#N/A</v>
      </c>
      <c r="J231" t="e" cm="1">
        <f t="array" ref="J231">J180-FORECAST(J130,_xlfn._xlws.FILTER(J$152:J$201,(ISNUMBER(J$152:J$201)*ISNUMBER(J$102:J$151))),_xlfn._xlws.FILTER(J$102:J$151,(ISNUMBER(J$102:J$151)*ISNUMBER(J$152:J$201))))</f>
        <v>#N/A</v>
      </c>
      <c r="K231" t="e" cm="1">
        <f t="array" ref="K231">K180-FORECAST(K130,_xlfn._xlws.FILTER(K$152:K$201,(ISNUMBER(K$152:K$201)*ISNUMBER(K$102:K$151))),_xlfn._xlws.FILTER(K$102:K$151,(ISNUMBER(K$102:K$151)*ISNUMBER(K$152:K$201))))</f>
        <v>#N/A</v>
      </c>
      <c r="L231" t="e" cm="1">
        <f t="array" ref="L231">L180-FORECAST(L130,_xlfn._xlws.FILTER(L$152:L$201,(ISNUMBER(L$152:L$201)*ISNUMBER(L$102:L$151))),_xlfn._xlws.FILTER(L$102:L$151,(ISNUMBER(L$102:L$151)*ISNUMBER(L$152:L$201))))</f>
        <v>#N/A</v>
      </c>
      <c r="M231" t="e" cm="1">
        <f t="array" ref="M231">M180-FORECAST(M130,_xlfn._xlws.FILTER(M$152:M$201,(ISNUMBER(M$152:M$201)*ISNUMBER(M$102:M$151))),_xlfn._xlws.FILTER(M$102:M$151,(ISNUMBER(M$102:M$151)*ISNUMBER(M$152:M$201))))</f>
        <v>#N/A</v>
      </c>
      <c r="N231" t="e" cm="1">
        <f t="array" ref="N231">N180-FORECAST(N130,_xlfn._xlws.FILTER(N$152:N$201,(ISNUMBER(N$152:N$201)*ISNUMBER(N$102:N$151))),_xlfn._xlws.FILTER(N$102:N$151,(ISNUMBER(N$102:N$151)*ISNUMBER(N$152:N$201))))</f>
        <v>#N/A</v>
      </c>
      <c r="O231" t="e" cm="1">
        <f t="array" ref="O231">O180-FORECAST(O130,_xlfn._xlws.FILTER(O$152:O$201,(ISNUMBER(O$152:O$201)*ISNUMBER(O$102:O$151))),_xlfn._xlws.FILTER(O$102:O$151,(ISNUMBER(O$102:O$151)*ISNUMBER(O$152:O$201))))</f>
        <v>#N/A</v>
      </c>
      <c r="P231" t="e" cm="1">
        <f t="array" ref="P231">P180-FORECAST(P130,_xlfn._xlws.FILTER(P$152:P$201,(ISNUMBER(P$152:P$201)*ISNUMBER(P$102:P$151))),_xlfn._xlws.FILTER(P$102:P$151,(ISNUMBER(P$102:P$151)*ISNUMBER(P$152:P$201))))</f>
        <v>#N/A</v>
      </c>
      <c r="Q231" t="e" cm="1">
        <f t="array" ref="Q231">Q180-FORECAST(Q130,_xlfn._xlws.FILTER(Q$152:Q$201,(ISNUMBER(Q$152:Q$201)*ISNUMBER(Q$102:Q$151))),_xlfn._xlws.FILTER(Q$102:Q$151,(ISNUMBER(Q$102:Q$151)*ISNUMBER(Q$152:Q$201))))</f>
        <v>#N/A</v>
      </c>
      <c r="R231" t="e" cm="1">
        <f t="array" ref="R231">R180-FORECAST(R130,_xlfn._xlws.FILTER(R$152:R$201,(ISNUMBER(R$152:R$201)*ISNUMBER(R$102:R$151))),_xlfn._xlws.FILTER(R$102:R$151,(ISNUMBER(R$102:R$151)*ISNUMBER(R$152:R$201))))</f>
        <v>#N/A</v>
      </c>
      <c r="S231" t="e" cm="1">
        <f t="array" ref="S231">S180-FORECAST(S130,_xlfn._xlws.FILTER(S$152:S$201,(ISNUMBER(S$152:S$201)*ISNUMBER(S$102:S$151))),_xlfn._xlws.FILTER(S$102:S$151,(ISNUMBER(S$102:S$151)*ISNUMBER(S$152:S$201))))</f>
        <v>#N/A</v>
      </c>
      <c r="T231" t="e" cm="1">
        <f t="array" ref="T231">T180-FORECAST(T130,_xlfn._xlws.FILTER(T$152:T$201,(ISNUMBER(T$152:T$201)*ISNUMBER(T$102:T$151))),_xlfn._xlws.FILTER(T$102:T$151,(ISNUMBER(T$102:T$151)*ISNUMBER(T$152:T$201))))</f>
        <v>#N/A</v>
      </c>
      <c r="U231" t="e" cm="1">
        <f t="array" ref="U231">U180-FORECAST(U130,_xlfn._xlws.FILTER(U$152:U$201,(ISNUMBER(U$152:U$201)*ISNUMBER(U$102:U$151))),_xlfn._xlws.FILTER(U$102:U$151,(ISNUMBER(U$102:U$151)*ISNUMBER(U$152:U$201))))</f>
        <v>#N/A</v>
      </c>
      <c r="V231" t="e" cm="1">
        <f t="array" ref="V231">V180-FORECAST(V130,_xlfn._xlws.FILTER(V$152:V$201,(ISNUMBER(V$152:V$201)*ISNUMBER(V$102:V$151))),_xlfn._xlws.FILTER(V$102:V$151,(ISNUMBER(V$102:V$151)*ISNUMBER(V$152:V$201))))</f>
        <v>#N/A</v>
      </c>
      <c r="W231" t="e" cm="1">
        <f t="array" ref="W231">W180-FORECAST(W130,_xlfn._xlws.FILTER(W$152:W$201,(ISNUMBER(W$152:W$201)*ISNUMBER(W$102:W$151))),_xlfn._xlws.FILTER(W$102:W$151,(ISNUMBER(W$102:W$151)*ISNUMBER(W$152:W$201))))</f>
        <v>#N/A</v>
      </c>
      <c r="X231" t="e" cm="1">
        <f t="array" ref="X231">X180-FORECAST(X130,_xlfn._xlws.FILTER(X$152:X$201,(ISNUMBER(X$152:X$201)*ISNUMBER(X$102:X$151))),_xlfn._xlws.FILTER(X$102:X$151,(ISNUMBER(X$102:X$151)*ISNUMBER(X$152:X$201))))</f>
        <v>#N/A</v>
      </c>
      <c r="Y231" t="e" cm="1">
        <f t="array" ref="Y231">Y180-FORECAST(Y130,_xlfn._xlws.FILTER(Y$152:Y$201,(ISNUMBER(Y$152:Y$201)*ISNUMBER(Y$102:Y$151))),_xlfn._xlws.FILTER(Y$102:Y$151,(ISNUMBER(Y$102:Y$151)*ISNUMBER(Y$152:Y$201))))</f>
        <v>#N/A</v>
      </c>
      <c r="Z231" t="e" cm="1">
        <f t="array" ref="Z231">Z180-FORECAST(Z130,_xlfn._xlws.FILTER(Z$152:Z$201,(ISNUMBER(Z$152:Z$201)*ISNUMBER(Z$102:Z$151))),_xlfn._xlws.FILTER(Z$102:Z$151,(ISNUMBER(Z$102:Z$151)*ISNUMBER(Z$152:Z$201))))</f>
        <v>#N/A</v>
      </c>
      <c r="AA231" t="e" cm="1">
        <f t="array" ref="AA231">AA180-FORECAST(AA130,_xlfn._xlws.FILTER(AA$152:AA$201,(ISNUMBER(AA$152:AA$201)*ISNUMBER(AA$102:AA$151))),_xlfn._xlws.FILTER(AA$102:AA$151,(ISNUMBER(AA$102:AA$151)*ISNUMBER(AA$152:AA$201))))</f>
        <v>#N/A</v>
      </c>
      <c r="AB231" t="e" cm="1">
        <f t="array" ref="AB231">AB180-FORECAST(AB130,_xlfn._xlws.FILTER(AB$152:AB$201,(ISNUMBER(AB$152:AB$201)*ISNUMBER(AB$102:AB$151))),_xlfn._xlws.FILTER(AB$102:AB$151,(ISNUMBER(AB$102:AB$151)*ISNUMBER(AB$152:AB$201))))</f>
        <v>#N/A</v>
      </c>
      <c r="AC231" t="e" cm="1">
        <f t="array" ref="AC231">AC180-FORECAST(AC130,_xlfn._xlws.FILTER(AC$152:AC$201,(ISNUMBER(AC$152:AC$201)*ISNUMBER(AC$102:AC$151))),_xlfn._xlws.FILTER(AC$102:AC$151,(ISNUMBER(AC$102:AC$151)*ISNUMBER(AC$152:AC$201))))</f>
        <v>#N/A</v>
      </c>
      <c r="AD231" t="e" cm="1">
        <f t="array" ref="AD231">AD180-FORECAST(AD130,_xlfn._xlws.FILTER(AD$152:AD$201,(ISNUMBER(AD$152:AD$201)*ISNUMBER(AD$102:AD$151))),_xlfn._xlws.FILTER(AD$102:AD$151,(ISNUMBER(AD$102:AD$151)*ISNUMBER(AD$152:AD$201))))</f>
        <v>#N/A</v>
      </c>
    </row>
    <row r="232" spans="1:30" x14ac:dyDescent="0.25">
      <c r="A232" t="e" cm="1">
        <f t="array" ref="A232">A181-FORECAST(A131,_xlfn._xlws.FILTER(A$152:A$201,(ISNUMBER(A$152:A$201)*ISNUMBER(A$102:A$151))),_xlfn._xlws.FILTER(A$102:A$151,(ISNUMBER(A$102:A$151)*ISNUMBER(A$152:A$201))))</f>
        <v>#N/A</v>
      </c>
      <c r="B232" t="e" cm="1">
        <f t="array" ref="B232">B181-FORECAST(B131,_xlfn._xlws.FILTER(B$152:B$201,(ISNUMBER(B$152:B$201)*ISNUMBER(B$102:B$151))),_xlfn._xlws.FILTER(B$102:B$151,(ISNUMBER(B$102:B$151)*ISNUMBER(B$152:B$201))))</f>
        <v>#N/A</v>
      </c>
      <c r="C232" t="e" cm="1">
        <f t="array" ref="C232">C181-FORECAST(C131,_xlfn._xlws.FILTER(C$152:C$201,(ISNUMBER(C$152:C$201)*ISNUMBER(C$102:C$151))),_xlfn._xlws.FILTER(C$102:C$151,(ISNUMBER(C$102:C$151)*ISNUMBER(C$152:C$201))))</f>
        <v>#N/A</v>
      </c>
      <c r="D232" t="e" cm="1">
        <f t="array" ref="D232">D181-FORECAST(D131,_xlfn._xlws.FILTER(D$152:D$201,(ISNUMBER(D$152:D$201)*ISNUMBER(D$102:D$151))),_xlfn._xlws.FILTER(D$102:D$151,(ISNUMBER(D$102:D$151)*ISNUMBER(D$152:D$201))))</f>
        <v>#N/A</v>
      </c>
      <c r="E232" t="e" cm="1">
        <f t="array" ref="E232">E181-FORECAST(E131,_xlfn._xlws.FILTER(E$152:E$201,(ISNUMBER(E$152:E$201)*ISNUMBER(E$102:E$151))),_xlfn._xlws.FILTER(E$102:E$151,(ISNUMBER(E$102:E$151)*ISNUMBER(E$152:E$201))))</f>
        <v>#N/A</v>
      </c>
      <c r="F232" t="e" cm="1">
        <f t="array" ref="F232">F181-FORECAST(F131,_xlfn._xlws.FILTER(F$152:F$201,(ISNUMBER(F$152:F$201)*ISNUMBER(F$102:F$151))),_xlfn._xlws.FILTER(F$102:F$151,(ISNUMBER(F$102:F$151)*ISNUMBER(F$152:F$201))))</f>
        <v>#N/A</v>
      </c>
      <c r="G232" t="e" cm="1">
        <f t="array" ref="G232">G181-FORECAST(G131,_xlfn._xlws.FILTER(G$152:G$201,(ISNUMBER(G$152:G$201)*ISNUMBER(G$102:G$151))),_xlfn._xlws.FILTER(G$102:G$151,(ISNUMBER(G$102:G$151)*ISNUMBER(G$152:G$201))))</f>
        <v>#N/A</v>
      </c>
      <c r="H232" t="e" cm="1">
        <f t="array" ref="H232">H181-FORECAST(H131,_xlfn._xlws.FILTER(H$152:H$201,(ISNUMBER(H$152:H$201)*ISNUMBER(H$102:H$151))),_xlfn._xlws.FILTER(H$102:H$151,(ISNUMBER(H$102:H$151)*ISNUMBER(H$152:H$201))))</f>
        <v>#N/A</v>
      </c>
      <c r="I232" t="e" cm="1">
        <f t="array" ref="I232">I181-FORECAST(I131,_xlfn._xlws.FILTER(I$152:I$201,(ISNUMBER(I$152:I$201)*ISNUMBER(I$102:I$151))),_xlfn._xlws.FILTER(I$102:I$151,(ISNUMBER(I$102:I$151)*ISNUMBER(I$152:I$201))))</f>
        <v>#N/A</v>
      </c>
      <c r="J232" t="e" cm="1">
        <f t="array" ref="J232">J181-FORECAST(J131,_xlfn._xlws.FILTER(J$152:J$201,(ISNUMBER(J$152:J$201)*ISNUMBER(J$102:J$151))),_xlfn._xlws.FILTER(J$102:J$151,(ISNUMBER(J$102:J$151)*ISNUMBER(J$152:J$201))))</f>
        <v>#N/A</v>
      </c>
      <c r="K232" t="e" cm="1">
        <f t="array" ref="K232">K181-FORECAST(K131,_xlfn._xlws.FILTER(K$152:K$201,(ISNUMBER(K$152:K$201)*ISNUMBER(K$102:K$151))),_xlfn._xlws.FILTER(K$102:K$151,(ISNUMBER(K$102:K$151)*ISNUMBER(K$152:K$201))))</f>
        <v>#N/A</v>
      </c>
      <c r="L232" t="e" cm="1">
        <f t="array" ref="L232">L181-FORECAST(L131,_xlfn._xlws.FILTER(L$152:L$201,(ISNUMBER(L$152:L$201)*ISNUMBER(L$102:L$151))),_xlfn._xlws.FILTER(L$102:L$151,(ISNUMBER(L$102:L$151)*ISNUMBER(L$152:L$201))))</f>
        <v>#N/A</v>
      </c>
      <c r="M232" t="e" cm="1">
        <f t="array" ref="M232">M181-FORECAST(M131,_xlfn._xlws.FILTER(M$152:M$201,(ISNUMBER(M$152:M$201)*ISNUMBER(M$102:M$151))),_xlfn._xlws.FILTER(M$102:M$151,(ISNUMBER(M$102:M$151)*ISNUMBER(M$152:M$201))))</f>
        <v>#N/A</v>
      </c>
      <c r="N232" t="e" cm="1">
        <f t="array" ref="N232">N181-FORECAST(N131,_xlfn._xlws.FILTER(N$152:N$201,(ISNUMBER(N$152:N$201)*ISNUMBER(N$102:N$151))),_xlfn._xlws.FILTER(N$102:N$151,(ISNUMBER(N$102:N$151)*ISNUMBER(N$152:N$201))))</f>
        <v>#N/A</v>
      </c>
      <c r="O232" t="e" cm="1">
        <f t="array" ref="O232">O181-FORECAST(O131,_xlfn._xlws.FILTER(O$152:O$201,(ISNUMBER(O$152:O$201)*ISNUMBER(O$102:O$151))),_xlfn._xlws.FILTER(O$102:O$151,(ISNUMBER(O$102:O$151)*ISNUMBER(O$152:O$201))))</f>
        <v>#N/A</v>
      </c>
      <c r="P232" t="e" cm="1">
        <f t="array" ref="P232">P181-FORECAST(P131,_xlfn._xlws.FILTER(P$152:P$201,(ISNUMBER(P$152:P$201)*ISNUMBER(P$102:P$151))),_xlfn._xlws.FILTER(P$102:P$151,(ISNUMBER(P$102:P$151)*ISNUMBER(P$152:P$201))))</f>
        <v>#N/A</v>
      </c>
      <c r="Q232" t="e" cm="1">
        <f t="array" ref="Q232">Q181-FORECAST(Q131,_xlfn._xlws.FILTER(Q$152:Q$201,(ISNUMBER(Q$152:Q$201)*ISNUMBER(Q$102:Q$151))),_xlfn._xlws.FILTER(Q$102:Q$151,(ISNUMBER(Q$102:Q$151)*ISNUMBER(Q$152:Q$201))))</f>
        <v>#N/A</v>
      </c>
      <c r="R232" t="e" cm="1">
        <f t="array" ref="R232">R181-FORECAST(R131,_xlfn._xlws.FILTER(R$152:R$201,(ISNUMBER(R$152:R$201)*ISNUMBER(R$102:R$151))),_xlfn._xlws.FILTER(R$102:R$151,(ISNUMBER(R$102:R$151)*ISNUMBER(R$152:R$201))))</f>
        <v>#N/A</v>
      </c>
      <c r="S232" t="e" cm="1">
        <f t="array" ref="S232">S181-FORECAST(S131,_xlfn._xlws.FILTER(S$152:S$201,(ISNUMBER(S$152:S$201)*ISNUMBER(S$102:S$151))),_xlfn._xlws.FILTER(S$102:S$151,(ISNUMBER(S$102:S$151)*ISNUMBER(S$152:S$201))))</f>
        <v>#N/A</v>
      </c>
      <c r="T232" t="e" cm="1">
        <f t="array" ref="T232">T181-FORECAST(T131,_xlfn._xlws.FILTER(T$152:T$201,(ISNUMBER(T$152:T$201)*ISNUMBER(T$102:T$151))),_xlfn._xlws.FILTER(T$102:T$151,(ISNUMBER(T$102:T$151)*ISNUMBER(T$152:T$201))))</f>
        <v>#N/A</v>
      </c>
      <c r="U232" t="e" cm="1">
        <f t="array" ref="U232">U181-FORECAST(U131,_xlfn._xlws.FILTER(U$152:U$201,(ISNUMBER(U$152:U$201)*ISNUMBER(U$102:U$151))),_xlfn._xlws.FILTER(U$102:U$151,(ISNUMBER(U$102:U$151)*ISNUMBER(U$152:U$201))))</f>
        <v>#N/A</v>
      </c>
      <c r="V232" t="e" cm="1">
        <f t="array" ref="V232">V181-FORECAST(V131,_xlfn._xlws.FILTER(V$152:V$201,(ISNUMBER(V$152:V$201)*ISNUMBER(V$102:V$151))),_xlfn._xlws.FILTER(V$102:V$151,(ISNUMBER(V$102:V$151)*ISNUMBER(V$152:V$201))))</f>
        <v>#N/A</v>
      </c>
      <c r="W232" t="e" cm="1">
        <f t="array" ref="W232">W181-FORECAST(W131,_xlfn._xlws.FILTER(W$152:W$201,(ISNUMBER(W$152:W$201)*ISNUMBER(W$102:W$151))),_xlfn._xlws.FILTER(W$102:W$151,(ISNUMBER(W$102:W$151)*ISNUMBER(W$152:W$201))))</f>
        <v>#N/A</v>
      </c>
      <c r="X232" t="e" cm="1">
        <f t="array" ref="X232">X181-FORECAST(X131,_xlfn._xlws.FILTER(X$152:X$201,(ISNUMBER(X$152:X$201)*ISNUMBER(X$102:X$151))),_xlfn._xlws.FILTER(X$102:X$151,(ISNUMBER(X$102:X$151)*ISNUMBER(X$152:X$201))))</f>
        <v>#N/A</v>
      </c>
      <c r="Y232" t="e" cm="1">
        <f t="array" ref="Y232">Y181-FORECAST(Y131,_xlfn._xlws.FILTER(Y$152:Y$201,(ISNUMBER(Y$152:Y$201)*ISNUMBER(Y$102:Y$151))),_xlfn._xlws.FILTER(Y$102:Y$151,(ISNUMBER(Y$102:Y$151)*ISNUMBER(Y$152:Y$201))))</f>
        <v>#N/A</v>
      </c>
      <c r="Z232" t="e" cm="1">
        <f t="array" ref="Z232">Z181-FORECAST(Z131,_xlfn._xlws.FILTER(Z$152:Z$201,(ISNUMBER(Z$152:Z$201)*ISNUMBER(Z$102:Z$151))),_xlfn._xlws.FILTER(Z$102:Z$151,(ISNUMBER(Z$102:Z$151)*ISNUMBER(Z$152:Z$201))))</f>
        <v>#N/A</v>
      </c>
      <c r="AA232" t="e" cm="1">
        <f t="array" ref="AA232">AA181-FORECAST(AA131,_xlfn._xlws.FILTER(AA$152:AA$201,(ISNUMBER(AA$152:AA$201)*ISNUMBER(AA$102:AA$151))),_xlfn._xlws.FILTER(AA$102:AA$151,(ISNUMBER(AA$102:AA$151)*ISNUMBER(AA$152:AA$201))))</f>
        <v>#N/A</v>
      </c>
      <c r="AB232" t="e" cm="1">
        <f t="array" ref="AB232">AB181-FORECAST(AB131,_xlfn._xlws.FILTER(AB$152:AB$201,(ISNUMBER(AB$152:AB$201)*ISNUMBER(AB$102:AB$151))),_xlfn._xlws.FILTER(AB$102:AB$151,(ISNUMBER(AB$102:AB$151)*ISNUMBER(AB$152:AB$201))))</f>
        <v>#N/A</v>
      </c>
      <c r="AC232" t="e" cm="1">
        <f t="array" ref="AC232">AC181-FORECAST(AC131,_xlfn._xlws.FILTER(AC$152:AC$201,(ISNUMBER(AC$152:AC$201)*ISNUMBER(AC$102:AC$151))),_xlfn._xlws.FILTER(AC$102:AC$151,(ISNUMBER(AC$102:AC$151)*ISNUMBER(AC$152:AC$201))))</f>
        <v>#N/A</v>
      </c>
      <c r="AD232" t="e" cm="1">
        <f t="array" ref="AD232">AD181-FORECAST(AD131,_xlfn._xlws.FILTER(AD$152:AD$201,(ISNUMBER(AD$152:AD$201)*ISNUMBER(AD$102:AD$151))),_xlfn._xlws.FILTER(AD$102:AD$151,(ISNUMBER(AD$102:AD$151)*ISNUMBER(AD$152:AD$201))))</f>
        <v>#N/A</v>
      </c>
    </row>
    <row r="233" spans="1:30" x14ac:dyDescent="0.25">
      <c r="A233" t="e" cm="1">
        <f t="array" ref="A233">A182-FORECAST(A132,_xlfn._xlws.FILTER(A$152:A$201,(ISNUMBER(A$152:A$201)*ISNUMBER(A$102:A$151))),_xlfn._xlws.FILTER(A$102:A$151,(ISNUMBER(A$102:A$151)*ISNUMBER(A$152:A$201))))</f>
        <v>#N/A</v>
      </c>
      <c r="B233" t="e" cm="1">
        <f t="array" ref="B233">B182-FORECAST(B132,_xlfn._xlws.FILTER(B$152:B$201,(ISNUMBER(B$152:B$201)*ISNUMBER(B$102:B$151))),_xlfn._xlws.FILTER(B$102:B$151,(ISNUMBER(B$102:B$151)*ISNUMBER(B$152:B$201))))</f>
        <v>#N/A</v>
      </c>
      <c r="C233" t="e" cm="1">
        <f t="array" ref="C233">C182-FORECAST(C132,_xlfn._xlws.FILTER(C$152:C$201,(ISNUMBER(C$152:C$201)*ISNUMBER(C$102:C$151))),_xlfn._xlws.FILTER(C$102:C$151,(ISNUMBER(C$102:C$151)*ISNUMBER(C$152:C$201))))</f>
        <v>#N/A</v>
      </c>
      <c r="D233" t="e" cm="1">
        <f t="array" ref="D233">D182-FORECAST(D132,_xlfn._xlws.FILTER(D$152:D$201,(ISNUMBER(D$152:D$201)*ISNUMBER(D$102:D$151))),_xlfn._xlws.FILTER(D$102:D$151,(ISNUMBER(D$102:D$151)*ISNUMBER(D$152:D$201))))</f>
        <v>#N/A</v>
      </c>
      <c r="E233" t="e" cm="1">
        <f t="array" ref="E233">E182-FORECAST(E132,_xlfn._xlws.FILTER(E$152:E$201,(ISNUMBER(E$152:E$201)*ISNUMBER(E$102:E$151))),_xlfn._xlws.FILTER(E$102:E$151,(ISNUMBER(E$102:E$151)*ISNUMBER(E$152:E$201))))</f>
        <v>#N/A</v>
      </c>
      <c r="F233" t="e" cm="1">
        <f t="array" ref="F233">F182-FORECAST(F132,_xlfn._xlws.FILTER(F$152:F$201,(ISNUMBER(F$152:F$201)*ISNUMBER(F$102:F$151))),_xlfn._xlws.FILTER(F$102:F$151,(ISNUMBER(F$102:F$151)*ISNUMBER(F$152:F$201))))</f>
        <v>#N/A</v>
      </c>
      <c r="G233" t="e" cm="1">
        <f t="array" ref="G233">G182-FORECAST(G132,_xlfn._xlws.FILTER(G$152:G$201,(ISNUMBER(G$152:G$201)*ISNUMBER(G$102:G$151))),_xlfn._xlws.FILTER(G$102:G$151,(ISNUMBER(G$102:G$151)*ISNUMBER(G$152:G$201))))</f>
        <v>#N/A</v>
      </c>
      <c r="H233" t="e" cm="1">
        <f t="array" ref="H233">H182-FORECAST(H132,_xlfn._xlws.FILTER(H$152:H$201,(ISNUMBER(H$152:H$201)*ISNUMBER(H$102:H$151))),_xlfn._xlws.FILTER(H$102:H$151,(ISNUMBER(H$102:H$151)*ISNUMBER(H$152:H$201))))</f>
        <v>#N/A</v>
      </c>
      <c r="I233" t="e" cm="1">
        <f t="array" ref="I233">I182-FORECAST(I132,_xlfn._xlws.FILTER(I$152:I$201,(ISNUMBER(I$152:I$201)*ISNUMBER(I$102:I$151))),_xlfn._xlws.FILTER(I$102:I$151,(ISNUMBER(I$102:I$151)*ISNUMBER(I$152:I$201))))</f>
        <v>#N/A</v>
      </c>
      <c r="J233" t="e" cm="1">
        <f t="array" ref="J233">J182-FORECAST(J132,_xlfn._xlws.FILTER(J$152:J$201,(ISNUMBER(J$152:J$201)*ISNUMBER(J$102:J$151))),_xlfn._xlws.FILTER(J$102:J$151,(ISNUMBER(J$102:J$151)*ISNUMBER(J$152:J$201))))</f>
        <v>#N/A</v>
      </c>
      <c r="K233" t="e" cm="1">
        <f t="array" ref="K233">K182-FORECAST(K132,_xlfn._xlws.FILTER(K$152:K$201,(ISNUMBER(K$152:K$201)*ISNUMBER(K$102:K$151))),_xlfn._xlws.FILTER(K$102:K$151,(ISNUMBER(K$102:K$151)*ISNUMBER(K$152:K$201))))</f>
        <v>#N/A</v>
      </c>
      <c r="L233" t="e" cm="1">
        <f t="array" ref="L233">L182-FORECAST(L132,_xlfn._xlws.FILTER(L$152:L$201,(ISNUMBER(L$152:L$201)*ISNUMBER(L$102:L$151))),_xlfn._xlws.FILTER(L$102:L$151,(ISNUMBER(L$102:L$151)*ISNUMBER(L$152:L$201))))</f>
        <v>#N/A</v>
      </c>
      <c r="M233" t="e" cm="1">
        <f t="array" ref="M233">M182-FORECAST(M132,_xlfn._xlws.FILTER(M$152:M$201,(ISNUMBER(M$152:M$201)*ISNUMBER(M$102:M$151))),_xlfn._xlws.FILTER(M$102:M$151,(ISNUMBER(M$102:M$151)*ISNUMBER(M$152:M$201))))</f>
        <v>#N/A</v>
      </c>
      <c r="N233" t="e" cm="1">
        <f t="array" ref="N233">N182-FORECAST(N132,_xlfn._xlws.FILTER(N$152:N$201,(ISNUMBER(N$152:N$201)*ISNUMBER(N$102:N$151))),_xlfn._xlws.FILTER(N$102:N$151,(ISNUMBER(N$102:N$151)*ISNUMBER(N$152:N$201))))</f>
        <v>#N/A</v>
      </c>
      <c r="O233" t="e" cm="1">
        <f t="array" ref="O233">O182-FORECAST(O132,_xlfn._xlws.FILTER(O$152:O$201,(ISNUMBER(O$152:O$201)*ISNUMBER(O$102:O$151))),_xlfn._xlws.FILTER(O$102:O$151,(ISNUMBER(O$102:O$151)*ISNUMBER(O$152:O$201))))</f>
        <v>#N/A</v>
      </c>
      <c r="P233" t="e" cm="1">
        <f t="array" ref="P233">P182-FORECAST(P132,_xlfn._xlws.FILTER(P$152:P$201,(ISNUMBER(P$152:P$201)*ISNUMBER(P$102:P$151))),_xlfn._xlws.FILTER(P$102:P$151,(ISNUMBER(P$102:P$151)*ISNUMBER(P$152:P$201))))</f>
        <v>#N/A</v>
      </c>
      <c r="Q233" t="e" cm="1">
        <f t="array" ref="Q233">Q182-FORECAST(Q132,_xlfn._xlws.FILTER(Q$152:Q$201,(ISNUMBER(Q$152:Q$201)*ISNUMBER(Q$102:Q$151))),_xlfn._xlws.FILTER(Q$102:Q$151,(ISNUMBER(Q$102:Q$151)*ISNUMBER(Q$152:Q$201))))</f>
        <v>#N/A</v>
      </c>
      <c r="R233" t="e" cm="1">
        <f t="array" ref="R233">R182-FORECAST(R132,_xlfn._xlws.FILTER(R$152:R$201,(ISNUMBER(R$152:R$201)*ISNUMBER(R$102:R$151))),_xlfn._xlws.FILTER(R$102:R$151,(ISNUMBER(R$102:R$151)*ISNUMBER(R$152:R$201))))</f>
        <v>#N/A</v>
      </c>
      <c r="S233" t="e" cm="1">
        <f t="array" ref="S233">S182-FORECAST(S132,_xlfn._xlws.FILTER(S$152:S$201,(ISNUMBER(S$152:S$201)*ISNUMBER(S$102:S$151))),_xlfn._xlws.FILTER(S$102:S$151,(ISNUMBER(S$102:S$151)*ISNUMBER(S$152:S$201))))</f>
        <v>#N/A</v>
      </c>
      <c r="T233" t="e" cm="1">
        <f t="array" ref="T233">T182-FORECAST(T132,_xlfn._xlws.FILTER(T$152:T$201,(ISNUMBER(T$152:T$201)*ISNUMBER(T$102:T$151))),_xlfn._xlws.FILTER(T$102:T$151,(ISNUMBER(T$102:T$151)*ISNUMBER(T$152:T$201))))</f>
        <v>#N/A</v>
      </c>
      <c r="U233" t="e" cm="1">
        <f t="array" ref="U233">U182-FORECAST(U132,_xlfn._xlws.FILTER(U$152:U$201,(ISNUMBER(U$152:U$201)*ISNUMBER(U$102:U$151))),_xlfn._xlws.FILTER(U$102:U$151,(ISNUMBER(U$102:U$151)*ISNUMBER(U$152:U$201))))</f>
        <v>#N/A</v>
      </c>
      <c r="V233" t="e" cm="1">
        <f t="array" ref="V233">V182-FORECAST(V132,_xlfn._xlws.FILTER(V$152:V$201,(ISNUMBER(V$152:V$201)*ISNUMBER(V$102:V$151))),_xlfn._xlws.FILTER(V$102:V$151,(ISNUMBER(V$102:V$151)*ISNUMBER(V$152:V$201))))</f>
        <v>#N/A</v>
      </c>
      <c r="W233" t="e" cm="1">
        <f t="array" ref="W233">W182-FORECAST(W132,_xlfn._xlws.FILTER(W$152:W$201,(ISNUMBER(W$152:W$201)*ISNUMBER(W$102:W$151))),_xlfn._xlws.FILTER(W$102:W$151,(ISNUMBER(W$102:W$151)*ISNUMBER(W$152:W$201))))</f>
        <v>#N/A</v>
      </c>
      <c r="X233" t="e" cm="1">
        <f t="array" ref="X233">X182-FORECAST(X132,_xlfn._xlws.FILTER(X$152:X$201,(ISNUMBER(X$152:X$201)*ISNUMBER(X$102:X$151))),_xlfn._xlws.FILTER(X$102:X$151,(ISNUMBER(X$102:X$151)*ISNUMBER(X$152:X$201))))</f>
        <v>#N/A</v>
      </c>
      <c r="Y233" t="e" cm="1">
        <f t="array" ref="Y233">Y182-FORECAST(Y132,_xlfn._xlws.FILTER(Y$152:Y$201,(ISNUMBER(Y$152:Y$201)*ISNUMBER(Y$102:Y$151))),_xlfn._xlws.FILTER(Y$102:Y$151,(ISNUMBER(Y$102:Y$151)*ISNUMBER(Y$152:Y$201))))</f>
        <v>#N/A</v>
      </c>
      <c r="Z233" t="e" cm="1">
        <f t="array" ref="Z233">Z182-FORECAST(Z132,_xlfn._xlws.FILTER(Z$152:Z$201,(ISNUMBER(Z$152:Z$201)*ISNUMBER(Z$102:Z$151))),_xlfn._xlws.FILTER(Z$102:Z$151,(ISNUMBER(Z$102:Z$151)*ISNUMBER(Z$152:Z$201))))</f>
        <v>#N/A</v>
      </c>
      <c r="AA233" t="e" cm="1">
        <f t="array" ref="AA233">AA182-FORECAST(AA132,_xlfn._xlws.FILTER(AA$152:AA$201,(ISNUMBER(AA$152:AA$201)*ISNUMBER(AA$102:AA$151))),_xlfn._xlws.FILTER(AA$102:AA$151,(ISNUMBER(AA$102:AA$151)*ISNUMBER(AA$152:AA$201))))</f>
        <v>#N/A</v>
      </c>
      <c r="AB233" t="e" cm="1">
        <f t="array" ref="AB233">AB182-FORECAST(AB132,_xlfn._xlws.FILTER(AB$152:AB$201,(ISNUMBER(AB$152:AB$201)*ISNUMBER(AB$102:AB$151))),_xlfn._xlws.FILTER(AB$102:AB$151,(ISNUMBER(AB$102:AB$151)*ISNUMBER(AB$152:AB$201))))</f>
        <v>#N/A</v>
      </c>
      <c r="AC233" t="e" cm="1">
        <f t="array" ref="AC233">AC182-FORECAST(AC132,_xlfn._xlws.FILTER(AC$152:AC$201,(ISNUMBER(AC$152:AC$201)*ISNUMBER(AC$102:AC$151))),_xlfn._xlws.FILTER(AC$102:AC$151,(ISNUMBER(AC$102:AC$151)*ISNUMBER(AC$152:AC$201))))</f>
        <v>#N/A</v>
      </c>
      <c r="AD233" t="e" cm="1">
        <f t="array" ref="AD233">AD182-FORECAST(AD132,_xlfn._xlws.FILTER(AD$152:AD$201,(ISNUMBER(AD$152:AD$201)*ISNUMBER(AD$102:AD$151))),_xlfn._xlws.FILTER(AD$102:AD$151,(ISNUMBER(AD$102:AD$151)*ISNUMBER(AD$152:AD$201))))</f>
        <v>#N/A</v>
      </c>
    </row>
    <row r="234" spans="1:30" x14ac:dyDescent="0.25">
      <c r="A234" t="e" cm="1">
        <f t="array" ref="A234">A183-FORECAST(A133,_xlfn._xlws.FILTER(A$152:A$201,(ISNUMBER(A$152:A$201)*ISNUMBER(A$102:A$151))),_xlfn._xlws.FILTER(A$102:A$151,(ISNUMBER(A$102:A$151)*ISNUMBER(A$152:A$201))))</f>
        <v>#N/A</v>
      </c>
      <c r="B234" t="e" cm="1">
        <f t="array" ref="B234">B183-FORECAST(B133,_xlfn._xlws.FILTER(B$152:B$201,(ISNUMBER(B$152:B$201)*ISNUMBER(B$102:B$151))),_xlfn._xlws.FILTER(B$102:B$151,(ISNUMBER(B$102:B$151)*ISNUMBER(B$152:B$201))))</f>
        <v>#N/A</v>
      </c>
      <c r="C234" t="e" cm="1">
        <f t="array" ref="C234">C183-FORECAST(C133,_xlfn._xlws.FILTER(C$152:C$201,(ISNUMBER(C$152:C$201)*ISNUMBER(C$102:C$151))),_xlfn._xlws.FILTER(C$102:C$151,(ISNUMBER(C$102:C$151)*ISNUMBER(C$152:C$201))))</f>
        <v>#N/A</v>
      </c>
      <c r="D234" t="e" cm="1">
        <f t="array" ref="D234">D183-FORECAST(D133,_xlfn._xlws.FILTER(D$152:D$201,(ISNUMBER(D$152:D$201)*ISNUMBER(D$102:D$151))),_xlfn._xlws.FILTER(D$102:D$151,(ISNUMBER(D$102:D$151)*ISNUMBER(D$152:D$201))))</f>
        <v>#N/A</v>
      </c>
      <c r="E234" t="e" cm="1">
        <f t="array" ref="E234">E183-FORECAST(E133,_xlfn._xlws.FILTER(E$152:E$201,(ISNUMBER(E$152:E$201)*ISNUMBER(E$102:E$151))),_xlfn._xlws.FILTER(E$102:E$151,(ISNUMBER(E$102:E$151)*ISNUMBER(E$152:E$201))))</f>
        <v>#N/A</v>
      </c>
      <c r="F234" t="e" cm="1">
        <f t="array" ref="F234">F183-FORECAST(F133,_xlfn._xlws.FILTER(F$152:F$201,(ISNUMBER(F$152:F$201)*ISNUMBER(F$102:F$151))),_xlfn._xlws.FILTER(F$102:F$151,(ISNUMBER(F$102:F$151)*ISNUMBER(F$152:F$201))))</f>
        <v>#N/A</v>
      </c>
      <c r="G234" t="e" cm="1">
        <f t="array" ref="G234">G183-FORECAST(G133,_xlfn._xlws.FILTER(G$152:G$201,(ISNUMBER(G$152:G$201)*ISNUMBER(G$102:G$151))),_xlfn._xlws.FILTER(G$102:G$151,(ISNUMBER(G$102:G$151)*ISNUMBER(G$152:G$201))))</f>
        <v>#N/A</v>
      </c>
      <c r="H234" t="e" cm="1">
        <f t="array" ref="H234">H183-FORECAST(H133,_xlfn._xlws.FILTER(H$152:H$201,(ISNUMBER(H$152:H$201)*ISNUMBER(H$102:H$151))),_xlfn._xlws.FILTER(H$102:H$151,(ISNUMBER(H$102:H$151)*ISNUMBER(H$152:H$201))))</f>
        <v>#N/A</v>
      </c>
      <c r="I234" t="e" cm="1">
        <f t="array" ref="I234">I183-FORECAST(I133,_xlfn._xlws.FILTER(I$152:I$201,(ISNUMBER(I$152:I$201)*ISNUMBER(I$102:I$151))),_xlfn._xlws.FILTER(I$102:I$151,(ISNUMBER(I$102:I$151)*ISNUMBER(I$152:I$201))))</f>
        <v>#N/A</v>
      </c>
      <c r="J234" t="e" cm="1">
        <f t="array" ref="J234">J183-FORECAST(J133,_xlfn._xlws.FILTER(J$152:J$201,(ISNUMBER(J$152:J$201)*ISNUMBER(J$102:J$151))),_xlfn._xlws.FILTER(J$102:J$151,(ISNUMBER(J$102:J$151)*ISNUMBER(J$152:J$201))))</f>
        <v>#N/A</v>
      </c>
      <c r="K234" t="e" cm="1">
        <f t="array" ref="K234">K183-FORECAST(K133,_xlfn._xlws.FILTER(K$152:K$201,(ISNUMBER(K$152:K$201)*ISNUMBER(K$102:K$151))),_xlfn._xlws.FILTER(K$102:K$151,(ISNUMBER(K$102:K$151)*ISNUMBER(K$152:K$201))))</f>
        <v>#N/A</v>
      </c>
      <c r="L234" t="e" cm="1">
        <f t="array" ref="L234">L183-FORECAST(L133,_xlfn._xlws.FILTER(L$152:L$201,(ISNUMBER(L$152:L$201)*ISNUMBER(L$102:L$151))),_xlfn._xlws.FILTER(L$102:L$151,(ISNUMBER(L$102:L$151)*ISNUMBER(L$152:L$201))))</f>
        <v>#N/A</v>
      </c>
      <c r="M234" t="e" cm="1">
        <f t="array" ref="M234">M183-FORECAST(M133,_xlfn._xlws.FILTER(M$152:M$201,(ISNUMBER(M$152:M$201)*ISNUMBER(M$102:M$151))),_xlfn._xlws.FILTER(M$102:M$151,(ISNUMBER(M$102:M$151)*ISNUMBER(M$152:M$201))))</f>
        <v>#N/A</v>
      </c>
      <c r="N234" t="e" cm="1">
        <f t="array" ref="N234">N183-FORECAST(N133,_xlfn._xlws.FILTER(N$152:N$201,(ISNUMBER(N$152:N$201)*ISNUMBER(N$102:N$151))),_xlfn._xlws.FILTER(N$102:N$151,(ISNUMBER(N$102:N$151)*ISNUMBER(N$152:N$201))))</f>
        <v>#N/A</v>
      </c>
      <c r="O234" t="e" cm="1">
        <f t="array" ref="O234">O183-FORECAST(O133,_xlfn._xlws.FILTER(O$152:O$201,(ISNUMBER(O$152:O$201)*ISNUMBER(O$102:O$151))),_xlfn._xlws.FILTER(O$102:O$151,(ISNUMBER(O$102:O$151)*ISNUMBER(O$152:O$201))))</f>
        <v>#N/A</v>
      </c>
      <c r="P234" t="e" cm="1">
        <f t="array" ref="P234">P183-FORECAST(P133,_xlfn._xlws.FILTER(P$152:P$201,(ISNUMBER(P$152:P$201)*ISNUMBER(P$102:P$151))),_xlfn._xlws.FILTER(P$102:P$151,(ISNUMBER(P$102:P$151)*ISNUMBER(P$152:P$201))))</f>
        <v>#N/A</v>
      </c>
      <c r="Q234" t="e" cm="1">
        <f t="array" ref="Q234">Q183-FORECAST(Q133,_xlfn._xlws.FILTER(Q$152:Q$201,(ISNUMBER(Q$152:Q$201)*ISNUMBER(Q$102:Q$151))),_xlfn._xlws.FILTER(Q$102:Q$151,(ISNUMBER(Q$102:Q$151)*ISNUMBER(Q$152:Q$201))))</f>
        <v>#N/A</v>
      </c>
      <c r="R234" t="e" cm="1">
        <f t="array" ref="R234">R183-FORECAST(R133,_xlfn._xlws.FILTER(R$152:R$201,(ISNUMBER(R$152:R$201)*ISNUMBER(R$102:R$151))),_xlfn._xlws.FILTER(R$102:R$151,(ISNUMBER(R$102:R$151)*ISNUMBER(R$152:R$201))))</f>
        <v>#N/A</v>
      </c>
      <c r="S234" t="e" cm="1">
        <f t="array" ref="S234">S183-FORECAST(S133,_xlfn._xlws.FILTER(S$152:S$201,(ISNUMBER(S$152:S$201)*ISNUMBER(S$102:S$151))),_xlfn._xlws.FILTER(S$102:S$151,(ISNUMBER(S$102:S$151)*ISNUMBER(S$152:S$201))))</f>
        <v>#N/A</v>
      </c>
      <c r="T234" t="e" cm="1">
        <f t="array" ref="T234">T183-FORECAST(T133,_xlfn._xlws.FILTER(T$152:T$201,(ISNUMBER(T$152:T$201)*ISNUMBER(T$102:T$151))),_xlfn._xlws.FILTER(T$102:T$151,(ISNUMBER(T$102:T$151)*ISNUMBER(T$152:T$201))))</f>
        <v>#N/A</v>
      </c>
      <c r="U234" t="e" cm="1">
        <f t="array" ref="U234">U183-FORECAST(U133,_xlfn._xlws.FILTER(U$152:U$201,(ISNUMBER(U$152:U$201)*ISNUMBER(U$102:U$151))),_xlfn._xlws.FILTER(U$102:U$151,(ISNUMBER(U$102:U$151)*ISNUMBER(U$152:U$201))))</f>
        <v>#N/A</v>
      </c>
      <c r="V234" t="e" cm="1">
        <f t="array" ref="V234">V183-FORECAST(V133,_xlfn._xlws.FILTER(V$152:V$201,(ISNUMBER(V$152:V$201)*ISNUMBER(V$102:V$151))),_xlfn._xlws.FILTER(V$102:V$151,(ISNUMBER(V$102:V$151)*ISNUMBER(V$152:V$201))))</f>
        <v>#N/A</v>
      </c>
      <c r="W234" t="e" cm="1">
        <f t="array" ref="W234">W183-FORECAST(W133,_xlfn._xlws.FILTER(W$152:W$201,(ISNUMBER(W$152:W$201)*ISNUMBER(W$102:W$151))),_xlfn._xlws.FILTER(W$102:W$151,(ISNUMBER(W$102:W$151)*ISNUMBER(W$152:W$201))))</f>
        <v>#N/A</v>
      </c>
      <c r="X234" t="e" cm="1">
        <f t="array" ref="X234">X183-FORECAST(X133,_xlfn._xlws.FILTER(X$152:X$201,(ISNUMBER(X$152:X$201)*ISNUMBER(X$102:X$151))),_xlfn._xlws.FILTER(X$102:X$151,(ISNUMBER(X$102:X$151)*ISNUMBER(X$152:X$201))))</f>
        <v>#N/A</v>
      </c>
      <c r="Y234" t="e" cm="1">
        <f t="array" ref="Y234">Y183-FORECAST(Y133,_xlfn._xlws.FILTER(Y$152:Y$201,(ISNUMBER(Y$152:Y$201)*ISNUMBER(Y$102:Y$151))),_xlfn._xlws.FILTER(Y$102:Y$151,(ISNUMBER(Y$102:Y$151)*ISNUMBER(Y$152:Y$201))))</f>
        <v>#N/A</v>
      </c>
      <c r="Z234" t="e" cm="1">
        <f t="array" ref="Z234">Z183-FORECAST(Z133,_xlfn._xlws.FILTER(Z$152:Z$201,(ISNUMBER(Z$152:Z$201)*ISNUMBER(Z$102:Z$151))),_xlfn._xlws.FILTER(Z$102:Z$151,(ISNUMBER(Z$102:Z$151)*ISNUMBER(Z$152:Z$201))))</f>
        <v>#N/A</v>
      </c>
      <c r="AA234" t="e" cm="1">
        <f t="array" ref="AA234">AA183-FORECAST(AA133,_xlfn._xlws.FILTER(AA$152:AA$201,(ISNUMBER(AA$152:AA$201)*ISNUMBER(AA$102:AA$151))),_xlfn._xlws.FILTER(AA$102:AA$151,(ISNUMBER(AA$102:AA$151)*ISNUMBER(AA$152:AA$201))))</f>
        <v>#N/A</v>
      </c>
      <c r="AB234" t="e" cm="1">
        <f t="array" ref="AB234">AB183-FORECAST(AB133,_xlfn._xlws.FILTER(AB$152:AB$201,(ISNUMBER(AB$152:AB$201)*ISNUMBER(AB$102:AB$151))),_xlfn._xlws.FILTER(AB$102:AB$151,(ISNUMBER(AB$102:AB$151)*ISNUMBER(AB$152:AB$201))))</f>
        <v>#N/A</v>
      </c>
      <c r="AC234" t="e" cm="1">
        <f t="array" ref="AC234">AC183-FORECAST(AC133,_xlfn._xlws.FILTER(AC$152:AC$201,(ISNUMBER(AC$152:AC$201)*ISNUMBER(AC$102:AC$151))),_xlfn._xlws.FILTER(AC$102:AC$151,(ISNUMBER(AC$102:AC$151)*ISNUMBER(AC$152:AC$201))))</f>
        <v>#N/A</v>
      </c>
      <c r="AD234" t="e" cm="1">
        <f t="array" ref="AD234">AD183-FORECAST(AD133,_xlfn._xlws.FILTER(AD$152:AD$201,(ISNUMBER(AD$152:AD$201)*ISNUMBER(AD$102:AD$151))),_xlfn._xlws.FILTER(AD$102:AD$151,(ISNUMBER(AD$102:AD$151)*ISNUMBER(AD$152:AD$201))))</f>
        <v>#N/A</v>
      </c>
    </row>
    <row r="235" spans="1:30" x14ac:dyDescent="0.25">
      <c r="A235" t="e" cm="1">
        <f t="array" ref="A235">A184-FORECAST(A134,_xlfn._xlws.FILTER(A$152:A$201,(ISNUMBER(A$152:A$201)*ISNUMBER(A$102:A$151))),_xlfn._xlws.FILTER(A$102:A$151,(ISNUMBER(A$102:A$151)*ISNUMBER(A$152:A$201))))</f>
        <v>#N/A</v>
      </c>
      <c r="B235" t="e" cm="1">
        <f t="array" ref="B235">B184-FORECAST(B134,_xlfn._xlws.FILTER(B$152:B$201,(ISNUMBER(B$152:B$201)*ISNUMBER(B$102:B$151))),_xlfn._xlws.FILTER(B$102:B$151,(ISNUMBER(B$102:B$151)*ISNUMBER(B$152:B$201))))</f>
        <v>#N/A</v>
      </c>
      <c r="C235" t="e" cm="1">
        <f t="array" ref="C235">C184-FORECAST(C134,_xlfn._xlws.FILTER(C$152:C$201,(ISNUMBER(C$152:C$201)*ISNUMBER(C$102:C$151))),_xlfn._xlws.FILTER(C$102:C$151,(ISNUMBER(C$102:C$151)*ISNUMBER(C$152:C$201))))</f>
        <v>#N/A</v>
      </c>
      <c r="D235" t="e" cm="1">
        <f t="array" ref="D235">D184-FORECAST(D134,_xlfn._xlws.FILTER(D$152:D$201,(ISNUMBER(D$152:D$201)*ISNUMBER(D$102:D$151))),_xlfn._xlws.FILTER(D$102:D$151,(ISNUMBER(D$102:D$151)*ISNUMBER(D$152:D$201))))</f>
        <v>#N/A</v>
      </c>
      <c r="E235" t="e" cm="1">
        <f t="array" ref="E235">E184-FORECAST(E134,_xlfn._xlws.FILTER(E$152:E$201,(ISNUMBER(E$152:E$201)*ISNUMBER(E$102:E$151))),_xlfn._xlws.FILTER(E$102:E$151,(ISNUMBER(E$102:E$151)*ISNUMBER(E$152:E$201))))</f>
        <v>#N/A</v>
      </c>
      <c r="F235" t="e" cm="1">
        <f t="array" ref="F235">F184-FORECAST(F134,_xlfn._xlws.FILTER(F$152:F$201,(ISNUMBER(F$152:F$201)*ISNUMBER(F$102:F$151))),_xlfn._xlws.FILTER(F$102:F$151,(ISNUMBER(F$102:F$151)*ISNUMBER(F$152:F$201))))</f>
        <v>#N/A</v>
      </c>
      <c r="G235" t="e" cm="1">
        <f t="array" ref="G235">G184-FORECAST(G134,_xlfn._xlws.FILTER(G$152:G$201,(ISNUMBER(G$152:G$201)*ISNUMBER(G$102:G$151))),_xlfn._xlws.FILTER(G$102:G$151,(ISNUMBER(G$102:G$151)*ISNUMBER(G$152:G$201))))</f>
        <v>#N/A</v>
      </c>
      <c r="H235" t="e" cm="1">
        <f t="array" ref="H235">H184-FORECAST(H134,_xlfn._xlws.FILTER(H$152:H$201,(ISNUMBER(H$152:H$201)*ISNUMBER(H$102:H$151))),_xlfn._xlws.FILTER(H$102:H$151,(ISNUMBER(H$102:H$151)*ISNUMBER(H$152:H$201))))</f>
        <v>#N/A</v>
      </c>
      <c r="I235" t="e" cm="1">
        <f t="array" ref="I235">I184-FORECAST(I134,_xlfn._xlws.FILTER(I$152:I$201,(ISNUMBER(I$152:I$201)*ISNUMBER(I$102:I$151))),_xlfn._xlws.FILTER(I$102:I$151,(ISNUMBER(I$102:I$151)*ISNUMBER(I$152:I$201))))</f>
        <v>#N/A</v>
      </c>
      <c r="J235" t="e" cm="1">
        <f t="array" ref="J235">J184-FORECAST(J134,_xlfn._xlws.FILTER(J$152:J$201,(ISNUMBER(J$152:J$201)*ISNUMBER(J$102:J$151))),_xlfn._xlws.FILTER(J$102:J$151,(ISNUMBER(J$102:J$151)*ISNUMBER(J$152:J$201))))</f>
        <v>#N/A</v>
      </c>
      <c r="K235" t="e" cm="1">
        <f t="array" ref="K235">K184-FORECAST(K134,_xlfn._xlws.FILTER(K$152:K$201,(ISNUMBER(K$152:K$201)*ISNUMBER(K$102:K$151))),_xlfn._xlws.FILTER(K$102:K$151,(ISNUMBER(K$102:K$151)*ISNUMBER(K$152:K$201))))</f>
        <v>#N/A</v>
      </c>
      <c r="L235" t="e" cm="1">
        <f t="array" ref="L235">L184-FORECAST(L134,_xlfn._xlws.FILTER(L$152:L$201,(ISNUMBER(L$152:L$201)*ISNUMBER(L$102:L$151))),_xlfn._xlws.FILTER(L$102:L$151,(ISNUMBER(L$102:L$151)*ISNUMBER(L$152:L$201))))</f>
        <v>#N/A</v>
      </c>
      <c r="M235" t="e" cm="1">
        <f t="array" ref="M235">M184-FORECAST(M134,_xlfn._xlws.FILTER(M$152:M$201,(ISNUMBER(M$152:M$201)*ISNUMBER(M$102:M$151))),_xlfn._xlws.FILTER(M$102:M$151,(ISNUMBER(M$102:M$151)*ISNUMBER(M$152:M$201))))</f>
        <v>#N/A</v>
      </c>
      <c r="N235" t="e" cm="1">
        <f t="array" ref="N235">N184-FORECAST(N134,_xlfn._xlws.FILTER(N$152:N$201,(ISNUMBER(N$152:N$201)*ISNUMBER(N$102:N$151))),_xlfn._xlws.FILTER(N$102:N$151,(ISNUMBER(N$102:N$151)*ISNUMBER(N$152:N$201))))</f>
        <v>#N/A</v>
      </c>
      <c r="O235" t="e" cm="1">
        <f t="array" ref="O235">O184-FORECAST(O134,_xlfn._xlws.FILTER(O$152:O$201,(ISNUMBER(O$152:O$201)*ISNUMBER(O$102:O$151))),_xlfn._xlws.FILTER(O$102:O$151,(ISNUMBER(O$102:O$151)*ISNUMBER(O$152:O$201))))</f>
        <v>#N/A</v>
      </c>
      <c r="P235" t="e" cm="1">
        <f t="array" ref="P235">P184-FORECAST(P134,_xlfn._xlws.FILTER(P$152:P$201,(ISNUMBER(P$152:P$201)*ISNUMBER(P$102:P$151))),_xlfn._xlws.FILTER(P$102:P$151,(ISNUMBER(P$102:P$151)*ISNUMBER(P$152:P$201))))</f>
        <v>#N/A</v>
      </c>
      <c r="Q235" t="e" cm="1">
        <f t="array" ref="Q235">Q184-FORECAST(Q134,_xlfn._xlws.FILTER(Q$152:Q$201,(ISNUMBER(Q$152:Q$201)*ISNUMBER(Q$102:Q$151))),_xlfn._xlws.FILTER(Q$102:Q$151,(ISNUMBER(Q$102:Q$151)*ISNUMBER(Q$152:Q$201))))</f>
        <v>#N/A</v>
      </c>
      <c r="R235" t="e" cm="1">
        <f t="array" ref="R235">R184-FORECAST(R134,_xlfn._xlws.FILTER(R$152:R$201,(ISNUMBER(R$152:R$201)*ISNUMBER(R$102:R$151))),_xlfn._xlws.FILTER(R$102:R$151,(ISNUMBER(R$102:R$151)*ISNUMBER(R$152:R$201))))</f>
        <v>#N/A</v>
      </c>
      <c r="S235" t="e" cm="1">
        <f t="array" ref="S235">S184-FORECAST(S134,_xlfn._xlws.FILTER(S$152:S$201,(ISNUMBER(S$152:S$201)*ISNUMBER(S$102:S$151))),_xlfn._xlws.FILTER(S$102:S$151,(ISNUMBER(S$102:S$151)*ISNUMBER(S$152:S$201))))</f>
        <v>#N/A</v>
      </c>
      <c r="T235" t="e" cm="1">
        <f t="array" ref="T235">T184-FORECAST(T134,_xlfn._xlws.FILTER(T$152:T$201,(ISNUMBER(T$152:T$201)*ISNUMBER(T$102:T$151))),_xlfn._xlws.FILTER(T$102:T$151,(ISNUMBER(T$102:T$151)*ISNUMBER(T$152:T$201))))</f>
        <v>#N/A</v>
      </c>
      <c r="U235" t="e" cm="1">
        <f t="array" ref="U235">U184-FORECAST(U134,_xlfn._xlws.FILTER(U$152:U$201,(ISNUMBER(U$152:U$201)*ISNUMBER(U$102:U$151))),_xlfn._xlws.FILTER(U$102:U$151,(ISNUMBER(U$102:U$151)*ISNUMBER(U$152:U$201))))</f>
        <v>#N/A</v>
      </c>
      <c r="V235" t="e" cm="1">
        <f t="array" ref="V235">V184-FORECAST(V134,_xlfn._xlws.FILTER(V$152:V$201,(ISNUMBER(V$152:V$201)*ISNUMBER(V$102:V$151))),_xlfn._xlws.FILTER(V$102:V$151,(ISNUMBER(V$102:V$151)*ISNUMBER(V$152:V$201))))</f>
        <v>#N/A</v>
      </c>
      <c r="W235" t="e" cm="1">
        <f t="array" ref="W235">W184-FORECAST(W134,_xlfn._xlws.FILTER(W$152:W$201,(ISNUMBER(W$152:W$201)*ISNUMBER(W$102:W$151))),_xlfn._xlws.FILTER(W$102:W$151,(ISNUMBER(W$102:W$151)*ISNUMBER(W$152:W$201))))</f>
        <v>#N/A</v>
      </c>
      <c r="X235" t="e" cm="1">
        <f t="array" ref="X235">X184-FORECAST(X134,_xlfn._xlws.FILTER(X$152:X$201,(ISNUMBER(X$152:X$201)*ISNUMBER(X$102:X$151))),_xlfn._xlws.FILTER(X$102:X$151,(ISNUMBER(X$102:X$151)*ISNUMBER(X$152:X$201))))</f>
        <v>#N/A</v>
      </c>
      <c r="Y235" t="e" cm="1">
        <f t="array" ref="Y235">Y184-FORECAST(Y134,_xlfn._xlws.FILTER(Y$152:Y$201,(ISNUMBER(Y$152:Y$201)*ISNUMBER(Y$102:Y$151))),_xlfn._xlws.FILTER(Y$102:Y$151,(ISNUMBER(Y$102:Y$151)*ISNUMBER(Y$152:Y$201))))</f>
        <v>#N/A</v>
      </c>
      <c r="Z235" t="e" cm="1">
        <f t="array" ref="Z235">Z184-FORECAST(Z134,_xlfn._xlws.FILTER(Z$152:Z$201,(ISNUMBER(Z$152:Z$201)*ISNUMBER(Z$102:Z$151))),_xlfn._xlws.FILTER(Z$102:Z$151,(ISNUMBER(Z$102:Z$151)*ISNUMBER(Z$152:Z$201))))</f>
        <v>#N/A</v>
      </c>
      <c r="AA235" t="e" cm="1">
        <f t="array" ref="AA235">AA184-FORECAST(AA134,_xlfn._xlws.FILTER(AA$152:AA$201,(ISNUMBER(AA$152:AA$201)*ISNUMBER(AA$102:AA$151))),_xlfn._xlws.FILTER(AA$102:AA$151,(ISNUMBER(AA$102:AA$151)*ISNUMBER(AA$152:AA$201))))</f>
        <v>#N/A</v>
      </c>
      <c r="AB235" t="e" cm="1">
        <f t="array" ref="AB235">AB184-FORECAST(AB134,_xlfn._xlws.FILTER(AB$152:AB$201,(ISNUMBER(AB$152:AB$201)*ISNUMBER(AB$102:AB$151))),_xlfn._xlws.FILTER(AB$102:AB$151,(ISNUMBER(AB$102:AB$151)*ISNUMBER(AB$152:AB$201))))</f>
        <v>#N/A</v>
      </c>
      <c r="AC235" t="e" cm="1">
        <f t="array" ref="AC235">AC184-FORECAST(AC134,_xlfn._xlws.FILTER(AC$152:AC$201,(ISNUMBER(AC$152:AC$201)*ISNUMBER(AC$102:AC$151))),_xlfn._xlws.FILTER(AC$102:AC$151,(ISNUMBER(AC$102:AC$151)*ISNUMBER(AC$152:AC$201))))</f>
        <v>#N/A</v>
      </c>
      <c r="AD235" t="e" cm="1">
        <f t="array" ref="AD235">AD184-FORECAST(AD134,_xlfn._xlws.FILTER(AD$152:AD$201,(ISNUMBER(AD$152:AD$201)*ISNUMBER(AD$102:AD$151))),_xlfn._xlws.FILTER(AD$102:AD$151,(ISNUMBER(AD$102:AD$151)*ISNUMBER(AD$152:AD$201))))</f>
        <v>#N/A</v>
      </c>
    </row>
    <row r="236" spans="1:30" x14ac:dyDescent="0.25">
      <c r="A236" t="e" cm="1">
        <f t="array" ref="A236">A185-FORECAST(A135,_xlfn._xlws.FILTER(A$152:A$201,(ISNUMBER(A$152:A$201)*ISNUMBER(A$102:A$151))),_xlfn._xlws.FILTER(A$102:A$151,(ISNUMBER(A$102:A$151)*ISNUMBER(A$152:A$201))))</f>
        <v>#N/A</v>
      </c>
      <c r="B236" t="e" cm="1">
        <f t="array" ref="B236">B185-FORECAST(B135,_xlfn._xlws.FILTER(B$152:B$201,(ISNUMBER(B$152:B$201)*ISNUMBER(B$102:B$151))),_xlfn._xlws.FILTER(B$102:B$151,(ISNUMBER(B$102:B$151)*ISNUMBER(B$152:B$201))))</f>
        <v>#N/A</v>
      </c>
      <c r="C236" t="e" cm="1">
        <f t="array" ref="C236">C185-FORECAST(C135,_xlfn._xlws.FILTER(C$152:C$201,(ISNUMBER(C$152:C$201)*ISNUMBER(C$102:C$151))),_xlfn._xlws.FILTER(C$102:C$151,(ISNUMBER(C$102:C$151)*ISNUMBER(C$152:C$201))))</f>
        <v>#N/A</v>
      </c>
      <c r="D236" t="e" cm="1">
        <f t="array" ref="D236">D185-FORECAST(D135,_xlfn._xlws.FILTER(D$152:D$201,(ISNUMBER(D$152:D$201)*ISNUMBER(D$102:D$151))),_xlfn._xlws.FILTER(D$102:D$151,(ISNUMBER(D$102:D$151)*ISNUMBER(D$152:D$201))))</f>
        <v>#N/A</v>
      </c>
      <c r="E236" t="e" cm="1">
        <f t="array" ref="E236">E185-FORECAST(E135,_xlfn._xlws.FILTER(E$152:E$201,(ISNUMBER(E$152:E$201)*ISNUMBER(E$102:E$151))),_xlfn._xlws.FILTER(E$102:E$151,(ISNUMBER(E$102:E$151)*ISNUMBER(E$152:E$201))))</f>
        <v>#N/A</v>
      </c>
      <c r="F236" t="e" cm="1">
        <f t="array" ref="F236">F185-FORECAST(F135,_xlfn._xlws.FILTER(F$152:F$201,(ISNUMBER(F$152:F$201)*ISNUMBER(F$102:F$151))),_xlfn._xlws.FILTER(F$102:F$151,(ISNUMBER(F$102:F$151)*ISNUMBER(F$152:F$201))))</f>
        <v>#N/A</v>
      </c>
      <c r="G236" t="e" cm="1">
        <f t="array" ref="G236">G185-FORECAST(G135,_xlfn._xlws.FILTER(G$152:G$201,(ISNUMBER(G$152:G$201)*ISNUMBER(G$102:G$151))),_xlfn._xlws.FILTER(G$102:G$151,(ISNUMBER(G$102:G$151)*ISNUMBER(G$152:G$201))))</f>
        <v>#N/A</v>
      </c>
      <c r="H236" t="e" cm="1">
        <f t="array" ref="H236">H185-FORECAST(H135,_xlfn._xlws.FILTER(H$152:H$201,(ISNUMBER(H$152:H$201)*ISNUMBER(H$102:H$151))),_xlfn._xlws.FILTER(H$102:H$151,(ISNUMBER(H$102:H$151)*ISNUMBER(H$152:H$201))))</f>
        <v>#N/A</v>
      </c>
      <c r="I236" t="e" cm="1">
        <f t="array" ref="I236">I185-FORECAST(I135,_xlfn._xlws.FILTER(I$152:I$201,(ISNUMBER(I$152:I$201)*ISNUMBER(I$102:I$151))),_xlfn._xlws.FILTER(I$102:I$151,(ISNUMBER(I$102:I$151)*ISNUMBER(I$152:I$201))))</f>
        <v>#N/A</v>
      </c>
      <c r="J236" t="e" cm="1">
        <f t="array" ref="J236">J185-FORECAST(J135,_xlfn._xlws.FILTER(J$152:J$201,(ISNUMBER(J$152:J$201)*ISNUMBER(J$102:J$151))),_xlfn._xlws.FILTER(J$102:J$151,(ISNUMBER(J$102:J$151)*ISNUMBER(J$152:J$201))))</f>
        <v>#N/A</v>
      </c>
      <c r="K236" t="e" cm="1">
        <f t="array" ref="K236">K185-FORECAST(K135,_xlfn._xlws.FILTER(K$152:K$201,(ISNUMBER(K$152:K$201)*ISNUMBER(K$102:K$151))),_xlfn._xlws.FILTER(K$102:K$151,(ISNUMBER(K$102:K$151)*ISNUMBER(K$152:K$201))))</f>
        <v>#N/A</v>
      </c>
      <c r="L236" t="e" cm="1">
        <f t="array" ref="L236">L185-FORECAST(L135,_xlfn._xlws.FILTER(L$152:L$201,(ISNUMBER(L$152:L$201)*ISNUMBER(L$102:L$151))),_xlfn._xlws.FILTER(L$102:L$151,(ISNUMBER(L$102:L$151)*ISNUMBER(L$152:L$201))))</f>
        <v>#N/A</v>
      </c>
      <c r="M236" t="e" cm="1">
        <f t="array" ref="M236">M185-FORECAST(M135,_xlfn._xlws.FILTER(M$152:M$201,(ISNUMBER(M$152:M$201)*ISNUMBER(M$102:M$151))),_xlfn._xlws.FILTER(M$102:M$151,(ISNUMBER(M$102:M$151)*ISNUMBER(M$152:M$201))))</f>
        <v>#N/A</v>
      </c>
      <c r="N236" t="e" cm="1">
        <f t="array" ref="N236">N185-FORECAST(N135,_xlfn._xlws.FILTER(N$152:N$201,(ISNUMBER(N$152:N$201)*ISNUMBER(N$102:N$151))),_xlfn._xlws.FILTER(N$102:N$151,(ISNUMBER(N$102:N$151)*ISNUMBER(N$152:N$201))))</f>
        <v>#N/A</v>
      </c>
      <c r="O236" t="e" cm="1">
        <f t="array" ref="O236">O185-FORECAST(O135,_xlfn._xlws.FILTER(O$152:O$201,(ISNUMBER(O$152:O$201)*ISNUMBER(O$102:O$151))),_xlfn._xlws.FILTER(O$102:O$151,(ISNUMBER(O$102:O$151)*ISNUMBER(O$152:O$201))))</f>
        <v>#N/A</v>
      </c>
      <c r="P236" t="e" cm="1">
        <f t="array" ref="P236">P185-FORECAST(P135,_xlfn._xlws.FILTER(P$152:P$201,(ISNUMBER(P$152:P$201)*ISNUMBER(P$102:P$151))),_xlfn._xlws.FILTER(P$102:P$151,(ISNUMBER(P$102:P$151)*ISNUMBER(P$152:P$201))))</f>
        <v>#N/A</v>
      </c>
      <c r="Q236" t="e" cm="1">
        <f t="array" ref="Q236">Q185-FORECAST(Q135,_xlfn._xlws.FILTER(Q$152:Q$201,(ISNUMBER(Q$152:Q$201)*ISNUMBER(Q$102:Q$151))),_xlfn._xlws.FILTER(Q$102:Q$151,(ISNUMBER(Q$102:Q$151)*ISNUMBER(Q$152:Q$201))))</f>
        <v>#N/A</v>
      </c>
      <c r="R236" t="e" cm="1">
        <f t="array" ref="R236">R185-FORECAST(R135,_xlfn._xlws.FILTER(R$152:R$201,(ISNUMBER(R$152:R$201)*ISNUMBER(R$102:R$151))),_xlfn._xlws.FILTER(R$102:R$151,(ISNUMBER(R$102:R$151)*ISNUMBER(R$152:R$201))))</f>
        <v>#N/A</v>
      </c>
      <c r="S236" t="e" cm="1">
        <f t="array" ref="S236">S185-FORECAST(S135,_xlfn._xlws.FILTER(S$152:S$201,(ISNUMBER(S$152:S$201)*ISNUMBER(S$102:S$151))),_xlfn._xlws.FILTER(S$102:S$151,(ISNUMBER(S$102:S$151)*ISNUMBER(S$152:S$201))))</f>
        <v>#N/A</v>
      </c>
      <c r="T236" t="e" cm="1">
        <f t="array" ref="T236">T185-FORECAST(T135,_xlfn._xlws.FILTER(T$152:T$201,(ISNUMBER(T$152:T$201)*ISNUMBER(T$102:T$151))),_xlfn._xlws.FILTER(T$102:T$151,(ISNUMBER(T$102:T$151)*ISNUMBER(T$152:T$201))))</f>
        <v>#N/A</v>
      </c>
      <c r="U236" t="e" cm="1">
        <f t="array" ref="U236">U185-FORECAST(U135,_xlfn._xlws.FILTER(U$152:U$201,(ISNUMBER(U$152:U$201)*ISNUMBER(U$102:U$151))),_xlfn._xlws.FILTER(U$102:U$151,(ISNUMBER(U$102:U$151)*ISNUMBER(U$152:U$201))))</f>
        <v>#N/A</v>
      </c>
      <c r="V236" t="e" cm="1">
        <f t="array" ref="V236">V185-FORECAST(V135,_xlfn._xlws.FILTER(V$152:V$201,(ISNUMBER(V$152:V$201)*ISNUMBER(V$102:V$151))),_xlfn._xlws.FILTER(V$102:V$151,(ISNUMBER(V$102:V$151)*ISNUMBER(V$152:V$201))))</f>
        <v>#N/A</v>
      </c>
      <c r="W236" t="e" cm="1">
        <f t="array" ref="W236">W185-FORECAST(W135,_xlfn._xlws.FILTER(W$152:W$201,(ISNUMBER(W$152:W$201)*ISNUMBER(W$102:W$151))),_xlfn._xlws.FILTER(W$102:W$151,(ISNUMBER(W$102:W$151)*ISNUMBER(W$152:W$201))))</f>
        <v>#N/A</v>
      </c>
      <c r="X236" t="e" cm="1">
        <f t="array" ref="X236">X185-FORECAST(X135,_xlfn._xlws.FILTER(X$152:X$201,(ISNUMBER(X$152:X$201)*ISNUMBER(X$102:X$151))),_xlfn._xlws.FILTER(X$102:X$151,(ISNUMBER(X$102:X$151)*ISNUMBER(X$152:X$201))))</f>
        <v>#N/A</v>
      </c>
      <c r="Y236" t="e" cm="1">
        <f t="array" ref="Y236">Y185-FORECAST(Y135,_xlfn._xlws.FILTER(Y$152:Y$201,(ISNUMBER(Y$152:Y$201)*ISNUMBER(Y$102:Y$151))),_xlfn._xlws.FILTER(Y$102:Y$151,(ISNUMBER(Y$102:Y$151)*ISNUMBER(Y$152:Y$201))))</f>
        <v>#N/A</v>
      </c>
      <c r="Z236" t="e" cm="1">
        <f t="array" ref="Z236">Z185-FORECAST(Z135,_xlfn._xlws.FILTER(Z$152:Z$201,(ISNUMBER(Z$152:Z$201)*ISNUMBER(Z$102:Z$151))),_xlfn._xlws.FILTER(Z$102:Z$151,(ISNUMBER(Z$102:Z$151)*ISNUMBER(Z$152:Z$201))))</f>
        <v>#N/A</v>
      </c>
      <c r="AA236" t="e" cm="1">
        <f t="array" ref="AA236">AA185-FORECAST(AA135,_xlfn._xlws.FILTER(AA$152:AA$201,(ISNUMBER(AA$152:AA$201)*ISNUMBER(AA$102:AA$151))),_xlfn._xlws.FILTER(AA$102:AA$151,(ISNUMBER(AA$102:AA$151)*ISNUMBER(AA$152:AA$201))))</f>
        <v>#N/A</v>
      </c>
      <c r="AB236" t="e" cm="1">
        <f t="array" ref="AB236">AB185-FORECAST(AB135,_xlfn._xlws.FILTER(AB$152:AB$201,(ISNUMBER(AB$152:AB$201)*ISNUMBER(AB$102:AB$151))),_xlfn._xlws.FILTER(AB$102:AB$151,(ISNUMBER(AB$102:AB$151)*ISNUMBER(AB$152:AB$201))))</f>
        <v>#N/A</v>
      </c>
      <c r="AC236" t="e" cm="1">
        <f t="array" ref="AC236">AC185-FORECAST(AC135,_xlfn._xlws.FILTER(AC$152:AC$201,(ISNUMBER(AC$152:AC$201)*ISNUMBER(AC$102:AC$151))),_xlfn._xlws.FILTER(AC$102:AC$151,(ISNUMBER(AC$102:AC$151)*ISNUMBER(AC$152:AC$201))))</f>
        <v>#N/A</v>
      </c>
      <c r="AD236" t="e" cm="1">
        <f t="array" ref="AD236">AD185-FORECAST(AD135,_xlfn._xlws.FILTER(AD$152:AD$201,(ISNUMBER(AD$152:AD$201)*ISNUMBER(AD$102:AD$151))),_xlfn._xlws.FILTER(AD$102:AD$151,(ISNUMBER(AD$102:AD$151)*ISNUMBER(AD$152:AD$201))))</f>
        <v>#N/A</v>
      </c>
    </row>
    <row r="237" spans="1:30" x14ac:dyDescent="0.25">
      <c r="A237" t="e" cm="1">
        <f t="array" ref="A237">A186-FORECAST(A136,_xlfn._xlws.FILTER(A$152:A$201,(ISNUMBER(A$152:A$201)*ISNUMBER(A$102:A$151))),_xlfn._xlws.FILTER(A$102:A$151,(ISNUMBER(A$102:A$151)*ISNUMBER(A$152:A$201))))</f>
        <v>#N/A</v>
      </c>
      <c r="B237" t="e" cm="1">
        <f t="array" ref="B237">B186-FORECAST(B136,_xlfn._xlws.FILTER(B$152:B$201,(ISNUMBER(B$152:B$201)*ISNUMBER(B$102:B$151))),_xlfn._xlws.FILTER(B$102:B$151,(ISNUMBER(B$102:B$151)*ISNUMBER(B$152:B$201))))</f>
        <v>#N/A</v>
      </c>
      <c r="C237" t="e" cm="1">
        <f t="array" ref="C237">C186-FORECAST(C136,_xlfn._xlws.FILTER(C$152:C$201,(ISNUMBER(C$152:C$201)*ISNUMBER(C$102:C$151))),_xlfn._xlws.FILTER(C$102:C$151,(ISNUMBER(C$102:C$151)*ISNUMBER(C$152:C$201))))</f>
        <v>#N/A</v>
      </c>
      <c r="D237" t="e" cm="1">
        <f t="array" ref="D237">D186-FORECAST(D136,_xlfn._xlws.FILTER(D$152:D$201,(ISNUMBER(D$152:D$201)*ISNUMBER(D$102:D$151))),_xlfn._xlws.FILTER(D$102:D$151,(ISNUMBER(D$102:D$151)*ISNUMBER(D$152:D$201))))</f>
        <v>#N/A</v>
      </c>
      <c r="E237" t="e" cm="1">
        <f t="array" ref="E237">E186-FORECAST(E136,_xlfn._xlws.FILTER(E$152:E$201,(ISNUMBER(E$152:E$201)*ISNUMBER(E$102:E$151))),_xlfn._xlws.FILTER(E$102:E$151,(ISNUMBER(E$102:E$151)*ISNUMBER(E$152:E$201))))</f>
        <v>#N/A</v>
      </c>
      <c r="F237" t="e" cm="1">
        <f t="array" ref="F237">F186-FORECAST(F136,_xlfn._xlws.FILTER(F$152:F$201,(ISNUMBER(F$152:F$201)*ISNUMBER(F$102:F$151))),_xlfn._xlws.FILTER(F$102:F$151,(ISNUMBER(F$102:F$151)*ISNUMBER(F$152:F$201))))</f>
        <v>#N/A</v>
      </c>
      <c r="G237" t="e" cm="1">
        <f t="array" ref="G237">G186-FORECAST(G136,_xlfn._xlws.FILTER(G$152:G$201,(ISNUMBER(G$152:G$201)*ISNUMBER(G$102:G$151))),_xlfn._xlws.FILTER(G$102:G$151,(ISNUMBER(G$102:G$151)*ISNUMBER(G$152:G$201))))</f>
        <v>#N/A</v>
      </c>
      <c r="H237" t="e" cm="1">
        <f t="array" ref="H237">H186-FORECAST(H136,_xlfn._xlws.FILTER(H$152:H$201,(ISNUMBER(H$152:H$201)*ISNUMBER(H$102:H$151))),_xlfn._xlws.FILTER(H$102:H$151,(ISNUMBER(H$102:H$151)*ISNUMBER(H$152:H$201))))</f>
        <v>#N/A</v>
      </c>
      <c r="I237" t="e" cm="1">
        <f t="array" ref="I237">I186-FORECAST(I136,_xlfn._xlws.FILTER(I$152:I$201,(ISNUMBER(I$152:I$201)*ISNUMBER(I$102:I$151))),_xlfn._xlws.FILTER(I$102:I$151,(ISNUMBER(I$102:I$151)*ISNUMBER(I$152:I$201))))</f>
        <v>#N/A</v>
      </c>
      <c r="J237" t="e" cm="1">
        <f t="array" ref="J237">J186-FORECAST(J136,_xlfn._xlws.FILTER(J$152:J$201,(ISNUMBER(J$152:J$201)*ISNUMBER(J$102:J$151))),_xlfn._xlws.FILTER(J$102:J$151,(ISNUMBER(J$102:J$151)*ISNUMBER(J$152:J$201))))</f>
        <v>#N/A</v>
      </c>
      <c r="K237" t="e" cm="1">
        <f t="array" ref="K237">K186-FORECAST(K136,_xlfn._xlws.FILTER(K$152:K$201,(ISNUMBER(K$152:K$201)*ISNUMBER(K$102:K$151))),_xlfn._xlws.FILTER(K$102:K$151,(ISNUMBER(K$102:K$151)*ISNUMBER(K$152:K$201))))</f>
        <v>#N/A</v>
      </c>
      <c r="L237" t="e" cm="1">
        <f t="array" ref="L237">L186-FORECAST(L136,_xlfn._xlws.FILTER(L$152:L$201,(ISNUMBER(L$152:L$201)*ISNUMBER(L$102:L$151))),_xlfn._xlws.FILTER(L$102:L$151,(ISNUMBER(L$102:L$151)*ISNUMBER(L$152:L$201))))</f>
        <v>#N/A</v>
      </c>
      <c r="M237" t="e" cm="1">
        <f t="array" ref="M237">M186-FORECAST(M136,_xlfn._xlws.FILTER(M$152:M$201,(ISNUMBER(M$152:M$201)*ISNUMBER(M$102:M$151))),_xlfn._xlws.FILTER(M$102:M$151,(ISNUMBER(M$102:M$151)*ISNUMBER(M$152:M$201))))</f>
        <v>#N/A</v>
      </c>
      <c r="N237" t="e" cm="1">
        <f t="array" ref="N237">N186-FORECAST(N136,_xlfn._xlws.FILTER(N$152:N$201,(ISNUMBER(N$152:N$201)*ISNUMBER(N$102:N$151))),_xlfn._xlws.FILTER(N$102:N$151,(ISNUMBER(N$102:N$151)*ISNUMBER(N$152:N$201))))</f>
        <v>#N/A</v>
      </c>
      <c r="O237" t="e" cm="1">
        <f t="array" ref="O237">O186-FORECAST(O136,_xlfn._xlws.FILTER(O$152:O$201,(ISNUMBER(O$152:O$201)*ISNUMBER(O$102:O$151))),_xlfn._xlws.FILTER(O$102:O$151,(ISNUMBER(O$102:O$151)*ISNUMBER(O$152:O$201))))</f>
        <v>#N/A</v>
      </c>
      <c r="P237" t="e" cm="1">
        <f t="array" ref="P237">P186-FORECAST(P136,_xlfn._xlws.FILTER(P$152:P$201,(ISNUMBER(P$152:P$201)*ISNUMBER(P$102:P$151))),_xlfn._xlws.FILTER(P$102:P$151,(ISNUMBER(P$102:P$151)*ISNUMBER(P$152:P$201))))</f>
        <v>#N/A</v>
      </c>
      <c r="Q237" t="e" cm="1">
        <f t="array" ref="Q237">Q186-FORECAST(Q136,_xlfn._xlws.FILTER(Q$152:Q$201,(ISNUMBER(Q$152:Q$201)*ISNUMBER(Q$102:Q$151))),_xlfn._xlws.FILTER(Q$102:Q$151,(ISNUMBER(Q$102:Q$151)*ISNUMBER(Q$152:Q$201))))</f>
        <v>#N/A</v>
      </c>
      <c r="R237" t="e" cm="1">
        <f t="array" ref="R237">R186-FORECAST(R136,_xlfn._xlws.FILTER(R$152:R$201,(ISNUMBER(R$152:R$201)*ISNUMBER(R$102:R$151))),_xlfn._xlws.FILTER(R$102:R$151,(ISNUMBER(R$102:R$151)*ISNUMBER(R$152:R$201))))</f>
        <v>#N/A</v>
      </c>
      <c r="S237" t="e" cm="1">
        <f t="array" ref="S237">S186-FORECAST(S136,_xlfn._xlws.FILTER(S$152:S$201,(ISNUMBER(S$152:S$201)*ISNUMBER(S$102:S$151))),_xlfn._xlws.FILTER(S$102:S$151,(ISNUMBER(S$102:S$151)*ISNUMBER(S$152:S$201))))</f>
        <v>#N/A</v>
      </c>
      <c r="T237" t="e" cm="1">
        <f t="array" ref="T237">T186-FORECAST(T136,_xlfn._xlws.FILTER(T$152:T$201,(ISNUMBER(T$152:T$201)*ISNUMBER(T$102:T$151))),_xlfn._xlws.FILTER(T$102:T$151,(ISNUMBER(T$102:T$151)*ISNUMBER(T$152:T$201))))</f>
        <v>#N/A</v>
      </c>
      <c r="U237" t="e" cm="1">
        <f t="array" ref="U237">U186-FORECAST(U136,_xlfn._xlws.FILTER(U$152:U$201,(ISNUMBER(U$152:U$201)*ISNUMBER(U$102:U$151))),_xlfn._xlws.FILTER(U$102:U$151,(ISNUMBER(U$102:U$151)*ISNUMBER(U$152:U$201))))</f>
        <v>#N/A</v>
      </c>
      <c r="V237" t="e" cm="1">
        <f t="array" ref="V237">V186-FORECAST(V136,_xlfn._xlws.FILTER(V$152:V$201,(ISNUMBER(V$152:V$201)*ISNUMBER(V$102:V$151))),_xlfn._xlws.FILTER(V$102:V$151,(ISNUMBER(V$102:V$151)*ISNUMBER(V$152:V$201))))</f>
        <v>#N/A</v>
      </c>
      <c r="W237" t="e" cm="1">
        <f t="array" ref="W237">W186-FORECAST(W136,_xlfn._xlws.FILTER(W$152:W$201,(ISNUMBER(W$152:W$201)*ISNUMBER(W$102:W$151))),_xlfn._xlws.FILTER(W$102:W$151,(ISNUMBER(W$102:W$151)*ISNUMBER(W$152:W$201))))</f>
        <v>#N/A</v>
      </c>
      <c r="X237" t="e" cm="1">
        <f t="array" ref="X237">X186-FORECAST(X136,_xlfn._xlws.FILTER(X$152:X$201,(ISNUMBER(X$152:X$201)*ISNUMBER(X$102:X$151))),_xlfn._xlws.FILTER(X$102:X$151,(ISNUMBER(X$102:X$151)*ISNUMBER(X$152:X$201))))</f>
        <v>#N/A</v>
      </c>
      <c r="Y237" t="e" cm="1">
        <f t="array" ref="Y237">Y186-FORECAST(Y136,_xlfn._xlws.FILTER(Y$152:Y$201,(ISNUMBER(Y$152:Y$201)*ISNUMBER(Y$102:Y$151))),_xlfn._xlws.FILTER(Y$102:Y$151,(ISNUMBER(Y$102:Y$151)*ISNUMBER(Y$152:Y$201))))</f>
        <v>#N/A</v>
      </c>
      <c r="Z237" t="e" cm="1">
        <f t="array" ref="Z237">Z186-FORECAST(Z136,_xlfn._xlws.FILTER(Z$152:Z$201,(ISNUMBER(Z$152:Z$201)*ISNUMBER(Z$102:Z$151))),_xlfn._xlws.FILTER(Z$102:Z$151,(ISNUMBER(Z$102:Z$151)*ISNUMBER(Z$152:Z$201))))</f>
        <v>#N/A</v>
      </c>
      <c r="AA237" t="e" cm="1">
        <f t="array" ref="AA237">AA186-FORECAST(AA136,_xlfn._xlws.FILTER(AA$152:AA$201,(ISNUMBER(AA$152:AA$201)*ISNUMBER(AA$102:AA$151))),_xlfn._xlws.FILTER(AA$102:AA$151,(ISNUMBER(AA$102:AA$151)*ISNUMBER(AA$152:AA$201))))</f>
        <v>#N/A</v>
      </c>
      <c r="AB237" t="e" cm="1">
        <f t="array" ref="AB237">AB186-FORECAST(AB136,_xlfn._xlws.FILTER(AB$152:AB$201,(ISNUMBER(AB$152:AB$201)*ISNUMBER(AB$102:AB$151))),_xlfn._xlws.FILTER(AB$102:AB$151,(ISNUMBER(AB$102:AB$151)*ISNUMBER(AB$152:AB$201))))</f>
        <v>#N/A</v>
      </c>
      <c r="AC237" t="e" cm="1">
        <f t="array" ref="AC237">AC186-FORECAST(AC136,_xlfn._xlws.FILTER(AC$152:AC$201,(ISNUMBER(AC$152:AC$201)*ISNUMBER(AC$102:AC$151))),_xlfn._xlws.FILTER(AC$102:AC$151,(ISNUMBER(AC$102:AC$151)*ISNUMBER(AC$152:AC$201))))</f>
        <v>#N/A</v>
      </c>
      <c r="AD237" t="e" cm="1">
        <f t="array" ref="AD237">AD186-FORECAST(AD136,_xlfn._xlws.FILTER(AD$152:AD$201,(ISNUMBER(AD$152:AD$201)*ISNUMBER(AD$102:AD$151))),_xlfn._xlws.FILTER(AD$102:AD$151,(ISNUMBER(AD$102:AD$151)*ISNUMBER(AD$152:AD$201))))</f>
        <v>#N/A</v>
      </c>
    </row>
    <row r="238" spans="1:30" x14ac:dyDescent="0.25">
      <c r="A238" t="e" cm="1">
        <f t="array" ref="A238">A187-FORECAST(A137,_xlfn._xlws.FILTER(A$152:A$201,(ISNUMBER(A$152:A$201)*ISNUMBER(A$102:A$151))),_xlfn._xlws.FILTER(A$102:A$151,(ISNUMBER(A$102:A$151)*ISNUMBER(A$152:A$201))))</f>
        <v>#N/A</v>
      </c>
      <c r="B238" t="e" cm="1">
        <f t="array" ref="B238">B187-FORECAST(B137,_xlfn._xlws.FILTER(B$152:B$201,(ISNUMBER(B$152:B$201)*ISNUMBER(B$102:B$151))),_xlfn._xlws.FILTER(B$102:B$151,(ISNUMBER(B$102:B$151)*ISNUMBER(B$152:B$201))))</f>
        <v>#N/A</v>
      </c>
      <c r="C238" t="e" cm="1">
        <f t="array" ref="C238">C187-FORECAST(C137,_xlfn._xlws.FILTER(C$152:C$201,(ISNUMBER(C$152:C$201)*ISNUMBER(C$102:C$151))),_xlfn._xlws.FILTER(C$102:C$151,(ISNUMBER(C$102:C$151)*ISNUMBER(C$152:C$201))))</f>
        <v>#N/A</v>
      </c>
      <c r="D238" t="e" cm="1">
        <f t="array" ref="D238">D187-FORECAST(D137,_xlfn._xlws.FILTER(D$152:D$201,(ISNUMBER(D$152:D$201)*ISNUMBER(D$102:D$151))),_xlfn._xlws.FILTER(D$102:D$151,(ISNUMBER(D$102:D$151)*ISNUMBER(D$152:D$201))))</f>
        <v>#N/A</v>
      </c>
      <c r="E238" t="e" cm="1">
        <f t="array" ref="E238">E187-FORECAST(E137,_xlfn._xlws.FILTER(E$152:E$201,(ISNUMBER(E$152:E$201)*ISNUMBER(E$102:E$151))),_xlfn._xlws.FILTER(E$102:E$151,(ISNUMBER(E$102:E$151)*ISNUMBER(E$152:E$201))))</f>
        <v>#N/A</v>
      </c>
      <c r="F238" t="e" cm="1">
        <f t="array" ref="F238">F187-FORECAST(F137,_xlfn._xlws.FILTER(F$152:F$201,(ISNUMBER(F$152:F$201)*ISNUMBER(F$102:F$151))),_xlfn._xlws.FILTER(F$102:F$151,(ISNUMBER(F$102:F$151)*ISNUMBER(F$152:F$201))))</f>
        <v>#N/A</v>
      </c>
      <c r="G238" t="e" cm="1">
        <f t="array" ref="G238">G187-FORECAST(G137,_xlfn._xlws.FILTER(G$152:G$201,(ISNUMBER(G$152:G$201)*ISNUMBER(G$102:G$151))),_xlfn._xlws.FILTER(G$102:G$151,(ISNUMBER(G$102:G$151)*ISNUMBER(G$152:G$201))))</f>
        <v>#N/A</v>
      </c>
      <c r="H238" t="e" cm="1">
        <f t="array" ref="H238">H187-FORECAST(H137,_xlfn._xlws.FILTER(H$152:H$201,(ISNUMBER(H$152:H$201)*ISNUMBER(H$102:H$151))),_xlfn._xlws.FILTER(H$102:H$151,(ISNUMBER(H$102:H$151)*ISNUMBER(H$152:H$201))))</f>
        <v>#N/A</v>
      </c>
      <c r="I238" t="e" cm="1">
        <f t="array" ref="I238">I187-FORECAST(I137,_xlfn._xlws.FILTER(I$152:I$201,(ISNUMBER(I$152:I$201)*ISNUMBER(I$102:I$151))),_xlfn._xlws.FILTER(I$102:I$151,(ISNUMBER(I$102:I$151)*ISNUMBER(I$152:I$201))))</f>
        <v>#N/A</v>
      </c>
      <c r="J238" t="e" cm="1">
        <f t="array" ref="J238">J187-FORECAST(J137,_xlfn._xlws.FILTER(J$152:J$201,(ISNUMBER(J$152:J$201)*ISNUMBER(J$102:J$151))),_xlfn._xlws.FILTER(J$102:J$151,(ISNUMBER(J$102:J$151)*ISNUMBER(J$152:J$201))))</f>
        <v>#N/A</v>
      </c>
      <c r="K238" t="e" cm="1">
        <f t="array" ref="K238">K187-FORECAST(K137,_xlfn._xlws.FILTER(K$152:K$201,(ISNUMBER(K$152:K$201)*ISNUMBER(K$102:K$151))),_xlfn._xlws.FILTER(K$102:K$151,(ISNUMBER(K$102:K$151)*ISNUMBER(K$152:K$201))))</f>
        <v>#N/A</v>
      </c>
      <c r="L238" t="e" cm="1">
        <f t="array" ref="L238">L187-FORECAST(L137,_xlfn._xlws.FILTER(L$152:L$201,(ISNUMBER(L$152:L$201)*ISNUMBER(L$102:L$151))),_xlfn._xlws.FILTER(L$102:L$151,(ISNUMBER(L$102:L$151)*ISNUMBER(L$152:L$201))))</f>
        <v>#N/A</v>
      </c>
      <c r="M238" t="e" cm="1">
        <f t="array" ref="M238">M187-FORECAST(M137,_xlfn._xlws.FILTER(M$152:M$201,(ISNUMBER(M$152:M$201)*ISNUMBER(M$102:M$151))),_xlfn._xlws.FILTER(M$102:M$151,(ISNUMBER(M$102:M$151)*ISNUMBER(M$152:M$201))))</f>
        <v>#N/A</v>
      </c>
      <c r="N238" t="e" cm="1">
        <f t="array" ref="N238">N187-FORECAST(N137,_xlfn._xlws.FILTER(N$152:N$201,(ISNUMBER(N$152:N$201)*ISNUMBER(N$102:N$151))),_xlfn._xlws.FILTER(N$102:N$151,(ISNUMBER(N$102:N$151)*ISNUMBER(N$152:N$201))))</f>
        <v>#N/A</v>
      </c>
      <c r="O238" t="e" cm="1">
        <f t="array" ref="O238">O187-FORECAST(O137,_xlfn._xlws.FILTER(O$152:O$201,(ISNUMBER(O$152:O$201)*ISNUMBER(O$102:O$151))),_xlfn._xlws.FILTER(O$102:O$151,(ISNUMBER(O$102:O$151)*ISNUMBER(O$152:O$201))))</f>
        <v>#N/A</v>
      </c>
      <c r="P238" t="e" cm="1">
        <f t="array" ref="P238">P187-FORECAST(P137,_xlfn._xlws.FILTER(P$152:P$201,(ISNUMBER(P$152:P$201)*ISNUMBER(P$102:P$151))),_xlfn._xlws.FILTER(P$102:P$151,(ISNUMBER(P$102:P$151)*ISNUMBER(P$152:P$201))))</f>
        <v>#N/A</v>
      </c>
      <c r="Q238" t="e" cm="1">
        <f t="array" ref="Q238">Q187-FORECAST(Q137,_xlfn._xlws.FILTER(Q$152:Q$201,(ISNUMBER(Q$152:Q$201)*ISNUMBER(Q$102:Q$151))),_xlfn._xlws.FILTER(Q$102:Q$151,(ISNUMBER(Q$102:Q$151)*ISNUMBER(Q$152:Q$201))))</f>
        <v>#N/A</v>
      </c>
      <c r="R238" t="e" cm="1">
        <f t="array" ref="R238">R187-FORECAST(R137,_xlfn._xlws.FILTER(R$152:R$201,(ISNUMBER(R$152:R$201)*ISNUMBER(R$102:R$151))),_xlfn._xlws.FILTER(R$102:R$151,(ISNUMBER(R$102:R$151)*ISNUMBER(R$152:R$201))))</f>
        <v>#N/A</v>
      </c>
      <c r="S238" t="e" cm="1">
        <f t="array" ref="S238">S187-FORECAST(S137,_xlfn._xlws.FILTER(S$152:S$201,(ISNUMBER(S$152:S$201)*ISNUMBER(S$102:S$151))),_xlfn._xlws.FILTER(S$102:S$151,(ISNUMBER(S$102:S$151)*ISNUMBER(S$152:S$201))))</f>
        <v>#N/A</v>
      </c>
      <c r="T238" t="e" cm="1">
        <f t="array" ref="T238">T187-FORECAST(T137,_xlfn._xlws.FILTER(T$152:T$201,(ISNUMBER(T$152:T$201)*ISNUMBER(T$102:T$151))),_xlfn._xlws.FILTER(T$102:T$151,(ISNUMBER(T$102:T$151)*ISNUMBER(T$152:T$201))))</f>
        <v>#N/A</v>
      </c>
      <c r="U238" t="e" cm="1">
        <f t="array" ref="U238">U187-FORECAST(U137,_xlfn._xlws.FILTER(U$152:U$201,(ISNUMBER(U$152:U$201)*ISNUMBER(U$102:U$151))),_xlfn._xlws.FILTER(U$102:U$151,(ISNUMBER(U$102:U$151)*ISNUMBER(U$152:U$201))))</f>
        <v>#N/A</v>
      </c>
      <c r="V238" t="e" cm="1">
        <f t="array" ref="V238">V187-FORECAST(V137,_xlfn._xlws.FILTER(V$152:V$201,(ISNUMBER(V$152:V$201)*ISNUMBER(V$102:V$151))),_xlfn._xlws.FILTER(V$102:V$151,(ISNUMBER(V$102:V$151)*ISNUMBER(V$152:V$201))))</f>
        <v>#N/A</v>
      </c>
      <c r="W238" t="e" cm="1">
        <f t="array" ref="W238">W187-FORECAST(W137,_xlfn._xlws.FILTER(W$152:W$201,(ISNUMBER(W$152:W$201)*ISNUMBER(W$102:W$151))),_xlfn._xlws.FILTER(W$102:W$151,(ISNUMBER(W$102:W$151)*ISNUMBER(W$152:W$201))))</f>
        <v>#N/A</v>
      </c>
      <c r="X238" t="e" cm="1">
        <f t="array" ref="X238">X187-FORECAST(X137,_xlfn._xlws.FILTER(X$152:X$201,(ISNUMBER(X$152:X$201)*ISNUMBER(X$102:X$151))),_xlfn._xlws.FILTER(X$102:X$151,(ISNUMBER(X$102:X$151)*ISNUMBER(X$152:X$201))))</f>
        <v>#N/A</v>
      </c>
      <c r="Y238" t="e" cm="1">
        <f t="array" ref="Y238">Y187-FORECAST(Y137,_xlfn._xlws.FILTER(Y$152:Y$201,(ISNUMBER(Y$152:Y$201)*ISNUMBER(Y$102:Y$151))),_xlfn._xlws.FILTER(Y$102:Y$151,(ISNUMBER(Y$102:Y$151)*ISNUMBER(Y$152:Y$201))))</f>
        <v>#N/A</v>
      </c>
      <c r="Z238" t="e" cm="1">
        <f t="array" ref="Z238">Z187-FORECAST(Z137,_xlfn._xlws.FILTER(Z$152:Z$201,(ISNUMBER(Z$152:Z$201)*ISNUMBER(Z$102:Z$151))),_xlfn._xlws.FILTER(Z$102:Z$151,(ISNUMBER(Z$102:Z$151)*ISNUMBER(Z$152:Z$201))))</f>
        <v>#N/A</v>
      </c>
      <c r="AA238" t="e" cm="1">
        <f t="array" ref="AA238">AA187-FORECAST(AA137,_xlfn._xlws.FILTER(AA$152:AA$201,(ISNUMBER(AA$152:AA$201)*ISNUMBER(AA$102:AA$151))),_xlfn._xlws.FILTER(AA$102:AA$151,(ISNUMBER(AA$102:AA$151)*ISNUMBER(AA$152:AA$201))))</f>
        <v>#N/A</v>
      </c>
      <c r="AB238" t="e" cm="1">
        <f t="array" ref="AB238">AB187-FORECAST(AB137,_xlfn._xlws.FILTER(AB$152:AB$201,(ISNUMBER(AB$152:AB$201)*ISNUMBER(AB$102:AB$151))),_xlfn._xlws.FILTER(AB$102:AB$151,(ISNUMBER(AB$102:AB$151)*ISNUMBER(AB$152:AB$201))))</f>
        <v>#N/A</v>
      </c>
      <c r="AC238" t="e" cm="1">
        <f t="array" ref="AC238">AC187-FORECAST(AC137,_xlfn._xlws.FILTER(AC$152:AC$201,(ISNUMBER(AC$152:AC$201)*ISNUMBER(AC$102:AC$151))),_xlfn._xlws.FILTER(AC$102:AC$151,(ISNUMBER(AC$102:AC$151)*ISNUMBER(AC$152:AC$201))))</f>
        <v>#N/A</v>
      </c>
      <c r="AD238" t="e" cm="1">
        <f t="array" ref="AD238">AD187-FORECAST(AD137,_xlfn._xlws.FILTER(AD$152:AD$201,(ISNUMBER(AD$152:AD$201)*ISNUMBER(AD$102:AD$151))),_xlfn._xlws.FILTER(AD$102:AD$151,(ISNUMBER(AD$102:AD$151)*ISNUMBER(AD$152:AD$201))))</f>
        <v>#N/A</v>
      </c>
    </row>
    <row r="239" spans="1:30" x14ac:dyDescent="0.25">
      <c r="A239" t="e" cm="1">
        <f t="array" ref="A239">A188-FORECAST(A138,_xlfn._xlws.FILTER(A$152:A$201,(ISNUMBER(A$152:A$201)*ISNUMBER(A$102:A$151))),_xlfn._xlws.FILTER(A$102:A$151,(ISNUMBER(A$102:A$151)*ISNUMBER(A$152:A$201))))</f>
        <v>#N/A</v>
      </c>
      <c r="B239" t="e" cm="1">
        <f t="array" ref="B239">B188-FORECAST(B138,_xlfn._xlws.FILTER(B$152:B$201,(ISNUMBER(B$152:B$201)*ISNUMBER(B$102:B$151))),_xlfn._xlws.FILTER(B$102:B$151,(ISNUMBER(B$102:B$151)*ISNUMBER(B$152:B$201))))</f>
        <v>#N/A</v>
      </c>
      <c r="C239" t="e" cm="1">
        <f t="array" ref="C239">C188-FORECAST(C138,_xlfn._xlws.FILTER(C$152:C$201,(ISNUMBER(C$152:C$201)*ISNUMBER(C$102:C$151))),_xlfn._xlws.FILTER(C$102:C$151,(ISNUMBER(C$102:C$151)*ISNUMBER(C$152:C$201))))</f>
        <v>#N/A</v>
      </c>
      <c r="D239" t="e" cm="1">
        <f t="array" ref="D239">D188-FORECAST(D138,_xlfn._xlws.FILTER(D$152:D$201,(ISNUMBER(D$152:D$201)*ISNUMBER(D$102:D$151))),_xlfn._xlws.FILTER(D$102:D$151,(ISNUMBER(D$102:D$151)*ISNUMBER(D$152:D$201))))</f>
        <v>#N/A</v>
      </c>
      <c r="E239" t="e" cm="1">
        <f t="array" ref="E239">E188-FORECAST(E138,_xlfn._xlws.FILTER(E$152:E$201,(ISNUMBER(E$152:E$201)*ISNUMBER(E$102:E$151))),_xlfn._xlws.FILTER(E$102:E$151,(ISNUMBER(E$102:E$151)*ISNUMBER(E$152:E$201))))</f>
        <v>#N/A</v>
      </c>
      <c r="F239" t="e" cm="1">
        <f t="array" ref="F239">F188-FORECAST(F138,_xlfn._xlws.FILTER(F$152:F$201,(ISNUMBER(F$152:F$201)*ISNUMBER(F$102:F$151))),_xlfn._xlws.FILTER(F$102:F$151,(ISNUMBER(F$102:F$151)*ISNUMBER(F$152:F$201))))</f>
        <v>#N/A</v>
      </c>
      <c r="G239" t="e" cm="1">
        <f t="array" ref="G239">G188-FORECAST(G138,_xlfn._xlws.FILTER(G$152:G$201,(ISNUMBER(G$152:G$201)*ISNUMBER(G$102:G$151))),_xlfn._xlws.FILTER(G$102:G$151,(ISNUMBER(G$102:G$151)*ISNUMBER(G$152:G$201))))</f>
        <v>#N/A</v>
      </c>
      <c r="H239" t="e" cm="1">
        <f t="array" ref="H239">H188-FORECAST(H138,_xlfn._xlws.FILTER(H$152:H$201,(ISNUMBER(H$152:H$201)*ISNUMBER(H$102:H$151))),_xlfn._xlws.FILTER(H$102:H$151,(ISNUMBER(H$102:H$151)*ISNUMBER(H$152:H$201))))</f>
        <v>#N/A</v>
      </c>
      <c r="I239" t="e" cm="1">
        <f t="array" ref="I239">I188-FORECAST(I138,_xlfn._xlws.FILTER(I$152:I$201,(ISNUMBER(I$152:I$201)*ISNUMBER(I$102:I$151))),_xlfn._xlws.FILTER(I$102:I$151,(ISNUMBER(I$102:I$151)*ISNUMBER(I$152:I$201))))</f>
        <v>#N/A</v>
      </c>
      <c r="J239" t="e" cm="1">
        <f t="array" ref="J239">J188-FORECAST(J138,_xlfn._xlws.FILTER(J$152:J$201,(ISNUMBER(J$152:J$201)*ISNUMBER(J$102:J$151))),_xlfn._xlws.FILTER(J$102:J$151,(ISNUMBER(J$102:J$151)*ISNUMBER(J$152:J$201))))</f>
        <v>#N/A</v>
      </c>
      <c r="K239" t="e" cm="1">
        <f t="array" ref="K239">K188-FORECAST(K138,_xlfn._xlws.FILTER(K$152:K$201,(ISNUMBER(K$152:K$201)*ISNUMBER(K$102:K$151))),_xlfn._xlws.FILTER(K$102:K$151,(ISNUMBER(K$102:K$151)*ISNUMBER(K$152:K$201))))</f>
        <v>#N/A</v>
      </c>
      <c r="L239" t="e" cm="1">
        <f t="array" ref="L239">L188-FORECAST(L138,_xlfn._xlws.FILTER(L$152:L$201,(ISNUMBER(L$152:L$201)*ISNUMBER(L$102:L$151))),_xlfn._xlws.FILTER(L$102:L$151,(ISNUMBER(L$102:L$151)*ISNUMBER(L$152:L$201))))</f>
        <v>#N/A</v>
      </c>
      <c r="M239" t="e" cm="1">
        <f t="array" ref="M239">M188-FORECAST(M138,_xlfn._xlws.FILTER(M$152:M$201,(ISNUMBER(M$152:M$201)*ISNUMBER(M$102:M$151))),_xlfn._xlws.FILTER(M$102:M$151,(ISNUMBER(M$102:M$151)*ISNUMBER(M$152:M$201))))</f>
        <v>#N/A</v>
      </c>
      <c r="N239" t="e" cm="1">
        <f t="array" ref="N239">N188-FORECAST(N138,_xlfn._xlws.FILTER(N$152:N$201,(ISNUMBER(N$152:N$201)*ISNUMBER(N$102:N$151))),_xlfn._xlws.FILTER(N$102:N$151,(ISNUMBER(N$102:N$151)*ISNUMBER(N$152:N$201))))</f>
        <v>#N/A</v>
      </c>
      <c r="O239" t="e" cm="1">
        <f t="array" ref="O239">O188-FORECAST(O138,_xlfn._xlws.FILTER(O$152:O$201,(ISNUMBER(O$152:O$201)*ISNUMBER(O$102:O$151))),_xlfn._xlws.FILTER(O$102:O$151,(ISNUMBER(O$102:O$151)*ISNUMBER(O$152:O$201))))</f>
        <v>#N/A</v>
      </c>
      <c r="P239" t="e" cm="1">
        <f t="array" ref="P239">P188-FORECAST(P138,_xlfn._xlws.FILTER(P$152:P$201,(ISNUMBER(P$152:P$201)*ISNUMBER(P$102:P$151))),_xlfn._xlws.FILTER(P$102:P$151,(ISNUMBER(P$102:P$151)*ISNUMBER(P$152:P$201))))</f>
        <v>#N/A</v>
      </c>
      <c r="Q239" t="e" cm="1">
        <f t="array" ref="Q239">Q188-FORECAST(Q138,_xlfn._xlws.FILTER(Q$152:Q$201,(ISNUMBER(Q$152:Q$201)*ISNUMBER(Q$102:Q$151))),_xlfn._xlws.FILTER(Q$102:Q$151,(ISNUMBER(Q$102:Q$151)*ISNUMBER(Q$152:Q$201))))</f>
        <v>#N/A</v>
      </c>
      <c r="R239" t="e" cm="1">
        <f t="array" ref="R239">R188-FORECAST(R138,_xlfn._xlws.FILTER(R$152:R$201,(ISNUMBER(R$152:R$201)*ISNUMBER(R$102:R$151))),_xlfn._xlws.FILTER(R$102:R$151,(ISNUMBER(R$102:R$151)*ISNUMBER(R$152:R$201))))</f>
        <v>#N/A</v>
      </c>
      <c r="S239" t="e" cm="1">
        <f t="array" ref="S239">S188-FORECAST(S138,_xlfn._xlws.FILTER(S$152:S$201,(ISNUMBER(S$152:S$201)*ISNUMBER(S$102:S$151))),_xlfn._xlws.FILTER(S$102:S$151,(ISNUMBER(S$102:S$151)*ISNUMBER(S$152:S$201))))</f>
        <v>#N/A</v>
      </c>
      <c r="T239" t="e" cm="1">
        <f t="array" ref="T239">T188-FORECAST(T138,_xlfn._xlws.FILTER(T$152:T$201,(ISNUMBER(T$152:T$201)*ISNUMBER(T$102:T$151))),_xlfn._xlws.FILTER(T$102:T$151,(ISNUMBER(T$102:T$151)*ISNUMBER(T$152:T$201))))</f>
        <v>#N/A</v>
      </c>
      <c r="U239" t="e" cm="1">
        <f t="array" ref="U239">U188-FORECAST(U138,_xlfn._xlws.FILTER(U$152:U$201,(ISNUMBER(U$152:U$201)*ISNUMBER(U$102:U$151))),_xlfn._xlws.FILTER(U$102:U$151,(ISNUMBER(U$102:U$151)*ISNUMBER(U$152:U$201))))</f>
        <v>#N/A</v>
      </c>
      <c r="V239" t="e" cm="1">
        <f t="array" ref="V239">V188-FORECAST(V138,_xlfn._xlws.FILTER(V$152:V$201,(ISNUMBER(V$152:V$201)*ISNUMBER(V$102:V$151))),_xlfn._xlws.FILTER(V$102:V$151,(ISNUMBER(V$102:V$151)*ISNUMBER(V$152:V$201))))</f>
        <v>#N/A</v>
      </c>
      <c r="W239" t="e" cm="1">
        <f t="array" ref="W239">W188-FORECAST(W138,_xlfn._xlws.FILTER(W$152:W$201,(ISNUMBER(W$152:W$201)*ISNUMBER(W$102:W$151))),_xlfn._xlws.FILTER(W$102:W$151,(ISNUMBER(W$102:W$151)*ISNUMBER(W$152:W$201))))</f>
        <v>#N/A</v>
      </c>
      <c r="X239" t="e" cm="1">
        <f t="array" ref="X239">X188-FORECAST(X138,_xlfn._xlws.FILTER(X$152:X$201,(ISNUMBER(X$152:X$201)*ISNUMBER(X$102:X$151))),_xlfn._xlws.FILTER(X$102:X$151,(ISNUMBER(X$102:X$151)*ISNUMBER(X$152:X$201))))</f>
        <v>#N/A</v>
      </c>
      <c r="Y239" t="e" cm="1">
        <f t="array" ref="Y239">Y188-FORECAST(Y138,_xlfn._xlws.FILTER(Y$152:Y$201,(ISNUMBER(Y$152:Y$201)*ISNUMBER(Y$102:Y$151))),_xlfn._xlws.FILTER(Y$102:Y$151,(ISNUMBER(Y$102:Y$151)*ISNUMBER(Y$152:Y$201))))</f>
        <v>#N/A</v>
      </c>
      <c r="Z239" t="e" cm="1">
        <f t="array" ref="Z239">Z188-FORECAST(Z138,_xlfn._xlws.FILTER(Z$152:Z$201,(ISNUMBER(Z$152:Z$201)*ISNUMBER(Z$102:Z$151))),_xlfn._xlws.FILTER(Z$102:Z$151,(ISNUMBER(Z$102:Z$151)*ISNUMBER(Z$152:Z$201))))</f>
        <v>#N/A</v>
      </c>
      <c r="AA239" t="e" cm="1">
        <f t="array" ref="AA239">AA188-FORECAST(AA138,_xlfn._xlws.FILTER(AA$152:AA$201,(ISNUMBER(AA$152:AA$201)*ISNUMBER(AA$102:AA$151))),_xlfn._xlws.FILTER(AA$102:AA$151,(ISNUMBER(AA$102:AA$151)*ISNUMBER(AA$152:AA$201))))</f>
        <v>#N/A</v>
      </c>
      <c r="AB239" t="e" cm="1">
        <f t="array" ref="AB239">AB188-FORECAST(AB138,_xlfn._xlws.FILTER(AB$152:AB$201,(ISNUMBER(AB$152:AB$201)*ISNUMBER(AB$102:AB$151))),_xlfn._xlws.FILTER(AB$102:AB$151,(ISNUMBER(AB$102:AB$151)*ISNUMBER(AB$152:AB$201))))</f>
        <v>#N/A</v>
      </c>
      <c r="AC239" t="e" cm="1">
        <f t="array" ref="AC239">AC188-FORECAST(AC138,_xlfn._xlws.FILTER(AC$152:AC$201,(ISNUMBER(AC$152:AC$201)*ISNUMBER(AC$102:AC$151))),_xlfn._xlws.FILTER(AC$102:AC$151,(ISNUMBER(AC$102:AC$151)*ISNUMBER(AC$152:AC$201))))</f>
        <v>#N/A</v>
      </c>
      <c r="AD239" t="e" cm="1">
        <f t="array" ref="AD239">AD188-FORECAST(AD138,_xlfn._xlws.FILTER(AD$152:AD$201,(ISNUMBER(AD$152:AD$201)*ISNUMBER(AD$102:AD$151))),_xlfn._xlws.FILTER(AD$102:AD$151,(ISNUMBER(AD$102:AD$151)*ISNUMBER(AD$152:AD$201))))</f>
        <v>#N/A</v>
      </c>
    </row>
    <row r="240" spans="1:30" x14ac:dyDescent="0.25">
      <c r="A240" t="e" cm="1">
        <f t="array" ref="A240">A189-FORECAST(A139,_xlfn._xlws.FILTER(A$152:A$201,(ISNUMBER(A$152:A$201)*ISNUMBER(A$102:A$151))),_xlfn._xlws.FILTER(A$102:A$151,(ISNUMBER(A$102:A$151)*ISNUMBER(A$152:A$201))))</f>
        <v>#N/A</v>
      </c>
      <c r="B240" t="e" cm="1">
        <f t="array" ref="B240">B189-FORECAST(B139,_xlfn._xlws.FILTER(B$152:B$201,(ISNUMBER(B$152:B$201)*ISNUMBER(B$102:B$151))),_xlfn._xlws.FILTER(B$102:B$151,(ISNUMBER(B$102:B$151)*ISNUMBER(B$152:B$201))))</f>
        <v>#N/A</v>
      </c>
      <c r="C240" t="e" cm="1">
        <f t="array" ref="C240">C189-FORECAST(C139,_xlfn._xlws.FILTER(C$152:C$201,(ISNUMBER(C$152:C$201)*ISNUMBER(C$102:C$151))),_xlfn._xlws.FILTER(C$102:C$151,(ISNUMBER(C$102:C$151)*ISNUMBER(C$152:C$201))))</f>
        <v>#N/A</v>
      </c>
      <c r="D240" t="e" cm="1">
        <f t="array" ref="D240">D189-FORECAST(D139,_xlfn._xlws.FILTER(D$152:D$201,(ISNUMBER(D$152:D$201)*ISNUMBER(D$102:D$151))),_xlfn._xlws.FILTER(D$102:D$151,(ISNUMBER(D$102:D$151)*ISNUMBER(D$152:D$201))))</f>
        <v>#N/A</v>
      </c>
      <c r="E240" t="e" cm="1">
        <f t="array" ref="E240">E189-FORECAST(E139,_xlfn._xlws.FILTER(E$152:E$201,(ISNUMBER(E$152:E$201)*ISNUMBER(E$102:E$151))),_xlfn._xlws.FILTER(E$102:E$151,(ISNUMBER(E$102:E$151)*ISNUMBER(E$152:E$201))))</f>
        <v>#N/A</v>
      </c>
      <c r="F240" t="e" cm="1">
        <f t="array" ref="F240">F189-FORECAST(F139,_xlfn._xlws.FILTER(F$152:F$201,(ISNUMBER(F$152:F$201)*ISNUMBER(F$102:F$151))),_xlfn._xlws.FILTER(F$102:F$151,(ISNUMBER(F$102:F$151)*ISNUMBER(F$152:F$201))))</f>
        <v>#N/A</v>
      </c>
      <c r="G240" t="e" cm="1">
        <f t="array" ref="G240">G189-FORECAST(G139,_xlfn._xlws.FILTER(G$152:G$201,(ISNUMBER(G$152:G$201)*ISNUMBER(G$102:G$151))),_xlfn._xlws.FILTER(G$102:G$151,(ISNUMBER(G$102:G$151)*ISNUMBER(G$152:G$201))))</f>
        <v>#N/A</v>
      </c>
      <c r="H240" t="e" cm="1">
        <f t="array" ref="H240">H189-FORECAST(H139,_xlfn._xlws.FILTER(H$152:H$201,(ISNUMBER(H$152:H$201)*ISNUMBER(H$102:H$151))),_xlfn._xlws.FILTER(H$102:H$151,(ISNUMBER(H$102:H$151)*ISNUMBER(H$152:H$201))))</f>
        <v>#N/A</v>
      </c>
      <c r="I240" t="e" cm="1">
        <f t="array" ref="I240">I189-FORECAST(I139,_xlfn._xlws.FILTER(I$152:I$201,(ISNUMBER(I$152:I$201)*ISNUMBER(I$102:I$151))),_xlfn._xlws.FILTER(I$102:I$151,(ISNUMBER(I$102:I$151)*ISNUMBER(I$152:I$201))))</f>
        <v>#N/A</v>
      </c>
      <c r="J240" t="e" cm="1">
        <f t="array" ref="J240">J189-FORECAST(J139,_xlfn._xlws.FILTER(J$152:J$201,(ISNUMBER(J$152:J$201)*ISNUMBER(J$102:J$151))),_xlfn._xlws.FILTER(J$102:J$151,(ISNUMBER(J$102:J$151)*ISNUMBER(J$152:J$201))))</f>
        <v>#N/A</v>
      </c>
      <c r="K240" t="e" cm="1">
        <f t="array" ref="K240">K189-FORECAST(K139,_xlfn._xlws.FILTER(K$152:K$201,(ISNUMBER(K$152:K$201)*ISNUMBER(K$102:K$151))),_xlfn._xlws.FILTER(K$102:K$151,(ISNUMBER(K$102:K$151)*ISNUMBER(K$152:K$201))))</f>
        <v>#N/A</v>
      </c>
      <c r="L240" t="e" cm="1">
        <f t="array" ref="L240">L189-FORECAST(L139,_xlfn._xlws.FILTER(L$152:L$201,(ISNUMBER(L$152:L$201)*ISNUMBER(L$102:L$151))),_xlfn._xlws.FILTER(L$102:L$151,(ISNUMBER(L$102:L$151)*ISNUMBER(L$152:L$201))))</f>
        <v>#N/A</v>
      </c>
      <c r="M240" t="e" cm="1">
        <f t="array" ref="M240">M189-FORECAST(M139,_xlfn._xlws.FILTER(M$152:M$201,(ISNUMBER(M$152:M$201)*ISNUMBER(M$102:M$151))),_xlfn._xlws.FILTER(M$102:M$151,(ISNUMBER(M$102:M$151)*ISNUMBER(M$152:M$201))))</f>
        <v>#N/A</v>
      </c>
      <c r="N240" t="e" cm="1">
        <f t="array" ref="N240">N189-FORECAST(N139,_xlfn._xlws.FILTER(N$152:N$201,(ISNUMBER(N$152:N$201)*ISNUMBER(N$102:N$151))),_xlfn._xlws.FILTER(N$102:N$151,(ISNUMBER(N$102:N$151)*ISNUMBER(N$152:N$201))))</f>
        <v>#N/A</v>
      </c>
      <c r="O240" t="e" cm="1">
        <f t="array" ref="O240">O189-FORECAST(O139,_xlfn._xlws.FILTER(O$152:O$201,(ISNUMBER(O$152:O$201)*ISNUMBER(O$102:O$151))),_xlfn._xlws.FILTER(O$102:O$151,(ISNUMBER(O$102:O$151)*ISNUMBER(O$152:O$201))))</f>
        <v>#N/A</v>
      </c>
      <c r="P240" t="e" cm="1">
        <f t="array" ref="P240">P189-FORECAST(P139,_xlfn._xlws.FILTER(P$152:P$201,(ISNUMBER(P$152:P$201)*ISNUMBER(P$102:P$151))),_xlfn._xlws.FILTER(P$102:P$151,(ISNUMBER(P$102:P$151)*ISNUMBER(P$152:P$201))))</f>
        <v>#N/A</v>
      </c>
      <c r="Q240" t="e" cm="1">
        <f t="array" ref="Q240">Q189-FORECAST(Q139,_xlfn._xlws.FILTER(Q$152:Q$201,(ISNUMBER(Q$152:Q$201)*ISNUMBER(Q$102:Q$151))),_xlfn._xlws.FILTER(Q$102:Q$151,(ISNUMBER(Q$102:Q$151)*ISNUMBER(Q$152:Q$201))))</f>
        <v>#N/A</v>
      </c>
      <c r="R240" t="e" cm="1">
        <f t="array" ref="R240">R189-FORECAST(R139,_xlfn._xlws.FILTER(R$152:R$201,(ISNUMBER(R$152:R$201)*ISNUMBER(R$102:R$151))),_xlfn._xlws.FILTER(R$102:R$151,(ISNUMBER(R$102:R$151)*ISNUMBER(R$152:R$201))))</f>
        <v>#N/A</v>
      </c>
      <c r="S240" t="e" cm="1">
        <f t="array" ref="S240">S189-FORECAST(S139,_xlfn._xlws.FILTER(S$152:S$201,(ISNUMBER(S$152:S$201)*ISNUMBER(S$102:S$151))),_xlfn._xlws.FILTER(S$102:S$151,(ISNUMBER(S$102:S$151)*ISNUMBER(S$152:S$201))))</f>
        <v>#N/A</v>
      </c>
      <c r="T240" t="e" cm="1">
        <f t="array" ref="T240">T189-FORECAST(T139,_xlfn._xlws.FILTER(T$152:T$201,(ISNUMBER(T$152:T$201)*ISNUMBER(T$102:T$151))),_xlfn._xlws.FILTER(T$102:T$151,(ISNUMBER(T$102:T$151)*ISNUMBER(T$152:T$201))))</f>
        <v>#N/A</v>
      </c>
      <c r="U240" t="e" cm="1">
        <f t="array" ref="U240">U189-FORECAST(U139,_xlfn._xlws.FILTER(U$152:U$201,(ISNUMBER(U$152:U$201)*ISNUMBER(U$102:U$151))),_xlfn._xlws.FILTER(U$102:U$151,(ISNUMBER(U$102:U$151)*ISNUMBER(U$152:U$201))))</f>
        <v>#N/A</v>
      </c>
      <c r="V240" t="e" cm="1">
        <f t="array" ref="V240">V189-FORECAST(V139,_xlfn._xlws.FILTER(V$152:V$201,(ISNUMBER(V$152:V$201)*ISNUMBER(V$102:V$151))),_xlfn._xlws.FILTER(V$102:V$151,(ISNUMBER(V$102:V$151)*ISNUMBER(V$152:V$201))))</f>
        <v>#N/A</v>
      </c>
      <c r="W240" t="e" cm="1">
        <f t="array" ref="W240">W189-FORECAST(W139,_xlfn._xlws.FILTER(W$152:W$201,(ISNUMBER(W$152:W$201)*ISNUMBER(W$102:W$151))),_xlfn._xlws.FILTER(W$102:W$151,(ISNUMBER(W$102:W$151)*ISNUMBER(W$152:W$201))))</f>
        <v>#N/A</v>
      </c>
      <c r="X240" t="e" cm="1">
        <f t="array" ref="X240">X189-FORECAST(X139,_xlfn._xlws.FILTER(X$152:X$201,(ISNUMBER(X$152:X$201)*ISNUMBER(X$102:X$151))),_xlfn._xlws.FILTER(X$102:X$151,(ISNUMBER(X$102:X$151)*ISNUMBER(X$152:X$201))))</f>
        <v>#N/A</v>
      </c>
      <c r="Y240" t="e" cm="1">
        <f t="array" ref="Y240">Y189-FORECAST(Y139,_xlfn._xlws.FILTER(Y$152:Y$201,(ISNUMBER(Y$152:Y$201)*ISNUMBER(Y$102:Y$151))),_xlfn._xlws.FILTER(Y$102:Y$151,(ISNUMBER(Y$102:Y$151)*ISNUMBER(Y$152:Y$201))))</f>
        <v>#N/A</v>
      </c>
      <c r="Z240" t="e" cm="1">
        <f t="array" ref="Z240">Z189-FORECAST(Z139,_xlfn._xlws.FILTER(Z$152:Z$201,(ISNUMBER(Z$152:Z$201)*ISNUMBER(Z$102:Z$151))),_xlfn._xlws.FILTER(Z$102:Z$151,(ISNUMBER(Z$102:Z$151)*ISNUMBER(Z$152:Z$201))))</f>
        <v>#N/A</v>
      </c>
      <c r="AA240" t="e" cm="1">
        <f t="array" ref="AA240">AA189-FORECAST(AA139,_xlfn._xlws.FILTER(AA$152:AA$201,(ISNUMBER(AA$152:AA$201)*ISNUMBER(AA$102:AA$151))),_xlfn._xlws.FILTER(AA$102:AA$151,(ISNUMBER(AA$102:AA$151)*ISNUMBER(AA$152:AA$201))))</f>
        <v>#N/A</v>
      </c>
      <c r="AB240" t="e" cm="1">
        <f t="array" ref="AB240">AB189-FORECAST(AB139,_xlfn._xlws.FILTER(AB$152:AB$201,(ISNUMBER(AB$152:AB$201)*ISNUMBER(AB$102:AB$151))),_xlfn._xlws.FILTER(AB$102:AB$151,(ISNUMBER(AB$102:AB$151)*ISNUMBER(AB$152:AB$201))))</f>
        <v>#N/A</v>
      </c>
      <c r="AC240" t="e" cm="1">
        <f t="array" ref="AC240">AC189-FORECAST(AC139,_xlfn._xlws.FILTER(AC$152:AC$201,(ISNUMBER(AC$152:AC$201)*ISNUMBER(AC$102:AC$151))),_xlfn._xlws.FILTER(AC$102:AC$151,(ISNUMBER(AC$102:AC$151)*ISNUMBER(AC$152:AC$201))))</f>
        <v>#N/A</v>
      </c>
      <c r="AD240" t="e" cm="1">
        <f t="array" ref="AD240">AD189-FORECAST(AD139,_xlfn._xlws.FILTER(AD$152:AD$201,(ISNUMBER(AD$152:AD$201)*ISNUMBER(AD$102:AD$151))),_xlfn._xlws.FILTER(AD$102:AD$151,(ISNUMBER(AD$102:AD$151)*ISNUMBER(AD$152:AD$201))))</f>
        <v>#N/A</v>
      </c>
    </row>
    <row r="241" spans="1:30" x14ac:dyDescent="0.25">
      <c r="A241" t="e" cm="1">
        <f t="array" ref="A241">A190-FORECAST(A140,_xlfn._xlws.FILTER(A$152:A$201,(ISNUMBER(A$152:A$201)*ISNUMBER(A$102:A$151))),_xlfn._xlws.FILTER(A$102:A$151,(ISNUMBER(A$102:A$151)*ISNUMBER(A$152:A$201))))</f>
        <v>#N/A</v>
      </c>
      <c r="B241" t="e" cm="1">
        <f t="array" ref="B241">B190-FORECAST(B140,_xlfn._xlws.FILTER(B$152:B$201,(ISNUMBER(B$152:B$201)*ISNUMBER(B$102:B$151))),_xlfn._xlws.FILTER(B$102:B$151,(ISNUMBER(B$102:B$151)*ISNUMBER(B$152:B$201))))</f>
        <v>#N/A</v>
      </c>
      <c r="C241" t="e" cm="1">
        <f t="array" ref="C241">C190-FORECAST(C140,_xlfn._xlws.FILTER(C$152:C$201,(ISNUMBER(C$152:C$201)*ISNUMBER(C$102:C$151))),_xlfn._xlws.FILTER(C$102:C$151,(ISNUMBER(C$102:C$151)*ISNUMBER(C$152:C$201))))</f>
        <v>#N/A</v>
      </c>
      <c r="D241" t="e" cm="1">
        <f t="array" ref="D241">D190-FORECAST(D140,_xlfn._xlws.FILTER(D$152:D$201,(ISNUMBER(D$152:D$201)*ISNUMBER(D$102:D$151))),_xlfn._xlws.FILTER(D$102:D$151,(ISNUMBER(D$102:D$151)*ISNUMBER(D$152:D$201))))</f>
        <v>#N/A</v>
      </c>
      <c r="E241" t="e" cm="1">
        <f t="array" ref="E241">E190-FORECAST(E140,_xlfn._xlws.FILTER(E$152:E$201,(ISNUMBER(E$152:E$201)*ISNUMBER(E$102:E$151))),_xlfn._xlws.FILTER(E$102:E$151,(ISNUMBER(E$102:E$151)*ISNUMBER(E$152:E$201))))</f>
        <v>#N/A</v>
      </c>
      <c r="F241" t="e" cm="1">
        <f t="array" ref="F241">F190-FORECAST(F140,_xlfn._xlws.FILTER(F$152:F$201,(ISNUMBER(F$152:F$201)*ISNUMBER(F$102:F$151))),_xlfn._xlws.FILTER(F$102:F$151,(ISNUMBER(F$102:F$151)*ISNUMBER(F$152:F$201))))</f>
        <v>#N/A</v>
      </c>
      <c r="G241" t="e" cm="1">
        <f t="array" ref="G241">G190-FORECAST(G140,_xlfn._xlws.FILTER(G$152:G$201,(ISNUMBER(G$152:G$201)*ISNUMBER(G$102:G$151))),_xlfn._xlws.FILTER(G$102:G$151,(ISNUMBER(G$102:G$151)*ISNUMBER(G$152:G$201))))</f>
        <v>#N/A</v>
      </c>
      <c r="H241" t="e" cm="1">
        <f t="array" ref="H241">H190-FORECAST(H140,_xlfn._xlws.FILTER(H$152:H$201,(ISNUMBER(H$152:H$201)*ISNUMBER(H$102:H$151))),_xlfn._xlws.FILTER(H$102:H$151,(ISNUMBER(H$102:H$151)*ISNUMBER(H$152:H$201))))</f>
        <v>#N/A</v>
      </c>
      <c r="I241" t="e" cm="1">
        <f t="array" ref="I241">I190-FORECAST(I140,_xlfn._xlws.FILTER(I$152:I$201,(ISNUMBER(I$152:I$201)*ISNUMBER(I$102:I$151))),_xlfn._xlws.FILTER(I$102:I$151,(ISNUMBER(I$102:I$151)*ISNUMBER(I$152:I$201))))</f>
        <v>#N/A</v>
      </c>
      <c r="J241" t="e" cm="1">
        <f t="array" ref="J241">J190-FORECAST(J140,_xlfn._xlws.FILTER(J$152:J$201,(ISNUMBER(J$152:J$201)*ISNUMBER(J$102:J$151))),_xlfn._xlws.FILTER(J$102:J$151,(ISNUMBER(J$102:J$151)*ISNUMBER(J$152:J$201))))</f>
        <v>#N/A</v>
      </c>
      <c r="K241" t="e" cm="1">
        <f t="array" ref="K241">K190-FORECAST(K140,_xlfn._xlws.FILTER(K$152:K$201,(ISNUMBER(K$152:K$201)*ISNUMBER(K$102:K$151))),_xlfn._xlws.FILTER(K$102:K$151,(ISNUMBER(K$102:K$151)*ISNUMBER(K$152:K$201))))</f>
        <v>#N/A</v>
      </c>
      <c r="L241" t="e" cm="1">
        <f t="array" ref="L241">L190-FORECAST(L140,_xlfn._xlws.FILTER(L$152:L$201,(ISNUMBER(L$152:L$201)*ISNUMBER(L$102:L$151))),_xlfn._xlws.FILTER(L$102:L$151,(ISNUMBER(L$102:L$151)*ISNUMBER(L$152:L$201))))</f>
        <v>#N/A</v>
      </c>
      <c r="M241" t="e" cm="1">
        <f t="array" ref="M241">M190-FORECAST(M140,_xlfn._xlws.FILTER(M$152:M$201,(ISNUMBER(M$152:M$201)*ISNUMBER(M$102:M$151))),_xlfn._xlws.FILTER(M$102:M$151,(ISNUMBER(M$102:M$151)*ISNUMBER(M$152:M$201))))</f>
        <v>#N/A</v>
      </c>
      <c r="N241" t="e" cm="1">
        <f t="array" ref="N241">N190-FORECAST(N140,_xlfn._xlws.FILTER(N$152:N$201,(ISNUMBER(N$152:N$201)*ISNUMBER(N$102:N$151))),_xlfn._xlws.FILTER(N$102:N$151,(ISNUMBER(N$102:N$151)*ISNUMBER(N$152:N$201))))</f>
        <v>#N/A</v>
      </c>
      <c r="O241" t="e" cm="1">
        <f t="array" ref="O241">O190-FORECAST(O140,_xlfn._xlws.FILTER(O$152:O$201,(ISNUMBER(O$152:O$201)*ISNUMBER(O$102:O$151))),_xlfn._xlws.FILTER(O$102:O$151,(ISNUMBER(O$102:O$151)*ISNUMBER(O$152:O$201))))</f>
        <v>#N/A</v>
      </c>
      <c r="P241" t="e" cm="1">
        <f t="array" ref="P241">P190-FORECAST(P140,_xlfn._xlws.FILTER(P$152:P$201,(ISNUMBER(P$152:P$201)*ISNUMBER(P$102:P$151))),_xlfn._xlws.FILTER(P$102:P$151,(ISNUMBER(P$102:P$151)*ISNUMBER(P$152:P$201))))</f>
        <v>#N/A</v>
      </c>
      <c r="Q241" t="e" cm="1">
        <f t="array" ref="Q241">Q190-FORECAST(Q140,_xlfn._xlws.FILTER(Q$152:Q$201,(ISNUMBER(Q$152:Q$201)*ISNUMBER(Q$102:Q$151))),_xlfn._xlws.FILTER(Q$102:Q$151,(ISNUMBER(Q$102:Q$151)*ISNUMBER(Q$152:Q$201))))</f>
        <v>#N/A</v>
      </c>
      <c r="R241" t="e" cm="1">
        <f t="array" ref="R241">R190-FORECAST(R140,_xlfn._xlws.FILTER(R$152:R$201,(ISNUMBER(R$152:R$201)*ISNUMBER(R$102:R$151))),_xlfn._xlws.FILTER(R$102:R$151,(ISNUMBER(R$102:R$151)*ISNUMBER(R$152:R$201))))</f>
        <v>#N/A</v>
      </c>
      <c r="S241" t="e" cm="1">
        <f t="array" ref="S241">S190-FORECAST(S140,_xlfn._xlws.FILTER(S$152:S$201,(ISNUMBER(S$152:S$201)*ISNUMBER(S$102:S$151))),_xlfn._xlws.FILTER(S$102:S$151,(ISNUMBER(S$102:S$151)*ISNUMBER(S$152:S$201))))</f>
        <v>#N/A</v>
      </c>
      <c r="T241" t="e" cm="1">
        <f t="array" ref="T241">T190-FORECAST(T140,_xlfn._xlws.FILTER(T$152:T$201,(ISNUMBER(T$152:T$201)*ISNUMBER(T$102:T$151))),_xlfn._xlws.FILTER(T$102:T$151,(ISNUMBER(T$102:T$151)*ISNUMBER(T$152:T$201))))</f>
        <v>#N/A</v>
      </c>
      <c r="U241" t="e" cm="1">
        <f t="array" ref="U241">U190-FORECAST(U140,_xlfn._xlws.FILTER(U$152:U$201,(ISNUMBER(U$152:U$201)*ISNUMBER(U$102:U$151))),_xlfn._xlws.FILTER(U$102:U$151,(ISNUMBER(U$102:U$151)*ISNUMBER(U$152:U$201))))</f>
        <v>#N/A</v>
      </c>
      <c r="V241" t="e" cm="1">
        <f t="array" ref="V241">V190-FORECAST(V140,_xlfn._xlws.FILTER(V$152:V$201,(ISNUMBER(V$152:V$201)*ISNUMBER(V$102:V$151))),_xlfn._xlws.FILTER(V$102:V$151,(ISNUMBER(V$102:V$151)*ISNUMBER(V$152:V$201))))</f>
        <v>#N/A</v>
      </c>
      <c r="W241" t="e" cm="1">
        <f t="array" ref="W241">W190-FORECAST(W140,_xlfn._xlws.FILTER(W$152:W$201,(ISNUMBER(W$152:W$201)*ISNUMBER(W$102:W$151))),_xlfn._xlws.FILTER(W$102:W$151,(ISNUMBER(W$102:W$151)*ISNUMBER(W$152:W$201))))</f>
        <v>#N/A</v>
      </c>
      <c r="X241" t="e" cm="1">
        <f t="array" ref="X241">X190-FORECAST(X140,_xlfn._xlws.FILTER(X$152:X$201,(ISNUMBER(X$152:X$201)*ISNUMBER(X$102:X$151))),_xlfn._xlws.FILTER(X$102:X$151,(ISNUMBER(X$102:X$151)*ISNUMBER(X$152:X$201))))</f>
        <v>#N/A</v>
      </c>
      <c r="Y241" t="e" cm="1">
        <f t="array" ref="Y241">Y190-FORECAST(Y140,_xlfn._xlws.FILTER(Y$152:Y$201,(ISNUMBER(Y$152:Y$201)*ISNUMBER(Y$102:Y$151))),_xlfn._xlws.FILTER(Y$102:Y$151,(ISNUMBER(Y$102:Y$151)*ISNUMBER(Y$152:Y$201))))</f>
        <v>#N/A</v>
      </c>
      <c r="Z241" t="e" cm="1">
        <f t="array" ref="Z241">Z190-FORECAST(Z140,_xlfn._xlws.FILTER(Z$152:Z$201,(ISNUMBER(Z$152:Z$201)*ISNUMBER(Z$102:Z$151))),_xlfn._xlws.FILTER(Z$102:Z$151,(ISNUMBER(Z$102:Z$151)*ISNUMBER(Z$152:Z$201))))</f>
        <v>#N/A</v>
      </c>
      <c r="AA241" t="e" cm="1">
        <f t="array" ref="AA241">AA190-FORECAST(AA140,_xlfn._xlws.FILTER(AA$152:AA$201,(ISNUMBER(AA$152:AA$201)*ISNUMBER(AA$102:AA$151))),_xlfn._xlws.FILTER(AA$102:AA$151,(ISNUMBER(AA$102:AA$151)*ISNUMBER(AA$152:AA$201))))</f>
        <v>#N/A</v>
      </c>
      <c r="AB241" t="e" cm="1">
        <f t="array" ref="AB241">AB190-FORECAST(AB140,_xlfn._xlws.FILTER(AB$152:AB$201,(ISNUMBER(AB$152:AB$201)*ISNUMBER(AB$102:AB$151))),_xlfn._xlws.FILTER(AB$102:AB$151,(ISNUMBER(AB$102:AB$151)*ISNUMBER(AB$152:AB$201))))</f>
        <v>#N/A</v>
      </c>
      <c r="AC241" t="e" cm="1">
        <f t="array" ref="AC241">AC190-FORECAST(AC140,_xlfn._xlws.FILTER(AC$152:AC$201,(ISNUMBER(AC$152:AC$201)*ISNUMBER(AC$102:AC$151))),_xlfn._xlws.FILTER(AC$102:AC$151,(ISNUMBER(AC$102:AC$151)*ISNUMBER(AC$152:AC$201))))</f>
        <v>#N/A</v>
      </c>
      <c r="AD241" t="e" cm="1">
        <f t="array" ref="AD241">AD190-FORECAST(AD140,_xlfn._xlws.FILTER(AD$152:AD$201,(ISNUMBER(AD$152:AD$201)*ISNUMBER(AD$102:AD$151))),_xlfn._xlws.FILTER(AD$102:AD$151,(ISNUMBER(AD$102:AD$151)*ISNUMBER(AD$152:AD$201))))</f>
        <v>#N/A</v>
      </c>
    </row>
    <row r="242" spans="1:30" x14ac:dyDescent="0.25">
      <c r="A242" t="e" cm="1">
        <f t="array" ref="A242">A191-FORECAST(A141,_xlfn._xlws.FILTER(A$152:A$201,(ISNUMBER(A$152:A$201)*ISNUMBER(A$102:A$151))),_xlfn._xlws.FILTER(A$102:A$151,(ISNUMBER(A$102:A$151)*ISNUMBER(A$152:A$201))))</f>
        <v>#N/A</v>
      </c>
      <c r="B242" t="e" cm="1">
        <f t="array" ref="B242">B191-FORECAST(B141,_xlfn._xlws.FILTER(B$152:B$201,(ISNUMBER(B$152:B$201)*ISNUMBER(B$102:B$151))),_xlfn._xlws.FILTER(B$102:B$151,(ISNUMBER(B$102:B$151)*ISNUMBER(B$152:B$201))))</f>
        <v>#N/A</v>
      </c>
      <c r="C242" t="e" cm="1">
        <f t="array" ref="C242">C191-FORECAST(C141,_xlfn._xlws.FILTER(C$152:C$201,(ISNUMBER(C$152:C$201)*ISNUMBER(C$102:C$151))),_xlfn._xlws.FILTER(C$102:C$151,(ISNUMBER(C$102:C$151)*ISNUMBER(C$152:C$201))))</f>
        <v>#N/A</v>
      </c>
      <c r="D242" t="e" cm="1">
        <f t="array" ref="D242">D191-FORECAST(D141,_xlfn._xlws.FILTER(D$152:D$201,(ISNUMBER(D$152:D$201)*ISNUMBER(D$102:D$151))),_xlfn._xlws.FILTER(D$102:D$151,(ISNUMBER(D$102:D$151)*ISNUMBER(D$152:D$201))))</f>
        <v>#N/A</v>
      </c>
      <c r="E242" t="e" cm="1">
        <f t="array" ref="E242">E191-FORECAST(E141,_xlfn._xlws.FILTER(E$152:E$201,(ISNUMBER(E$152:E$201)*ISNUMBER(E$102:E$151))),_xlfn._xlws.FILTER(E$102:E$151,(ISNUMBER(E$102:E$151)*ISNUMBER(E$152:E$201))))</f>
        <v>#N/A</v>
      </c>
      <c r="F242" t="e" cm="1">
        <f t="array" ref="F242">F191-FORECAST(F141,_xlfn._xlws.FILTER(F$152:F$201,(ISNUMBER(F$152:F$201)*ISNUMBER(F$102:F$151))),_xlfn._xlws.FILTER(F$102:F$151,(ISNUMBER(F$102:F$151)*ISNUMBER(F$152:F$201))))</f>
        <v>#N/A</v>
      </c>
      <c r="G242" t="e" cm="1">
        <f t="array" ref="G242">G191-FORECAST(G141,_xlfn._xlws.FILTER(G$152:G$201,(ISNUMBER(G$152:G$201)*ISNUMBER(G$102:G$151))),_xlfn._xlws.FILTER(G$102:G$151,(ISNUMBER(G$102:G$151)*ISNUMBER(G$152:G$201))))</f>
        <v>#N/A</v>
      </c>
      <c r="H242" t="e" cm="1">
        <f t="array" ref="H242">H191-FORECAST(H141,_xlfn._xlws.FILTER(H$152:H$201,(ISNUMBER(H$152:H$201)*ISNUMBER(H$102:H$151))),_xlfn._xlws.FILTER(H$102:H$151,(ISNUMBER(H$102:H$151)*ISNUMBER(H$152:H$201))))</f>
        <v>#N/A</v>
      </c>
      <c r="I242" t="e" cm="1">
        <f t="array" ref="I242">I191-FORECAST(I141,_xlfn._xlws.FILTER(I$152:I$201,(ISNUMBER(I$152:I$201)*ISNUMBER(I$102:I$151))),_xlfn._xlws.FILTER(I$102:I$151,(ISNUMBER(I$102:I$151)*ISNUMBER(I$152:I$201))))</f>
        <v>#N/A</v>
      </c>
      <c r="J242" t="e" cm="1">
        <f t="array" ref="J242">J191-FORECAST(J141,_xlfn._xlws.FILTER(J$152:J$201,(ISNUMBER(J$152:J$201)*ISNUMBER(J$102:J$151))),_xlfn._xlws.FILTER(J$102:J$151,(ISNUMBER(J$102:J$151)*ISNUMBER(J$152:J$201))))</f>
        <v>#N/A</v>
      </c>
      <c r="K242" t="e" cm="1">
        <f t="array" ref="K242">K191-FORECAST(K141,_xlfn._xlws.FILTER(K$152:K$201,(ISNUMBER(K$152:K$201)*ISNUMBER(K$102:K$151))),_xlfn._xlws.FILTER(K$102:K$151,(ISNUMBER(K$102:K$151)*ISNUMBER(K$152:K$201))))</f>
        <v>#N/A</v>
      </c>
      <c r="L242" t="e" cm="1">
        <f t="array" ref="L242">L191-FORECAST(L141,_xlfn._xlws.FILTER(L$152:L$201,(ISNUMBER(L$152:L$201)*ISNUMBER(L$102:L$151))),_xlfn._xlws.FILTER(L$102:L$151,(ISNUMBER(L$102:L$151)*ISNUMBER(L$152:L$201))))</f>
        <v>#N/A</v>
      </c>
      <c r="M242" t="e" cm="1">
        <f t="array" ref="M242">M191-FORECAST(M141,_xlfn._xlws.FILTER(M$152:M$201,(ISNUMBER(M$152:M$201)*ISNUMBER(M$102:M$151))),_xlfn._xlws.FILTER(M$102:M$151,(ISNUMBER(M$102:M$151)*ISNUMBER(M$152:M$201))))</f>
        <v>#N/A</v>
      </c>
      <c r="N242" t="e" cm="1">
        <f t="array" ref="N242">N191-FORECAST(N141,_xlfn._xlws.FILTER(N$152:N$201,(ISNUMBER(N$152:N$201)*ISNUMBER(N$102:N$151))),_xlfn._xlws.FILTER(N$102:N$151,(ISNUMBER(N$102:N$151)*ISNUMBER(N$152:N$201))))</f>
        <v>#N/A</v>
      </c>
      <c r="O242" t="e" cm="1">
        <f t="array" ref="O242">O191-FORECAST(O141,_xlfn._xlws.FILTER(O$152:O$201,(ISNUMBER(O$152:O$201)*ISNUMBER(O$102:O$151))),_xlfn._xlws.FILTER(O$102:O$151,(ISNUMBER(O$102:O$151)*ISNUMBER(O$152:O$201))))</f>
        <v>#N/A</v>
      </c>
      <c r="P242" t="e" cm="1">
        <f t="array" ref="P242">P191-FORECAST(P141,_xlfn._xlws.FILTER(P$152:P$201,(ISNUMBER(P$152:P$201)*ISNUMBER(P$102:P$151))),_xlfn._xlws.FILTER(P$102:P$151,(ISNUMBER(P$102:P$151)*ISNUMBER(P$152:P$201))))</f>
        <v>#N/A</v>
      </c>
      <c r="Q242" t="e" cm="1">
        <f t="array" ref="Q242">Q191-FORECAST(Q141,_xlfn._xlws.FILTER(Q$152:Q$201,(ISNUMBER(Q$152:Q$201)*ISNUMBER(Q$102:Q$151))),_xlfn._xlws.FILTER(Q$102:Q$151,(ISNUMBER(Q$102:Q$151)*ISNUMBER(Q$152:Q$201))))</f>
        <v>#N/A</v>
      </c>
      <c r="R242" t="e" cm="1">
        <f t="array" ref="R242">R191-FORECAST(R141,_xlfn._xlws.FILTER(R$152:R$201,(ISNUMBER(R$152:R$201)*ISNUMBER(R$102:R$151))),_xlfn._xlws.FILTER(R$102:R$151,(ISNUMBER(R$102:R$151)*ISNUMBER(R$152:R$201))))</f>
        <v>#N/A</v>
      </c>
      <c r="S242" t="e" cm="1">
        <f t="array" ref="S242">S191-FORECAST(S141,_xlfn._xlws.FILTER(S$152:S$201,(ISNUMBER(S$152:S$201)*ISNUMBER(S$102:S$151))),_xlfn._xlws.FILTER(S$102:S$151,(ISNUMBER(S$102:S$151)*ISNUMBER(S$152:S$201))))</f>
        <v>#N/A</v>
      </c>
      <c r="T242" t="e" cm="1">
        <f t="array" ref="T242">T191-FORECAST(T141,_xlfn._xlws.FILTER(T$152:T$201,(ISNUMBER(T$152:T$201)*ISNUMBER(T$102:T$151))),_xlfn._xlws.FILTER(T$102:T$151,(ISNUMBER(T$102:T$151)*ISNUMBER(T$152:T$201))))</f>
        <v>#N/A</v>
      </c>
      <c r="U242" t="e" cm="1">
        <f t="array" ref="U242">U191-FORECAST(U141,_xlfn._xlws.FILTER(U$152:U$201,(ISNUMBER(U$152:U$201)*ISNUMBER(U$102:U$151))),_xlfn._xlws.FILTER(U$102:U$151,(ISNUMBER(U$102:U$151)*ISNUMBER(U$152:U$201))))</f>
        <v>#N/A</v>
      </c>
      <c r="V242" t="e" cm="1">
        <f t="array" ref="V242">V191-FORECAST(V141,_xlfn._xlws.FILTER(V$152:V$201,(ISNUMBER(V$152:V$201)*ISNUMBER(V$102:V$151))),_xlfn._xlws.FILTER(V$102:V$151,(ISNUMBER(V$102:V$151)*ISNUMBER(V$152:V$201))))</f>
        <v>#N/A</v>
      </c>
      <c r="W242" t="e" cm="1">
        <f t="array" ref="W242">W191-FORECAST(W141,_xlfn._xlws.FILTER(W$152:W$201,(ISNUMBER(W$152:W$201)*ISNUMBER(W$102:W$151))),_xlfn._xlws.FILTER(W$102:W$151,(ISNUMBER(W$102:W$151)*ISNUMBER(W$152:W$201))))</f>
        <v>#N/A</v>
      </c>
      <c r="X242" t="e" cm="1">
        <f t="array" ref="X242">X191-FORECAST(X141,_xlfn._xlws.FILTER(X$152:X$201,(ISNUMBER(X$152:X$201)*ISNUMBER(X$102:X$151))),_xlfn._xlws.FILTER(X$102:X$151,(ISNUMBER(X$102:X$151)*ISNUMBER(X$152:X$201))))</f>
        <v>#N/A</v>
      </c>
      <c r="Y242" t="e" cm="1">
        <f t="array" ref="Y242">Y191-FORECAST(Y141,_xlfn._xlws.FILTER(Y$152:Y$201,(ISNUMBER(Y$152:Y$201)*ISNUMBER(Y$102:Y$151))),_xlfn._xlws.FILTER(Y$102:Y$151,(ISNUMBER(Y$102:Y$151)*ISNUMBER(Y$152:Y$201))))</f>
        <v>#N/A</v>
      </c>
      <c r="Z242" t="e" cm="1">
        <f t="array" ref="Z242">Z191-FORECAST(Z141,_xlfn._xlws.FILTER(Z$152:Z$201,(ISNUMBER(Z$152:Z$201)*ISNUMBER(Z$102:Z$151))),_xlfn._xlws.FILTER(Z$102:Z$151,(ISNUMBER(Z$102:Z$151)*ISNUMBER(Z$152:Z$201))))</f>
        <v>#N/A</v>
      </c>
      <c r="AA242" t="e" cm="1">
        <f t="array" ref="AA242">AA191-FORECAST(AA141,_xlfn._xlws.FILTER(AA$152:AA$201,(ISNUMBER(AA$152:AA$201)*ISNUMBER(AA$102:AA$151))),_xlfn._xlws.FILTER(AA$102:AA$151,(ISNUMBER(AA$102:AA$151)*ISNUMBER(AA$152:AA$201))))</f>
        <v>#N/A</v>
      </c>
      <c r="AB242" t="e" cm="1">
        <f t="array" ref="AB242">AB191-FORECAST(AB141,_xlfn._xlws.FILTER(AB$152:AB$201,(ISNUMBER(AB$152:AB$201)*ISNUMBER(AB$102:AB$151))),_xlfn._xlws.FILTER(AB$102:AB$151,(ISNUMBER(AB$102:AB$151)*ISNUMBER(AB$152:AB$201))))</f>
        <v>#N/A</v>
      </c>
      <c r="AC242" t="e" cm="1">
        <f t="array" ref="AC242">AC191-FORECAST(AC141,_xlfn._xlws.FILTER(AC$152:AC$201,(ISNUMBER(AC$152:AC$201)*ISNUMBER(AC$102:AC$151))),_xlfn._xlws.FILTER(AC$102:AC$151,(ISNUMBER(AC$102:AC$151)*ISNUMBER(AC$152:AC$201))))</f>
        <v>#N/A</v>
      </c>
      <c r="AD242" t="e" cm="1">
        <f t="array" ref="AD242">AD191-FORECAST(AD141,_xlfn._xlws.FILTER(AD$152:AD$201,(ISNUMBER(AD$152:AD$201)*ISNUMBER(AD$102:AD$151))),_xlfn._xlws.FILTER(AD$102:AD$151,(ISNUMBER(AD$102:AD$151)*ISNUMBER(AD$152:AD$201))))</f>
        <v>#N/A</v>
      </c>
    </row>
    <row r="243" spans="1:30" x14ac:dyDescent="0.25">
      <c r="A243" t="e" cm="1">
        <f t="array" ref="A243">A192-FORECAST(A142,_xlfn._xlws.FILTER(A$152:A$201,(ISNUMBER(A$152:A$201)*ISNUMBER(A$102:A$151))),_xlfn._xlws.FILTER(A$102:A$151,(ISNUMBER(A$102:A$151)*ISNUMBER(A$152:A$201))))</f>
        <v>#N/A</v>
      </c>
      <c r="B243" t="e" cm="1">
        <f t="array" ref="B243">B192-FORECAST(B142,_xlfn._xlws.FILTER(B$152:B$201,(ISNUMBER(B$152:B$201)*ISNUMBER(B$102:B$151))),_xlfn._xlws.FILTER(B$102:B$151,(ISNUMBER(B$102:B$151)*ISNUMBER(B$152:B$201))))</f>
        <v>#N/A</v>
      </c>
      <c r="C243" t="e" cm="1">
        <f t="array" ref="C243">C192-FORECAST(C142,_xlfn._xlws.FILTER(C$152:C$201,(ISNUMBER(C$152:C$201)*ISNUMBER(C$102:C$151))),_xlfn._xlws.FILTER(C$102:C$151,(ISNUMBER(C$102:C$151)*ISNUMBER(C$152:C$201))))</f>
        <v>#N/A</v>
      </c>
      <c r="D243" t="e" cm="1">
        <f t="array" ref="D243">D192-FORECAST(D142,_xlfn._xlws.FILTER(D$152:D$201,(ISNUMBER(D$152:D$201)*ISNUMBER(D$102:D$151))),_xlfn._xlws.FILTER(D$102:D$151,(ISNUMBER(D$102:D$151)*ISNUMBER(D$152:D$201))))</f>
        <v>#N/A</v>
      </c>
      <c r="E243" t="e" cm="1">
        <f t="array" ref="E243">E192-FORECAST(E142,_xlfn._xlws.FILTER(E$152:E$201,(ISNUMBER(E$152:E$201)*ISNUMBER(E$102:E$151))),_xlfn._xlws.FILTER(E$102:E$151,(ISNUMBER(E$102:E$151)*ISNUMBER(E$152:E$201))))</f>
        <v>#N/A</v>
      </c>
      <c r="F243" t="e" cm="1">
        <f t="array" ref="F243">F192-FORECAST(F142,_xlfn._xlws.FILTER(F$152:F$201,(ISNUMBER(F$152:F$201)*ISNUMBER(F$102:F$151))),_xlfn._xlws.FILTER(F$102:F$151,(ISNUMBER(F$102:F$151)*ISNUMBER(F$152:F$201))))</f>
        <v>#N/A</v>
      </c>
      <c r="G243" t="e" cm="1">
        <f t="array" ref="G243">G192-FORECAST(G142,_xlfn._xlws.FILTER(G$152:G$201,(ISNUMBER(G$152:G$201)*ISNUMBER(G$102:G$151))),_xlfn._xlws.FILTER(G$102:G$151,(ISNUMBER(G$102:G$151)*ISNUMBER(G$152:G$201))))</f>
        <v>#N/A</v>
      </c>
      <c r="H243" t="e" cm="1">
        <f t="array" ref="H243">H192-FORECAST(H142,_xlfn._xlws.FILTER(H$152:H$201,(ISNUMBER(H$152:H$201)*ISNUMBER(H$102:H$151))),_xlfn._xlws.FILTER(H$102:H$151,(ISNUMBER(H$102:H$151)*ISNUMBER(H$152:H$201))))</f>
        <v>#N/A</v>
      </c>
      <c r="I243" t="e" cm="1">
        <f t="array" ref="I243">I192-FORECAST(I142,_xlfn._xlws.FILTER(I$152:I$201,(ISNUMBER(I$152:I$201)*ISNUMBER(I$102:I$151))),_xlfn._xlws.FILTER(I$102:I$151,(ISNUMBER(I$102:I$151)*ISNUMBER(I$152:I$201))))</f>
        <v>#N/A</v>
      </c>
      <c r="J243" t="e" cm="1">
        <f t="array" ref="J243">J192-FORECAST(J142,_xlfn._xlws.FILTER(J$152:J$201,(ISNUMBER(J$152:J$201)*ISNUMBER(J$102:J$151))),_xlfn._xlws.FILTER(J$102:J$151,(ISNUMBER(J$102:J$151)*ISNUMBER(J$152:J$201))))</f>
        <v>#N/A</v>
      </c>
      <c r="K243" t="e" cm="1">
        <f t="array" ref="K243">K192-FORECAST(K142,_xlfn._xlws.FILTER(K$152:K$201,(ISNUMBER(K$152:K$201)*ISNUMBER(K$102:K$151))),_xlfn._xlws.FILTER(K$102:K$151,(ISNUMBER(K$102:K$151)*ISNUMBER(K$152:K$201))))</f>
        <v>#N/A</v>
      </c>
      <c r="L243" t="e" cm="1">
        <f t="array" ref="L243">L192-FORECAST(L142,_xlfn._xlws.FILTER(L$152:L$201,(ISNUMBER(L$152:L$201)*ISNUMBER(L$102:L$151))),_xlfn._xlws.FILTER(L$102:L$151,(ISNUMBER(L$102:L$151)*ISNUMBER(L$152:L$201))))</f>
        <v>#N/A</v>
      </c>
      <c r="M243" t="e" cm="1">
        <f t="array" ref="M243">M192-FORECAST(M142,_xlfn._xlws.FILTER(M$152:M$201,(ISNUMBER(M$152:M$201)*ISNUMBER(M$102:M$151))),_xlfn._xlws.FILTER(M$102:M$151,(ISNUMBER(M$102:M$151)*ISNUMBER(M$152:M$201))))</f>
        <v>#N/A</v>
      </c>
      <c r="N243" t="e" cm="1">
        <f t="array" ref="N243">N192-FORECAST(N142,_xlfn._xlws.FILTER(N$152:N$201,(ISNUMBER(N$152:N$201)*ISNUMBER(N$102:N$151))),_xlfn._xlws.FILTER(N$102:N$151,(ISNUMBER(N$102:N$151)*ISNUMBER(N$152:N$201))))</f>
        <v>#N/A</v>
      </c>
      <c r="O243" t="e" cm="1">
        <f t="array" ref="O243">O192-FORECAST(O142,_xlfn._xlws.FILTER(O$152:O$201,(ISNUMBER(O$152:O$201)*ISNUMBER(O$102:O$151))),_xlfn._xlws.FILTER(O$102:O$151,(ISNUMBER(O$102:O$151)*ISNUMBER(O$152:O$201))))</f>
        <v>#N/A</v>
      </c>
      <c r="P243" t="e" cm="1">
        <f t="array" ref="P243">P192-FORECAST(P142,_xlfn._xlws.FILTER(P$152:P$201,(ISNUMBER(P$152:P$201)*ISNUMBER(P$102:P$151))),_xlfn._xlws.FILTER(P$102:P$151,(ISNUMBER(P$102:P$151)*ISNUMBER(P$152:P$201))))</f>
        <v>#N/A</v>
      </c>
      <c r="Q243" t="e" cm="1">
        <f t="array" ref="Q243">Q192-FORECAST(Q142,_xlfn._xlws.FILTER(Q$152:Q$201,(ISNUMBER(Q$152:Q$201)*ISNUMBER(Q$102:Q$151))),_xlfn._xlws.FILTER(Q$102:Q$151,(ISNUMBER(Q$102:Q$151)*ISNUMBER(Q$152:Q$201))))</f>
        <v>#N/A</v>
      </c>
      <c r="R243" t="e" cm="1">
        <f t="array" ref="R243">R192-FORECAST(R142,_xlfn._xlws.FILTER(R$152:R$201,(ISNUMBER(R$152:R$201)*ISNUMBER(R$102:R$151))),_xlfn._xlws.FILTER(R$102:R$151,(ISNUMBER(R$102:R$151)*ISNUMBER(R$152:R$201))))</f>
        <v>#N/A</v>
      </c>
      <c r="S243" t="e" cm="1">
        <f t="array" ref="S243">S192-FORECAST(S142,_xlfn._xlws.FILTER(S$152:S$201,(ISNUMBER(S$152:S$201)*ISNUMBER(S$102:S$151))),_xlfn._xlws.FILTER(S$102:S$151,(ISNUMBER(S$102:S$151)*ISNUMBER(S$152:S$201))))</f>
        <v>#N/A</v>
      </c>
      <c r="T243" t="e" cm="1">
        <f t="array" ref="T243">T192-FORECAST(T142,_xlfn._xlws.FILTER(T$152:T$201,(ISNUMBER(T$152:T$201)*ISNUMBER(T$102:T$151))),_xlfn._xlws.FILTER(T$102:T$151,(ISNUMBER(T$102:T$151)*ISNUMBER(T$152:T$201))))</f>
        <v>#N/A</v>
      </c>
      <c r="U243" t="e" cm="1">
        <f t="array" ref="U243">U192-FORECAST(U142,_xlfn._xlws.FILTER(U$152:U$201,(ISNUMBER(U$152:U$201)*ISNUMBER(U$102:U$151))),_xlfn._xlws.FILTER(U$102:U$151,(ISNUMBER(U$102:U$151)*ISNUMBER(U$152:U$201))))</f>
        <v>#N/A</v>
      </c>
      <c r="V243" t="e" cm="1">
        <f t="array" ref="V243">V192-FORECAST(V142,_xlfn._xlws.FILTER(V$152:V$201,(ISNUMBER(V$152:V$201)*ISNUMBER(V$102:V$151))),_xlfn._xlws.FILTER(V$102:V$151,(ISNUMBER(V$102:V$151)*ISNUMBER(V$152:V$201))))</f>
        <v>#N/A</v>
      </c>
      <c r="W243" t="e" cm="1">
        <f t="array" ref="W243">W192-FORECAST(W142,_xlfn._xlws.FILTER(W$152:W$201,(ISNUMBER(W$152:W$201)*ISNUMBER(W$102:W$151))),_xlfn._xlws.FILTER(W$102:W$151,(ISNUMBER(W$102:W$151)*ISNUMBER(W$152:W$201))))</f>
        <v>#N/A</v>
      </c>
      <c r="X243" t="e" cm="1">
        <f t="array" ref="X243">X192-FORECAST(X142,_xlfn._xlws.FILTER(X$152:X$201,(ISNUMBER(X$152:X$201)*ISNUMBER(X$102:X$151))),_xlfn._xlws.FILTER(X$102:X$151,(ISNUMBER(X$102:X$151)*ISNUMBER(X$152:X$201))))</f>
        <v>#N/A</v>
      </c>
      <c r="Y243" t="e" cm="1">
        <f t="array" ref="Y243">Y192-FORECAST(Y142,_xlfn._xlws.FILTER(Y$152:Y$201,(ISNUMBER(Y$152:Y$201)*ISNUMBER(Y$102:Y$151))),_xlfn._xlws.FILTER(Y$102:Y$151,(ISNUMBER(Y$102:Y$151)*ISNUMBER(Y$152:Y$201))))</f>
        <v>#N/A</v>
      </c>
      <c r="Z243" t="e" cm="1">
        <f t="array" ref="Z243">Z192-FORECAST(Z142,_xlfn._xlws.FILTER(Z$152:Z$201,(ISNUMBER(Z$152:Z$201)*ISNUMBER(Z$102:Z$151))),_xlfn._xlws.FILTER(Z$102:Z$151,(ISNUMBER(Z$102:Z$151)*ISNUMBER(Z$152:Z$201))))</f>
        <v>#N/A</v>
      </c>
      <c r="AA243" t="e" cm="1">
        <f t="array" ref="AA243">AA192-FORECAST(AA142,_xlfn._xlws.FILTER(AA$152:AA$201,(ISNUMBER(AA$152:AA$201)*ISNUMBER(AA$102:AA$151))),_xlfn._xlws.FILTER(AA$102:AA$151,(ISNUMBER(AA$102:AA$151)*ISNUMBER(AA$152:AA$201))))</f>
        <v>#N/A</v>
      </c>
      <c r="AB243" t="e" cm="1">
        <f t="array" ref="AB243">AB192-FORECAST(AB142,_xlfn._xlws.FILTER(AB$152:AB$201,(ISNUMBER(AB$152:AB$201)*ISNUMBER(AB$102:AB$151))),_xlfn._xlws.FILTER(AB$102:AB$151,(ISNUMBER(AB$102:AB$151)*ISNUMBER(AB$152:AB$201))))</f>
        <v>#N/A</v>
      </c>
      <c r="AC243" t="e" cm="1">
        <f t="array" ref="AC243">AC192-FORECAST(AC142,_xlfn._xlws.FILTER(AC$152:AC$201,(ISNUMBER(AC$152:AC$201)*ISNUMBER(AC$102:AC$151))),_xlfn._xlws.FILTER(AC$102:AC$151,(ISNUMBER(AC$102:AC$151)*ISNUMBER(AC$152:AC$201))))</f>
        <v>#N/A</v>
      </c>
      <c r="AD243" t="e" cm="1">
        <f t="array" ref="AD243">AD192-FORECAST(AD142,_xlfn._xlws.FILTER(AD$152:AD$201,(ISNUMBER(AD$152:AD$201)*ISNUMBER(AD$102:AD$151))),_xlfn._xlws.FILTER(AD$102:AD$151,(ISNUMBER(AD$102:AD$151)*ISNUMBER(AD$152:AD$201))))</f>
        <v>#N/A</v>
      </c>
    </row>
    <row r="244" spans="1:30" x14ac:dyDescent="0.25">
      <c r="A244" t="e" cm="1">
        <f t="array" ref="A244">A193-FORECAST(A143,_xlfn._xlws.FILTER(A$152:A$201,(ISNUMBER(A$152:A$201)*ISNUMBER(A$102:A$151))),_xlfn._xlws.FILTER(A$102:A$151,(ISNUMBER(A$102:A$151)*ISNUMBER(A$152:A$201))))</f>
        <v>#N/A</v>
      </c>
      <c r="B244" t="e" cm="1">
        <f t="array" ref="B244">B193-FORECAST(B143,_xlfn._xlws.FILTER(B$152:B$201,(ISNUMBER(B$152:B$201)*ISNUMBER(B$102:B$151))),_xlfn._xlws.FILTER(B$102:B$151,(ISNUMBER(B$102:B$151)*ISNUMBER(B$152:B$201))))</f>
        <v>#N/A</v>
      </c>
      <c r="C244" t="e" cm="1">
        <f t="array" ref="C244">C193-FORECAST(C143,_xlfn._xlws.FILTER(C$152:C$201,(ISNUMBER(C$152:C$201)*ISNUMBER(C$102:C$151))),_xlfn._xlws.FILTER(C$102:C$151,(ISNUMBER(C$102:C$151)*ISNUMBER(C$152:C$201))))</f>
        <v>#N/A</v>
      </c>
      <c r="D244" t="e" cm="1">
        <f t="array" ref="D244">D193-FORECAST(D143,_xlfn._xlws.FILTER(D$152:D$201,(ISNUMBER(D$152:D$201)*ISNUMBER(D$102:D$151))),_xlfn._xlws.FILTER(D$102:D$151,(ISNUMBER(D$102:D$151)*ISNUMBER(D$152:D$201))))</f>
        <v>#N/A</v>
      </c>
      <c r="E244" t="e" cm="1">
        <f t="array" ref="E244">E193-FORECAST(E143,_xlfn._xlws.FILTER(E$152:E$201,(ISNUMBER(E$152:E$201)*ISNUMBER(E$102:E$151))),_xlfn._xlws.FILTER(E$102:E$151,(ISNUMBER(E$102:E$151)*ISNUMBER(E$152:E$201))))</f>
        <v>#N/A</v>
      </c>
      <c r="F244" t="e" cm="1">
        <f t="array" ref="F244">F193-FORECAST(F143,_xlfn._xlws.FILTER(F$152:F$201,(ISNUMBER(F$152:F$201)*ISNUMBER(F$102:F$151))),_xlfn._xlws.FILTER(F$102:F$151,(ISNUMBER(F$102:F$151)*ISNUMBER(F$152:F$201))))</f>
        <v>#N/A</v>
      </c>
      <c r="G244" t="e" cm="1">
        <f t="array" ref="G244">G193-FORECAST(G143,_xlfn._xlws.FILTER(G$152:G$201,(ISNUMBER(G$152:G$201)*ISNUMBER(G$102:G$151))),_xlfn._xlws.FILTER(G$102:G$151,(ISNUMBER(G$102:G$151)*ISNUMBER(G$152:G$201))))</f>
        <v>#N/A</v>
      </c>
      <c r="H244" t="e" cm="1">
        <f t="array" ref="H244">H193-FORECAST(H143,_xlfn._xlws.FILTER(H$152:H$201,(ISNUMBER(H$152:H$201)*ISNUMBER(H$102:H$151))),_xlfn._xlws.FILTER(H$102:H$151,(ISNUMBER(H$102:H$151)*ISNUMBER(H$152:H$201))))</f>
        <v>#N/A</v>
      </c>
      <c r="I244" t="e" cm="1">
        <f t="array" ref="I244">I193-FORECAST(I143,_xlfn._xlws.FILTER(I$152:I$201,(ISNUMBER(I$152:I$201)*ISNUMBER(I$102:I$151))),_xlfn._xlws.FILTER(I$102:I$151,(ISNUMBER(I$102:I$151)*ISNUMBER(I$152:I$201))))</f>
        <v>#N/A</v>
      </c>
      <c r="J244" t="e" cm="1">
        <f t="array" ref="J244">J193-FORECAST(J143,_xlfn._xlws.FILTER(J$152:J$201,(ISNUMBER(J$152:J$201)*ISNUMBER(J$102:J$151))),_xlfn._xlws.FILTER(J$102:J$151,(ISNUMBER(J$102:J$151)*ISNUMBER(J$152:J$201))))</f>
        <v>#N/A</v>
      </c>
      <c r="K244" t="e" cm="1">
        <f t="array" ref="K244">K193-FORECAST(K143,_xlfn._xlws.FILTER(K$152:K$201,(ISNUMBER(K$152:K$201)*ISNUMBER(K$102:K$151))),_xlfn._xlws.FILTER(K$102:K$151,(ISNUMBER(K$102:K$151)*ISNUMBER(K$152:K$201))))</f>
        <v>#N/A</v>
      </c>
      <c r="L244" t="e" cm="1">
        <f t="array" ref="L244">L193-FORECAST(L143,_xlfn._xlws.FILTER(L$152:L$201,(ISNUMBER(L$152:L$201)*ISNUMBER(L$102:L$151))),_xlfn._xlws.FILTER(L$102:L$151,(ISNUMBER(L$102:L$151)*ISNUMBER(L$152:L$201))))</f>
        <v>#N/A</v>
      </c>
      <c r="M244" t="e" cm="1">
        <f t="array" ref="M244">M193-FORECAST(M143,_xlfn._xlws.FILTER(M$152:M$201,(ISNUMBER(M$152:M$201)*ISNUMBER(M$102:M$151))),_xlfn._xlws.FILTER(M$102:M$151,(ISNUMBER(M$102:M$151)*ISNUMBER(M$152:M$201))))</f>
        <v>#N/A</v>
      </c>
      <c r="N244" t="e" cm="1">
        <f t="array" ref="N244">N193-FORECAST(N143,_xlfn._xlws.FILTER(N$152:N$201,(ISNUMBER(N$152:N$201)*ISNUMBER(N$102:N$151))),_xlfn._xlws.FILTER(N$102:N$151,(ISNUMBER(N$102:N$151)*ISNUMBER(N$152:N$201))))</f>
        <v>#N/A</v>
      </c>
      <c r="O244" t="e" cm="1">
        <f t="array" ref="O244">O193-FORECAST(O143,_xlfn._xlws.FILTER(O$152:O$201,(ISNUMBER(O$152:O$201)*ISNUMBER(O$102:O$151))),_xlfn._xlws.FILTER(O$102:O$151,(ISNUMBER(O$102:O$151)*ISNUMBER(O$152:O$201))))</f>
        <v>#N/A</v>
      </c>
      <c r="P244" t="e" cm="1">
        <f t="array" ref="P244">P193-FORECAST(P143,_xlfn._xlws.FILTER(P$152:P$201,(ISNUMBER(P$152:P$201)*ISNUMBER(P$102:P$151))),_xlfn._xlws.FILTER(P$102:P$151,(ISNUMBER(P$102:P$151)*ISNUMBER(P$152:P$201))))</f>
        <v>#N/A</v>
      </c>
      <c r="Q244" t="e" cm="1">
        <f t="array" ref="Q244">Q193-FORECAST(Q143,_xlfn._xlws.FILTER(Q$152:Q$201,(ISNUMBER(Q$152:Q$201)*ISNUMBER(Q$102:Q$151))),_xlfn._xlws.FILTER(Q$102:Q$151,(ISNUMBER(Q$102:Q$151)*ISNUMBER(Q$152:Q$201))))</f>
        <v>#N/A</v>
      </c>
      <c r="R244" t="e" cm="1">
        <f t="array" ref="R244">R193-FORECAST(R143,_xlfn._xlws.FILTER(R$152:R$201,(ISNUMBER(R$152:R$201)*ISNUMBER(R$102:R$151))),_xlfn._xlws.FILTER(R$102:R$151,(ISNUMBER(R$102:R$151)*ISNUMBER(R$152:R$201))))</f>
        <v>#N/A</v>
      </c>
      <c r="S244" t="e" cm="1">
        <f t="array" ref="S244">S193-FORECAST(S143,_xlfn._xlws.FILTER(S$152:S$201,(ISNUMBER(S$152:S$201)*ISNUMBER(S$102:S$151))),_xlfn._xlws.FILTER(S$102:S$151,(ISNUMBER(S$102:S$151)*ISNUMBER(S$152:S$201))))</f>
        <v>#N/A</v>
      </c>
      <c r="T244" t="e" cm="1">
        <f t="array" ref="T244">T193-FORECAST(T143,_xlfn._xlws.FILTER(T$152:T$201,(ISNUMBER(T$152:T$201)*ISNUMBER(T$102:T$151))),_xlfn._xlws.FILTER(T$102:T$151,(ISNUMBER(T$102:T$151)*ISNUMBER(T$152:T$201))))</f>
        <v>#N/A</v>
      </c>
      <c r="U244" t="e" cm="1">
        <f t="array" ref="U244">U193-FORECAST(U143,_xlfn._xlws.FILTER(U$152:U$201,(ISNUMBER(U$152:U$201)*ISNUMBER(U$102:U$151))),_xlfn._xlws.FILTER(U$102:U$151,(ISNUMBER(U$102:U$151)*ISNUMBER(U$152:U$201))))</f>
        <v>#N/A</v>
      </c>
      <c r="V244" t="e" cm="1">
        <f t="array" ref="V244">V193-FORECAST(V143,_xlfn._xlws.FILTER(V$152:V$201,(ISNUMBER(V$152:V$201)*ISNUMBER(V$102:V$151))),_xlfn._xlws.FILTER(V$102:V$151,(ISNUMBER(V$102:V$151)*ISNUMBER(V$152:V$201))))</f>
        <v>#N/A</v>
      </c>
      <c r="W244" t="e" cm="1">
        <f t="array" ref="W244">W193-FORECAST(W143,_xlfn._xlws.FILTER(W$152:W$201,(ISNUMBER(W$152:W$201)*ISNUMBER(W$102:W$151))),_xlfn._xlws.FILTER(W$102:W$151,(ISNUMBER(W$102:W$151)*ISNUMBER(W$152:W$201))))</f>
        <v>#N/A</v>
      </c>
      <c r="X244" t="e" cm="1">
        <f t="array" ref="X244">X193-FORECAST(X143,_xlfn._xlws.FILTER(X$152:X$201,(ISNUMBER(X$152:X$201)*ISNUMBER(X$102:X$151))),_xlfn._xlws.FILTER(X$102:X$151,(ISNUMBER(X$102:X$151)*ISNUMBER(X$152:X$201))))</f>
        <v>#N/A</v>
      </c>
      <c r="Y244" t="e" cm="1">
        <f t="array" ref="Y244">Y193-FORECAST(Y143,_xlfn._xlws.FILTER(Y$152:Y$201,(ISNUMBER(Y$152:Y$201)*ISNUMBER(Y$102:Y$151))),_xlfn._xlws.FILTER(Y$102:Y$151,(ISNUMBER(Y$102:Y$151)*ISNUMBER(Y$152:Y$201))))</f>
        <v>#N/A</v>
      </c>
      <c r="Z244" t="e" cm="1">
        <f t="array" ref="Z244">Z193-FORECAST(Z143,_xlfn._xlws.FILTER(Z$152:Z$201,(ISNUMBER(Z$152:Z$201)*ISNUMBER(Z$102:Z$151))),_xlfn._xlws.FILTER(Z$102:Z$151,(ISNUMBER(Z$102:Z$151)*ISNUMBER(Z$152:Z$201))))</f>
        <v>#N/A</v>
      </c>
      <c r="AA244" t="e" cm="1">
        <f t="array" ref="AA244">AA193-FORECAST(AA143,_xlfn._xlws.FILTER(AA$152:AA$201,(ISNUMBER(AA$152:AA$201)*ISNUMBER(AA$102:AA$151))),_xlfn._xlws.FILTER(AA$102:AA$151,(ISNUMBER(AA$102:AA$151)*ISNUMBER(AA$152:AA$201))))</f>
        <v>#N/A</v>
      </c>
      <c r="AB244" t="e" cm="1">
        <f t="array" ref="AB244">AB193-FORECAST(AB143,_xlfn._xlws.FILTER(AB$152:AB$201,(ISNUMBER(AB$152:AB$201)*ISNUMBER(AB$102:AB$151))),_xlfn._xlws.FILTER(AB$102:AB$151,(ISNUMBER(AB$102:AB$151)*ISNUMBER(AB$152:AB$201))))</f>
        <v>#N/A</v>
      </c>
      <c r="AC244" t="e" cm="1">
        <f t="array" ref="AC244">AC193-FORECAST(AC143,_xlfn._xlws.FILTER(AC$152:AC$201,(ISNUMBER(AC$152:AC$201)*ISNUMBER(AC$102:AC$151))),_xlfn._xlws.FILTER(AC$102:AC$151,(ISNUMBER(AC$102:AC$151)*ISNUMBER(AC$152:AC$201))))</f>
        <v>#N/A</v>
      </c>
      <c r="AD244" t="e" cm="1">
        <f t="array" ref="AD244">AD193-FORECAST(AD143,_xlfn._xlws.FILTER(AD$152:AD$201,(ISNUMBER(AD$152:AD$201)*ISNUMBER(AD$102:AD$151))),_xlfn._xlws.FILTER(AD$102:AD$151,(ISNUMBER(AD$102:AD$151)*ISNUMBER(AD$152:AD$201))))</f>
        <v>#N/A</v>
      </c>
    </row>
    <row r="245" spans="1:30" x14ac:dyDescent="0.25">
      <c r="A245" t="e" cm="1">
        <f t="array" ref="A245">A194-FORECAST(A144,_xlfn._xlws.FILTER(A$152:A$201,(ISNUMBER(A$152:A$201)*ISNUMBER(A$102:A$151))),_xlfn._xlws.FILTER(A$102:A$151,(ISNUMBER(A$102:A$151)*ISNUMBER(A$152:A$201))))</f>
        <v>#N/A</v>
      </c>
      <c r="B245" t="e" cm="1">
        <f t="array" ref="B245">B194-FORECAST(B144,_xlfn._xlws.FILTER(B$152:B$201,(ISNUMBER(B$152:B$201)*ISNUMBER(B$102:B$151))),_xlfn._xlws.FILTER(B$102:B$151,(ISNUMBER(B$102:B$151)*ISNUMBER(B$152:B$201))))</f>
        <v>#N/A</v>
      </c>
      <c r="C245" t="e" cm="1">
        <f t="array" ref="C245">C194-FORECAST(C144,_xlfn._xlws.FILTER(C$152:C$201,(ISNUMBER(C$152:C$201)*ISNUMBER(C$102:C$151))),_xlfn._xlws.FILTER(C$102:C$151,(ISNUMBER(C$102:C$151)*ISNUMBER(C$152:C$201))))</f>
        <v>#N/A</v>
      </c>
      <c r="D245" t="e" cm="1">
        <f t="array" ref="D245">D194-FORECAST(D144,_xlfn._xlws.FILTER(D$152:D$201,(ISNUMBER(D$152:D$201)*ISNUMBER(D$102:D$151))),_xlfn._xlws.FILTER(D$102:D$151,(ISNUMBER(D$102:D$151)*ISNUMBER(D$152:D$201))))</f>
        <v>#N/A</v>
      </c>
      <c r="E245" t="e" cm="1">
        <f t="array" ref="E245">E194-FORECAST(E144,_xlfn._xlws.FILTER(E$152:E$201,(ISNUMBER(E$152:E$201)*ISNUMBER(E$102:E$151))),_xlfn._xlws.FILTER(E$102:E$151,(ISNUMBER(E$102:E$151)*ISNUMBER(E$152:E$201))))</f>
        <v>#N/A</v>
      </c>
      <c r="F245" t="e" cm="1">
        <f t="array" ref="F245">F194-FORECAST(F144,_xlfn._xlws.FILTER(F$152:F$201,(ISNUMBER(F$152:F$201)*ISNUMBER(F$102:F$151))),_xlfn._xlws.FILTER(F$102:F$151,(ISNUMBER(F$102:F$151)*ISNUMBER(F$152:F$201))))</f>
        <v>#N/A</v>
      </c>
      <c r="G245" t="e" cm="1">
        <f t="array" ref="G245">G194-FORECAST(G144,_xlfn._xlws.FILTER(G$152:G$201,(ISNUMBER(G$152:G$201)*ISNUMBER(G$102:G$151))),_xlfn._xlws.FILTER(G$102:G$151,(ISNUMBER(G$102:G$151)*ISNUMBER(G$152:G$201))))</f>
        <v>#N/A</v>
      </c>
      <c r="H245" t="e" cm="1">
        <f t="array" ref="H245">H194-FORECAST(H144,_xlfn._xlws.FILTER(H$152:H$201,(ISNUMBER(H$152:H$201)*ISNUMBER(H$102:H$151))),_xlfn._xlws.FILTER(H$102:H$151,(ISNUMBER(H$102:H$151)*ISNUMBER(H$152:H$201))))</f>
        <v>#N/A</v>
      </c>
      <c r="I245" t="e" cm="1">
        <f t="array" ref="I245">I194-FORECAST(I144,_xlfn._xlws.FILTER(I$152:I$201,(ISNUMBER(I$152:I$201)*ISNUMBER(I$102:I$151))),_xlfn._xlws.FILTER(I$102:I$151,(ISNUMBER(I$102:I$151)*ISNUMBER(I$152:I$201))))</f>
        <v>#N/A</v>
      </c>
      <c r="J245" t="e" cm="1">
        <f t="array" ref="J245">J194-FORECAST(J144,_xlfn._xlws.FILTER(J$152:J$201,(ISNUMBER(J$152:J$201)*ISNUMBER(J$102:J$151))),_xlfn._xlws.FILTER(J$102:J$151,(ISNUMBER(J$102:J$151)*ISNUMBER(J$152:J$201))))</f>
        <v>#N/A</v>
      </c>
      <c r="K245" t="e" cm="1">
        <f t="array" ref="K245">K194-FORECAST(K144,_xlfn._xlws.FILTER(K$152:K$201,(ISNUMBER(K$152:K$201)*ISNUMBER(K$102:K$151))),_xlfn._xlws.FILTER(K$102:K$151,(ISNUMBER(K$102:K$151)*ISNUMBER(K$152:K$201))))</f>
        <v>#N/A</v>
      </c>
      <c r="L245" t="e" cm="1">
        <f t="array" ref="L245">L194-FORECAST(L144,_xlfn._xlws.FILTER(L$152:L$201,(ISNUMBER(L$152:L$201)*ISNUMBER(L$102:L$151))),_xlfn._xlws.FILTER(L$102:L$151,(ISNUMBER(L$102:L$151)*ISNUMBER(L$152:L$201))))</f>
        <v>#N/A</v>
      </c>
      <c r="M245" t="e" cm="1">
        <f t="array" ref="M245">M194-FORECAST(M144,_xlfn._xlws.FILTER(M$152:M$201,(ISNUMBER(M$152:M$201)*ISNUMBER(M$102:M$151))),_xlfn._xlws.FILTER(M$102:M$151,(ISNUMBER(M$102:M$151)*ISNUMBER(M$152:M$201))))</f>
        <v>#N/A</v>
      </c>
      <c r="N245" t="e" cm="1">
        <f t="array" ref="N245">N194-FORECAST(N144,_xlfn._xlws.FILTER(N$152:N$201,(ISNUMBER(N$152:N$201)*ISNUMBER(N$102:N$151))),_xlfn._xlws.FILTER(N$102:N$151,(ISNUMBER(N$102:N$151)*ISNUMBER(N$152:N$201))))</f>
        <v>#N/A</v>
      </c>
      <c r="O245" t="e" cm="1">
        <f t="array" ref="O245">O194-FORECAST(O144,_xlfn._xlws.FILTER(O$152:O$201,(ISNUMBER(O$152:O$201)*ISNUMBER(O$102:O$151))),_xlfn._xlws.FILTER(O$102:O$151,(ISNUMBER(O$102:O$151)*ISNUMBER(O$152:O$201))))</f>
        <v>#N/A</v>
      </c>
      <c r="P245" t="e" cm="1">
        <f t="array" ref="P245">P194-FORECAST(P144,_xlfn._xlws.FILTER(P$152:P$201,(ISNUMBER(P$152:P$201)*ISNUMBER(P$102:P$151))),_xlfn._xlws.FILTER(P$102:P$151,(ISNUMBER(P$102:P$151)*ISNUMBER(P$152:P$201))))</f>
        <v>#N/A</v>
      </c>
      <c r="Q245" t="e" cm="1">
        <f t="array" ref="Q245">Q194-FORECAST(Q144,_xlfn._xlws.FILTER(Q$152:Q$201,(ISNUMBER(Q$152:Q$201)*ISNUMBER(Q$102:Q$151))),_xlfn._xlws.FILTER(Q$102:Q$151,(ISNUMBER(Q$102:Q$151)*ISNUMBER(Q$152:Q$201))))</f>
        <v>#N/A</v>
      </c>
      <c r="R245" t="e" cm="1">
        <f t="array" ref="R245">R194-FORECAST(R144,_xlfn._xlws.FILTER(R$152:R$201,(ISNUMBER(R$152:R$201)*ISNUMBER(R$102:R$151))),_xlfn._xlws.FILTER(R$102:R$151,(ISNUMBER(R$102:R$151)*ISNUMBER(R$152:R$201))))</f>
        <v>#N/A</v>
      </c>
      <c r="S245" t="e" cm="1">
        <f t="array" ref="S245">S194-FORECAST(S144,_xlfn._xlws.FILTER(S$152:S$201,(ISNUMBER(S$152:S$201)*ISNUMBER(S$102:S$151))),_xlfn._xlws.FILTER(S$102:S$151,(ISNUMBER(S$102:S$151)*ISNUMBER(S$152:S$201))))</f>
        <v>#N/A</v>
      </c>
      <c r="T245" t="e" cm="1">
        <f t="array" ref="T245">T194-FORECAST(T144,_xlfn._xlws.FILTER(T$152:T$201,(ISNUMBER(T$152:T$201)*ISNUMBER(T$102:T$151))),_xlfn._xlws.FILTER(T$102:T$151,(ISNUMBER(T$102:T$151)*ISNUMBER(T$152:T$201))))</f>
        <v>#N/A</v>
      </c>
      <c r="U245" t="e" cm="1">
        <f t="array" ref="U245">U194-FORECAST(U144,_xlfn._xlws.FILTER(U$152:U$201,(ISNUMBER(U$152:U$201)*ISNUMBER(U$102:U$151))),_xlfn._xlws.FILTER(U$102:U$151,(ISNUMBER(U$102:U$151)*ISNUMBER(U$152:U$201))))</f>
        <v>#N/A</v>
      </c>
      <c r="V245" t="e" cm="1">
        <f t="array" ref="V245">V194-FORECAST(V144,_xlfn._xlws.FILTER(V$152:V$201,(ISNUMBER(V$152:V$201)*ISNUMBER(V$102:V$151))),_xlfn._xlws.FILTER(V$102:V$151,(ISNUMBER(V$102:V$151)*ISNUMBER(V$152:V$201))))</f>
        <v>#N/A</v>
      </c>
      <c r="W245" t="e" cm="1">
        <f t="array" ref="W245">W194-FORECAST(W144,_xlfn._xlws.FILTER(W$152:W$201,(ISNUMBER(W$152:W$201)*ISNUMBER(W$102:W$151))),_xlfn._xlws.FILTER(W$102:W$151,(ISNUMBER(W$102:W$151)*ISNUMBER(W$152:W$201))))</f>
        <v>#N/A</v>
      </c>
      <c r="X245" t="e" cm="1">
        <f t="array" ref="X245">X194-FORECAST(X144,_xlfn._xlws.FILTER(X$152:X$201,(ISNUMBER(X$152:X$201)*ISNUMBER(X$102:X$151))),_xlfn._xlws.FILTER(X$102:X$151,(ISNUMBER(X$102:X$151)*ISNUMBER(X$152:X$201))))</f>
        <v>#N/A</v>
      </c>
      <c r="Y245" t="e" cm="1">
        <f t="array" ref="Y245">Y194-FORECAST(Y144,_xlfn._xlws.FILTER(Y$152:Y$201,(ISNUMBER(Y$152:Y$201)*ISNUMBER(Y$102:Y$151))),_xlfn._xlws.FILTER(Y$102:Y$151,(ISNUMBER(Y$102:Y$151)*ISNUMBER(Y$152:Y$201))))</f>
        <v>#N/A</v>
      </c>
      <c r="Z245" t="e" cm="1">
        <f t="array" ref="Z245">Z194-FORECAST(Z144,_xlfn._xlws.FILTER(Z$152:Z$201,(ISNUMBER(Z$152:Z$201)*ISNUMBER(Z$102:Z$151))),_xlfn._xlws.FILTER(Z$102:Z$151,(ISNUMBER(Z$102:Z$151)*ISNUMBER(Z$152:Z$201))))</f>
        <v>#N/A</v>
      </c>
      <c r="AA245" t="e" cm="1">
        <f t="array" ref="AA245">AA194-FORECAST(AA144,_xlfn._xlws.FILTER(AA$152:AA$201,(ISNUMBER(AA$152:AA$201)*ISNUMBER(AA$102:AA$151))),_xlfn._xlws.FILTER(AA$102:AA$151,(ISNUMBER(AA$102:AA$151)*ISNUMBER(AA$152:AA$201))))</f>
        <v>#N/A</v>
      </c>
      <c r="AB245" t="e" cm="1">
        <f t="array" ref="AB245">AB194-FORECAST(AB144,_xlfn._xlws.FILTER(AB$152:AB$201,(ISNUMBER(AB$152:AB$201)*ISNUMBER(AB$102:AB$151))),_xlfn._xlws.FILTER(AB$102:AB$151,(ISNUMBER(AB$102:AB$151)*ISNUMBER(AB$152:AB$201))))</f>
        <v>#N/A</v>
      </c>
      <c r="AC245" t="e" cm="1">
        <f t="array" ref="AC245">AC194-FORECAST(AC144,_xlfn._xlws.FILTER(AC$152:AC$201,(ISNUMBER(AC$152:AC$201)*ISNUMBER(AC$102:AC$151))),_xlfn._xlws.FILTER(AC$102:AC$151,(ISNUMBER(AC$102:AC$151)*ISNUMBER(AC$152:AC$201))))</f>
        <v>#N/A</v>
      </c>
      <c r="AD245" t="e" cm="1">
        <f t="array" ref="AD245">AD194-FORECAST(AD144,_xlfn._xlws.FILTER(AD$152:AD$201,(ISNUMBER(AD$152:AD$201)*ISNUMBER(AD$102:AD$151))),_xlfn._xlws.FILTER(AD$102:AD$151,(ISNUMBER(AD$102:AD$151)*ISNUMBER(AD$152:AD$201))))</f>
        <v>#N/A</v>
      </c>
    </row>
    <row r="246" spans="1:30" x14ac:dyDescent="0.25">
      <c r="A246" t="e" cm="1">
        <f t="array" ref="A246">A195-FORECAST(A145,_xlfn._xlws.FILTER(A$152:A$201,(ISNUMBER(A$152:A$201)*ISNUMBER(A$102:A$151))),_xlfn._xlws.FILTER(A$102:A$151,(ISNUMBER(A$102:A$151)*ISNUMBER(A$152:A$201))))</f>
        <v>#N/A</v>
      </c>
      <c r="B246" t="e" cm="1">
        <f t="array" ref="B246">B195-FORECAST(B145,_xlfn._xlws.FILTER(B$152:B$201,(ISNUMBER(B$152:B$201)*ISNUMBER(B$102:B$151))),_xlfn._xlws.FILTER(B$102:B$151,(ISNUMBER(B$102:B$151)*ISNUMBER(B$152:B$201))))</f>
        <v>#N/A</v>
      </c>
      <c r="C246" t="e" cm="1">
        <f t="array" ref="C246">C195-FORECAST(C145,_xlfn._xlws.FILTER(C$152:C$201,(ISNUMBER(C$152:C$201)*ISNUMBER(C$102:C$151))),_xlfn._xlws.FILTER(C$102:C$151,(ISNUMBER(C$102:C$151)*ISNUMBER(C$152:C$201))))</f>
        <v>#N/A</v>
      </c>
      <c r="D246" t="e" cm="1">
        <f t="array" ref="D246">D195-FORECAST(D145,_xlfn._xlws.FILTER(D$152:D$201,(ISNUMBER(D$152:D$201)*ISNUMBER(D$102:D$151))),_xlfn._xlws.FILTER(D$102:D$151,(ISNUMBER(D$102:D$151)*ISNUMBER(D$152:D$201))))</f>
        <v>#N/A</v>
      </c>
      <c r="E246" t="e" cm="1">
        <f t="array" ref="E246">E195-FORECAST(E145,_xlfn._xlws.FILTER(E$152:E$201,(ISNUMBER(E$152:E$201)*ISNUMBER(E$102:E$151))),_xlfn._xlws.FILTER(E$102:E$151,(ISNUMBER(E$102:E$151)*ISNUMBER(E$152:E$201))))</f>
        <v>#N/A</v>
      </c>
      <c r="F246" t="e" cm="1">
        <f t="array" ref="F246">F195-FORECAST(F145,_xlfn._xlws.FILTER(F$152:F$201,(ISNUMBER(F$152:F$201)*ISNUMBER(F$102:F$151))),_xlfn._xlws.FILTER(F$102:F$151,(ISNUMBER(F$102:F$151)*ISNUMBER(F$152:F$201))))</f>
        <v>#N/A</v>
      </c>
      <c r="G246" t="e" cm="1">
        <f t="array" ref="G246">G195-FORECAST(G145,_xlfn._xlws.FILTER(G$152:G$201,(ISNUMBER(G$152:G$201)*ISNUMBER(G$102:G$151))),_xlfn._xlws.FILTER(G$102:G$151,(ISNUMBER(G$102:G$151)*ISNUMBER(G$152:G$201))))</f>
        <v>#N/A</v>
      </c>
      <c r="H246" t="e" cm="1">
        <f t="array" ref="H246">H195-FORECAST(H145,_xlfn._xlws.FILTER(H$152:H$201,(ISNUMBER(H$152:H$201)*ISNUMBER(H$102:H$151))),_xlfn._xlws.FILTER(H$102:H$151,(ISNUMBER(H$102:H$151)*ISNUMBER(H$152:H$201))))</f>
        <v>#N/A</v>
      </c>
      <c r="I246" t="e" cm="1">
        <f t="array" ref="I246">I195-FORECAST(I145,_xlfn._xlws.FILTER(I$152:I$201,(ISNUMBER(I$152:I$201)*ISNUMBER(I$102:I$151))),_xlfn._xlws.FILTER(I$102:I$151,(ISNUMBER(I$102:I$151)*ISNUMBER(I$152:I$201))))</f>
        <v>#N/A</v>
      </c>
      <c r="J246" t="e" cm="1">
        <f t="array" ref="J246">J195-FORECAST(J145,_xlfn._xlws.FILTER(J$152:J$201,(ISNUMBER(J$152:J$201)*ISNUMBER(J$102:J$151))),_xlfn._xlws.FILTER(J$102:J$151,(ISNUMBER(J$102:J$151)*ISNUMBER(J$152:J$201))))</f>
        <v>#N/A</v>
      </c>
      <c r="K246" t="e" cm="1">
        <f t="array" ref="K246">K195-FORECAST(K145,_xlfn._xlws.FILTER(K$152:K$201,(ISNUMBER(K$152:K$201)*ISNUMBER(K$102:K$151))),_xlfn._xlws.FILTER(K$102:K$151,(ISNUMBER(K$102:K$151)*ISNUMBER(K$152:K$201))))</f>
        <v>#N/A</v>
      </c>
      <c r="L246" t="e" cm="1">
        <f t="array" ref="L246">L195-FORECAST(L145,_xlfn._xlws.FILTER(L$152:L$201,(ISNUMBER(L$152:L$201)*ISNUMBER(L$102:L$151))),_xlfn._xlws.FILTER(L$102:L$151,(ISNUMBER(L$102:L$151)*ISNUMBER(L$152:L$201))))</f>
        <v>#N/A</v>
      </c>
      <c r="M246" t="e" cm="1">
        <f t="array" ref="M246">M195-FORECAST(M145,_xlfn._xlws.FILTER(M$152:M$201,(ISNUMBER(M$152:M$201)*ISNUMBER(M$102:M$151))),_xlfn._xlws.FILTER(M$102:M$151,(ISNUMBER(M$102:M$151)*ISNUMBER(M$152:M$201))))</f>
        <v>#N/A</v>
      </c>
      <c r="N246" t="e" cm="1">
        <f t="array" ref="N246">N195-FORECAST(N145,_xlfn._xlws.FILTER(N$152:N$201,(ISNUMBER(N$152:N$201)*ISNUMBER(N$102:N$151))),_xlfn._xlws.FILTER(N$102:N$151,(ISNUMBER(N$102:N$151)*ISNUMBER(N$152:N$201))))</f>
        <v>#N/A</v>
      </c>
      <c r="O246" t="e" cm="1">
        <f t="array" ref="O246">O195-FORECAST(O145,_xlfn._xlws.FILTER(O$152:O$201,(ISNUMBER(O$152:O$201)*ISNUMBER(O$102:O$151))),_xlfn._xlws.FILTER(O$102:O$151,(ISNUMBER(O$102:O$151)*ISNUMBER(O$152:O$201))))</f>
        <v>#N/A</v>
      </c>
      <c r="P246" t="e" cm="1">
        <f t="array" ref="P246">P195-FORECAST(P145,_xlfn._xlws.FILTER(P$152:P$201,(ISNUMBER(P$152:P$201)*ISNUMBER(P$102:P$151))),_xlfn._xlws.FILTER(P$102:P$151,(ISNUMBER(P$102:P$151)*ISNUMBER(P$152:P$201))))</f>
        <v>#N/A</v>
      </c>
      <c r="Q246" t="e" cm="1">
        <f t="array" ref="Q246">Q195-FORECAST(Q145,_xlfn._xlws.FILTER(Q$152:Q$201,(ISNUMBER(Q$152:Q$201)*ISNUMBER(Q$102:Q$151))),_xlfn._xlws.FILTER(Q$102:Q$151,(ISNUMBER(Q$102:Q$151)*ISNUMBER(Q$152:Q$201))))</f>
        <v>#N/A</v>
      </c>
      <c r="R246" t="e" cm="1">
        <f t="array" ref="R246">R195-FORECAST(R145,_xlfn._xlws.FILTER(R$152:R$201,(ISNUMBER(R$152:R$201)*ISNUMBER(R$102:R$151))),_xlfn._xlws.FILTER(R$102:R$151,(ISNUMBER(R$102:R$151)*ISNUMBER(R$152:R$201))))</f>
        <v>#N/A</v>
      </c>
      <c r="S246" t="e" cm="1">
        <f t="array" ref="S246">S195-FORECAST(S145,_xlfn._xlws.FILTER(S$152:S$201,(ISNUMBER(S$152:S$201)*ISNUMBER(S$102:S$151))),_xlfn._xlws.FILTER(S$102:S$151,(ISNUMBER(S$102:S$151)*ISNUMBER(S$152:S$201))))</f>
        <v>#N/A</v>
      </c>
      <c r="T246" t="e" cm="1">
        <f t="array" ref="T246">T195-FORECAST(T145,_xlfn._xlws.FILTER(T$152:T$201,(ISNUMBER(T$152:T$201)*ISNUMBER(T$102:T$151))),_xlfn._xlws.FILTER(T$102:T$151,(ISNUMBER(T$102:T$151)*ISNUMBER(T$152:T$201))))</f>
        <v>#N/A</v>
      </c>
      <c r="U246" t="e" cm="1">
        <f t="array" ref="U246">U195-FORECAST(U145,_xlfn._xlws.FILTER(U$152:U$201,(ISNUMBER(U$152:U$201)*ISNUMBER(U$102:U$151))),_xlfn._xlws.FILTER(U$102:U$151,(ISNUMBER(U$102:U$151)*ISNUMBER(U$152:U$201))))</f>
        <v>#N/A</v>
      </c>
      <c r="V246" t="e" cm="1">
        <f t="array" ref="V246">V195-FORECAST(V145,_xlfn._xlws.FILTER(V$152:V$201,(ISNUMBER(V$152:V$201)*ISNUMBER(V$102:V$151))),_xlfn._xlws.FILTER(V$102:V$151,(ISNUMBER(V$102:V$151)*ISNUMBER(V$152:V$201))))</f>
        <v>#N/A</v>
      </c>
      <c r="W246" t="e" cm="1">
        <f t="array" ref="W246">W195-FORECAST(W145,_xlfn._xlws.FILTER(W$152:W$201,(ISNUMBER(W$152:W$201)*ISNUMBER(W$102:W$151))),_xlfn._xlws.FILTER(W$102:W$151,(ISNUMBER(W$102:W$151)*ISNUMBER(W$152:W$201))))</f>
        <v>#N/A</v>
      </c>
      <c r="X246" t="e" cm="1">
        <f t="array" ref="X246">X195-FORECAST(X145,_xlfn._xlws.FILTER(X$152:X$201,(ISNUMBER(X$152:X$201)*ISNUMBER(X$102:X$151))),_xlfn._xlws.FILTER(X$102:X$151,(ISNUMBER(X$102:X$151)*ISNUMBER(X$152:X$201))))</f>
        <v>#N/A</v>
      </c>
      <c r="Y246" t="e" cm="1">
        <f t="array" ref="Y246">Y195-FORECAST(Y145,_xlfn._xlws.FILTER(Y$152:Y$201,(ISNUMBER(Y$152:Y$201)*ISNUMBER(Y$102:Y$151))),_xlfn._xlws.FILTER(Y$102:Y$151,(ISNUMBER(Y$102:Y$151)*ISNUMBER(Y$152:Y$201))))</f>
        <v>#N/A</v>
      </c>
      <c r="Z246" t="e" cm="1">
        <f t="array" ref="Z246">Z195-FORECAST(Z145,_xlfn._xlws.FILTER(Z$152:Z$201,(ISNUMBER(Z$152:Z$201)*ISNUMBER(Z$102:Z$151))),_xlfn._xlws.FILTER(Z$102:Z$151,(ISNUMBER(Z$102:Z$151)*ISNUMBER(Z$152:Z$201))))</f>
        <v>#N/A</v>
      </c>
      <c r="AA246" t="e" cm="1">
        <f t="array" ref="AA246">AA195-FORECAST(AA145,_xlfn._xlws.FILTER(AA$152:AA$201,(ISNUMBER(AA$152:AA$201)*ISNUMBER(AA$102:AA$151))),_xlfn._xlws.FILTER(AA$102:AA$151,(ISNUMBER(AA$102:AA$151)*ISNUMBER(AA$152:AA$201))))</f>
        <v>#N/A</v>
      </c>
      <c r="AB246" t="e" cm="1">
        <f t="array" ref="AB246">AB195-FORECAST(AB145,_xlfn._xlws.FILTER(AB$152:AB$201,(ISNUMBER(AB$152:AB$201)*ISNUMBER(AB$102:AB$151))),_xlfn._xlws.FILTER(AB$102:AB$151,(ISNUMBER(AB$102:AB$151)*ISNUMBER(AB$152:AB$201))))</f>
        <v>#N/A</v>
      </c>
      <c r="AC246" t="e" cm="1">
        <f t="array" ref="AC246">AC195-FORECAST(AC145,_xlfn._xlws.FILTER(AC$152:AC$201,(ISNUMBER(AC$152:AC$201)*ISNUMBER(AC$102:AC$151))),_xlfn._xlws.FILTER(AC$102:AC$151,(ISNUMBER(AC$102:AC$151)*ISNUMBER(AC$152:AC$201))))</f>
        <v>#N/A</v>
      </c>
      <c r="AD246" t="e" cm="1">
        <f t="array" ref="AD246">AD195-FORECAST(AD145,_xlfn._xlws.FILTER(AD$152:AD$201,(ISNUMBER(AD$152:AD$201)*ISNUMBER(AD$102:AD$151))),_xlfn._xlws.FILTER(AD$102:AD$151,(ISNUMBER(AD$102:AD$151)*ISNUMBER(AD$152:AD$201))))</f>
        <v>#N/A</v>
      </c>
    </row>
    <row r="247" spans="1:30" x14ac:dyDescent="0.25">
      <c r="A247" t="e" cm="1">
        <f t="array" ref="A247">A196-FORECAST(A146,_xlfn._xlws.FILTER(A$152:A$201,(ISNUMBER(A$152:A$201)*ISNUMBER(A$102:A$151))),_xlfn._xlws.FILTER(A$102:A$151,(ISNUMBER(A$102:A$151)*ISNUMBER(A$152:A$201))))</f>
        <v>#N/A</v>
      </c>
      <c r="B247" t="e" cm="1">
        <f t="array" ref="B247">B196-FORECAST(B146,_xlfn._xlws.FILTER(B$152:B$201,(ISNUMBER(B$152:B$201)*ISNUMBER(B$102:B$151))),_xlfn._xlws.FILTER(B$102:B$151,(ISNUMBER(B$102:B$151)*ISNUMBER(B$152:B$201))))</f>
        <v>#N/A</v>
      </c>
      <c r="C247" t="e" cm="1">
        <f t="array" ref="C247">C196-FORECAST(C146,_xlfn._xlws.FILTER(C$152:C$201,(ISNUMBER(C$152:C$201)*ISNUMBER(C$102:C$151))),_xlfn._xlws.FILTER(C$102:C$151,(ISNUMBER(C$102:C$151)*ISNUMBER(C$152:C$201))))</f>
        <v>#N/A</v>
      </c>
      <c r="D247" t="e" cm="1">
        <f t="array" ref="D247">D196-FORECAST(D146,_xlfn._xlws.FILTER(D$152:D$201,(ISNUMBER(D$152:D$201)*ISNUMBER(D$102:D$151))),_xlfn._xlws.FILTER(D$102:D$151,(ISNUMBER(D$102:D$151)*ISNUMBER(D$152:D$201))))</f>
        <v>#N/A</v>
      </c>
      <c r="E247" t="e" cm="1">
        <f t="array" ref="E247">E196-FORECAST(E146,_xlfn._xlws.FILTER(E$152:E$201,(ISNUMBER(E$152:E$201)*ISNUMBER(E$102:E$151))),_xlfn._xlws.FILTER(E$102:E$151,(ISNUMBER(E$102:E$151)*ISNUMBER(E$152:E$201))))</f>
        <v>#N/A</v>
      </c>
      <c r="F247" t="e" cm="1">
        <f t="array" ref="F247">F196-FORECAST(F146,_xlfn._xlws.FILTER(F$152:F$201,(ISNUMBER(F$152:F$201)*ISNUMBER(F$102:F$151))),_xlfn._xlws.FILTER(F$102:F$151,(ISNUMBER(F$102:F$151)*ISNUMBER(F$152:F$201))))</f>
        <v>#N/A</v>
      </c>
      <c r="G247" t="e" cm="1">
        <f t="array" ref="G247">G196-FORECAST(G146,_xlfn._xlws.FILTER(G$152:G$201,(ISNUMBER(G$152:G$201)*ISNUMBER(G$102:G$151))),_xlfn._xlws.FILTER(G$102:G$151,(ISNUMBER(G$102:G$151)*ISNUMBER(G$152:G$201))))</f>
        <v>#N/A</v>
      </c>
      <c r="H247" t="e" cm="1">
        <f t="array" ref="H247">H196-FORECAST(H146,_xlfn._xlws.FILTER(H$152:H$201,(ISNUMBER(H$152:H$201)*ISNUMBER(H$102:H$151))),_xlfn._xlws.FILTER(H$102:H$151,(ISNUMBER(H$102:H$151)*ISNUMBER(H$152:H$201))))</f>
        <v>#N/A</v>
      </c>
      <c r="I247" t="e" cm="1">
        <f t="array" ref="I247">I196-FORECAST(I146,_xlfn._xlws.FILTER(I$152:I$201,(ISNUMBER(I$152:I$201)*ISNUMBER(I$102:I$151))),_xlfn._xlws.FILTER(I$102:I$151,(ISNUMBER(I$102:I$151)*ISNUMBER(I$152:I$201))))</f>
        <v>#N/A</v>
      </c>
      <c r="J247" t="e" cm="1">
        <f t="array" ref="J247">J196-FORECAST(J146,_xlfn._xlws.FILTER(J$152:J$201,(ISNUMBER(J$152:J$201)*ISNUMBER(J$102:J$151))),_xlfn._xlws.FILTER(J$102:J$151,(ISNUMBER(J$102:J$151)*ISNUMBER(J$152:J$201))))</f>
        <v>#N/A</v>
      </c>
      <c r="K247" t="e" cm="1">
        <f t="array" ref="K247">K196-FORECAST(K146,_xlfn._xlws.FILTER(K$152:K$201,(ISNUMBER(K$152:K$201)*ISNUMBER(K$102:K$151))),_xlfn._xlws.FILTER(K$102:K$151,(ISNUMBER(K$102:K$151)*ISNUMBER(K$152:K$201))))</f>
        <v>#N/A</v>
      </c>
      <c r="L247" t="e" cm="1">
        <f t="array" ref="L247">L196-FORECAST(L146,_xlfn._xlws.FILTER(L$152:L$201,(ISNUMBER(L$152:L$201)*ISNUMBER(L$102:L$151))),_xlfn._xlws.FILTER(L$102:L$151,(ISNUMBER(L$102:L$151)*ISNUMBER(L$152:L$201))))</f>
        <v>#N/A</v>
      </c>
      <c r="M247" t="e" cm="1">
        <f t="array" ref="M247">M196-FORECAST(M146,_xlfn._xlws.FILTER(M$152:M$201,(ISNUMBER(M$152:M$201)*ISNUMBER(M$102:M$151))),_xlfn._xlws.FILTER(M$102:M$151,(ISNUMBER(M$102:M$151)*ISNUMBER(M$152:M$201))))</f>
        <v>#N/A</v>
      </c>
      <c r="N247" t="e" cm="1">
        <f t="array" ref="N247">N196-FORECAST(N146,_xlfn._xlws.FILTER(N$152:N$201,(ISNUMBER(N$152:N$201)*ISNUMBER(N$102:N$151))),_xlfn._xlws.FILTER(N$102:N$151,(ISNUMBER(N$102:N$151)*ISNUMBER(N$152:N$201))))</f>
        <v>#N/A</v>
      </c>
      <c r="O247" t="e" cm="1">
        <f t="array" ref="O247">O196-FORECAST(O146,_xlfn._xlws.FILTER(O$152:O$201,(ISNUMBER(O$152:O$201)*ISNUMBER(O$102:O$151))),_xlfn._xlws.FILTER(O$102:O$151,(ISNUMBER(O$102:O$151)*ISNUMBER(O$152:O$201))))</f>
        <v>#N/A</v>
      </c>
      <c r="P247" t="e" cm="1">
        <f t="array" ref="P247">P196-FORECAST(P146,_xlfn._xlws.FILTER(P$152:P$201,(ISNUMBER(P$152:P$201)*ISNUMBER(P$102:P$151))),_xlfn._xlws.FILTER(P$102:P$151,(ISNUMBER(P$102:P$151)*ISNUMBER(P$152:P$201))))</f>
        <v>#N/A</v>
      </c>
      <c r="Q247" t="e" cm="1">
        <f t="array" ref="Q247">Q196-FORECAST(Q146,_xlfn._xlws.FILTER(Q$152:Q$201,(ISNUMBER(Q$152:Q$201)*ISNUMBER(Q$102:Q$151))),_xlfn._xlws.FILTER(Q$102:Q$151,(ISNUMBER(Q$102:Q$151)*ISNUMBER(Q$152:Q$201))))</f>
        <v>#N/A</v>
      </c>
      <c r="R247" t="e" cm="1">
        <f t="array" ref="R247">R196-FORECAST(R146,_xlfn._xlws.FILTER(R$152:R$201,(ISNUMBER(R$152:R$201)*ISNUMBER(R$102:R$151))),_xlfn._xlws.FILTER(R$102:R$151,(ISNUMBER(R$102:R$151)*ISNUMBER(R$152:R$201))))</f>
        <v>#N/A</v>
      </c>
      <c r="S247" t="e" cm="1">
        <f t="array" ref="S247">S196-FORECAST(S146,_xlfn._xlws.FILTER(S$152:S$201,(ISNUMBER(S$152:S$201)*ISNUMBER(S$102:S$151))),_xlfn._xlws.FILTER(S$102:S$151,(ISNUMBER(S$102:S$151)*ISNUMBER(S$152:S$201))))</f>
        <v>#N/A</v>
      </c>
      <c r="T247" t="e" cm="1">
        <f t="array" ref="T247">T196-FORECAST(T146,_xlfn._xlws.FILTER(T$152:T$201,(ISNUMBER(T$152:T$201)*ISNUMBER(T$102:T$151))),_xlfn._xlws.FILTER(T$102:T$151,(ISNUMBER(T$102:T$151)*ISNUMBER(T$152:T$201))))</f>
        <v>#N/A</v>
      </c>
      <c r="U247" t="e" cm="1">
        <f t="array" ref="U247">U196-FORECAST(U146,_xlfn._xlws.FILTER(U$152:U$201,(ISNUMBER(U$152:U$201)*ISNUMBER(U$102:U$151))),_xlfn._xlws.FILTER(U$102:U$151,(ISNUMBER(U$102:U$151)*ISNUMBER(U$152:U$201))))</f>
        <v>#N/A</v>
      </c>
      <c r="V247" t="e" cm="1">
        <f t="array" ref="V247">V196-FORECAST(V146,_xlfn._xlws.FILTER(V$152:V$201,(ISNUMBER(V$152:V$201)*ISNUMBER(V$102:V$151))),_xlfn._xlws.FILTER(V$102:V$151,(ISNUMBER(V$102:V$151)*ISNUMBER(V$152:V$201))))</f>
        <v>#N/A</v>
      </c>
      <c r="W247" t="e" cm="1">
        <f t="array" ref="W247">W196-FORECAST(W146,_xlfn._xlws.FILTER(W$152:W$201,(ISNUMBER(W$152:W$201)*ISNUMBER(W$102:W$151))),_xlfn._xlws.FILTER(W$102:W$151,(ISNUMBER(W$102:W$151)*ISNUMBER(W$152:W$201))))</f>
        <v>#N/A</v>
      </c>
      <c r="X247" t="e" cm="1">
        <f t="array" ref="X247">X196-FORECAST(X146,_xlfn._xlws.FILTER(X$152:X$201,(ISNUMBER(X$152:X$201)*ISNUMBER(X$102:X$151))),_xlfn._xlws.FILTER(X$102:X$151,(ISNUMBER(X$102:X$151)*ISNUMBER(X$152:X$201))))</f>
        <v>#N/A</v>
      </c>
      <c r="Y247" t="e" cm="1">
        <f t="array" ref="Y247">Y196-FORECAST(Y146,_xlfn._xlws.FILTER(Y$152:Y$201,(ISNUMBER(Y$152:Y$201)*ISNUMBER(Y$102:Y$151))),_xlfn._xlws.FILTER(Y$102:Y$151,(ISNUMBER(Y$102:Y$151)*ISNUMBER(Y$152:Y$201))))</f>
        <v>#N/A</v>
      </c>
      <c r="Z247" t="e" cm="1">
        <f t="array" ref="Z247">Z196-FORECAST(Z146,_xlfn._xlws.FILTER(Z$152:Z$201,(ISNUMBER(Z$152:Z$201)*ISNUMBER(Z$102:Z$151))),_xlfn._xlws.FILTER(Z$102:Z$151,(ISNUMBER(Z$102:Z$151)*ISNUMBER(Z$152:Z$201))))</f>
        <v>#N/A</v>
      </c>
      <c r="AA247" t="e" cm="1">
        <f t="array" ref="AA247">AA196-FORECAST(AA146,_xlfn._xlws.FILTER(AA$152:AA$201,(ISNUMBER(AA$152:AA$201)*ISNUMBER(AA$102:AA$151))),_xlfn._xlws.FILTER(AA$102:AA$151,(ISNUMBER(AA$102:AA$151)*ISNUMBER(AA$152:AA$201))))</f>
        <v>#N/A</v>
      </c>
      <c r="AB247" t="e" cm="1">
        <f t="array" ref="AB247">AB196-FORECAST(AB146,_xlfn._xlws.FILTER(AB$152:AB$201,(ISNUMBER(AB$152:AB$201)*ISNUMBER(AB$102:AB$151))),_xlfn._xlws.FILTER(AB$102:AB$151,(ISNUMBER(AB$102:AB$151)*ISNUMBER(AB$152:AB$201))))</f>
        <v>#N/A</v>
      </c>
      <c r="AC247" t="e" cm="1">
        <f t="array" ref="AC247">AC196-FORECAST(AC146,_xlfn._xlws.FILTER(AC$152:AC$201,(ISNUMBER(AC$152:AC$201)*ISNUMBER(AC$102:AC$151))),_xlfn._xlws.FILTER(AC$102:AC$151,(ISNUMBER(AC$102:AC$151)*ISNUMBER(AC$152:AC$201))))</f>
        <v>#N/A</v>
      </c>
      <c r="AD247" t="e" cm="1">
        <f t="array" ref="AD247">AD196-FORECAST(AD146,_xlfn._xlws.FILTER(AD$152:AD$201,(ISNUMBER(AD$152:AD$201)*ISNUMBER(AD$102:AD$151))),_xlfn._xlws.FILTER(AD$102:AD$151,(ISNUMBER(AD$102:AD$151)*ISNUMBER(AD$152:AD$201))))</f>
        <v>#N/A</v>
      </c>
    </row>
    <row r="248" spans="1:30" x14ac:dyDescent="0.25">
      <c r="A248" t="e" cm="1">
        <f t="array" ref="A248">A197-FORECAST(A147,_xlfn._xlws.FILTER(A$152:A$201,(ISNUMBER(A$152:A$201)*ISNUMBER(A$102:A$151))),_xlfn._xlws.FILTER(A$102:A$151,(ISNUMBER(A$102:A$151)*ISNUMBER(A$152:A$201))))</f>
        <v>#N/A</v>
      </c>
      <c r="B248" t="e" cm="1">
        <f t="array" ref="B248">B197-FORECAST(B147,_xlfn._xlws.FILTER(B$152:B$201,(ISNUMBER(B$152:B$201)*ISNUMBER(B$102:B$151))),_xlfn._xlws.FILTER(B$102:B$151,(ISNUMBER(B$102:B$151)*ISNUMBER(B$152:B$201))))</f>
        <v>#N/A</v>
      </c>
      <c r="C248" t="e" cm="1">
        <f t="array" ref="C248">C197-FORECAST(C147,_xlfn._xlws.FILTER(C$152:C$201,(ISNUMBER(C$152:C$201)*ISNUMBER(C$102:C$151))),_xlfn._xlws.FILTER(C$102:C$151,(ISNUMBER(C$102:C$151)*ISNUMBER(C$152:C$201))))</f>
        <v>#N/A</v>
      </c>
      <c r="D248" t="e" cm="1">
        <f t="array" ref="D248">D197-FORECAST(D147,_xlfn._xlws.FILTER(D$152:D$201,(ISNUMBER(D$152:D$201)*ISNUMBER(D$102:D$151))),_xlfn._xlws.FILTER(D$102:D$151,(ISNUMBER(D$102:D$151)*ISNUMBER(D$152:D$201))))</f>
        <v>#N/A</v>
      </c>
      <c r="E248" t="e" cm="1">
        <f t="array" ref="E248">E197-FORECAST(E147,_xlfn._xlws.FILTER(E$152:E$201,(ISNUMBER(E$152:E$201)*ISNUMBER(E$102:E$151))),_xlfn._xlws.FILTER(E$102:E$151,(ISNUMBER(E$102:E$151)*ISNUMBER(E$152:E$201))))</f>
        <v>#N/A</v>
      </c>
      <c r="F248" t="e" cm="1">
        <f t="array" ref="F248">F197-FORECAST(F147,_xlfn._xlws.FILTER(F$152:F$201,(ISNUMBER(F$152:F$201)*ISNUMBER(F$102:F$151))),_xlfn._xlws.FILTER(F$102:F$151,(ISNUMBER(F$102:F$151)*ISNUMBER(F$152:F$201))))</f>
        <v>#N/A</v>
      </c>
      <c r="G248" t="e" cm="1">
        <f t="array" ref="G248">G197-FORECAST(G147,_xlfn._xlws.FILTER(G$152:G$201,(ISNUMBER(G$152:G$201)*ISNUMBER(G$102:G$151))),_xlfn._xlws.FILTER(G$102:G$151,(ISNUMBER(G$102:G$151)*ISNUMBER(G$152:G$201))))</f>
        <v>#N/A</v>
      </c>
      <c r="H248" t="e" cm="1">
        <f t="array" ref="H248">H197-FORECAST(H147,_xlfn._xlws.FILTER(H$152:H$201,(ISNUMBER(H$152:H$201)*ISNUMBER(H$102:H$151))),_xlfn._xlws.FILTER(H$102:H$151,(ISNUMBER(H$102:H$151)*ISNUMBER(H$152:H$201))))</f>
        <v>#N/A</v>
      </c>
      <c r="I248" t="e" cm="1">
        <f t="array" ref="I248">I197-FORECAST(I147,_xlfn._xlws.FILTER(I$152:I$201,(ISNUMBER(I$152:I$201)*ISNUMBER(I$102:I$151))),_xlfn._xlws.FILTER(I$102:I$151,(ISNUMBER(I$102:I$151)*ISNUMBER(I$152:I$201))))</f>
        <v>#N/A</v>
      </c>
      <c r="J248" t="e" cm="1">
        <f t="array" ref="J248">J197-FORECAST(J147,_xlfn._xlws.FILTER(J$152:J$201,(ISNUMBER(J$152:J$201)*ISNUMBER(J$102:J$151))),_xlfn._xlws.FILTER(J$102:J$151,(ISNUMBER(J$102:J$151)*ISNUMBER(J$152:J$201))))</f>
        <v>#N/A</v>
      </c>
      <c r="K248" t="e" cm="1">
        <f t="array" ref="K248">K197-FORECAST(K147,_xlfn._xlws.FILTER(K$152:K$201,(ISNUMBER(K$152:K$201)*ISNUMBER(K$102:K$151))),_xlfn._xlws.FILTER(K$102:K$151,(ISNUMBER(K$102:K$151)*ISNUMBER(K$152:K$201))))</f>
        <v>#N/A</v>
      </c>
      <c r="L248" t="e" cm="1">
        <f t="array" ref="L248">L197-FORECAST(L147,_xlfn._xlws.FILTER(L$152:L$201,(ISNUMBER(L$152:L$201)*ISNUMBER(L$102:L$151))),_xlfn._xlws.FILTER(L$102:L$151,(ISNUMBER(L$102:L$151)*ISNUMBER(L$152:L$201))))</f>
        <v>#N/A</v>
      </c>
      <c r="M248" t="e" cm="1">
        <f t="array" ref="M248">M197-FORECAST(M147,_xlfn._xlws.FILTER(M$152:M$201,(ISNUMBER(M$152:M$201)*ISNUMBER(M$102:M$151))),_xlfn._xlws.FILTER(M$102:M$151,(ISNUMBER(M$102:M$151)*ISNUMBER(M$152:M$201))))</f>
        <v>#N/A</v>
      </c>
      <c r="N248" t="e" cm="1">
        <f t="array" ref="N248">N197-FORECAST(N147,_xlfn._xlws.FILTER(N$152:N$201,(ISNUMBER(N$152:N$201)*ISNUMBER(N$102:N$151))),_xlfn._xlws.FILTER(N$102:N$151,(ISNUMBER(N$102:N$151)*ISNUMBER(N$152:N$201))))</f>
        <v>#N/A</v>
      </c>
      <c r="O248" t="e" cm="1">
        <f t="array" ref="O248">O197-FORECAST(O147,_xlfn._xlws.FILTER(O$152:O$201,(ISNUMBER(O$152:O$201)*ISNUMBER(O$102:O$151))),_xlfn._xlws.FILTER(O$102:O$151,(ISNUMBER(O$102:O$151)*ISNUMBER(O$152:O$201))))</f>
        <v>#N/A</v>
      </c>
      <c r="P248" t="e" cm="1">
        <f t="array" ref="P248">P197-FORECAST(P147,_xlfn._xlws.FILTER(P$152:P$201,(ISNUMBER(P$152:P$201)*ISNUMBER(P$102:P$151))),_xlfn._xlws.FILTER(P$102:P$151,(ISNUMBER(P$102:P$151)*ISNUMBER(P$152:P$201))))</f>
        <v>#N/A</v>
      </c>
      <c r="Q248" t="e" cm="1">
        <f t="array" ref="Q248">Q197-FORECAST(Q147,_xlfn._xlws.FILTER(Q$152:Q$201,(ISNUMBER(Q$152:Q$201)*ISNUMBER(Q$102:Q$151))),_xlfn._xlws.FILTER(Q$102:Q$151,(ISNUMBER(Q$102:Q$151)*ISNUMBER(Q$152:Q$201))))</f>
        <v>#N/A</v>
      </c>
      <c r="R248" t="e" cm="1">
        <f t="array" ref="R248">R197-FORECAST(R147,_xlfn._xlws.FILTER(R$152:R$201,(ISNUMBER(R$152:R$201)*ISNUMBER(R$102:R$151))),_xlfn._xlws.FILTER(R$102:R$151,(ISNUMBER(R$102:R$151)*ISNUMBER(R$152:R$201))))</f>
        <v>#N/A</v>
      </c>
      <c r="S248" t="e" cm="1">
        <f t="array" ref="S248">S197-FORECAST(S147,_xlfn._xlws.FILTER(S$152:S$201,(ISNUMBER(S$152:S$201)*ISNUMBER(S$102:S$151))),_xlfn._xlws.FILTER(S$102:S$151,(ISNUMBER(S$102:S$151)*ISNUMBER(S$152:S$201))))</f>
        <v>#N/A</v>
      </c>
      <c r="T248" t="e" cm="1">
        <f t="array" ref="T248">T197-FORECAST(T147,_xlfn._xlws.FILTER(T$152:T$201,(ISNUMBER(T$152:T$201)*ISNUMBER(T$102:T$151))),_xlfn._xlws.FILTER(T$102:T$151,(ISNUMBER(T$102:T$151)*ISNUMBER(T$152:T$201))))</f>
        <v>#N/A</v>
      </c>
      <c r="U248" t="e" cm="1">
        <f t="array" ref="U248">U197-FORECAST(U147,_xlfn._xlws.FILTER(U$152:U$201,(ISNUMBER(U$152:U$201)*ISNUMBER(U$102:U$151))),_xlfn._xlws.FILTER(U$102:U$151,(ISNUMBER(U$102:U$151)*ISNUMBER(U$152:U$201))))</f>
        <v>#N/A</v>
      </c>
      <c r="V248" t="e" cm="1">
        <f t="array" ref="V248">V197-FORECAST(V147,_xlfn._xlws.FILTER(V$152:V$201,(ISNUMBER(V$152:V$201)*ISNUMBER(V$102:V$151))),_xlfn._xlws.FILTER(V$102:V$151,(ISNUMBER(V$102:V$151)*ISNUMBER(V$152:V$201))))</f>
        <v>#N/A</v>
      </c>
      <c r="W248" t="e" cm="1">
        <f t="array" ref="W248">W197-FORECAST(W147,_xlfn._xlws.FILTER(W$152:W$201,(ISNUMBER(W$152:W$201)*ISNUMBER(W$102:W$151))),_xlfn._xlws.FILTER(W$102:W$151,(ISNUMBER(W$102:W$151)*ISNUMBER(W$152:W$201))))</f>
        <v>#N/A</v>
      </c>
      <c r="X248" t="e" cm="1">
        <f t="array" ref="X248">X197-FORECAST(X147,_xlfn._xlws.FILTER(X$152:X$201,(ISNUMBER(X$152:X$201)*ISNUMBER(X$102:X$151))),_xlfn._xlws.FILTER(X$102:X$151,(ISNUMBER(X$102:X$151)*ISNUMBER(X$152:X$201))))</f>
        <v>#N/A</v>
      </c>
      <c r="Y248" t="e" cm="1">
        <f t="array" ref="Y248">Y197-FORECAST(Y147,_xlfn._xlws.FILTER(Y$152:Y$201,(ISNUMBER(Y$152:Y$201)*ISNUMBER(Y$102:Y$151))),_xlfn._xlws.FILTER(Y$102:Y$151,(ISNUMBER(Y$102:Y$151)*ISNUMBER(Y$152:Y$201))))</f>
        <v>#N/A</v>
      </c>
      <c r="Z248" t="e" cm="1">
        <f t="array" ref="Z248">Z197-FORECAST(Z147,_xlfn._xlws.FILTER(Z$152:Z$201,(ISNUMBER(Z$152:Z$201)*ISNUMBER(Z$102:Z$151))),_xlfn._xlws.FILTER(Z$102:Z$151,(ISNUMBER(Z$102:Z$151)*ISNUMBER(Z$152:Z$201))))</f>
        <v>#N/A</v>
      </c>
      <c r="AA248" t="e" cm="1">
        <f t="array" ref="AA248">AA197-FORECAST(AA147,_xlfn._xlws.FILTER(AA$152:AA$201,(ISNUMBER(AA$152:AA$201)*ISNUMBER(AA$102:AA$151))),_xlfn._xlws.FILTER(AA$102:AA$151,(ISNUMBER(AA$102:AA$151)*ISNUMBER(AA$152:AA$201))))</f>
        <v>#N/A</v>
      </c>
      <c r="AB248" t="e" cm="1">
        <f t="array" ref="AB248">AB197-FORECAST(AB147,_xlfn._xlws.FILTER(AB$152:AB$201,(ISNUMBER(AB$152:AB$201)*ISNUMBER(AB$102:AB$151))),_xlfn._xlws.FILTER(AB$102:AB$151,(ISNUMBER(AB$102:AB$151)*ISNUMBER(AB$152:AB$201))))</f>
        <v>#N/A</v>
      </c>
      <c r="AC248" t="e" cm="1">
        <f t="array" ref="AC248">AC197-FORECAST(AC147,_xlfn._xlws.FILTER(AC$152:AC$201,(ISNUMBER(AC$152:AC$201)*ISNUMBER(AC$102:AC$151))),_xlfn._xlws.FILTER(AC$102:AC$151,(ISNUMBER(AC$102:AC$151)*ISNUMBER(AC$152:AC$201))))</f>
        <v>#N/A</v>
      </c>
      <c r="AD248" t="e" cm="1">
        <f t="array" ref="AD248">AD197-FORECAST(AD147,_xlfn._xlws.FILTER(AD$152:AD$201,(ISNUMBER(AD$152:AD$201)*ISNUMBER(AD$102:AD$151))),_xlfn._xlws.FILTER(AD$102:AD$151,(ISNUMBER(AD$102:AD$151)*ISNUMBER(AD$152:AD$201))))</f>
        <v>#N/A</v>
      </c>
    </row>
    <row r="249" spans="1:30" x14ac:dyDescent="0.25">
      <c r="A249" t="e" cm="1">
        <f t="array" ref="A249">A198-FORECAST(A148,_xlfn._xlws.FILTER(A$152:A$201,(ISNUMBER(A$152:A$201)*ISNUMBER(A$102:A$151))),_xlfn._xlws.FILTER(A$102:A$151,(ISNUMBER(A$102:A$151)*ISNUMBER(A$152:A$201))))</f>
        <v>#N/A</v>
      </c>
      <c r="B249" t="e" cm="1">
        <f t="array" ref="B249">B198-FORECAST(B148,_xlfn._xlws.FILTER(B$152:B$201,(ISNUMBER(B$152:B$201)*ISNUMBER(B$102:B$151))),_xlfn._xlws.FILTER(B$102:B$151,(ISNUMBER(B$102:B$151)*ISNUMBER(B$152:B$201))))</f>
        <v>#N/A</v>
      </c>
      <c r="C249" t="e" cm="1">
        <f t="array" ref="C249">C198-FORECAST(C148,_xlfn._xlws.FILTER(C$152:C$201,(ISNUMBER(C$152:C$201)*ISNUMBER(C$102:C$151))),_xlfn._xlws.FILTER(C$102:C$151,(ISNUMBER(C$102:C$151)*ISNUMBER(C$152:C$201))))</f>
        <v>#N/A</v>
      </c>
      <c r="D249" t="e" cm="1">
        <f t="array" ref="D249">D198-FORECAST(D148,_xlfn._xlws.FILTER(D$152:D$201,(ISNUMBER(D$152:D$201)*ISNUMBER(D$102:D$151))),_xlfn._xlws.FILTER(D$102:D$151,(ISNUMBER(D$102:D$151)*ISNUMBER(D$152:D$201))))</f>
        <v>#N/A</v>
      </c>
      <c r="E249" t="e" cm="1">
        <f t="array" ref="E249">E198-FORECAST(E148,_xlfn._xlws.FILTER(E$152:E$201,(ISNUMBER(E$152:E$201)*ISNUMBER(E$102:E$151))),_xlfn._xlws.FILTER(E$102:E$151,(ISNUMBER(E$102:E$151)*ISNUMBER(E$152:E$201))))</f>
        <v>#N/A</v>
      </c>
      <c r="F249" t="e" cm="1">
        <f t="array" ref="F249">F198-FORECAST(F148,_xlfn._xlws.FILTER(F$152:F$201,(ISNUMBER(F$152:F$201)*ISNUMBER(F$102:F$151))),_xlfn._xlws.FILTER(F$102:F$151,(ISNUMBER(F$102:F$151)*ISNUMBER(F$152:F$201))))</f>
        <v>#N/A</v>
      </c>
      <c r="G249" t="e" cm="1">
        <f t="array" ref="G249">G198-FORECAST(G148,_xlfn._xlws.FILTER(G$152:G$201,(ISNUMBER(G$152:G$201)*ISNUMBER(G$102:G$151))),_xlfn._xlws.FILTER(G$102:G$151,(ISNUMBER(G$102:G$151)*ISNUMBER(G$152:G$201))))</f>
        <v>#N/A</v>
      </c>
      <c r="H249" t="e" cm="1">
        <f t="array" ref="H249">H198-FORECAST(H148,_xlfn._xlws.FILTER(H$152:H$201,(ISNUMBER(H$152:H$201)*ISNUMBER(H$102:H$151))),_xlfn._xlws.FILTER(H$102:H$151,(ISNUMBER(H$102:H$151)*ISNUMBER(H$152:H$201))))</f>
        <v>#N/A</v>
      </c>
      <c r="I249" t="e" cm="1">
        <f t="array" ref="I249">I198-FORECAST(I148,_xlfn._xlws.FILTER(I$152:I$201,(ISNUMBER(I$152:I$201)*ISNUMBER(I$102:I$151))),_xlfn._xlws.FILTER(I$102:I$151,(ISNUMBER(I$102:I$151)*ISNUMBER(I$152:I$201))))</f>
        <v>#N/A</v>
      </c>
      <c r="J249" t="e" cm="1">
        <f t="array" ref="J249">J198-FORECAST(J148,_xlfn._xlws.FILTER(J$152:J$201,(ISNUMBER(J$152:J$201)*ISNUMBER(J$102:J$151))),_xlfn._xlws.FILTER(J$102:J$151,(ISNUMBER(J$102:J$151)*ISNUMBER(J$152:J$201))))</f>
        <v>#N/A</v>
      </c>
      <c r="K249" t="e" cm="1">
        <f t="array" ref="K249">K198-FORECAST(K148,_xlfn._xlws.FILTER(K$152:K$201,(ISNUMBER(K$152:K$201)*ISNUMBER(K$102:K$151))),_xlfn._xlws.FILTER(K$102:K$151,(ISNUMBER(K$102:K$151)*ISNUMBER(K$152:K$201))))</f>
        <v>#N/A</v>
      </c>
      <c r="L249" t="e" cm="1">
        <f t="array" ref="L249">L198-FORECAST(L148,_xlfn._xlws.FILTER(L$152:L$201,(ISNUMBER(L$152:L$201)*ISNUMBER(L$102:L$151))),_xlfn._xlws.FILTER(L$102:L$151,(ISNUMBER(L$102:L$151)*ISNUMBER(L$152:L$201))))</f>
        <v>#N/A</v>
      </c>
      <c r="M249" t="e" cm="1">
        <f t="array" ref="M249">M198-FORECAST(M148,_xlfn._xlws.FILTER(M$152:M$201,(ISNUMBER(M$152:M$201)*ISNUMBER(M$102:M$151))),_xlfn._xlws.FILTER(M$102:M$151,(ISNUMBER(M$102:M$151)*ISNUMBER(M$152:M$201))))</f>
        <v>#N/A</v>
      </c>
      <c r="N249" t="e" cm="1">
        <f t="array" ref="N249">N198-FORECAST(N148,_xlfn._xlws.FILTER(N$152:N$201,(ISNUMBER(N$152:N$201)*ISNUMBER(N$102:N$151))),_xlfn._xlws.FILTER(N$102:N$151,(ISNUMBER(N$102:N$151)*ISNUMBER(N$152:N$201))))</f>
        <v>#N/A</v>
      </c>
      <c r="O249" t="e" cm="1">
        <f t="array" ref="O249">O198-FORECAST(O148,_xlfn._xlws.FILTER(O$152:O$201,(ISNUMBER(O$152:O$201)*ISNUMBER(O$102:O$151))),_xlfn._xlws.FILTER(O$102:O$151,(ISNUMBER(O$102:O$151)*ISNUMBER(O$152:O$201))))</f>
        <v>#N/A</v>
      </c>
      <c r="P249" t="e" cm="1">
        <f t="array" ref="P249">P198-FORECAST(P148,_xlfn._xlws.FILTER(P$152:P$201,(ISNUMBER(P$152:P$201)*ISNUMBER(P$102:P$151))),_xlfn._xlws.FILTER(P$102:P$151,(ISNUMBER(P$102:P$151)*ISNUMBER(P$152:P$201))))</f>
        <v>#N/A</v>
      </c>
      <c r="Q249" t="e" cm="1">
        <f t="array" ref="Q249">Q198-FORECAST(Q148,_xlfn._xlws.FILTER(Q$152:Q$201,(ISNUMBER(Q$152:Q$201)*ISNUMBER(Q$102:Q$151))),_xlfn._xlws.FILTER(Q$102:Q$151,(ISNUMBER(Q$102:Q$151)*ISNUMBER(Q$152:Q$201))))</f>
        <v>#N/A</v>
      </c>
      <c r="R249" t="e" cm="1">
        <f t="array" ref="R249">R198-FORECAST(R148,_xlfn._xlws.FILTER(R$152:R$201,(ISNUMBER(R$152:R$201)*ISNUMBER(R$102:R$151))),_xlfn._xlws.FILTER(R$102:R$151,(ISNUMBER(R$102:R$151)*ISNUMBER(R$152:R$201))))</f>
        <v>#N/A</v>
      </c>
      <c r="S249" t="e" cm="1">
        <f t="array" ref="S249">S198-FORECAST(S148,_xlfn._xlws.FILTER(S$152:S$201,(ISNUMBER(S$152:S$201)*ISNUMBER(S$102:S$151))),_xlfn._xlws.FILTER(S$102:S$151,(ISNUMBER(S$102:S$151)*ISNUMBER(S$152:S$201))))</f>
        <v>#N/A</v>
      </c>
      <c r="T249" t="e" cm="1">
        <f t="array" ref="T249">T198-FORECAST(T148,_xlfn._xlws.FILTER(T$152:T$201,(ISNUMBER(T$152:T$201)*ISNUMBER(T$102:T$151))),_xlfn._xlws.FILTER(T$102:T$151,(ISNUMBER(T$102:T$151)*ISNUMBER(T$152:T$201))))</f>
        <v>#N/A</v>
      </c>
      <c r="U249" t="e" cm="1">
        <f t="array" ref="U249">U198-FORECAST(U148,_xlfn._xlws.FILTER(U$152:U$201,(ISNUMBER(U$152:U$201)*ISNUMBER(U$102:U$151))),_xlfn._xlws.FILTER(U$102:U$151,(ISNUMBER(U$102:U$151)*ISNUMBER(U$152:U$201))))</f>
        <v>#N/A</v>
      </c>
      <c r="V249" t="e" cm="1">
        <f t="array" ref="V249">V198-FORECAST(V148,_xlfn._xlws.FILTER(V$152:V$201,(ISNUMBER(V$152:V$201)*ISNUMBER(V$102:V$151))),_xlfn._xlws.FILTER(V$102:V$151,(ISNUMBER(V$102:V$151)*ISNUMBER(V$152:V$201))))</f>
        <v>#N/A</v>
      </c>
      <c r="W249" t="e" cm="1">
        <f t="array" ref="W249">W198-FORECAST(W148,_xlfn._xlws.FILTER(W$152:W$201,(ISNUMBER(W$152:W$201)*ISNUMBER(W$102:W$151))),_xlfn._xlws.FILTER(W$102:W$151,(ISNUMBER(W$102:W$151)*ISNUMBER(W$152:W$201))))</f>
        <v>#N/A</v>
      </c>
      <c r="X249" t="e" cm="1">
        <f t="array" ref="X249">X198-FORECAST(X148,_xlfn._xlws.FILTER(X$152:X$201,(ISNUMBER(X$152:X$201)*ISNUMBER(X$102:X$151))),_xlfn._xlws.FILTER(X$102:X$151,(ISNUMBER(X$102:X$151)*ISNUMBER(X$152:X$201))))</f>
        <v>#N/A</v>
      </c>
      <c r="Y249" t="e" cm="1">
        <f t="array" ref="Y249">Y198-FORECAST(Y148,_xlfn._xlws.FILTER(Y$152:Y$201,(ISNUMBER(Y$152:Y$201)*ISNUMBER(Y$102:Y$151))),_xlfn._xlws.FILTER(Y$102:Y$151,(ISNUMBER(Y$102:Y$151)*ISNUMBER(Y$152:Y$201))))</f>
        <v>#N/A</v>
      </c>
      <c r="Z249" t="e" cm="1">
        <f t="array" ref="Z249">Z198-FORECAST(Z148,_xlfn._xlws.FILTER(Z$152:Z$201,(ISNUMBER(Z$152:Z$201)*ISNUMBER(Z$102:Z$151))),_xlfn._xlws.FILTER(Z$102:Z$151,(ISNUMBER(Z$102:Z$151)*ISNUMBER(Z$152:Z$201))))</f>
        <v>#N/A</v>
      </c>
      <c r="AA249" t="e" cm="1">
        <f t="array" ref="AA249">AA198-FORECAST(AA148,_xlfn._xlws.FILTER(AA$152:AA$201,(ISNUMBER(AA$152:AA$201)*ISNUMBER(AA$102:AA$151))),_xlfn._xlws.FILTER(AA$102:AA$151,(ISNUMBER(AA$102:AA$151)*ISNUMBER(AA$152:AA$201))))</f>
        <v>#N/A</v>
      </c>
      <c r="AB249" t="e" cm="1">
        <f t="array" ref="AB249">AB198-FORECAST(AB148,_xlfn._xlws.FILTER(AB$152:AB$201,(ISNUMBER(AB$152:AB$201)*ISNUMBER(AB$102:AB$151))),_xlfn._xlws.FILTER(AB$102:AB$151,(ISNUMBER(AB$102:AB$151)*ISNUMBER(AB$152:AB$201))))</f>
        <v>#N/A</v>
      </c>
      <c r="AC249" t="e" cm="1">
        <f t="array" ref="AC249">AC198-FORECAST(AC148,_xlfn._xlws.FILTER(AC$152:AC$201,(ISNUMBER(AC$152:AC$201)*ISNUMBER(AC$102:AC$151))),_xlfn._xlws.FILTER(AC$102:AC$151,(ISNUMBER(AC$102:AC$151)*ISNUMBER(AC$152:AC$201))))</f>
        <v>#N/A</v>
      </c>
      <c r="AD249" t="e" cm="1">
        <f t="array" ref="AD249">AD198-FORECAST(AD148,_xlfn._xlws.FILTER(AD$152:AD$201,(ISNUMBER(AD$152:AD$201)*ISNUMBER(AD$102:AD$151))),_xlfn._xlws.FILTER(AD$102:AD$151,(ISNUMBER(AD$102:AD$151)*ISNUMBER(AD$152:AD$201))))</f>
        <v>#N/A</v>
      </c>
    </row>
    <row r="250" spans="1:30" x14ac:dyDescent="0.25">
      <c r="A250" t="e" cm="1">
        <f t="array" ref="A250">A199-FORECAST(A149,_xlfn._xlws.FILTER(A$152:A$201,(ISNUMBER(A$152:A$201)*ISNUMBER(A$102:A$151))),_xlfn._xlws.FILTER(A$102:A$151,(ISNUMBER(A$102:A$151)*ISNUMBER(A$152:A$201))))</f>
        <v>#N/A</v>
      </c>
      <c r="B250" t="e" cm="1">
        <f t="array" ref="B250">B199-FORECAST(B149,_xlfn._xlws.FILTER(B$152:B$201,(ISNUMBER(B$152:B$201)*ISNUMBER(B$102:B$151))),_xlfn._xlws.FILTER(B$102:B$151,(ISNUMBER(B$102:B$151)*ISNUMBER(B$152:B$201))))</f>
        <v>#N/A</v>
      </c>
      <c r="C250" t="e" cm="1">
        <f t="array" ref="C250">C199-FORECAST(C149,_xlfn._xlws.FILTER(C$152:C$201,(ISNUMBER(C$152:C$201)*ISNUMBER(C$102:C$151))),_xlfn._xlws.FILTER(C$102:C$151,(ISNUMBER(C$102:C$151)*ISNUMBER(C$152:C$201))))</f>
        <v>#N/A</v>
      </c>
      <c r="D250" t="e" cm="1">
        <f t="array" ref="D250">D199-FORECAST(D149,_xlfn._xlws.FILTER(D$152:D$201,(ISNUMBER(D$152:D$201)*ISNUMBER(D$102:D$151))),_xlfn._xlws.FILTER(D$102:D$151,(ISNUMBER(D$102:D$151)*ISNUMBER(D$152:D$201))))</f>
        <v>#N/A</v>
      </c>
      <c r="E250" t="e" cm="1">
        <f t="array" ref="E250">E199-FORECAST(E149,_xlfn._xlws.FILTER(E$152:E$201,(ISNUMBER(E$152:E$201)*ISNUMBER(E$102:E$151))),_xlfn._xlws.FILTER(E$102:E$151,(ISNUMBER(E$102:E$151)*ISNUMBER(E$152:E$201))))</f>
        <v>#N/A</v>
      </c>
      <c r="F250" t="e" cm="1">
        <f t="array" ref="F250">F199-FORECAST(F149,_xlfn._xlws.FILTER(F$152:F$201,(ISNUMBER(F$152:F$201)*ISNUMBER(F$102:F$151))),_xlfn._xlws.FILTER(F$102:F$151,(ISNUMBER(F$102:F$151)*ISNUMBER(F$152:F$201))))</f>
        <v>#N/A</v>
      </c>
      <c r="G250" t="e" cm="1">
        <f t="array" ref="G250">G199-FORECAST(G149,_xlfn._xlws.FILTER(G$152:G$201,(ISNUMBER(G$152:G$201)*ISNUMBER(G$102:G$151))),_xlfn._xlws.FILTER(G$102:G$151,(ISNUMBER(G$102:G$151)*ISNUMBER(G$152:G$201))))</f>
        <v>#N/A</v>
      </c>
      <c r="H250" t="e" cm="1">
        <f t="array" ref="H250">H199-FORECAST(H149,_xlfn._xlws.FILTER(H$152:H$201,(ISNUMBER(H$152:H$201)*ISNUMBER(H$102:H$151))),_xlfn._xlws.FILTER(H$102:H$151,(ISNUMBER(H$102:H$151)*ISNUMBER(H$152:H$201))))</f>
        <v>#N/A</v>
      </c>
      <c r="I250" t="e" cm="1">
        <f t="array" ref="I250">I199-FORECAST(I149,_xlfn._xlws.FILTER(I$152:I$201,(ISNUMBER(I$152:I$201)*ISNUMBER(I$102:I$151))),_xlfn._xlws.FILTER(I$102:I$151,(ISNUMBER(I$102:I$151)*ISNUMBER(I$152:I$201))))</f>
        <v>#N/A</v>
      </c>
      <c r="J250" t="e" cm="1">
        <f t="array" ref="J250">J199-FORECAST(J149,_xlfn._xlws.FILTER(J$152:J$201,(ISNUMBER(J$152:J$201)*ISNUMBER(J$102:J$151))),_xlfn._xlws.FILTER(J$102:J$151,(ISNUMBER(J$102:J$151)*ISNUMBER(J$152:J$201))))</f>
        <v>#N/A</v>
      </c>
      <c r="K250" t="e" cm="1">
        <f t="array" ref="K250">K199-FORECAST(K149,_xlfn._xlws.FILTER(K$152:K$201,(ISNUMBER(K$152:K$201)*ISNUMBER(K$102:K$151))),_xlfn._xlws.FILTER(K$102:K$151,(ISNUMBER(K$102:K$151)*ISNUMBER(K$152:K$201))))</f>
        <v>#N/A</v>
      </c>
      <c r="L250" t="e" cm="1">
        <f t="array" ref="L250">L199-FORECAST(L149,_xlfn._xlws.FILTER(L$152:L$201,(ISNUMBER(L$152:L$201)*ISNUMBER(L$102:L$151))),_xlfn._xlws.FILTER(L$102:L$151,(ISNUMBER(L$102:L$151)*ISNUMBER(L$152:L$201))))</f>
        <v>#N/A</v>
      </c>
      <c r="M250" t="e" cm="1">
        <f t="array" ref="M250">M199-FORECAST(M149,_xlfn._xlws.FILTER(M$152:M$201,(ISNUMBER(M$152:M$201)*ISNUMBER(M$102:M$151))),_xlfn._xlws.FILTER(M$102:M$151,(ISNUMBER(M$102:M$151)*ISNUMBER(M$152:M$201))))</f>
        <v>#N/A</v>
      </c>
      <c r="N250" t="e" cm="1">
        <f t="array" ref="N250">N199-FORECAST(N149,_xlfn._xlws.FILTER(N$152:N$201,(ISNUMBER(N$152:N$201)*ISNUMBER(N$102:N$151))),_xlfn._xlws.FILTER(N$102:N$151,(ISNUMBER(N$102:N$151)*ISNUMBER(N$152:N$201))))</f>
        <v>#N/A</v>
      </c>
      <c r="O250" t="e" cm="1">
        <f t="array" ref="O250">O199-FORECAST(O149,_xlfn._xlws.FILTER(O$152:O$201,(ISNUMBER(O$152:O$201)*ISNUMBER(O$102:O$151))),_xlfn._xlws.FILTER(O$102:O$151,(ISNUMBER(O$102:O$151)*ISNUMBER(O$152:O$201))))</f>
        <v>#N/A</v>
      </c>
      <c r="P250" t="e" cm="1">
        <f t="array" ref="P250">P199-FORECAST(P149,_xlfn._xlws.FILTER(P$152:P$201,(ISNUMBER(P$152:P$201)*ISNUMBER(P$102:P$151))),_xlfn._xlws.FILTER(P$102:P$151,(ISNUMBER(P$102:P$151)*ISNUMBER(P$152:P$201))))</f>
        <v>#N/A</v>
      </c>
      <c r="Q250" t="e" cm="1">
        <f t="array" ref="Q250">Q199-FORECAST(Q149,_xlfn._xlws.FILTER(Q$152:Q$201,(ISNUMBER(Q$152:Q$201)*ISNUMBER(Q$102:Q$151))),_xlfn._xlws.FILTER(Q$102:Q$151,(ISNUMBER(Q$102:Q$151)*ISNUMBER(Q$152:Q$201))))</f>
        <v>#N/A</v>
      </c>
      <c r="R250" t="e" cm="1">
        <f t="array" ref="R250">R199-FORECAST(R149,_xlfn._xlws.FILTER(R$152:R$201,(ISNUMBER(R$152:R$201)*ISNUMBER(R$102:R$151))),_xlfn._xlws.FILTER(R$102:R$151,(ISNUMBER(R$102:R$151)*ISNUMBER(R$152:R$201))))</f>
        <v>#N/A</v>
      </c>
      <c r="S250" t="e" cm="1">
        <f t="array" ref="S250">S199-FORECAST(S149,_xlfn._xlws.FILTER(S$152:S$201,(ISNUMBER(S$152:S$201)*ISNUMBER(S$102:S$151))),_xlfn._xlws.FILTER(S$102:S$151,(ISNUMBER(S$102:S$151)*ISNUMBER(S$152:S$201))))</f>
        <v>#N/A</v>
      </c>
      <c r="T250" t="e" cm="1">
        <f t="array" ref="T250">T199-FORECAST(T149,_xlfn._xlws.FILTER(T$152:T$201,(ISNUMBER(T$152:T$201)*ISNUMBER(T$102:T$151))),_xlfn._xlws.FILTER(T$102:T$151,(ISNUMBER(T$102:T$151)*ISNUMBER(T$152:T$201))))</f>
        <v>#N/A</v>
      </c>
      <c r="U250" t="e" cm="1">
        <f t="array" ref="U250">U199-FORECAST(U149,_xlfn._xlws.FILTER(U$152:U$201,(ISNUMBER(U$152:U$201)*ISNUMBER(U$102:U$151))),_xlfn._xlws.FILTER(U$102:U$151,(ISNUMBER(U$102:U$151)*ISNUMBER(U$152:U$201))))</f>
        <v>#N/A</v>
      </c>
      <c r="V250" t="e" cm="1">
        <f t="array" ref="V250">V199-FORECAST(V149,_xlfn._xlws.FILTER(V$152:V$201,(ISNUMBER(V$152:V$201)*ISNUMBER(V$102:V$151))),_xlfn._xlws.FILTER(V$102:V$151,(ISNUMBER(V$102:V$151)*ISNUMBER(V$152:V$201))))</f>
        <v>#N/A</v>
      </c>
      <c r="W250" t="e" cm="1">
        <f t="array" ref="W250">W199-FORECAST(W149,_xlfn._xlws.FILTER(W$152:W$201,(ISNUMBER(W$152:W$201)*ISNUMBER(W$102:W$151))),_xlfn._xlws.FILTER(W$102:W$151,(ISNUMBER(W$102:W$151)*ISNUMBER(W$152:W$201))))</f>
        <v>#N/A</v>
      </c>
      <c r="X250" t="e" cm="1">
        <f t="array" ref="X250">X199-FORECAST(X149,_xlfn._xlws.FILTER(X$152:X$201,(ISNUMBER(X$152:X$201)*ISNUMBER(X$102:X$151))),_xlfn._xlws.FILTER(X$102:X$151,(ISNUMBER(X$102:X$151)*ISNUMBER(X$152:X$201))))</f>
        <v>#N/A</v>
      </c>
      <c r="Y250" t="e" cm="1">
        <f t="array" ref="Y250">Y199-FORECAST(Y149,_xlfn._xlws.FILTER(Y$152:Y$201,(ISNUMBER(Y$152:Y$201)*ISNUMBER(Y$102:Y$151))),_xlfn._xlws.FILTER(Y$102:Y$151,(ISNUMBER(Y$102:Y$151)*ISNUMBER(Y$152:Y$201))))</f>
        <v>#N/A</v>
      </c>
      <c r="Z250" t="e" cm="1">
        <f t="array" ref="Z250">Z199-FORECAST(Z149,_xlfn._xlws.FILTER(Z$152:Z$201,(ISNUMBER(Z$152:Z$201)*ISNUMBER(Z$102:Z$151))),_xlfn._xlws.FILTER(Z$102:Z$151,(ISNUMBER(Z$102:Z$151)*ISNUMBER(Z$152:Z$201))))</f>
        <v>#N/A</v>
      </c>
      <c r="AA250" t="e" cm="1">
        <f t="array" ref="AA250">AA199-FORECAST(AA149,_xlfn._xlws.FILTER(AA$152:AA$201,(ISNUMBER(AA$152:AA$201)*ISNUMBER(AA$102:AA$151))),_xlfn._xlws.FILTER(AA$102:AA$151,(ISNUMBER(AA$102:AA$151)*ISNUMBER(AA$152:AA$201))))</f>
        <v>#N/A</v>
      </c>
      <c r="AB250" t="e" cm="1">
        <f t="array" ref="AB250">AB199-FORECAST(AB149,_xlfn._xlws.FILTER(AB$152:AB$201,(ISNUMBER(AB$152:AB$201)*ISNUMBER(AB$102:AB$151))),_xlfn._xlws.FILTER(AB$102:AB$151,(ISNUMBER(AB$102:AB$151)*ISNUMBER(AB$152:AB$201))))</f>
        <v>#N/A</v>
      </c>
      <c r="AC250" t="e" cm="1">
        <f t="array" ref="AC250">AC199-FORECAST(AC149,_xlfn._xlws.FILTER(AC$152:AC$201,(ISNUMBER(AC$152:AC$201)*ISNUMBER(AC$102:AC$151))),_xlfn._xlws.FILTER(AC$102:AC$151,(ISNUMBER(AC$102:AC$151)*ISNUMBER(AC$152:AC$201))))</f>
        <v>#N/A</v>
      </c>
      <c r="AD250" t="e" cm="1">
        <f t="array" ref="AD250">AD199-FORECAST(AD149,_xlfn._xlws.FILTER(AD$152:AD$201,(ISNUMBER(AD$152:AD$201)*ISNUMBER(AD$102:AD$151))),_xlfn._xlws.FILTER(AD$102:AD$151,(ISNUMBER(AD$102:AD$151)*ISNUMBER(AD$152:AD$201))))</f>
        <v>#N/A</v>
      </c>
    </row>
    <row r="251" spans="1:30" x14ac:dyDescent="0.25">
      <c r="A251" t="e" cm="1">
        <f t="array" ref="A251">A200-FORECAST(A150,_xlfn._xlws.FILTER(A$152:A$201,(ISNUMBER(A$152:A$201)*ISNUMBER(A$102:A$151))),_xlfn._xlws.FILTER(A$102:A$151,(ISNUMBER(A$102:A$151)*ISNUMBER(A$152:A$201))))</f>
        <v>#N/A</v>
      </c>
      <c r="B251" t="e" cm="1">
        <f t="array" ref="B251">B200-FORECAST(B150,_xlfn._xlws.FILTER(B$152:B$201,(ISNUMBER(B$152:B$201)*ISNUMBER(B$102:B$151))),_xlfn._xlws.FILTER(B$102:B$151,(ISNUMBER(B$102:B$151)*ISNUMBER(B$152:B$201))))</f>
        <v>#N/A</v>
      </c>
      <c r="C251" t="e" cm="1">
        <f t="array" ref="C251">C200-FORECAST(C150,_xlfn._xlws.FILTER(C$152:C$201,(ISNUMBER(C$152:C$201)*ISNUMBER(C$102:C$151))),_xlfn._xlws.FILTER(C$102:C$151,(ISNUMBER(C$102:C$151)*ISNUMBER(C$152:C$201))))</f>
        <v>#N/A</v>
      </c>
      <c r="D251" t="e" cm="1">
        <f t="array" ref="D251">D200-FORECAST(D150,_xlfn._xlws.FILTER(D$152:D$201,(ISNUMBER(D$152:D$201)*ISNUMBER(D$102:D$151))),_xlfn._xlws.FILTER(D$102:D$151,(ISNUMBER(D$102:D$151)*ISNUMBER(D$152:D$201))))</f>
        <v>#N/A</v>
      </c>
      <c r="E251" t="e" cm="1">
        <f t="array" ref="E251">E200-FORECAST(E150,_xlfn._xlws.FILTER(E$152:E$201,(ISNUMBER(E$152:E$201)*ISNUMBER(E$102:E$151))),_xlfn._xlws.FILTER(E$102:E$151,(ISNUMBER(E$102:E$151)*ISNUMBER(E$152:E$201))))</f>
        <v>#N/A</v>
      </c>
      <c r="F251" t="e" cm="1">
        <f t="array" ref="F251">F200-FORECAST(F150,_xlfn._xlws.FILTER(F$152:F$201,(ISNUMBER(F$152:F$201)*ISNUMBER(F$102:F$151))),_xlfn._xlws.FILTER(F$102:F$151,(ISNUMBER(F$102:F$151)*ISNUMBER(F$152:F$201))))</f>
        <v>#N/A</v>
      </c>
      <c r="G251" t="e" cm="1">
        <f t="array" ref="G251">G200-FORECAST(G150,_xlfn._xlws.FILTER(G$152:G$201,(ISNUMBER(G$152:G$201)*ISNUMBER(G$102:G$151))),_xlfn._xlws.FILTER(G$102:G$151,(ISNUMBER(G$102:G$151)*ISNUMBER(G$152:G$201))))</f>
        <v>#N/A</v>
      </c>
      <c r="H251" t="e" cm="1">
        <f t="array" ref="H251">H200-FORECAST(H150,_xlfn._xlws.FILTER(H$152:H$201,(ISNUMBER(H$152:H$201)*ISNUMBER(H$102:H$151))),_xlfn._xlws.FILTER(H$102:H$151,(ISNUMBER(H$102:H$151)*ISNUMBER(H$152:H$201))))</f>
        <v>#N/A</v>
      </c>
      <c r="I251" t="e" cm="1">
        <f t="array" ref="I251">I200-FORECAST(I150,_xlfn._xlws.FILTER(I$152:I$201,(ISNUMBER(I$152:I$201)*ISNUMBER(I$102:I$151))),_xlfn._xlws.FILTER(I$102:I$151,(ISNUMBER(I$102:I$151)*ISNUMBER(I$152:I$201))))</f>
        <v>#N/A</v>
      </c>
      <c r="J251" t="e" cm="1">
        <f t="array" ref="J251">J200-FORECAST(J150,_xlfn._xlws.FILTER(J$152:J$201,(ISNUMBER(J$152:J$201)*ISNUMBER(J$102:J$151))),_xlfn._xlws.FILTER(J$102:J$151,(ISNUMBER(J$102:J$151)*ISNUMBER(J$152:J$201))))</f>
        <v>#N/A</v>
      </c>
      <c r="K251" t="e" cm="1">
        <f t="array" ref="K251">K200-FORECAST(K150,_xlfn._xlws.FILTER(K$152:K$201,(ISNUMBER(K$152:K$201)*ISNUMBER(K$102:K$151))),_xlfn._xlws.FILTER(K$102:K$151,(ISNUMBER(K$102:K$151)*ISNUMBER(K$152:K$201))))</f>
        <v>#N/A</v>
      </c>
      <c r="L251" t="e" cm="1">
        <f t="array" ref="L251">L200-FORECAST(L150,_xlfn._xlws.FILTER(L$152:L$201,(ISNUMBER(L$152:L$201)*ISNUMBER(L$102:L$151))),_xlfn._xlws.FILTER(L$102:L$151,(ISNUMBER(L$102:L$151)*ISNUMBER(L$152:L$201))))</f>
        <v>#N/A</v>
      </c>
      <c r="M251" t="e" cm="1">
        <f t="array" ref="M251">M200-FORECAST(M150,_xlfn._xlws.FILTER(M$152:M$201,(ISNUMBER(M$152:M$201)*ISNUMBER(M$102:M$151))),_xlfn._xlws.FILTER(M$102:M$151,(ISNUMBER(M$102:M$151)*ISNUMBER(M$152:M$201))))</f>
        <v>#N/A</v>
      </c>
      <c r="N251" t="e" cm="1">
        <f t="array" ref="N251">N200-FORECAST(N150,_xlfn._xlws.FILTER(N$152:N$201,(ISNUMBER(N$152:N$201)*ISNUMBER(N$102:N$151))),_xlfn._xlws.FILTER(N$102:N$151,(ISNUMBER(N$102:N$151)*ISNUMBER(N$152:N$201))))</f>
        <v>#N/A</v>
      </c>
      <c r="O251" t="e" cm="1">
        <f t="array" ref="O251">O200-FORECAST(O150,_xlfn._xlws.FILTER(O$152:O$201,(ISNUMBER(O$152:O$201)*ISNUMBER(O$102:O$151))),_xlfn._xlws.FILTER(O$102:O$151,(ISNUMBER(O$102:O$151)*ISNUMBER(O$152:O$201))))</f>
        <v>#N/A</v>
      </c>
      <c r="P251" t="e" cm="1">
        <f t="array" ref="P251">P200-FORECAST(P150,_xlfn._xlws.FILTER(P$152:P$201,(ISNUMBER(P$152:P$201)*ISNUMBER(P$102:P$151))),_xlfn._xlws.FILTER(P$102:P$151,(ISNUMBER(P$102:P$151)*ISNUMBER(P$152:P$201))))</f>
        <v>#N/A</v>
      </c>
      <c r="Q251" t="e" cm="1">
        <f t="array" ref="Q251">Q200-FORECAST(Q150,_xlfn._xlws.FILTER(Q$152:Q$201,(ISNUMBER(Q$152:Q$201)*ISNUMBER(Q$102:Q$151))),_xlfn._xlws.FILTER(Q$102:Q$151,(ISNUMBER(Q$102:Q$151)*ISNUMBER(Q$152:Q$201))))</f>
        <v>#N/A</v>
      </c>
      <c r="R251" t="e" cm="1">
        <f t="array" ref="R251">R200-FORECAST(R150,_xlfn._xlws.FILTER(R$152:R$201,(ISNUMBER(R$152:R$201)*ISNUMBER(R$102:R$151))),_xlfn._xlws.FILTER(R$102:R$151,(ISNUMBER(R$102:R$151)*ISNUMBER(R$152:R$201))))</f>
        <v>#N/A</v>
      </c>
      <c r="S251" t="e" cm="1">
        <f t="array" ref="S251">S200-FORECAST(S150,_xlfn._xlws.FILTER(S$152:S$201,(ISNUMBER(S$152:S$201)*ISNUMBER(S$102:S$151))),_xlfn._xlws.FILTER(S$102:S$151,(ISNUMBER(S$102:S$151)*ISNUMBER(S$152:S$201))))</f>
        <v>#N/A</v>
      </c>
      <c r="T251" t="e" cm="1">
        <f t="array" ref="T251">T200-FORECAST(T150,_xlfn._xlws.FILTER(T$152:T$201,(ISNUMBER(T$152:T$201)*ISNUMBER(T$102:T$151))),_xlfn._xlws.FILTER(T$102:T$151,(ISNUMBER(T$102:T$151)*ISNUMBER(T$152:T$201))))</f>
        <v>#N/A</v>
      </c>
      <c r="U251" t="e" cm="1">
        <f t="array" ref="U251">U200-FORECAST(U150,_xlfn._xlws.FILTER(U$152:U$201,(ISNUMBER(U$152:U$201)*ISNUMBER(U$102:U$151))),_xlfn._xlws.FILTER(U$102:U$151,(ISNUMBER(U$102:U$151)*ISNUMBER(U$152:U$201))))</f>
        <v>#N/A</v>
      </c>
      <c r="V251" t="e" cm="1">
        <f t="array" ref="V251">V200-FORECAST(V150,_xlfn._xlws.FILTER(V$152:V$201,(ISNUMBER(V$152:V$201)*ISNUMBER(V$102:V$151))),_xlfn._xlws.FILTER(V$102:V$151,(ISNUMBER(V$102:V$151)*ISNUMBER(V$152:V$201))))</f>
        <v>#N/A</v>
      </c>
      <c r="W251" t="e" cm="1">
        <f t="array" ref="W251">W200-FORECAST(W150,_xlfn._xlws.FILTER(W$152:W$201,(ISNUMBER(W$152:W$201)*ISNUMBER(W$102:W$151))),_xlfn._xlws.FILTER(W$102:W$151,(ISNUMBER(W$102:W$151)*ISNUMBER(W$152:W$201))))</f>
        <v>#N/A</v>
      </c>
      <c r="X251" t="e" cm="1">
        <f t="array" ref="X251">X200-FORECAST(X150,_xlfn._xlws.FILTER(X$152:X$201,(ISNUMBER(X$152:X$201)*ISNUMBER(X$102:X$151))),_xlfn._xlws.FILTER(X$102:X$151,(ISNUMBER(X$102:X$151)*ISNUMBER(X$152:X$201))))</f>
        <v>#N/A</v>
      </c>
      <c r="Y251" t="e" cm="1">
        <f t="array" ref="Y251">Y200-FORECAST(Y150,_xlfn._xlws.FILTER(Y$152:Y$201,(ISNUMBER(Y$152:Y$201)*ISNUMBER(Y$102:Y$151))),_xlfn._xlws.FILTER(Y$102:Y$151,(ISNUMBER(Y$102:Y$151)*ISNUMBER(Y$152:Y$201))))</f>
        <v>#N/A</v>
      </c>
      <c r="Z251" t="e" cm="1">
        <f t="array" ref="Z251">Z200-FORECAST(Z150,_xlfn._xlws.FILTER(Z$152:Z$201,(ISNUMBER(Z$152:Z$201)*ISNUMBER(Z$102:Z$151))),_xlfn._xlws.FILTER(Z$102:Z$151,(ISNUMBER(Z$102:Z$151)*ISNUMBER(Z$152:Z$201))))</f>
        <v>#N/A</v>
      </c>
      <c r="AA251" t="e" cm="1">
        <f t="array" ref="AA251">AA200-FORECAST(AA150,_xlfn._xlws.FILTER(AA$152:AA$201,(ISNUMBER(AA$152:AA$201)*ISNUMBER(AA$102:AA$151))),_xlfn._xlws.FILTER(AA$102:AA$151,(ISNUMBER(AA$102:AA$151)*ISNUMBER(AA$152:AA$201))))</f>
        <v>#N/A</v>
      </c>
      <c r="AB251" t="e" cm="1">
        <f t="array" ref="AB251">AB200-FORECAST(AB150,_xlfn._xlws.FILTER(AB$152:AB$201,(ISNUMBER(AB$152:AB$201)*ISNUMBER(AB$102:AB$151))),_xlfn._xlws.FILTER(AB$102:AB$151,(ISNUMBER(AB$102:AB$151)*ISNUMBER(AB$152:AB$201))))</f>
        <v>#N/A</v>
      </c>
      <c r="AC251" t="e" cm="1">
        <f t="array" ref="AC251">AC200-FORECAST(AC150,_xlfn._xlws.FILTER(AC$152:AC$201,(ISNUMBER(AC$152:AC$201)*ISNUMBER(AC$102:AC$151))),_xlfn._xlws.FILTER(AC$102:AC$151,(ISNUMBER(AC$102:AC$151)*ISNUMBER(AC$152:AC$201))))</f>
        <v>#N/A</v>
      </c>
      <c r="AD251" t="e" cm="1">
        <f t="array" ref="AD251">AD200-FORECAST(AD150,_xlfn._xlws.FILTER(AD$152:AD$201,(ISNUMBER(AD$152:AD$201)*ISNUMBER(AD$102:AD$151))),_xlfn._xlws.FILTER(AD$102:AD$151,(ISNUMBER(AD$102:AD$151)*ISNUMBER(AD$152:AD$201))))</f>
        <v>#N/A</v>
      </c>
    </row>
    <row r="252" spans="1:30" x14ac:dyDescent="0.25">
      <c r="A252" t="e" cm="1">
        <f t="array" ref="A252">A201-FORECAST(A151,_xlfn._xlws.FILTER(A$152:A$201,(ISNUMBER(A$152:A$201)*ISNUMBER(A$102:A$151))),_xlfn._xlws.FILTER(A$102:A$151,(ISNUMBER(A$102:A$151)*ISNUMBER(A$152:A$201))))</f>
        <v>#N/A</v>
      </c>
      <c r="B252" t="e" cm="1">
        <f t="array" ref="B252">B201-FORECAST(B151,_xlfn._xlws.FILTER(B$152:B$201,(ISNUMBER(B$152:B$201)*ISNUMBER(B$102:B$151))),_xlfn._xlws.FILTER(B$102:B$151,(ISNUMBER(B$102:B$151)*ISNUMBER(B$152:B$201))))</f>
        <v>#N/A</v>
      </c>
      <c r="C252" t="e" cm="1">
        <f t="array" ref="C252">C201-FORECAST(C151,_xlfn._xlws.FILTER(C$152:C$201,(ISNUMBER(C$152:C$201)*ISNUMBER(C$102:C$151))),_xlfn._xlws.FILTER(C$102:C$151,(ISNUMBER(C$102:C$151)*ISNUMBER(C$152:C$201))))</f>
        <v>#N/A</v>
      </c>
      <c r="D252" t="e" cm="1">
        <f t="array" ref="D252">D201-FORECAST(D151,_xlfn._xlws.FILTER(D$152:D$201,(ISNUMBER(D$152:D$201)*ISNUMBER(D$102:D$151))),_xlfn._xlws.FILTER(D$102:D$151,(ISNUMBER(D$102:D$151)*ISNUMBER(D$152:D$201))))</f>
        <v>#N/A</v>
      </c>
      <c r="E252" t="e" cm="1">
        <f t="array" ref="E252">E201-FORECAST(E151,_xlfn._xlws.FILTER(E$152:E$201,(ISNUMBER(E$152:E$201)*ISNUMBER(E$102:E$151))),_xlfn._xlws.FILTER(E$102:E$151,(ISNUMBER(E$102:E$151)*ISNUMBER(E$152:E$201))))</f>
        <v>#N/A</v>
      </c>
      <c r="F252" t="e" cm="1">
        <f t="array" ref="F252">F201-FORECAST(F151,_xlfn._xlws.FILTER(F$152:F$201,(ISNUMBER(F$152:F$201)*ISNUMBER(F$102:F$151))),_xlfn._xlws.FILTER(F$102:F$151,(ISNUMBER(F$102:F$151)*ISNUMBER(F$152:F$201))))</f>
        <v>#N/A</v>
      </c>
      <c r="G252" t="e" cm="1">
        <f t="array" ref="G252">G201-FORECAST(G151,_xlfn._xlws.FILTER(G$152:G$201,(ISNUMBER(G$152:G$201)*ISNUMBER(G$102:G$151))),_xlfn._xlws.FILTER(G$102:G$151,(ISNUMBER(G$102:G$151)*ISNUMBER(G$152:G$201))))</f>
        <v>#N/A</v>
      </c>
      <c r="H252" t="e" cm="1">
        <f t="array" ref="H252">H201-FORECAST(H151,_xlfn._xlws.FILTER(H$152:H$201,(ISNUMBER(H$152:H$201)*ISNUMBER(H$102:H$151))),_xlfn._xlws.FILTER(H$102:H$151,(ISNUMBER(H$102:H$151)*ISNUMBER(H$152:H$201))))</f>
        <v>#N/A</v>
      </c>
      <c r="I252" t="e" cm="1">
        <f t="array" ref="I252">I201-FORECAST(I151,_xlfn._xlws.FILTER(I$152:I$201,(ISNUMBER(I$152:I$201)*ISNUMBER(I$102:I$151))),_xlfn._xlws.FILTER(I$102:I$151,(ISNUMBER(I$102:I$151)*ISNUMBER(I$152:I$201))))</f>
        <v>#N/A</v>
      </c>
      <c r="J252" t="e" cm="1">
        <f t="array" ref="J252">J201-FORECAST(J151,_xlfn._xlws.FILTER(J$152:J$201,(ISNUMBER(J$152:J$201)*ISNUMBER(J$102:J$151))),_xlfn._xlws.FILTER(J$102:J$151,(ISNUMBER(J$102:J$151)*ISNUMBER(J$152:J$201))))</f>
        <v>#N/A</v>
      </c>
      <c r="K252" t="e" cm="1">
        <f t="array" ref="K252">K201-FORECAST(K151,_xlfn._xlws.FILTER(K$152:K$201,(ISNUMBER(K$152:K$201)*ISNUMBER(K$102:K$151))),_xlfn._xlws.FILTER(K$102:K$151,(ISNUMBER(K$102:K$151)*ISNUMBER(K$152:K$201))))</f>
        <v>#N/A</v>
      </c>
      <c r="L252" t="e" cm="1">
        <f t="array" ref="L252">L201-FORECAST(L151,_xlfn._xlws.FILTER(L$152:L$201,(ISNUMBER(L$152:L$201)*ISNUMBER(L$102:L$151))),_xlfn._xlws.FILTER(L$102:L$151,(ISNUMBER(L$102:L$151)*ISNUMBER(L$152:L$201))))</f>
        <v>#N/A</v>
      </c>
      <c r="M252" t="e" cm="1">
        <f t="array" ref="M252">M201-FORECAST(M151,_xlfn._xlws.FILTER(M$152:M$201,(ISNUMBER(M$152:M$201)*ISNUMBER(M$102:M$151))),_xlfn._xlws.FILTER(M$102:M$151,(ISNUMBER(M$102:M$151)*ISNUMBER(M$152:M$201))))</f>
        <v>#N/A</v>
      </c>
      <c r="N252" t="e" cm="1">
        <f t="array" ref="N252">N201-FORECAST(N151,_xlfn._xlws.FILTER(N$152:N$201,(ISNUMBER(N$152:N$201)*ISNUMBER(N$102:N$151))),_xlfn._xlws.FILTER(N$102:N$151,(ISNUMBER(N$102:N$151)*ISNUMBER(N$152:N$201))))</f>
        <v>#N/A</v>
      </c>
      <c r="O252" t="e" cm="1">
        <f t="array" ref="O252">O201-FORECAST(O151,_xlfn._xlws.FILTER(O$152:O$201,(ISNUMBER(O$152:O$201)*ISNUMBER(O$102:O$151))),_xlfn._xlws.FILTER(O$102:O$151,(ISNUMBER(O$102:O$151)*ISNUMBER(O$152:O$201))))</f>
        <v>#N/A</v>
      </c>
      <c r="P252" t="e" cm="1">
        <f t="array" ref="P252">P201-FORECAST(P151,_xlfn._xlws.FILTER(P$152:P$201,(ISNUMBER(P$152:P$201)*ISNUMBER(P$102:P$151))),_xlfn._xlws.FILTER(P$102:P$151,(ISNUMBER(P$102:P$151)*ISNUMBER(P$152:P$201))))</f>
        <v>#N/A</v>
      </c>
      <c r="Q252" t="e" cm="1">
        <f t="array" ref="Q252">Q201-FORECAST(Q151,_xlfn._xlws.FILTER(Q$152:Q$201,(ISNUMBER(Q$152:Q$201)*ISNUMBER(Q$102:Q$151))),_xlfn._xlws.FILTER(Q$102:Q$151,(ISNUMBER(Q$102:Q$151)*ISNUMBER(Q$152:Q$201))))</f>
        <v>#N/A</v>
      </c>
      <c r="R252" t="e" cm="1">
        <f t="array" ref="R252">R201-FORECAST(R151,_xlfn._xlws.FILTER(R$152:R$201,(ISNUMBER(R$152:R$201)*ISNUMBER(R$102:R$151))),_xlfn._xlws.FILTER(R$102:R$151,(ISNUMBER(R$102:R$151)*ISNUMBER(R$152:R$201))))</f>
        <v>#N/A</v>
      </c>
      <c r="S252" t="e" cm="1">
        <f t="array" ref="S252">S201-FORECAST(S151,_xlfn._xlws.FILTER(S$152:S$201,(ISNUMBER(S$152:S$201)*ISNUMBER(S$102:S$151))),_xlfn._xlws.FILTER(S$102:S$151,(ISNUMBER(S$102:S$151)*ISNUMBER(S$152:S$201))))</f>
        <v>#N/A</v>
      </c>
      <c r="T252" t="e" cm="1">
        <f t="array" ref="T252">T201-FORECAST(T151,_xlfn._xlws.FILTER(T$152:T$201,(ISNUMBER(T$152:T$201)*ISNUMBER(T$102:T$151))),_xlfn._xlws.FILTER(T$102:T$151,(ISNUMBER(T$102:T$151)*ISNUMBER(T$152:T$201))))</f>
        <v>#N/A</v>
      </c>
      <c r="U252" t="e" cm="1">
        <f t="array" ref="U252">U201-FORECAST(U151,_xlfn._xlws.FILTER(U$152:U$201,(ISNUMBER(U$152:U$201)*ISNUMBER(U$102:U$151))),_xlfn._xlws.FILTER(U$102:U$151,(ISNUMBER(U$102:U$151)*ISNUMBER(U$152:U$201))))</f>
        <v>#N/A</v>
      </c>
      <c r="V252" t="e" cm="1">
        <f t="array" ref="V252">V201-FORECAST(V151,_xlfn._xlws.FILTER(V$152:V$201,(ISNUMBER(V$152:V$201)*ISNUMBER(V$102:V$151))),_xlfn._xlws.FILTER(V$102:V$151,(ISNUMBER(V$102:V$151)*ISNUMBER(V$152:V$201))))</f>
        <v>#N/A</v>
      </c>
      <c r="W252" t="e" cm="1">
        <f t="array" ref="W252">W201-FORECAST(W151,_xlfn._xlws.FILTER(W$152:W$201,(ISNUMBER(W$152:W$201)*ISNUMBER(W$102:W$151))),_xlfn._xlws.FILTER(W$102:W$151,(ISNUMBER(W$102:W$151)*ISNUMBER(W$152:W$201))))</f>
        <v>#N/A</v>
      </c>
      <c r="X252" t="e" cm="1">
        <f t="array" ref="X252">X201-FORECAST(X151,_xlfn._xlws.FILTER(X$152:X$201,(ISNUMBER(X$152:X$201)*ISNUMBER(X$102:X$151))),_xlfn._xlws.FILTER(X$102:X$151,(ISNUMBER(X$102:X$151)*ISNUMBER(X$152:X$201))))</f>
        <v>#N/A</v>
      </c>
      <c r="Y252" t="e" cm="1">
        <f t="array" ref="Y252">Y201-FORECAST(Y151,_xlfn._xlws.FILTER(Y$152:Y$201,(ISNUMBER(Y$152:Y$201)*ISNUMBER(Y$102:Y$151))),_xlfn._xlws.FILTER(Y$102:Y$151,(ISNUMBER(Y$102:Y$151)*ISNUMBER(Y$152:Y$201))))</f>
        <v>#N/A</v>
      </c>
      <c r="Z252" t="e" cm="1">
        <f t="array" ref="Z252">Z201-FORECAST(Z151,_xlfn._xlws.FILTER(Z$152:Z$201,(ISNUMBER(Z$152:Z$201)*ISNUMBER(Z$102:Z$151))),_xlfn._xlws.FILTER(Z$102:Z$151,(ISNUMBER(Z$102:Z$151)*ISNUMBER(Z$152:Z$201))))</f>
        <v>#N/A</v>
      </c>
      <c r="AA252" t="e" cm="1">
        <f t="array" ref="AA252">AA201-FORECAST(AA151,_xlfn._xlws.FILTER(AA$152:AA$201,(ISNUMBER(AA$152:AA$201)*ISNUMBER(AA$102:AA$151))),_xlfn._xlws.FILTER(AA$102:AA$151,(ISNUMBER(AA$102:AA$151)*ISNUMBER(AA$152:AA$201))))</f>
        <v>#N/A</v>
      </c>
      <c r="AB252" t="e" cm="1">
        <f t="array" ref="AB252">AB201-FORECAST(AB151,_xlfn._xlws.FILTER(AB$152:AB$201,(ISNUMBER(AB$152:AB$201)*ISNUMBER(AB$102:AB$151))),_xlfn._xlws.FILTER(AB$102:AB$151,(ISNUMBER(AB$102:AB$151)*ISNUMBER(AB$152:AB$201))))</f>
        <v>#N/A</v>
      </c>
      <c r="AC252" t="e" cm="1">
        <f t="array" ref="AC252">AC201-FORECAST(AC151,_xlfn._xlws.FILTER(AC$152:AC$201,(ISNUMBER(AC$152:AC$201)*ISNUMBER(AC$102:AC$151))),_xlfn._xlws.FILTER(AC$102:AC$151,(ISNUMBER(AC$102:AC$151)*ISNUMBER(AC$152:AC$201))))</f>
        <v>#N/A</v>
      </c>
      <c r="AD252" t="e" cm="1">
        <f t="array" ref="AD252">AD201-FORECAST(AD151,_xlfn._xlws.FILTER(AD$152:AD$201,(ISNUMBER(AD$152:AD$201)*ISNUMBER(AD$102:AD$151))),_xlfn._xlws.FILTER(AD$102:AD$151,(ISNUMBER(AD$102:AD$151)*ISNUMBER(AD$152:AD$201))))</f>
        <v>#N/A</v>
      </c>
    </row>
    <row r="253" spans="1:30" x14ac:dyDescent="0.25">
      <c r="A253">
        <f>COUNTIFS(A102:A151, "&lt;&gt;#N/A", A152:A201, "&lt;&gt;#N/A")</f>
        <v>3</v>
      </c>
      <c r="B253">
        <f t="shared" ref="B253:U253" si="0">COUNTIFS(B102:B151, "&lt;&gt;#N/A", B152:B201, "&lt;&gt;#N/A")</f>
        <v>3</v>
      </c>
      <c r="C253">
        <f t="shared" si="0"/>
        <v>3</v>
      </c>
      <c r="D253">
        <f t="shared" si="0"/>
        <v>3</v>
      </c>
      <c r="E253">
        <f t="shared" si="0"/>
        <v>0</v>
      </c>
      <c r="F253">
        <f t="shared" si="0"/>
        <v>0</v>
      </c>
      <c r="G253">
        <f t="shared" si="0"/>
        <v>0</v>
      </c>
      <c r="H253">
        <f t="shared" si="0"/>
        <v>0</v>
      </c>
      <c r="I253">
        <f t="shared" si="0"/>
        <v>0</v>
      </c>
      <c r="J253">
        <f t="shared" si="0"/>
        <v>0</v>
      </c>
      <c r="K253">
        <f t="shared" si="0"/>
        <v>0</v>
      </c>
      <c r="L253">
        <f t="shared" si="0"/>
        <v>0</v>
      </c>
      <c r="M253">
        <f t="shared" si="0"/>
        <v>0</v>
      </c>
      <c r="N253">
        <f t="shared" si="0"/>
        <v>0</v>
      </c>
      <c r="O253">
        <f t="shared" si="0"/>
        <v>0</v>
      </c>
      <c r="P253">
        <f t="shared" si="0"/>
        <v>0</v>
      </c>
      <c r="Q253">
        <f t="shared" si="0"/>
        <v>0</v>
      </c>
      <c r="R253">
        <f t="shared" si="0"/>
        <v>0</v>
      </c>
      <c r="S253">
        <f t="shared" si="0"/>
        <v>0</v>
      </c>
      <c r="T253">
        <f t="shared" si="0"/>
        <v>0</v>
      </c>
      <c r="U253">
        <f t="shared" si="0"/>
        <v>0</v>
      </c>
      <c r="V253">
        <f t="shared" ref="V253:AD253" si="1">COUNTIFS(V102:V151, "&lt;&gt;#N/A", V152:V201, "&lt;&gt;#N/A")</f>
        <v>0</v>
      </c>
      <c r="W253">
        <f t="shared" si="1"/>
        <v>0</v>
      </c>
      <c r="X253">
        <f t="shared" si="1"/>
        <v>0</v>
      </c>
      <c r="Y253">
        <f t="shared" si="1"/>
        <v>0</v>
      </c>
      <c r="Z253">
        <f t="shared" si="1"/>
        <v>0</v>
      </c>
      <c r="AA253">
        <f t="shared" si="1"/>
        <v>0</v>
      </c>
      <c r="AB253">
        <f t="shared" si="1"/>
        <v>0</v>
      </c>
      <c r="AC253">
        <f t="shared" si="1"/>
        <v>0</v>
      </c>
      <c r="AD253">
        <f t="shared" si="1"/>
        <v>0</v>
      </c>
    </row>
    <row r="254" spans="1:30" x14ac:dyDescent="0.25">
      <c r="A254" cm="1">
        <f t="array" ref="A254">AVERAGE(_xlfn._xlws.FILTER(A$102:A$151,ISNUMBER(A$102:A$151)))</f>
        <v>13.517770786594829</v>
      </c>
      <c r="B254" cm="1">
        <f t="array" ref="B254">AVERAGE(_xlfn._xlws.FILTER(B$102:B$151,ISNUMBER(B$102:B$151)))</f>
        <v>13.517770786594829</v>
      </c>
      <c r="C254" cm="1">
        <f t="array" ref="C254">AVERAGE(_xlfn._xlws.FILTER(C$102:C$151,ISNUMBER(C$102:C$151)))</f>
        <v>13.517770786594829</v>
      </c>
      <c r="D254" cm="1">
        <f t="array" ref="D254">AVERAGE(_xlfn._xlws.FILTER(D$102:D$151,ISNUMBER(D$102:D$151)))</f>
        <v>13.517770786594829</v>
      </c>
      <c r="E254" t="e" cm="1" vm="1">
        <f t="array" ref="E254">AVERAGE(_xlfn._xlws.FILTER(E$102:E$151,ISNUMBER(E$102:E$151)))</f>
        <v>#VALUE!</v>
      </c>
      <c r="F254" t="e" cm="1" vm="1">
        <f t="array" ref="F254">AVERAGE(_xlfn._xlws.FILTER(F$102:F$151,ISNUMBER(F$102:F$151)))</f>
        <v>#VALUE!</v>
      </c>
      <c r="G254" t="e" cm="1" vm="1">
        <f t="array" ref="G254">AVERAGE(_xlfn._xlws.FILTER(G$102:G$151,ISNUMBER(G$102:G$151)))</f>
        <v>#VALUE!</v>
      </c>
      <c r="H254" t="e" cm="1" vm="1">
        <f t="array" ref="H254">AVERAGE(_xlfn._xlws.FILTER(H$102:H$151,ISNUMBER(H$102:H$151)))</f>
        <v>#VALUE!</v>
      </c>
      <c r="I254" t="e" cm="1" vm="1">
        <f t="array" ref="I254">AVERAGE(_xlfn._xlws.FILTER(I$102:I$151,ISNUMBER(I$102:I$151)))</f>
        <v>#VALUE!</v>
      </c>
      <c r="J254" t="e" cm="1" vm="1">
        <f t="array" ref="J254">AVERAGE(_xlfn._xlws.FILTER(J$102:J$151,ISNUMBER(J$102:J$151)))</f>
        <v>#VALUE!</v>
      </c>
      <c r="K254" t="e" cm="1" vm="1">
        <f t="array" ref="K254">AVERAGE(_xlfn._xlws.FILTER(K$102:K$151,ISNUMBER(K$102:K$151)))</f>
        <v>#VALUE!</v>
      </c>
      <c r="L254" t="e" cm="1" vm="1">
        <f t="array" ref="L254">AVERAGE(_xlfn._xlws.FILTER(L$102:L$151,ISNUMBER(L$102:L$151)))</f>
        <v>#VALUE!</v>
      </c>
      <c r="M254" t="e" cm="1" vm="1">
        <f t="array" ref="M254">AVERAGE(_xlfn._xlws.FILTER(M$102:M$151,ISNUMBER(M$102:M$151)))</f>
        <v>#VALUE!</v>
      </c>
      <c r="N254" t="e" cm="1" vm="1">
        <f t="array" ref="N254">AVERAGE(_xlfn._xlws.FILTER(N$102:N$151,ISNUMBER(N$102:N$151)))</f>
        <v>#VALUE!</v>
      </c>
      <c r="O254" t="e" cm="1" vm="1">
        <f t="array" ref="O254">AVERAGE(_xlfn._xlws.FILTER(O$102:O$151,ISNUMBER(O$102:O$151)))</f>
        <v>#VALUE!</v>
      </c>
      <c r="P254" t="e" cm="1" vm="1">
        <f t="array" ref="P254">AVERAGE(_xlfn._xlws.FILTER(P$102:P$151,ISNUMBER(P$102:P$151)))</f>
        <v>#VALUE!</v>
      </c>
      <c r="Q254" t="e" cm="1" vm="1">
        <f t="array" ref="Q254">AVERAGE(_xlfn._xlws.FILTER(Q$102:Q$151,ISNUMBER(Q$102:Q$151)))</f>
        <v>#VALUE!</v>
      </c>
      <c r="R254" t="e" cm="1" vm="1">
        <f t="array" ref="R254">AVERAGE(_xlfn._xlws.FILTER(R$102:R$151,ISNUMBER(R$102:R$151)))</f>
        <v>#VALUE!</v>
      </c>
      <c r="S254" t="e" cm="1" vm="1">
        <f t="array" ref="S254">AVERAGE(_xlfn._xlws.FILTER(S$102:S$151,ISNUMBER(S$102:S$151)))</f>
        <v>#VALUE!</v>
      </c>
      <c r="T254" t="e" cm="1" vm="1">
        <f t="array" ref="T254">AVERAGE(_xlfn._xlws.FILTER(T$102:T$151,ISNUMBER(T$102:T$151)))</f>
        <v>#VALUE!</v>
      </c>
      <c r="U254" t="e" cm="1" vm="1">
        <f t="array" ref="U254">AVERAGE(_xlfn._xlws.FILTER(U$102:U$151,ISNUMBER(U$102:U$151)))</f>
        <v>#VALUE!</v>
      </c>
      <c r="V254" t="e" cm="1" vm="1">
        <f t="array" ref="V254">AVERAGE(_xlfn._xlws.FILTER(V$102:V$151,ISNUMBER(V$102:V$151)))</f>
        <v>#VALUE!</v>
      </c>
      <c r="W254" t="e" cm="1" vm="1">
        <f t="array" ref="W254">AVERAGE(_xlfn._xlws.FILTER(W$102:W$151,ISNUMBER(W$102:W$151)))</f>
        <v>#VALUE!</v>
      </c>
      <c r="X254" t="e" cm="1" vm="1">
        <f t="array" ref="X254">AVERAGE(_xlfn._xlws.FILTER(X$102:X$151,ISNUMBER(X$102:X$151)))</f>
        <v>#VALUE!</v>
      </c>
      <c r="Y254" t="e" cm="1" vm="1">
        <f t="array" ref="Y254">AVERAGE(_xlfn._xlws.FILTER(Y$102:Y$151,ISNUMBER(Y$102:Y$151)))</f>
        <v>#VALUE!</v>
      </c>
      <c r="Z254" t="e" cm="1" vm="1">
        <f t="array" ref="Z254">AVERAGE(_xlfn._xlws.FILTER(Z$102:Z$151,ISNUMBER(Z$102:Z$151)))</f>
        <v>#VALUE!</v>
      </c>
      <c r="AA254" t="e" cm="1" vm="1">
        <f t="array" ref="AA254">AVERAGE(_xlfn._xlws.FILTER(AA$102:AA$151,ISNUMBER(AA$102:AA$151)))</f>
        <v>#VALUE!</v>
      </c>
      <c r="AB254" t="e" cm="1" vm="1">
        <f t="array" ref="AB254">AVERAGE(_xlfn._xlws.FILTER(AB$102:AB$151,ISNUMBER(AB$102:AB$151)))</f>
        <v>#VALUE!</v>
      </c>
      <c r="AC254" t="e" cm="1" vm="1">
        <f t="array" ref="AC254">AVERAGE(_xlfn._xlws.FILTER(AC$102:AC$151,ISNUMBER(AC$102:AC$151)))</f>
        <v>#VALUE!</v>
      </c>
      <c r="AD254" t="e" cm="1" vm="1">
        <f t="array" ref="AD254">AVERAGE(_xlfn._xlws.FILTER(AD$102:AD$151,ISNUMBER(AD$102:AD$151)))</f>
        <v>#VALUE!</v>
      </c>
    </row>
    <row r="255" spans="1:30" x14ac:dyDescent="0.25">
      <c r="A255" cm="1">
        <f t="array" ref="A255">DEVSQ(_xlfn._xlws.FILTER(A$102:A$151,ISNUMBER(A$102:A$151)))</f>
        <v>34.145814703239786</v>
      </c>
      <c r="B255" cm="1">
        <f t="array" ref="B255">DEVSQ(_xlfn._xlws.FILTER(B$102:B$151,ISNUMBER(B$102:B$151)))</f>
        <v>34.145814703239786</v>
      </c>
      <c r="C255" cm="1">
        <f t="array" ref="C255">DEVSQ(_xlfn._xlws.FILTER(C$102:C$151,ISNUMBER(C$102:C$151)))</f>
        <v>34.145814703239786</v>
      </c>
      <c r="D255" cm="1">
        <f t="array" ref="D255">DEVSQ(_xlfn._xlws.FILTER(D$102:D$151,ISNUMBER(D$102:D$151)))</f>
        <v>34.145814703239786</v>
      </c>
      <c r="E255" t="e" cm="1" vm="1">
        <f t="array" ref="E255">DEVSQ(_xlfn._xlws.FILTER(E$102:E$151,ISNUMBER(E$102:E$151)))</f>
        <v>#VALUE!</v>
      </c>
      <c r="F255" t="e" cm="1" vm="1">
        <f t="array" ref="F255">DEVSQ(_xlfn._xlws.FILTER(F$102:F$151,ISNUMBER(F$102:F$151)))</f>
        <v>#VALUE!</v>
      </c>
      <c r="G255" t="e" cm="1" vm="1">
        <f t="array" ref="G255">DEVSQ(_xlfn._xlws.FILTER(G$102:G$151,ISNUMBER(G$102:G$151)))</f>
        <v>#VALUE!</v>
      </c>
      <c r="H255" t="e" cm="1" vm="1">
        <f t="array" ref="H255">DEVSQ(_xlfn._xlws.FILTER(H$102:H$151,ISNUMBER(H$102:H$151)))</f>
        <v>#VALUE!</v>
      </c>
      <c r="I255" t="e" cm="1" vm="1">
        <f t="array" ref="I255">DEVSQ(_xlfn._xlws.FILTER(I$102:I$151,ISNUMBER(I$102:I$151)))</f>
        <v>#VALUE!</v>
      </c>
      <c r="J255" t="e" cm="1" vm="1">
        <f t="array" ref="J255">DEVSQ(_xlfn._xlws.FILTER(J$102:J$151,ISNUMBER(J$102:J$151)))</f>
        <v>#VALUE!</v>
      </c>
      <c r="K255" t="e" cm="1" vm="1">
        <f t="array" ref="K255">DEVSQ(_xlfn._xlws.FILTER(K$102:K$151,ISNUMBER(K$102:K$151)))</f>
        <v>#VALUE!</v>
      </c>
      <c r="L255" t="e" cm="1" vm="1">
        <f t="array" ref="L255">DEVSQ(_xlfn._xlws.FILTER(L$102:L$151,ISNUMBER(L$102:L$151)))</f>
        <v>#VALUE!</v>
      </c>
      <c r="M255" t="e" cm="1" vm="1">
        <f t="array" ref="M255">DEVSQ(_xlfn._xlws.FILTER(M$102:M$151,ISNUMBER(M$102:M$151)))</f>
        <v>#VALUE!</v>
      </c>
      <c r="N255" t="e" cm="1" vm="1">
        <f t="array" ref="N255">DEVSQ(_xlfn._xlws.FILTER(N$102:N$151,ISNUMBER(N$102:N$151)))</f>
        <v>#VALUE!</v>
      </c>
      <c r="O255" t="e" cm="1" vm="1">
        <f t="array" ref="O255">DEVSQ(_xlfn._xlws.FILTER(O$102:O$151,ISNUMBER(O$102:O$151)))</f>
        <v>#VALUE!</v>
      </c>
      <c r="P255" t="e" cm="1" vm="1">
        <f t="array" ref="P255">DEVSQ(_xlfn._xlws.FILTER(P$102:P$151,ISNUMBER(P$102:P$151)))</f>
        <v>#VALUE!</v>
      </c>
      <c r="Q255" t="e" cm="1" vm="1">
        <f t="array" ref="Q255">DEVSQ(_xlfn._xlws.FILTER(Q$102:Q$151,ISNUMBER(Q$102:Q$151)))</f>
        <v>#VALUE!</v>
      </c>
      <c r="R255" t="e" cm="1" vm="1">
        <f t="array" ref="R255">DEVSQ(_xlfn._xlws.FILTER(R$102:R$151,ISNUMBER(R$102:R$151)))</f>
        <v>#VALUE!</v>
      </c>
      <c r="S255" t="e" cm="1" vm="1">
        <f t="array" ref="S255">DEVSQ(_xlfn._xlws.FILTER(S$102:S$151,ISNUMBER(S$102:S$151)))</f>
        <v>#VALUE!</v>
      </c>
      <c r="T255" t="e" cm="1" vm="1">
        <f t="array" ref="T255">DEVSQ(_xlfn._xlws.FILTER(T$102:T$151,ISNUMBER(T$102:T$151)))</f>
        <v>#VALUE!</v>
      </c>
      <c r="U255" t="e" cm="1" vm="1">
        <f t="array" ref="U255">DEVSQ(_xlfn._xlws.FILTER(U$102:U$151,ISNUMBER(U$102:U$151)))</f>
        <v>#VALUE!</v>
      </c>
      <c r="V255" t="e" cm="1" vm="1">
        <f t="array" ref="V255">DEVSQ(_xlfn._xlws.FILTER(V$102:V$151,ISNUMBER(V$102:V$151)))</f>
        <v>#VALUE!</v>
      </c>
      <c r="W255" t="e" cm="1" vm="1">
        <f t="array" ref="W255">DEVSQ(_xlfn._xlws.FILTER(W$102:W$151,ISNUMBER(W$102:W$151)))</f>
        <v>#VALUE!</v>
      </c>
      <c r="X255" t="e" cm="1" vm="1">
        <f t="array" ref="X255">DEVSQ(_xlfn._xlws.FILTER(X$102:X$151,ISNUMBER(X$102:X$151)))</f>
        <v>#VALUE!</v>
      </c>
      <c r="Y255" t="e" cm="1" vm="1">
        <f t="array" ref="Y255">DEVSQ(_xlfn._xlws.FILTER(Y$102:Y$151,ISNUMBER(Y$102:Y$151)))</f>
        <v>#VALUE!</v>
      </c>
      <c r="Z255" t="e" cm="1" vm="1">
        <f t="array" ref="Z255">DEVSQ(_xlfn._xlws.FILTER(Z$102:Z$151,ISNUMBER(Z$102:Z$151)))</f>
        <v>#VALUE!</v>
      </c>
      <c r="AA255" t="e" cm="1" vm="1">
        <f t="array" ref="AA255">DEVSQ(_xlfn._xlws.FILTER(AA$102:AA$151,ISNUMBER(AA$102:AA$151)))</f>
        <v>#VALUE!</v>
      </c>
      <c r="AB255" t="e" cm="1" vm="1">
        <f t="array" ref="AB255">DEVSQ(_xlfn._xlws.FILTER(AB$102:AB$151,ISNUMBER(AB$102:AB$151)))</f>
        <v>#VALUE!</v>
      </c>
      <c r="AC255" t="e" cm="1" vm="1">
        <f t="array" ref="AC255">DEVSQ(_xlfn._xlws.FILTER(AC$102:AC$151,ISNUMBER(AC$102:AC$151)))</f>
        <v>#VALUE!</v>
      </c>
      <c r="AD255" t="e" cm="1" vm="1">
        <f t="array" ref="AD255">DEVSQ(_xlfn._xlws.FILTER(AD$102:AD$151,ISNUMBER(AD$102:AD$151)))</f>
        <v>#VALUE!</v>
      </c>
    </row>
    <row r="256" spans="1:30" x14ac:dyDescent="0.25">
      <c r="A256" cm="1">
        <f t="array" ref="A256">DEVSQ(_xlfn._xlws.FILTER(A$203:A$252,ISNUMBER(A$203:A$252)))</f>
        <v>5.8901614256502224E-27</v>
      </c>
      <c r="B256" cm="1">
        <f t="array" ref="B256">DEVSQ(_xlfn._xlws.FILTER(B$203:B$252,ISNUMBER(B$203:B$252)))</f>
        <v>0</v>
      </c>
      <c r="C256" cm="1">
        <f t="array" ref="C256">DEVSQ(_xlfn._xlws.FILTER(C$203:C$252,ISNUMBER(C$203:C$252)))</f>
        <v>0</v>
      </c>
      <c r="D256" cm="1">
        <f t="array" ref="D256">DEVSQ(_xlfn._xlws.FILTER(D$203:D$252,ISNUMBER(D$203:D$252)))</f>
        <v>6.5697952226249674E-7</v>
      </c>
      <c r="E256" t="e" cm="1" vm="1">
        <f t="array" ref="E256">DEVSQ(_xlfn._xlws.FILTER(E$203:E$252,ISNUMBER(E$203:E$252)))</f>
        <v>#VALUE!</v>
      </c>
      <c r="F256" t="e" cm="1" vm="1">
        <f t="array" ref="F256">DEVSQ(_xlfn._xlws.FILTER(F$203:F$252,ISNUMBER(F$203:F$252)))</f>
        <v>#VALUE!</v>
      </c>
      <c r="G256" t="e" cm="1" vm="1">
        <f t="array" ref="G256">DEVSQ(_xlfn._xlws.FILTER(G$203:G$252,ISNUMBER(G$203:G$252)))</f>
        <v>#VALUE!</v>
      </c>
      <c r="H256" t="e" cm="1" vm="1">
        <f t="array" ref="H256">DEVSQ(_xlfn._xlws.FILTER(H$203:H$252,ISNUMBER(H$203:H$252)))</f>
        <v>#VALUE!</v>
      </c>
      <c r="I256" t="e" cm="1" vm="1">
        <f t="array" ref="I256">DEVSQ(_xlfn._xlws.FILTER(I$203:I$252,ISNUMBER(I$203:I$252)))</f>
        <v>#VALUE!</v>
      </c>
      <c r="J256" t="e" cm="1" vm="1">
        <f t="array" ref="J256">DEVSQ(_xlfn._xlws.FILTER(J$203:J$252,ISNUMBER(J$203:J$252)))</f>
        <v>#VALUE!</v>
      </c>
      <c r="K256" t="e" cm="1" vm="1">
        <f t="array" ref="K256">DEVSQ(_xlfn._xlws.FILTER(K$203:K$252,ISNUMBER(K$203:K$252)))</f>
        <v>#VALUE!</v>
      </c>
      <c r="L256" t="e" cm="1" vm="1">
        <f t="array" ref="L256">DEVSQ(_xlfn._xlws.FILTER(L$203:L$252,ISNUMBER(L$203:L$252)))</f>
        <v>#VALUE!</v>
      </c>
      <c r="M256" t="e" cm="1" vm="1">
        <f t="array" ref="M256">DEVSQ(_xlfn._xlws.FILTER(M$203:M$252,ISNUMBER(M$203:M$252)))</f>
        <v>#VALUE!</v>
      </c>
      <c r="N256" t="e" cm="1" vm="1">
        <f t="array" ref="N256">DEVSQ(_xlfn._xlws.FILTER(N$203:N$252,ISNUMBER(N$203:N$252)))</f>
        <v>#VALUE!</v>
      </c>
      <c r="O256" t="e" cm="1" vm="1">
        <f t="array" ref="O256">DEVSQ(_xlfn._xlws.FILTER(O$203:O$252,ISNUMBER(O$203:O$252)))</f>
        <v>#VALUE!</v>
      </c>
      <c r="P256" t="e" cm="1" vm="1">
        <f t="array" ref="P256">DEVSQ(_xlfn._xlws.FILTER(P$203:P$252,ISNUMBER(P$203:P$252)))</f>
        <v>#VALUE!</v>
      </c>
      <c r="Q256" t="e" cm="1" vm="1">
        <f t="array" ref="Q256">DEVSQ(_xlfn._xlws.FILTER(Q$203:Q$252,ISNUMBER(Q$203:Q$252)))</f>
        <v>#VALUE!</v>
      </c>
      <c r="R256" t="e" cm="1" vm="1">
        <f t="array" ref="R256">DEVSQ(_xlfn._xlws.FILTER(R$203:R$252,ISNUMBER(R$203:R$252)))</f>
        <v>#VALUE!</v>
      </c>
      <c r="S256" t="e" cm="1" vm="1">
        <f t="array" ref="S256">DEVSQ(_xlfn._xlws.FILTER(S$203:S$252,ISNUMBER(S$203:S$252)))</f>
        <v>#VALUE!</v>
      </c>
      <c r="T256" t="e" cm="1" vm="1">
        <f t="array" ref="T256">DEVSQ(_xlfn._xlws.FILTER(T$203:T$252,ISNUMBER(T$203:T$252)))</f>
        <v>#VALUE!</v>
      </c>
      <c r="U256" t="e" cm="1" vm="1">
        <f t="array" ref="U256">DEVSQ(_xlfn._xlws.FILTER(U$203:U$252,ISNUMBER(U$203:U$252)))</f>
        <v>#VALUE!</v>
      </c>
      <c r="V256" t="e" cm="1" vm="1">
        <f t="array" ref="V256">DEVSQ(_xlfn._xlws.FILTER(V$203:V$252,ISNUMBER(V$203:V$252)))</f>
        <v>#VALUE!</v>
      </c>
      <c r="W256" t="e" cm="1" vm="1">
        <f t="array" ref="W256">DEVSQ(_xlfn._xlws.FILTER(W$203:W$252,ISNUMBER(W$203:W$252)))</f>
        <v>#VALUE!</v>
      </c>
      <c r="X256" t="e" cm="1" vm="1">
        <f t="array" ref="X256">DEVSQ(_xlfn._xlws.FILTER(X$203:X$252,ISNUMBER(X$203:X$252)))</f>
        <v>#VALUE!</v>
      </c>
      <c r="Y256" t="e" cm="1" vm="1">
        <f t="array" ref="Y256">DEVSQ(_xlfn._xlws.FILTER(Y$203:Y$252,ISNUMBER(Y$203:Y$252)))</f>
        <v>#VALUE!</v>
      </c>
      <c r="Z256" t="e" cm="1" vm="1">
        <f t="array" ref="Z256">DEVSQ(_xlfn._xlws.FILTER(Z$203:Z$252,ISNUMBER(Z$203:Z$252)))</f>
        <v>#VALUE!</v>
      </c>
      <c r="AA256" t="e" cm="1" vm="1">
        <f t="array" ref="AA256">DEVSQ(_xlfn._xlws.FILTER(AA$203:AA$252,ISNUMBER(AA$203:AA$252)))</f>
        <v>#VALUE!</v>
      </c>
      <c r="AB256" t="e" cm="1" vm="1">
        <f t="array" ref="AB256">DEVSQ(_xlfn._xlws.FILTER(AB$203:AB$252,ISNUMBER(AB$203:AB$252)))</f>
        <v>#VALUE!</v>
      </c>
      <c r="AC256" t="e" cm="1" vm="1">
        <f t="array" ref="AC256">DEVSQ(_xlfn._xlws.FILTER(AC$203:AC$252,ISNUMBER(AC$203:AC$252)))</f>
        <v>#VALUE!</v>
      </c>
      <c r="AD256" t="e" cm="1" vm="1">
        <f t="array" ref="AD256">DEVSQ(_xlfn._xlws.FILTER(AD$203:AD$252,ISNUMBER(AD$203:AD$252)))</f>
        <v>#VALUE!</v>
      </c>
    </row>
    <row r="257" spans="1:30" x14ac:dyDescent="0.25">
      <c r="A257">
        <f>A253-3</f>
        <v>0</v>
      </c>
      <c r="B257">
        <f t="shared" ref="B257:U257" si="2">B253-3</f>
        <v>0</v>
      </c>
      <c r="C257">
        <f t="shared" si="2"/>
        <v>0</v>
      </c>
      <c r="D257">
        <f t="shared" si="2"/>
        <v>0</v>
      </c>
      <c r="E257">
        <f t="shared" si="2"/>
        <v>-3</v>
      </c>
      <c r="F257">
        <f t="shared" si="2"/>
        <v>-3</v>
      </c>
      <c r="G257">
        <f t="shared" si="2"/>
        <v>-3</v>
      </c>
      <c r="H257">
        <f t="shared" si="2"/>
        <v>-3</v>
      </c>
      <c r="I257">
        <f t="shared" si="2"/>
        <v>-3</v>
      </c>
      <c r="J257">
        <f t="shared" si="2"/>
        <v>-3</v>
      </c>
      <c r="K257">
        <f t="shared" si="2"/>
        <v>-3</v>
      </c>
      <c r="L257">
        <f t="shared" si="2"/>
        <v>-3</v>
      </c>
      <c r="M257">
        <f t="shared" si="2"/>
        <v>-3</v>
      </c>
      <c r="N257">
        <f t="shared" si="2"/>
        <v>-3</v>
      </c>
      <c r="O257">
        <f t="shared" si="2"/>
        <v>-3</v>
      </c>
      <c r="P257">
        <f t="shared" si="2"/>
        <v>-3</v>
      </c>
      <c r="Q257">
        <f t="shared" si="2"/>
        <v>-3</v>
      </c>
      <c r="R257">
        <f t="shared" si="2"/>
        <v>-3</v>
      </c>
      <c r="S257">
        <f t="shared" si="2"/>
        <v>-3</v>
      </c>
      <c r="T257">
        <f t="shared" si="2"/>
        <v>-3</v>
      </c>
      <c r="U257">
        <f t="shared" si="2"/>
        <v>-3</v>
      </c>
      <c r="V257">
        <f t="shared" ref="V257:AD257" si="3">V253-3</f>
        <v>-3</v>
      </c>
      <c r="W257">
        <f t="shared" si="3"/>
        <v>-3</v>
      </c>
      <c r="X257">
        <f t="shared" si="3"/>
        <v>-3</v>
      </c>
      <c r="Y257">
        <f t="shared" si="3"/>
        <v>-3</v>
      </c>
      <c r="Z257">
        <f t="shared" si="3"/>
        <v>-3</v>
      </c>
      <c r="AA257">
        <f t="shared" si="3"/>
        <v>-3</v>
      </c>
      <c r="AB257">
        <f t="shared" si="3"/>
        <v>-3</v>
      </c>
      <c r="AC257">
        <f t="shared" si="3"/>
        <v>-3</v>
      </c>
      <c r="AD257">
        <f t="shared" si="3"/>
        <v>-3</v>
      </c>
    </row>
    <row r="258" spans="1:30" x14ac:dyDescent="0.25">
      <c r="A258" t="e">
        <f>A256/A257</f>
        <v>#DIV/0!</v>
      </c>
      <c r="B258" t="e">
        <f t="shared" ref="B258:U258" si="4">B256/B257</f>
        <v>#DIV/0!</v>
      </c>
      <c r="C258" t="e">
        <f t="shared" si="4"/>
        <v>#DIV/0!</v>
      </c>
      <c r="D258" t="e">
        <f t="shared" si="4"/>
        <v>#DIV/0!</v>
      </c>
      <c r="E258" t="e" vm="2">
        <f t="shared" si="4"/>
        <v>#VALUE!</v>
      </c>
      <c r="F258" t="e" vm="2">
        <f t="shared" si="4"/>
        <v>#VALUE!</v>
      </c>
      <c r="G258" t="e" vm="2">
        <f t="shared" si="4"/>
        <v>#VALUE!</v>
      </c>
      <c r="H258" t="e" vm="2">
        <f>H256/H257</f>
        <v>#VALUE!</v>
      </c>
      <c r="I258" t="e" vm="2">
        <f t="shared" si="4"/>
        <v>#VALUE!</v>
      </c>
      <c r="J258" t="e" vm="2">
        <f t="shared" si="4"/>
        <v>#VALUE!</v>
      </c>
      <c r="K258" t="e" vm="2">
        <f t="shared" si="4"/>
        <v>#VALUE!</v>
      </c>
      <c r="L258" t="e" vm="2">
        <f t="shared" si="4"/>
        <v>#VALUE!</v>
      </c>
      <c r="M258" t="e" vm="2">
        <f t="shared" si="4"/>
        <v>#VALUE!</v>
      </c>
      <c r="N258" t="e" vm="2">
        <f t="shared" si="4"/>
        <v>#VALUE!</v>
      </c>
      <c r="O258" t="e" vm="2">
        <f t="shared" si="4"/>
        <v>#VALUE!</v>
      </c>
      <c r="P258" t="e" vm="2">
        <f t="shared" si="4"/>
        <v>#VALUE!</v>
      </c>
      <c r="Q258" t="e" vm="2">
        <f t="shared" si="4"/>
        <v>#VALUE!</v>
      </c>
      <c r="R258" t="e" vm="2">
        <f t="shared" si="4"/>
        <v>#VALUE!</v>
      </c>
      <c r="S258" t="e" vm="2">
        <f t="shared" si="4"/>
        <v>#VALUE!</v>
      </c>
      <c r="T258" t="e" vm="2">
        <f t="shared" si="4"/>
        <v>#VALUE!</v>
      </c>
      <c r="U258" t="e" vm="2">
        <f t="shared" si="4"/>
        <v>#VALUE!</v>
      </c>
      <c r="V258" t="e" vm="2">
        <f t="shared" ref="V258:AD258" si="5">V256/V257</f>
        <v>#VALUE!</v>
      </c>
      <c r="W258" t="e" vm="2">
        <f t="shared" si="5"/>
        <v>#VALUE!</v>
      </c>
      <c r="X258" t="e" vm="2">
        <f t="shared" si="5"/>
        <v>#VALUE!</v>
      </c>
      <c r="Y258" t="e" vm="2">
        <f t="shared" si="5"/>
        <v>#VALUE!</v>
      </c>
      <c r="Z258" t="e" vm="2">
        <f t="shared" si="5"/>
        <v>#VALUE!</v>
      </c>
      <c r="AA258" t="e" vm="2">
        <f t="shared" si="5"/>
        <v>#VALUE!</v>
      </c>
      <c r="AB258" t="e" vm="2">
        <f t="shared" si="5"/>
        <v>#VALUE!</v>
      </c>
      <c r="AC258" t="e" vm="2">
        <f t="shared" si="5"/>
        <v>#VALUE!</v>
      </c>
      <c r="AD258" t="e" vm="2">
        <f t="shared" si="5"/>
        <v>#VALUE!</v>
      </c>
    </row>
    <row r="259" spans="1:30" x14ac:dyDescent="0.25">
      <c r="A259">
        <f t="shared" ref="A259:U271" si="6">1/$A$253+(A102-A$254)^2/A$255</f>
        <v>0.81033245882536864</v>
      </c>
      <c r="B259">
        <f t="shared" si="6"/>
        <v>0.81033245882536864</v>
      </c>
      <c r="C259">
        <f t="shared" si="6"/>
        <v>0.81033245882536864</v>
      </c>
      <c r="D259">
        <f t="shared" si="6"/>
        <v>0.81033245882536864</v>
      </c>
      <c r="E259" t="e">
        <f t="shared" si="6"/>
        <v>#N/A</v>
      </c>
      <c r="F259" t="e">
        <f t="shared" si="6"/>
        <v>#N/A</v>
      </c>
      <c r="G259" t="e">
        <f t="shared" si="6"/>
        <v>#N/A</v>
      </c>
      <c r="H259" t="e">
        <f t="shared" si="6"/>
        <v>#N/A</v>
      </c>
      <c r="I259" t="e">
        <f t="shared" si="6"/>
        <v>#N/A</v>
      </c>
      <c r="J259" t="e">
        <f t="shared" si="6"/>
        <v>#N/A</v>
      </c>
      <c r="K259" t="e">
        <f t="shared" si="6"/>
        <v>#N/A</v>
      </c>
      <c r="L259" t="e">
        <f t="shared" si="6"/>
        <v>#N/A</v>
      </c>
      <c r="M259" t="e">
        <f t="shared" si="6"/>
        <v>#N/A</v>
      </c>
      <c r="N259" t="e">
        <f t="shared" si="6"/>
        <v>#N/A</v>
      </c>
      <c r="O259" t="e">
        <f t="shared" si="6"/>
        <v>#N/A</v>
      </c>
      <c r="P259" t="e">
        <f t="shared" si="6"/>
        <v>#N/A</v>
      </c>
      <c r="Q259" t="e">
        <f t="shared" si="6"/>
        <v>#N/A</v>
      </c>
      <c r="R259" t="e">
        <f t="shared" si="6"/>
        <v>#N/A</v>
      </c>
      <c r="S259" t="e">
        <f t="shared" si="6"/>
        <v>#N/A</v>
      </c>
      <c r="T259" t="e">
        <f t="shared" si="6"/>
        <v>#N/A</v>
      </c>
      <c r="U259" t="e">
        <f t="shared" si="6"/>
        <v>#N/A</v>
      </c>
      <c r="V259" t="e">
        <f t="shared" ref="V259:AD270" si="7">1/$A$253+(V102-V$254)^2/V$255</f>
        <v>#N/A</v>
      </c>
      <c r="W259" t="e">
        <f t="shared" si="7"/>
        <v>#N/A</v>
      </c>
      <c r="X259" t="e">
        <f t="shared" si="7"/>
        <v>#N/A</v>
      </c>
      <c r="Y259" t="e">
        <f t="shared" si="7"/>
        <v>#N/A</v>
      </c>
      <c r="Z259" t="e">
        <f t="shared" si="7"/>
        <v>#N/A</v>
      </c>
      <c r="AA259" t="e">
        <f t="shared" si="7"/>
        <v>#N/A</v>
      </c>
      <c r="AB259" t="e">
        <f t="shared" si="7"/>
        <v>#N/A</v>
      </c>
      <c r="AC259" t="e">
        <f t="shared" si="7"/>
        <v>#N/A</v>
      </c>
      <c r="AD259" t="e">
        <f t="shared" si="7"/>
        <v>#N/A</v>
      </c>
    </row>
    <row r="260" spans="1:30" x14ac:dyDescent="0.25">
      <c r="A260">
        <f t="shared" si="6"/>
        <v>0.33434684489642263</v>
      </c>
      <c r="B260">
        <f t="shared" si="6"/>
        <v>0.33434684489642263</v>
      </c>
      <c r="C260">
        <f t="shared" si="6"/>
        <v>0.33434684489642263</v>
      </c>
      <c r="D260">
        <f t="shared" si="6"/>
        <v>0.33434684489642263</v>
      </c>
      <c r="E260" t="e">
        <f t="shared" si="6"/>
        <v>#N/A</v>
      </c>
      <c r="F260" t="e">
        <f t="shared" si="6"/>
        <v>#N/A</v>
      </c>
      <c r="G260" t="e">
        <f t="shared" si="6"/>
        <v>#N/A</v>
      </c>
      <c r="H260" t="e">
        <f t="shared" si="6"/>
        <v>#N/A</v>
      </c>
      <c r="I260" t="e">
        <f t="shared" si="6"/>
        <v>#N/A</v>
      </c>
      <c r="J260" t="e">
        <f t="shared" si="6"/>
        <v>#N/A</v>
      </c>
      <c r="K260" t="e">
        <f t="shared" si="6"/>
        <v>#N/A</v>
      </c>
      <c r="L260" t="e">
        <f t="shared" si="6"/>
        <v>#N/A</v>
      </c>
      <c r="M260" t="e">
        <f t="shared" si="6"/>
        <v>#N/A</v>
      </c>
      <c r="N260" t="e">
        <f t="shared" si="6"/>
        <v>#N/A</v>
      </c>
      <c r="O260" t="e">
        <f t="shared" si="6"/>
        <v>#N/A</v>
      </c>
      <c r="P260" t="e">
        <f t="shared" si="6"/>
        <v>#N/A</v>
      </c>
      <c r="Q260" t="e">
        <f t="shared" si="6"/>
        <v>#N/A</v>
      </c>
      <c r="R260" t="e">
        <f t="shared" si="6"/>
        <v>#N/A</v>
      </c>
      <c r="S260" t="e">
        <f t="shared" si="6"/>
        <v>#N/A</v>
      </c>
      <c r="T260" t="e">
        <f t="shared" si="6"/>
        <v>#N/A</v>
      </c>
      <c r="U260" t="e">
        <f t="shared" si="6"/>
        <v>#N/A</v>
      </c>
      <c r="V260" t="e">
        <f t="shared" si="7"/>
        <v>#N/A</v>
      </c>
      <c r="W260" t="e">
        <f t="shared" si="7"/>
        <v>#N/A</v>
      </c>
      <c r="X260" t="e">
        <f t="shared" si="7"/>
        <v>#N/A</v>
      </c>
      <c r="Y260" t="e">
        <f t="shared" si="7"/>
        <v>#N/A</v>
      </c>
      <c r="Z260" t="e">
        <f t="shared" si="7"/>
        <v>#N/A</v>
      </c>
      <c r="AA260" t="e">
        <f t="shared" si="7"/>
        <v>#N/A</v>
      </c>
      <c r="AB260" t="e">
        <f t="shared" si="7"/>
        <v>#N/A</v>
      </c>
      <c r="AC260" t="e">
        <f t="shared" si="7"/>
        <v>#N/A</v>
      </c>
      <c r="AD260" t="e">
        <f t="shared" si="7"/>
        <v>#N/A</v>
      </c>
    </row>
    <row r="261" spans="1:30" x14ac:dyDescent="0.25">
      <c r="A261">
        <f t="shared" si="6"/>
        <v>0.8553206962782085</v>
      </c>
      <c r="B261">
        <f t="shared" si="6"/>
        <v>0.8553206962782085</v>
      </c>
      <c r="C261">
        <f t="shared" si="6"/>
        <v>0.8553206962782085</v>
      </c>
      <c r="D261">
        <f t="shared" si="6"/>
        <v>0.8553206962782085</v>
      </c>
      <c r="E261" t="e">
        <f t="shared" si="6"/>
        <v>#N/A</v>
      </c>
      <c r="F261" t="e">
        <f t="shared" si="6"/>
        <v>#N/A</v>
      </c>
      <c r="G261" t="e">
        <f t="shared" si="6"/>
        <v>#N/A</v>
      </c>
      <c r="H261" t="e">
        <f t="shared" si="6"/>
        <v>#N/A</v>
      </c>
      <c r="I261" t="e">
        <f t="shared" si="6"/>
        <v>#N/A</v>
      </c>
      <c r="J261" t="e">
        <f t="shared" si="6"/>
        <v>#N/A</v>
      </c>
      <c r="K261" t="e">
        <f t="shared" si="6"/>
        <v>#N/A</v>
      </c>
      <c r="L261" t="e">
        <f t="shared" si="6"/>
        <v>#N/A</v>
      </c>
      <c r="M261" t="e">
        <f t="shared" si="6"/>
        <v>#N/A</v>
      </c>
      <c r="N261" t="e">
        <f t="shared" si="6"/>
        <v>#N/A</v>
      </c>
      <c r="O261" t="e">
        <f t="shared" si="6"/>
        <v>#N/A</v>
      </c>
      <c r="P261" t="e">
        <f t="shared" si="6"/>
        <v>#N/A</v>
      </c>
      <c r="Q261" t="e">
        <f t="shared" si="6"/>
        <v>#N/A</v>
      </c>
      <c r="R261" t="e">
        <f t="shared" si="6"/>
        <v>#N/A</v>
      </c>
      <c r="S261" t="e">
        <f t="shared" si="6"/>
        <v>#N/A</v>
      </c>
      <c r="T261" t="e">
        <f t="shared" si="6"/>
        <v>#N/A</v>
      </c>
      <c r="U261" t="e">
        <f t="shared" si="6"/>
        <v>#N/A</v>
      </c>
      <c r="V261" t="e">
        <f t="shared" si="7"/>
        <v>#N/A</v>
      </c>
      <c r="W261" t="e">
        <f t="shared" si="7"/>
        <v>#N/A</v>
      </c>
      <c r="X261" t="e">
        <f t="shared" si="7"/>
        <v>#N/A</v>
      </c>
      <c r="Y261" t="e">
        <f t="shared" si="7"/>
        <v>#N/A</v>
      </c>
      <c r="Z261" t="e">
        <f t="shared" si="7"/>
        <v>#N/A</v>
      </c>
      <c r="AA261" t="e">
        <f t="shared" si="7"/>
        <v>#N/A</v>
      </c>
      <c r="AB261" t="e">
        <f t="shared" si="7"/>
        <v>#N/A</v>
      </c>
      <c r="AC261" t="e">
        <f t="shared" si="7"/>
        <v>#N/A</v>
      </c>
      <c r="AD261" t="e">
        <f t="shared" si="7"/>
        <v>#N/A</v>
      </c>
    </row>
    <row r="262" spans="1:30" x14ac:dyDescent="0.25">
      <c r="A262" t="e">
        <f t="shared" si="6"/>
        <v>#N/A</v>
      </c>
      <c r="B262" t="e">
        <f t="shared" si="6"/>
        <v>#N/A</v>
      </c>
      <c r="C262" t="e">
        <f t="shared" si="6"/>
        <v>#N/A</v>
      </c>
      <c r="D262" t="e">
        <f t="shared" si="6"/>
        <v>#N/A</v>
      </c>
      <c r="E262" t="e">
        <f t="shared" si="6"/>
        <v>#N/A</v>
      </c>
      <c r="F262" t="e">
        <f t="shared" si="6"/>
        <v>#N/A</v>
      </c>
      <c r="G262" t="e">
        <f t="shared" si="6"/>
        <v>#N/A</v>
      </c>
      <c r="H262" t="e">
        <f t="shared" si="6"/>
        <v>#N/A</v>
      </c>
      <c r="I262" t="e">
        <f t="shared" si="6"/>
        <v>#N/A</v>
      </c>
      <c r="J262" t="e">
        <f t="shared" si="6"/>
        <v>#N/A</v>
      </c>
      <c r="K262" t="e">
        <f t="shared" si="6"/>
        <v>#N/A</v>
      </c>
      <c r="L262" t="e">
        <f t="shared" si="6"/>
        <v>#N/A</v>
      </c>
      <c r="M262" t="e">
        <f t="shared" si="6"/>
        <v>#N/A</v>
      </c>
      <c r="N262" t="e">
        <f t="shared" si="6"/>
        <v>#N/A</v>
      </c>
      <c r="O262" t="e">
        <f t="shared" si="6"/>
        <v>#N/A</v>
      </c>
      <c r="P262" t="e">
        <f t="shared" si="6"/>
        <v>#N/A</v>
      </c>
      <c r="Q262" t="e">
        <f t="shared" si="6"/>
        <v>#N/A</v>
      </c>
      <c r="R262" t="e">
        <f t="shared" si="6"/>
        <v>#N/A</v>
      </c>
      <c r="S262" t="e">
        <f t="shared" si="6"/>
        <v>#N/A</v>
      </c>
      <c r="T262" t="e">
        <f t="shared" si="6"/>
        <v>#N/A</v>
      </c>
      <c r="U262" t="e">
        <f t="shared" si="6"/>
        <v>#N/A</v>
      </c>
      <c r="V262" t="e">
        <f t="shared" si="7"/>
        <v>#N/A</v>
      </c>
      <c r="W262" t="e">
        <f t="shared" si="7"/>
        <v>#N/A</v>
      </c>
      <c r="X262" t="e">
        <f t="shared" si="7"/>
        <v>#N/A</v>
      </c>
      <c r="Y262" t="e">
        <f t="shared" si="7"/>
        <v>#N/A</v>
      </c>
      <c r="Z262" t="e">
        <f t="shared" si="7"/>
        <v>#N/A</v>
      </c>
      <c r="AA262" t="e">
        <f t="shared" si="7"/>
        <v>#N/A</v>
      </c>
      <c r="AB262" t="e">
        <f t="shared" si="7"/>
        <v>#N/A</v>
      </c>
      <c r="AC262" t="e">
        <f t="shared" si="7"/>
        <v>#N/A</v>
      </c>
      <c r="AD262" t="e">
        <f t="shared" si="7"/>
        <v>#N/A</v>
      </c>
    </row>
    <row r="263" spans="1:30" x14ac:dyDescent="0.25">
      <c r="A263" t="e">
        <f t="shared" si="6"/>
        <v>#N/A</v>
      </c>
      <c r="B263" t="e">
        <f t="shared" si="6"/>
        <v>#N/A</v>
      </c>
      <c r="C263" t="e">
        <f t="shared" si="6"/>
        <v>#N/A</v>
      </c>
      <c r="D263" t="e">
        <f t="shared" si="6"/>
        <v>#N/A</v>
      </c>
      <c r="E263" t="e">
        <f t="shared" si="6"/>
        <v>#N/A</v>
      </c>
      <c r="F263" t="e">
        <f t="shared" si="6"/>
        <v>#N/A</v>
      </c>
      <c r="G263" t="e">
        <f t="shared" si="6"/>
        <v>#N/A</v>
      </c>
      <c r="H263" t="e">
        <f t="shared" si="6"/>
        <v>#N/A</v>
      </c>
      <c r="I263" t="e">
        <f t="shared" si="6"/>
        <v>#N/A</v>
      </c>
      <c r="J263" t="e">
        <f t="shared" si="6"/>
        <v>#N/A</v>
      </c>
      <c r="K263" t="e">
        <f t="shared" si="6"/>
        <v>#N/A</v>
      </c>
      <c r="L263" t="e">
        <f t="shared" si="6"/>
        <v>#N/A</v>
      </c>
      <c r="M263" t="e">
        <f t="shared" si="6"/>
        <v>#N/A</v>
      </c>
      <c r="N263" t="e">
        <f t="shared" si="6"/>
        <v>#N/A</v>
      </c>
      <c r="O263" t="e">
        <f t="shared" si="6"/>
        <v>#N/A</v>
      </c>
      <c r="P263" t="e">
        <f t="shared" si="6"/>
        <v>#N/A</v>
      </c>
      <c r="Q263" t="e">
        <f t="shared" si="6"/>
        <v>#N/A</v>
      </c>
      <c r="R263" t="e">
        <f t="shared" si="6"/>
        <v>#N/A</v>
      </c>
      <c r="S263" t="e">
        <f t="shared" si="6"/>
        <v>#N/A</v>
      </c>
      <c r="T263" t="e">
        <f t="shared" si="6"/>
        <v>#N/A</v>
      </c>
      <c r="U263" t="e">
        <f t="shared" si="6"/>
        <v>#N/A</v>
      </c>
      <c r="V263" t="e">
        <f t="shared" si="7"/>
        <v>#N/A</v>
      </c>
      <c r="W263" t="e">
        <f t="shared" si="7"/>
        <v>#N/A</v>
      </c>
      <c r="X263" t="e">
        <f t="shared" si="7"/>
        <v>#N/A</v>
      </c>
      <c r="Y263" t="e">
        <f t="shared" si="7"/>
        <v>#N/A</v>
      </c>
      <c r="Z263" t="e">
        <f t="shared" si="7"/>
        <v>#N/A</v>
      </c>
      <c r="AA263" t="e">
        <f t="shared" si="7"/>
        <v>#N/A</v>
      </c>
      <c r="AB263" t="e">
        <f t="shared" si="7"/>
        <v>#N/A</v>
      </c>
      <c r="AC263" t="e">
        <f t="shared" si="7"/>
        <v>#N/A</v>
      </c>
      <c r="AD263" t="e">
        <f t="shared" si="7"/>
        <v>#N/A</v>
      </c>
    </row>
    <row r="264" spans="1:30" x14ac:dyDescent="0.25">
      <c r="A264" t="e">
        <f t="shared" si="6"/>
        <v>#N/A</v>
      </c>
      <c r="B264" t="e">
        <f t="shared" si="6"/>
        <v>#N/A</v>
      </c>
      <c r="C264" t="e">
        <f t="shared" si="6"/>
        <v>#N/A</v>
      </c>
      <c r="D264" t="e">
        <f t="shared" si="6"/>
        <v>#N/A</v>
      </c>
      <c r="E264" t="e">
        <f t="shared" si="6"/>
        <v>#N/A</v>
      </c>
      <c r="F264" t="e">
        <f t="shared" si="6"/>
        <v>#N/A</v>
      </c>
      <c r="G264" t="e">
        <f t="shared" si="6"/>
        <v>#N/A</v>
      </c>
      <c r="H264" t="e">
        <f t="shared" si="6"/>
        <v>#N/A</v>
      </c>
      <c r="I264" t="e">
        <f t="shared" si="6"/>
        <v>#N/A</v>
      </c>
      <c r="J264" t="e">
        <f t="shared" si="6"/>
        <v>#N/A</v>
      </c>
      <c r="K264" t="e">
        <f t="shared" si="6"/>
        <v>#N/A</v>
      </c>
      <c r="L264" t="e">
        <f t="shared" si="6"/>
        <v>#N/A</v>
      </c>
      <c r="M264" t="e">
        <f t="shared" si="6"/>
        <v>#N/A</v>
      </c>
      <c r="N264" t="e">
        <f t="shared" si="6"/>
        <v>#N/A</v>
      </c>
      <c r="O264" t="e">
        <f t="shared" si="6"/>
        <v>#N/A</v>
      </c>
      <c r="P264" t="e">
        <f t="shared" si="6"/>
        <v>#N/A</v>
      </c>
      <c r="Q264" t="e">
        <f t="shared" si="6"/>
        <v>#N/A</v>
      </c>
      <c r="R264" t="e">
        <f t="shared" si="6"/>
        <v>#N/A</v>
      </c>
      <c r="S264" t="e">
        <f t="shared" si="6"/>
        <v>#N/A</v>
      </c>
      <c r="T264" t="e">
        <f t="shared" si="6"/>
        <v>#N/A</v>
      </c>
      <c r="U264" t="e">
        <f t="shared" si="6"/>
        <v>#N/A</v>
      </c>
      <c r="V264" t="e">
        <f t="shared" si="7"/>
        <v>#N/A</v>
      </c>
      <c r="W264" t="e">
        <f t="shared" si="7"/>
        <v>#N/A</v>
      </c>
      <c r="X264" t="e">
        <f t="shared" si="7"/>
        <v>#N/A</v>
      </c>
      <c r="Y264" t="e">
        <f t="shared" si="7"/>
        <v>#N/A</v>
      </c>
      <c r="Z264" t="e">
        <f t="shared" si="7"/>
        <v>#N/A</v>
      </c>
      <c r="AA264" t="e">
        <f t="shared" si="7"/>
        <v>#N/A</v>
      </c>
      <c r="AB264" t="e">
        <f t="shared" si="7"/>
        <v>#N/A</v>
      </c>
      <c r="AC264" t="e">
        <f t="shared" si="7"/>
        <v>#N/A</v>
      </c>
      <c r="AD264" t="e">
        <f t="shared" si="7"/>
        <v>#N/A</v>
      </c>
    </row>
    <row r="265" spans="1:30" x14ac:dyDescent="0.25">
      <c r="A265" t="e">
        <f t="shared" si="6"/>
        <v>#N/A</v>
      </c>
      <c r="B265" t="e">
        <f t="shared" si="6"/>
        <v>#N/A</v>
      </c>
      <c r="C265" t="e">
        <f t="shared" si="6"/>
        <v>#N/A</v>
      </c>
      <c r="D265" t="e">
        <f t="shared" si="6"/>
        <v>#N/A</v>
      </c>
      <c r="E265" t="e">
        <f t="shared" si="6"/>
        <v>#N/A</v>
      </c>
      <c r="F265" t="e">
        <f t="shared" si="6"/>
        <v>#N/A</v>
      </c>
      <c r="G265" t="e">
        <f t="shared" si="6"/>
        <v>#N/A</v>
      </c>
      <c r="H265" t="e">
        <f t="shared" si="6"/>
        <v>#N/A</v>
      </c>
      <c r="I265" t="e">
        <f t="shared" si="6"/>
        <v>#N/A</v>
      </c>
      <c r="J265" t="e">
        <f t="shared" si="6"/>
        <v>#N/A</v>
      </c>
      <c r="K265" t="e">
        <f t="shared" si="6"/>
        <v>#N/A</v>
      </c>
      <c r="L265" t="e">
        <f t="shared" si="6"/>
        <v>#N/A</v>
      </c>
      <c r="M265" t="e">
        <f t="shared" si="6"/>
        <v>#N/A</v>
      </c>
      <c r="N265" t="e">
        <f t="shared" si="6"/>
        <v>#N/A</v>
      </c>
      <c r="O265" t="e">
        <f t="shared" si="6"/>
        <v>#N/A</v>
      </c>
      <c r="P265" t="e">
        <f t="shared" si="6"/>
        <v>#N/A</v>
      </c>
      <c r="Q265" t="e">
        <f t="shared" si="6"/>
        <v>#N/A</v>
      </c>
      <c r="R265" t="e">
        <f t="shared" si="6"/>
        <v>#N/A</v>
      </c>
      <c r="S265" t="e">
        <f t="shared" si="6"/>
        <v>#N/A</v>
      </c>
      <c r="T265" t="e">
        <f t="shared" si="6"/>
        <v>#N/A</v>
      </c>
      <c r="U265" t="e">
        <f t="shared" si="6"/>
        <v>#N/A</v>
      </c>
      <c r="V265" t="e">
        <f t="shared" si="7"/>
        <v>#N/A</v>
      </c>
      <c r="W265" t="e">
        <f t="shared" si="7"/>
        <v>#N/A</v>
      </c>
      <c r="X265" t="e">
        <f t="shared" si="7"/>
        <v>#N/A</v>
      </c>
      <c r="Y265" t="e">
        <f t="shared" si="7"/>
        <v>#N/A</v>
      </c>
      <c r="Z265" t="e">
        <f t="shared" si="7"/>
        <v>#N/A</v>
      </c>
      <c r="AA265" t="e">
        <f t="shared" si="7"/>
        <v>#N/A</v>
      </c>
      <c r="AB265" t="e">
        <f t="shared" si="7"/>
        <v>#N/A</v>
      </c>
      <c r="AC265" t="e">
        <f t="shared" si="7"/>
        <v>#N/A</v>
      </c>
      <c r="AD265" t="e">
        <f t="shared" si="7"/>
        <v>#N/A</v>
      </c>
    </row>
    <row r="266" spans="1:30" x14ac:dyDescent="0.25">
      <c r="A266" t="e">
        <f t="shared" si="6"/>
        <v>#N/A</v>
      </c>
      <c r="B266" t="e">
        <f t="shared" si="6"/>
        <v>#N/A</v>
      </c>
      <c r="C266" t="e">
        <f t="shared" si="6"/>
        <v>#N/A</v>
      </c>
      <c r="D266" t="e">
        <f t="shared" si="6"/>
        <v>#N/A</v>
      </c>
      <c r="E266" t="e">
        <f t="shared" si="6"/>
        <v>#N/A</v>
      </c>
      <c r="F266" t="e">
        <f t="shared" si="6"/>
        <v>#N/A</v>
      </c>
      <c r="G266" t="e">
        <f t="shared" si="6"/>
        <v>#N/A</v>
      </c>
      <c r="H266" t="e">
        <f t="shared" si="6"/>
        <v>#N/A</v>
      </c>
      <c r="I266" t="e">
        <f t="shared" si="6"/>
        <v>#N/A</v>
      </c>
      <c r="J266" t="e">
        <f t="shared" si="6"/>
        <v>#N/A</v>
      </c>
      <c r="K266" t="e">
        <f t="shared" si="6"/>
        <v>#N/A</v>
      </c>
      <c r="L266" t="e">
        <f t="shared" si="6"/>
        <v>#N/A</v>
      </c>
      <c r="M266" t="e">
        <f t="shared" si="6"/>
        <v>#N/A</v>
      </c>
      <c r="N266" t="e">
        <f t="shared" si="6"/>
        <v>#N/A</v>
      </c>
      <c r="O266" t="e">
        <f t="shared" si="6"/>
        <v>#N/A</v>
      </c>
      <c r="P266" t="e">
        <f t="shared" si="6"/>
        <v>#N/A</v>
      </c>
      <c r="Q266" t="e">
        <f t="shared" si="6"/>
        <v>#N/A</v>
      </c>
      <c r="R266" t="e">
        <f t="shared" si="6"/>
        <v>#N/A</v>
      </c>
      <c r="S266" t="e">
        <f t="shared" si="6"/>
        <v>#N/A</v>
      </c>
      <c r="T266" t="e">
        <f t="shared" si="6"/>
        <v>#N/A</v>
      </c>
      <c r="U266" t="e">
        <f t="shared" si="6"/>
        <v>#N/A</v>
      </c>
      <c r="V266" t="e">
        <f t="shared" si="7"/>
        <v>#N/A</v>
      </c>
      <c r="W266" t="e">
        <f t="shared" si="7"/>
        <v>#N/A</v>
      </c>
      <c r="X266" t="e">
        <f t="shared" si="7"/>
        <v>#N/A</v>
      </c>
      <c r="Y266" t="e">
        <f t="shared" si="7"/>
        <v>#N/A</v>
      </c>
      <c r="Z266" t="e">
        <f t="shared" si="7"/>
        <v>#N/A</v>
      </c>
      <c r="AA266" t="e">
        <f t="shared" si="7"/>
        <v>#N/A</v>
      </c>
      <c r="AB266" t="e">
        <f t="shared" si="7"/>
        <v>#N/A</v>
      </c>
      <c r="AC266" t="e">
        <f t="shared" si="7"/>
        <v>#N/A</v>
      </c>
      <c r="AD266" t="e">
        <f t="shared" si="7"/>
        <v>#N/A</v>
      </c>
    </row>
    <row r="267" spans="1:30" x14ac:dyDescent="0.25">
      <c r="A267" t="e">
        <f t="shared" si="6"/>
        <v>#N/A</v>
      </c>
      <c r="B267" t="e">
        <f t="shared" si="6"/>
        <v>#N/A</v>
      </c>
      <c r="C267" t="e">
        <f t="shared" si="6"/>
        <v>#N/A</v>
      </c>
      <c r="D267" t="e">
        <f t="shared" si="6"/>
        <v>#N/A</v>
      </c>
      <c r="E267" t="e">
        <f t="shared" si="6"/>
        <v>#N/A</v>
      </c>
      <c r="F267" t="e">
        <f t="shared" si="6"/>
        <v>#N/A</v>
      </c>
      <c r="G267" t="e">
        <f t="shared" si="6"/>
        <v>#N/A</v>
      </c>
      <c r="H267" t="e">
        <f t="shared" si="6"/>
        <v>#N/A</v>
      </c>
      <c r="I267" t="e">
        <f t="shared" si="6"/>
        <v>#N/A</v>
      </c>
      <c r="J267" t="e">
        <f t="shared" si="6"/>
        <v>#N/A</v>
      </c>
      <c r="K267" t="e">
        <f t="shared" si="6"/>
        <v>#N/A</v>
      </c>
      <c r="L267" t="e">
        <f t="shared" si="6"/>
        <v>#N/A</v>
      </c>
      <c r="M267" t="e">
        <f t="shared" si="6"/>
        <v>#N/A</v>
      </c>
      <c r="N267" t="e">
        <f t="shared" si="6"/>
        <v>#N/A</v>
      </c>
      <c r="O267" t="e">
        <f t="shared" si="6"/>
        <v>#N/A</v>
      </c>
      <c r="P267" t="e">
        <f t="shared" si="6"/>
        <v>#N/A</v>
      </c>
      <c r="Q267" t="e">
        <f t="shared" si="6"/>
        <v>#N/A</v>
      </c>
      <c r="R267" t="e">
        <f t="shared" si="6"/>
        <v>#N/A</v>
      </c>
      <c r="S267" t="e">
        <f t="shared" si="6"/>
        <v>#N/A</v>
      </c>
      <c r="T267" t="e">
        <f t="shared" si="6"/>
        <v>#N/A</v>
      </c>
      <c r="U267" t="e">
        <f t="shared" si="6"/>
        <v>#N/A</v>
      </c>
      <c r="V267" t="e">
        <f t="shared" si="7"/>
        <v>#N/A</v>
      </c>
      <c r="W267" t="e">
        <f t="shared" si="7"/>
        <v>#N/A</v>
      </c>
      <c r="X267" t="e">
        <f t="shared" si="7"/>
        <v>#N/A</v>
      </c>
      <c r="Y267" t="e">
        <f t="shared" si="7"/>
        <v>#N/A</v>
      </c>
      <c r="Z267" t="e">
        <f t="shared" si="7"/>
        <v>#N/A</v>
      </c>
      <c r="AA267" t="e">
        <f t="shared" si="7"/>
        <v>#N/A</v>
      </c>
      <c r="AB267" t="e">
        <f t="shared" si="7"/>
        <v>#N/A</v>
      </c>
      <c r="AC267" t="e">
        <f t="shared" si="7"/>
        <v>#N/A</v>
      </c>
      <c r="AD267" t="e">
        <f t="shared" si="7"/>
        <v>#N/A</v>
      </c>
    </row>
    <row r="268" spans="1:30" x14ac:dyDescent="0.25">
      <c r="A268" t="e">
        <f t="shared" si="6"/>
        <v>#N/A</v>
      </c>
      <c r="B268" t="e">
        <f t="shared" si="6"/>
        <v>#N/A</v>
      </c>
      <c r="C268" t="e">
        <f t="shared" si="6"/>
        <v>#N/A</v>
      </c>
      <c r="D268" t="e">
        <f t="shared" si="6"/>
        <v>#N/A</v>
      </c>
      <c r="E268" t="e">
        <f t="shared" si="6"/>
        <v>#N/A</v>
      </c>
      <c r="F268" t="e">
        <f t="shared" si="6"/>
        <v>#N/A</v>
      </c>
      <c r="G268" t="e">
        <f t="shared" si="6"/>
        <v>#N/A</v>
      </c>
      <c r="H268" t="e">
        <f t="shared" si="6"/>
        <v>#N/A</v>
      </c>
      <c r="I268" t="e">
        <f t="shared" si="6"/>
        <v>#N/A</v>
      </c>
      <c r="J268" t="e">
        <f t="shared" si="6"/>
        <v>#N/A</v>
      </c>
      <c r="K268" t="e">
        <f t="shared" si="6"/>
        <v>#N/A</v>
      </c>
      <c r="L268" t="e">
        <f t="shared" si="6"/>
        <v>#N/A</v>
      </c>
      <c r="M268" t="e">
        <f t="shared" si="6"/>
        <v>#N/A</v>
      </c>
      <c r="N268" t="e">
        <f t="shared" si="6"/>
        <v>#N/A</v>
      </c>
      <c r="O268" t="e">
        <f t="shared" si="6"/>
        <v>#N/A</v>
      </c>
      <c r="P268" t="e">
        <f t="shared" si="6"/>
        <v>#N/A</v>
      </c>
      <c r="Q268" t="e">
        <f t="shared" si="6"/>
        <v>#N/A</v>
      </c>
      <c r="R268" t="e">
        <f t="shared" si="6"/>
        <v>#N/A</v>
      </c>
      <c r="S268" t="e">
        <f t="shared" si="6"/>
        <v>#N/A</v>
      </c>
      <c r="T268" t="e">
        <f t="shared" si="6"/>
        <v>#N/A</v>
      </c>
      <c r="U268" t="e">
        <f t="shared" si="6"/>
        <v>#N/A</v>
      </c>
      <c r="V268" t="e">
        <f t="shared" si="7"/>
        <v>#N/A</v>
      </c>
      <c r="W268" t="e">
        <f t="shared" si="7"/>
        <v>#N/A</v>
      </c>
      <c r="X268" t="e">
        <f t="shared" si="7"/>
        <v>#N/A</v>
      </c>
      <c r="Y268" t="e">
        <f t="shared" si="7"/>
        <v>#N/A</v>
      </c>
      <c r="Z268" t="e">
        <f t="shared" si="7"/>
        <v>#N/A</v>
      </c>
      <c r="AA268" t="e">
        <f t="shared" si="7"/>
        <v>#N/A</v>
      </c>
      <c r="AB268" t="e">
        <f t="shared" si="7"/>
        <v>#N/A</v>
      </c>
      <c r="AC268" t="e">
        <f t="shared" si="7"/>
        <v>#N/A</v>
      </c>
      <c r="AD268" t="e">
        <f t="shared" si="7"/>
        <v>#N/A</v>
      </c>
    </row>
    <row r="269" spans="1:30" x14ac:dyDescent="0.25">
      <c r="A269" t="e">
        <f t="shared" si="6"/>
        <v>#N/A</v>
      </c>
      <c r="B269" t="e">
        <f t="shared" si="6"/>
        <v>#N/A</v>
      </c>
      <c r="C269" t="e">
        <f t="shared" si="6"/>
        <v>#N/A</v>
      </c>
      <c r="D269" t="e">
        <f t="shared" si="6"/>
        <v>#N/A</v>
      </c>
      <c r="E269" t="e">
        <f t="shared" si="6"/>
        <v>#N/A</v>
      </c>
      <c r="F269" t="e">
        <f t="shared" si="6"/>
        <v>#N/A</v>
      </c>
      <c r="G269" t="e">
        <f t="shared" si="6"/>
        <v>#N/A</v>
      </c>
      <c r="H269" t="e">
        <f t="shared" si="6"/>
        <v>#N/A</v>
      </c>
      <c r="I269" t="e">
        <f t="shared" si="6"/>
        <v>#N/A</v>
      </c>
      <c r="J269" t="e">
        <f t="shared" si="6"/>
        <v>#N/A</v>
      </c>
      <c r="K269" t="e">
        <f t="shared" si="6"/>
        <v>#N/A</v>
      </c>
      <c r="L269" t="e">
        <f t="shared" si="6"/>
        <v>#N/A</v>
      </c>
      <c r="M269" t="e">
        <f t="shared" si="6"/>
        <v>#N/A</v>
      </c>
      <c r="N269" t="e">
        <f t="shared" si="6"/>
        <v>#N/A</v>
      </c>
      <c r="O269" t="e">
        <f t="shared" si="6"/>
        <v>#N/A</v>
      </c>
      <c r="P269" t="e">
        <f t="shared" si="6"/>
        <v>#N/A</v>
      </c>
      <c r="Q269" t="e">
        <f t="shared" si="6"/>
        <v>#N/A</v>
      </c>
      <c r="R269" t="e">
        <f t="shared" si="6"/>
        <v>#N/A</v>
      </c>
      <c r="S269" t="e">
        <f t="shared" si="6"/>
        <v>#N/A</v>
      </c>
      <c r="T269" t="e">
        <f t="shared" si="6"/>
        <v>#N/A</v>
      </c>
      <c r="U269" t="e">
        <f t="shared" si="6"/>
        <v>#N/A</v>
      </c>
      <c r="V269" t="e">
        <f t="shared" si="7"/>
        <v>#N/A</v>
      </c>
      <c r="W269" t="e">
        <f t="shared" si="7"/>
        <v>#N/A</v>
      </c>
      <c r="X269" t="e">
        <f t="shared" si="7"/>
        <v>#N/A</v>
      </c>
      <c r="Y269" t="e">
        <f t="shared" si="7"/>
        <v>#N/A</v>
      </c>
      <c r="Z269" t="e">
        <f t="shared" si="7"/>
        <v>#N/A</v>
      </c>
      <c r="AA269" t="e">
        <f t="shared" si="7"/>
        <v>#N/A</v>
      </c>
      <c r="AB269" t="e">
        <f t="shared" si="7"/>
        <v>#N/A</v>
      </c>
      <c r="AC269" t="e">
        <f t="shared" si="7"/>
        <v>#N/A</v>
      </c>
      <c r="AD269" t="e">
        <f t="shared" si="7"/>
        <v>#N/A</v>
      </c>
    </row>
    <row r="270" spans="1:30" x14ac:dyDescent="0.25">
      <c r="A270" t="e">
        <f t="shared" si="6"/>
        <v>#N/A</v>
      </c>
      <c r="B270" t="e">
        <f t="shared" si="6"/>
        <v>#N/A</v>
      </c>
      <c r="C270" t="e">
        <f t="shared" si="6"/>
        <v>#N/A</v>
      </c>
      <c r="D270" t="e">
        <f t="shared" si="6"/>
        <v>#N/A</v>
      </c>
      <c r="E270" t="e">
        <f t="shared" si="6"/>
        <v>#N/A</v>
      </c>
      <c r="F270" t="e">
        <f t="shared" si="6"/>
        <v>#N/A</v>
      </c>
      <c r="G270" t="e">
        <f t="shared" si="6"/>
        <v>#N/A</v>
      </c>
      <c r="H270" t="e">
        <f t="shared" si="6"/>
        <v>#N/A</v>
      </c>
      <c r="I270" t="e">
        <f t="shared" si="6"/>
        <v>#N/A</v>
      </c>
      <c r="J270" t="e">
        <f t="shared" si="6"/>
        <v>#N/A</v>
      </c>
      <c r="K270" t="e">
        <f t="shared" si="6"/>
        <v>#N/A</v>
      </c>
      <c r="L270" t="e">
        <f t="shared" si="6"/>
        <v>#N/A</v>
      </c>
      <c r="M270" t="e">
        <f t="shared" si="6"/>
        <v>#N/A</v>
      </c>
      <c r="N270" t="e">
        <f t="shared" si="6"/>
        <v>#N/A</v>
      </c>
      <c r="O270" t="e">
        <f t="shared" si="6"/>
        <v>#N/A</v>
      </c>
      <c r="P270" t="e">
        <f t="shared" si="6"/>
        <v>#N/A</v>
      </c>
      <c r="Q270" t="e">
        <f t="shared" si="6"/>
        <v>#N/A</v>
      </c>
      <c r="R270" t="e">
        <f t="shared" si="6"/>
        <v>#N/A</v>
      </c>
      <c r="S270" t="e">
        <f t="shared" si="6"/>
        <v>#N/A</v>
      </c>
      <c r="T270" t="e">
        <f t="shared" si="6"/>
        <v>#N/A</v>
      </c>
      <c r="U270" t="e">
        <f t="shared" si="6"/>
        <v>#N/A</v>
      </c>
      <c r="V270" t="e">
        <f t="shared" si="7"/>
        <v>#N/A</v>
      </c>
      <c r="W270" t="e">
        <f t="shared" si="7"/>
        <v>#N/A</v>
      </c>
      <c r="X270" t="e">
        <f t="shared" si="7"/>
        <v>#N/A</v>
      </c>
      <c r="Y270" t="e">
        <f t="shared" si="7"/>
        <v>#N/A</v>
      </c>
      <c r="Z270" t="e">
        <f t="shared" si="7"/>
        <v>#N/A</v>
      </c>
      <c r="AA270" t="e">
        <f t="shared" si="7"/>
        <v>#N/A</v>
      </c>
      <c r="AB270" t="e">
        <f t="shared" si="7"/>
        <v>#N/A</v>
      </c>
      <c r="AC270" t="e">
        <f t="shared" si="7"/>
        <v>#N/A</v>
      </c>
      <c r="AD270" t="e">
        <f t="shared" si="7"/>
        <v>#N/A</v>
      </c>
    </row>
    <row r="271" spans="1:30" x14ac:dyDescent="0.25">
      <c r="A271" t="e">
        <f t="shared" si="6"/>
        <v>#N/A</v>
      </c>
      <c r="B271" t="e">
        <f t="shared" si="6"/>
        <v>#N/A</v>
      </c>
      <c r="C271" t="e">
        <f t="shared" si="6"/>
        <v>#N/A</v>
      </c>
      <c r="D271" t="e">
        <f t="shared" ref="D271:U271" si="8">1/$A$253+(D114-D$254)^2/D$255</f>
        <v>#N/A</v>
      </c>
      <c r="E271" t="e">
        <f t="shared" si="8"/>
        <v>#N/A</v>
      </c>
      <c r="F271" t="e">
        <f t="shared" si="8"/>
        <v>#N/A</v>
      </c>
      <c r="G271" t="e">
        <f t="shared" si="8"/>
        <v>#N/A</v>
      </c>
      <c r="H271" t="e">
        <f t="shared" si="8"/>
        <v>#N/A</v>
      </c>
      <c r="I271" t="e">
        <f t="shared" si="8"/>
        <v>#N/A</v>
      </c>
      <c r="J271" t="e">
        <f t="shared" si="8"/>
        <v>#N/A</v>
      </c>
      <c r="K271" t="e">
        <f t="shared" si="8"/>
        <v>#N/A</v>
      </c>
      <c r="L271" t="e">
        <f t="shared" si="8"/>
        <v>#N/A</v>
      </c>
      <c r="M271" t="e">
        <f t="shared" si="8"/>
        <v>#N/A</v>
      </c>
      <c r="N271" t="e">
        <f t="shared" si="8"/>
        <v>#N/A</v>
      </c>
      <c r="O271" t="e">
        <f t="shared" si="8"/>
        <v>#N/A</v>
      </c>
      <c r="P271" t="e">
        <f t="shared" si="8"/>
        <v>#N/A</v>
      </c>
      <c r="Q271" t="e">
        <f t="shared" si="8"/>
        <v>#N/A</v>
      </c>
      <c r="R271" t="e">
        <f t="shared" si="8"/>
        <v>#N/A</v>
      </c>
      <c r="S271" t="e">
        <f t="shared" si="8"/>
        <v>#N/A</v>
      </c>
      <c r="T271" t="e">
        <f t="shared" si="8"/>
        <v>#N/A</v>
      </c>
      <c r="U271" t="e">
        <f t="shared" si="8"/>
        <v>#N/A</v>
      </c>
      <c r="V271" t="e">
        <f t="shared" ref="V271:AD283" si="9">1/$A$253+(V114-V$254)^2/V$255</f>
        <v>#N/A</v>
      </c>
      <c r="W271" t="e">
        <f t="shared" si="9"/>
        <v>#N/A</v>
      </c>
      <c r="X271" t="e">
        <f t="shared" si="9"/>
        <v>#N/A</v>
      </c>
      <c r="Y271" t="e">
        <f t="shared" si="9"/>
        <v>#N/A</v>
      </c>
      <c r="Z271" t="e">
        <f t="shared" si="9"/>
        <v>#N/A</v>
      </c>
      <c r="AA271" t="e">
        <f t="shared" si="9"/>
        <v>#N/A</v>
      </c>
      <c r="AB271" t="e">
        <f t="shared" si="9"/>
        <v>#N/A</v>
      </c>
      <c r="AC271" t="e">
        <f t="shared" si="9"/>
        <v>#N/A</v>
      </c>
      <c r="AD271" t="e">
        <f t="shared" si="9"/>
        <v>#N/A</v>
      </c>
    </row>
    <row r="272" spans="1:30" x14ac:dyDescent="0.25">
      <c r="A272" t="e">
        <f t="shared" ref="A272:U284" si="10">1/$A$253+(A115-A$254)^2/A$255</f>
        <v>#N/A</v>
      </c>
      <c r="B272" t="e">
        <f t="shared" si="10"/>
        <v>#N/A</v>
      </c>
      <c r="C272" t="e">
        <f t="shared" si="10"/>
        <v>#N/A</v>
      </c>
      <c r="D272" t="e">
        <f t="shared" si="10"/>
        <v>#N/A</v>
      </c>
      <c r="E272" t="e">
        <f t="shared" si="10"/>
        <v>#N/A</v>
      </c>
      <c r="F272" t="e">
        <f t="shared" si="10"/>
        <v>#N/A</v>
      </c>
      <c r="G272" t="e">
        <f t="shared" si="10"/>
        <v>#N/A</v>
      </c>
      <c r="H272" t="e">
        <f t="shared" si="10"/>
        <v>#N/A</v>
      </c>
      <c r="I272" t="e">
        <f t="shared" si="10"/>
        <v>#N/A</v>
      </c>
      <c r="J272" t="e">
        <f t="shared" si="10"/>
        <v>#N/A</v>
      </c>
      <c r="K272" t="e">
        <f t="shared" si="10"/>
        <v>#N/A</v>
      </c>
      <c r="L272" t="e">
        <f t="shared" si="10"/>
        <v>#N/A</v>
      </c>
      <c r="M272" t="e">
        <f t="shared" si="10"/>
        <v>#N/A</v>
      </c>
      <c r="N272" t="e">
        <f t="shared" si="10"/>
        <v>#N/A</v>
      </c>
      <c r="O272" t="e">
        <f t="shared" si="10"/>
        <v>#N/A</v>
      </c>
      <c r="P272" t="e">
        <f t="shared" si="10"/>
        <v>#N/A</v>
      </c>
      <c r="Q272" t="e">
        <f t="shared" si="10"/>
        <v>#N/A</v>
      </c>
      <c r="R272" t="e">
        <f t="shared" si="10"/>
        <v>#N/A</v>
      </c>
      <c r="S272" t="e">
        <f t="shared" si="10"/>
        <v>#N/A</v>
      </c>
      <c r="T272" t="e">
        <f t="shared" si="10"/>
        <v>#N/A</v>
      </c>
      <c r="U272" t="e">
        <f t="shared" si="10"/>
        <v>#N/A</v>
      </c>
      <c r="V272" t="e">
        <f t="shared" si="9"/>
        <v>#N/A</v>
      </c>
      <c r="W272" t="e">
        <f t="shared" si="9"/>
        <v>#N/A</v>
      </c>
      <c r="X272" t="e">
        <f t="shared" si="9"/>
        <v>#N/A</v>
      </c>
      <c r="Y272" t="e">
        <f t="shared" si="9"/>
        <v>#N/A</v>
      </c>
      <c r="Z272" t="e">
        <f t="shared" si="9"/>
        <v>#N/A</v>
      </c>
      <c r="AA272" t="e">
        <f t="shared" si="9"/>
        <v>#N/A</v>
      </c>
      <c r="AB272" t="e">
        <f t="shared" si="9"/>
        <v>#N/A</v>
      </c>
      <c r="AC272" t="e">
        <f t="shared" si="9"/>
        <v>#N/A</v>
      </c>
      <c r="AD272" t="e">
        <f t="shared" si="9"/>
        <v>#N/A</v>
      </c>
    </row>
    <row r="273" spans="1:30" x14ac:dyDescent="0.25">
      <c r="A273" t="e">
        <f t="shared" si="10"/>
        <v>#N/A</v>
      </c>
      <c r="B273" t="e">
        <f t="shared" si="10"/>
        <v>#N/A</v>
      </c>
      <c r="C273" t="e">
        <f t="shared" si="10"/>
        <v>#N/A</v>
      </c>
      <c r="D273" t="e">
        <f t="shared" si="10"/>
        <v>#N/A</v>
      </c>
      <c r="E273" t="e">
        <f t="shared" si="10"/>
        <v>#N/A</v>
      </c>
      <c r="F273" t="e">
        <f t="shared" si="10"/>
        <v>#N/A</v>
      </c>
      <c r="G273" t="e">
        <f t="shared" si="10"/>
        <v>#N/A</v>
      </c>
      <c r="H273" t="e">
        <f t="shared" si="10"/>
        <v>#N/A</v>
      </c>
      <c r="I273" t="e">
        <f t="shared" si="10"/>
        <v>#N/A</v>
      </c>
      <c r="J273" t="e">
        <f t="shared" si="10"/>
        <v>#N/A</v>
      </c>
      <c r="K273" t="e">
        <f t="shared" si="10"/>
        <v>#N/A</v>
      </c>
      <c r="L273" t="e">
        <f t="shared" si="10"/>
        <v>#N/A</v>
      </c>
      <c r="M273" t="e">
        <f t="shared" si="10"/>
        <v>#N/A</v>
      </c>
      <c r="N273" t="e">
        <f t="shared" si="10"/>
        <v>#N/A</v>
      </c>
      <c r="O273" t="e">
        <f t="shared" si="10"/>
        <v>#N/A</v>
      </c>
      <c r="P273" t="e">
        <f t="shared" si="10"/>
        <v>#N/A</v>
      </c>
      <c r="Q273" t="e">
        <f t="shared" si="10"/>
        <v>#N/A</v>
      </c>
      <c r="R273" t="e">
        <f t="shared" si="10"/>
        <v>#N/A</v>
      </c>
      <c r="S273" t="e">
        <f t="shared" si="10"/>
        <v>#N/A</v>
      </c>
      <c r="T273" t="e">
        <f t="shared" si="10"/>
        <v>#N/A</v>
      </c>
      <c r="U273" t="e">
        <f t="shared" si="10"/>
        <v>#N/A</v>
      </c>
      <c r="V273" t="e">
        <f t="shared" si="9"/>
        <v>#N/A</v>
      </c>
      <c r="W273" t="e">
        <f t="shared" si="9"/>
        <v>#N/A</v>
      </c>
      <c r="X273" t="e">
        <f t="shared" si="9"/>
        <v>#N/A</v>
      </c>
      <c r="Y273" t="e">
        <f t="shared" si="9"/>
        <v>#N/A</v>
      </c>
      <c r="Z273" t="e">
        <f t="shared" si="9"/>
        <v>#N/A</v>
      </c>
      <c r="AA273" t="e">
        <f t="shared" si="9"/>
        <v>#N/A</v>
      </c>
      <c r="AB273" t="e">
        <f t="shared" si="9"/>
        <v>#N/A</v>
      </c>
      <c r="AC273" t="e">
        <f t="shared" si="9"/>
        <v>#N/A</v>
      </c>
      <c r="AD273" t="e">
        <f t="shared" si="9"/>
        <v>#N/A</v>
      </c>
    </row>
    <row r="274" spans="1:30" x14ac:dyDescent="0.25">
      <c r="A274" t="e">
        <f t="shared" si="10"/>
        <v>#N/A</v>
      </c>
      <c r="B274" t="e">
        <f t="shared" si="10"/>
        <v>#N/A</v>
      </c>
      <c r="C274" t="e">
        <f t="shared" si="10"/>
        <v>#N/A</v>
      </c>
      <c r="D274" t="e">
        <f t="shared" si="10"/>
        <v>#N/A</v>
      </c>
      <c r="E274" t="e">
        <f t="shared" si="10"/>
        <v>#N/A</v>
      </c>
      <c r="F274" t="e">
        <f t="shared" si="10"/>
        <v>#N/A</v>
      </c>
      <c r="G274" t="e">
        <f t="shared" si="10"/>
        <v>#N/A</v>
      </c>
      <c r="H274" t="e">
        <f t="shared" si="10"/>
        <v>#N/A</v>
      </c>
      <c r="I274" t="e">
        <f t="shared" si="10"/>
        <v>#N/A</v>
      </c>
      <c r="J274" t="e">
        <f t="shared" si="10"/>
        <v>#N/A</v>
      </c>
      <c r="K274" t="e">
        <f t="shared" si="10"/>
        <v>#N/A</v>
      </c>
      <c r="L274" t="e">
        <f t="shared" si="10"/>
        <v>#N/A</v>
      </c>
      <c r="M274" t="e">
        <f t="shared" si="10"/>
        <v>#N/A</v>
      </c>
      <c r="N274" t="e">
        <f t="shared" si="10"/>
        <v>#N/A</v>
      </c>
      <c r="O274" t="e">
        <f t="shared" si="10"/>
        <v>#N/A</v>
      </c>
      <c r="P274" t="e">
        <f t="shared" si="10"/>
        <v>#N/A</v>
      </c>
      <c r="Q274" t="e">
        <f t="shared" si="10"/>
        <v>#N/A</v>
      </c>
      <c r="R274" t="e">
        <f t="shared" si="10"/>
        <v>#N/A</v>
      </c>
      <c r="S274" t="e">
        <f t="shared" si="10"/>
        <v>#N/A</v>
      </c>
      <c r="T274" t="e">
        <f t="shared" si="10"/>
        <v>#N/A</v>
      </c>
      <c r="U274" t="e">
        <f t="shared" si="10"/>
        <v>#N/A</v>
      </c>
      <c r="V274" t="e">
        <f t="shared" si="9"/>
        <v>#N/A</v>
      </c>
      <c r="W274" t="e">
        <f t="shared" si="9"/>
        <v>#N/A</v>
      </c>
      <c r="X274" t="e">
        <f t="shared" si="9"/>
        <v>#N/A</v>
      </c>
      <c r="Y274" t="e">
        <f t="shared" si="9"/>
        <v>#N/A</v>
      </c>
      <c r="Z274" t="e">
        <f t="shared" si="9"/>
        <v>#N/A</v>
      </c>
      <c r="AA274" t="e">
        <f t="shared" si="9"/>
        <v>#N/A</v>
      </c>
      <c r="AB274" t="e">
        <f t="shared" si="9"/>
        <v>#N/A</v>
      </c>
      <c r="AC274" t="e">
        <f t="shared" si="9"/>
        <v>#N/A</v>
      </c>
      <c r="AD274" t="e">
        <f t="shared" si="9"/>
        <v>#N/A</v>
      </c>
    </row>
    <row r="275" spans="1:30" x14ac:dyDescent="0.25">
      <c r="A275" t="e">
        <f t="shared" si="10"/>
        <v>#N/A</v>
      </c>
      <c r="B275" t="e">
        <f t="shared" si="10"/>
        <v>#N/A</v>
      </c>
      <c r="C275" t="e">
        <f t="shared" si="10"/>
        <v>#N/A</v>
      </c>
      <c r="D275" t="e">
        <f t="shared" si="10"/>
        <v>#N/A</v>
      </c>
      <c r="E275" t="e">
        <f t="shared" si="10"/>
        <v>#N/A</v>
      </c>
      <c r="F275" t="e">
        <f t="shared" si="10"/>
        <v>#N/A</v>
      </c>
      <c r="G275" t="e">
        <f t="shared" si="10"/>
        <v>#N/A</v>
      </c>
      <c r="H275" t="e">
        <f t="shared" si="10"/>
        <v>#N/A</v>
      </c>
      <c r="I275" t="e">
        <f t="shared" si="10"/>
        <v>#N/A</v>
      </c>
      <c r="J275" t="e">
        <f t="shared" si="10"/>
        <v>#N/A</v>
      </c>
      <c r="K275" t="e">
        <f t="shared" si="10"/>
        <v>#N/A</v>
      </c>
      <c r="L275" t="e">
        <f t="shared" si="10"/>
        <v>#N/A</v>
      </c>
      <c r="M275" t="e">
        <f t="shared" si="10"/>
        <v>#N/A</v>
      </c>
      <c r="N275" t="e">
        <f t="shared" si="10"/>
        <v>#N/A</v>
      </c>
      <c r="O275" t="e">
        <f t="shared" si="10"/>
        <v>#N/A</v>
      </c>
      <c r="P275" t="e">
        <f t="shared" si="10"/>
        <v>#N/A</v>
      </c>
      <c r="Q275" t="e">
        <f t="shared" si="10"/>
        <v>#N/A</v>
      </c>
      <c r="R275" t="e">
        <f t="shared" si="10"/>
        <v>#N/A</v>
      </c>
      <c r="S275" t="e">
        <f t="shared" si="10"/>
        <v>#N/A</v>
      </c>
      <c r="T275" t="e">
        <f t="shared" si="10"/>
        <v>#N/A</v>
      </c>
      <c r="U275" t="e">
        <f t="shared" si="10"/>
        <v>#N/A</v>
      </c>
      <c r="V275" t="e">
        <f t="shared" si="9"/>
        <v>#N/A</v>
      </c>
      <c r="W275" t="e">
        <f t="shared" si="9"/>
        <v>#N/A</v>
      </c>
      <c r="X275" t="e">
        <f t="shared" si="9"/>
        <v>#N/A</v>
      </c>
      <c r="Y275" t="e">
        <f t="shared" si="9"/>
        <v>#N/A</v>
      </c>
      <c r="Z275" t="e">
        <f t="shared" si="9"/>
        <v>#N/A</v>
      </c>
      <c r="AA275" t="e">
        <f t="shared" si="9"/>
        <v>#N/A</v>
      </c>
      <c r="AB275" t="e">
        <f t="shared" si="9"/>
        <v>#N/A</v>
      </c>
      <c r="AC275" t="e">
        <f t="shared" si="9"/>
        <v>#N/A</v>
      </c>
      <c r="AD275" t="e">
        <f t="shared" si="9"/>
        <v>#N/A</v>
      </c>
    </row>
    <row r="276" spans="1:30" x14ac:dyDescent="0.25">
      <c r="A276" t="e">
        <f t="shared" si="10"/>
        <v>#N/A</v>
      </c>
      <c r="B276" t="e">
        <f t="shared" si="10"/>
        <v>#N/A</v>
      </c>
      <c r="C276" t="e">
        <f t="shared" si="10"/>
        <v>#N/A</v>
      </c>
      <c r="D276" t="e">
        <f t="shared" si="10"/>
        <v>#N/A</v>
      </c>
      <c r="E276" t="e">
        <f t="shared" si="10"/>
        <v>#N/A</v>
      </c>
      <c r="F276" t="e">
        <f t="shared" si="10"/>
        <v>#N/A</v>
      </c>
      <c r="G276" t="e">
        <f t="shared" si="10"/>
        <v>#N/A</v>
      </c>
      <c r="H276" t="e">
        <f t="shared" si="10"/>
        <v>#N/A</v>
      </c>
      <c r="I276" t="e">
        <f t="shared" si="10"/>
        <v>#N/A</v>
      </c>
      <c r="J276" t="e">
        <f t="shared" si="10"/>
        <v>#N/A</v>
      </c>
      <c r="K276" t="e">
        <f t="shared" si="10"/>
        <v>#N/A</v>
      </c>
      <c r="L276" t="e">
        <f t="shared" si="10"/>
        <v>#N/A</v>
      </c>
      <c r="M276" t="e">
        <f t="shared" si="10"/>
        <v>#N/A</v>
      </c>
      <c r="N276" t="e">
        <f t="shared" si="10"/>
        <v>#N/A</v>
      </c>
      <c r="O276" t="e">
        <f t="shared" si="10"/>
        <v>#N/A</v>
      </c>
      <c r="P276" t="e">
        <f t="shared" si="10"/>
        <v>#N/A</v>
      </c>
      <c r="Q276" t="e">
        <f t="shared" si="10"/>
        <v>#N/A</v>
      </c>
      <c r="R276" t="e">
        <f t="shared" si="10"/>
        <v>#N/A</v>
      </c>
      <c r="S276" t="e">
        <f t="shared" si="10"/>
        <v>#N/A</v>
      </c>
      <c r="T276" t="e">
        <f t="shared" si="10"/>
        <v>#N/A</v>
      </c>
      <c r="U276" t="e">
        <f t="shared" si="10"/>
        <v>#N/A</v>
      </c>
      <c r="V276" t="e">
        <f t="shared" si="9"/>
        <v>#N/A</v>
      </c>
      <c r="W276" t="e">
        <f t="shared" si="9"/>
        <v>#N/A</v>
      </c>
      <c r="X276" t="e">
        <f t="shared" si="9"/>
        <v>#N/A</v>
      </c>
      <c r="Y276" t="e">
        <f t="shared" si="9"/>
        <v>#N/A</v>
      </c>
      <c r="Z276" t="e">
        <f t="shared" si="9"/>
        <v>#N/A</v>
      </c>
      <c r="AA276" t="e">
        <f t="shared" si="9"/>
        <v>#N/A</v>
      </c>
      <c r="AB276" t="e">
        <f t="shared" si="9"/>
        <v>#N/A</v>
      </c>
      <c r="AC276" t="e">
        <f t="shared" si="9"/>
        <v>#N/A</v>
      </c>
      <c r="AD276" t="e">
        <f t="shared" si="9"/>
        <v>#N/A</v>
      </c>
    </row>
    <row r="277" spans="1:30" x14ac:dyDescent="0.25">
      <c r="A277" t="e">
        <f t="shared" si="10"/>
        <v>#N/A</v>
      </c>
      <c r="B277" t="e">
        <f t="shared" si="10"/>
        <v>#N/A</v>
      </c>
      <c r="C277" t="e">
        <f t="shared" si="10"/>
        <v>#N/A</v>
      </c>
      <c r="D277" t="e">
        <f t="shared" si="10"/>
        <v>#N/A</v>
      </c>
      <c r="E277" t="e">
        <f t="shared" si="10"/>
        <v>#N/A</v>
      </c>
      <c r="F277" t="e">
        <f t="shared" si="10"/>
        <v>#N/A</v>
      </c>
      <c r="G277" t="e">
        <f t="shared" si="10"/>
        <v>#N/A</v>
      </c>
      <c r="H277" t="e">
        <f t="shared" si="10"/>
        <v>#N/A</v>
      </c>
      <c r="I277" t="e">
        <f t="shared" si="10"/>
        <v>#N/A</v>
      </c>
      <c r="J277" t="e">
        <f t="shared" si="10"/>
        <v>#N/A</v>
      </c>
      <c r="K277" t="e">
        <f t="shared" si="10"/>
        <v>#N/A</v>
      </c>
      <c r="L277" t="e">
        <f t="shared" si="10"/>
        <v>#N/A</v>
      </c>
      <c r="M277" t="e">
        <f t="shared" si="10"/>
        <v>#N/A</v>
      </c>
      <c r="N277" t="e">
        <f t="shared" si="10"/>
        <v>#N/A</v>
      </c>
      <c r="O277" t="e">
        <f t="shared" si="10"/>
        <v>#N/A</v>
      </c>
      <c r="P277" t="e">
        <f t="shared" si="10"/>
        <v>#N/A</v>
      </c>
      <c r="Q277" t="e">
        <f t="shared" si="10"/>
        <v>#N/A</v>
      </c>
      <c r="R277" t="e">
        <f t="shared" si="10"/>
        <v>#N/A</v>
      </c>
      <c r="S277" t="e">
        <f t="shared" si="10"/>
        <v>#N/A</v>
      </c>
      <c r="T277" t="e">
        <f t="shared" si="10"/>
        <v>#N/A</v>
      </c>
      <c r="U277" t="e">
        <f t="shared" si="10"/>
        <v>#N/A</v>
      </c>
      <c r="V277" t="e">
        <f t="shared" si="9"/>
        <v>#N/A</v>
      </c>
      <c r="W277" t="e">
        <f t="shared" si="9"/>
        <v>#N/A</v>
      </c>
      <c r="X277" t="e">
        <f t="shared" si="9"/>
        <v>#N/A</v>
      </c>
      <c r="Y277" t="e">
        <f t="shared" si="9"/>
        <v>#N/A</v>
      </c>
      <c r="Z277" t="e">
        <f t="shared" si="9"/>
        <v>#N/A</v>
      </c>
      <c r="AA277" t="e">
        <f t="shared" si="9"/>
        <v>#N/A</v>
      </c>
      <c r="AB277" t="e">
        <f t="shared" si="9"/>
        <v>#N/A</v>
      </c>
      <c r="AC277" t="e">
        <f t="shared" si="9"/>
        <v>#N/A</v>
      </c>
      <c r="AD277" t="e">
        <f t="shared" si="9"/>
        <v>#N/A</v>
      </c>
    </row>
    <row r="278" spans="1:30" x14ac:dyDescent="0.25">
      <c r="A278" t="e">
        <f t="shared" si="10"/>
        <v>#N/A</v>
      </c>
      <c r="B278" t="e">
        <f t="shared" si="10"/>
        <v>#N/A</v>
      </c>
      <c r="C278" t="e">
        <f t="shared" si="10"/>
        <v>#N/A</v>
      </c>
      <c r="D278" t="e">
        <f t="shared" si="10"/>
        <v>#N/A</v>
      </c>
      <c r="E278" t="e">
        <f t="shared" si="10"/>
        <v>#N/A</v>
      </c>
      <c r="F278" t="e">
        <f t="shared" si="10"/>
        <v>#N/A</v>
      </c>
      <c r="G278" t="e">
        <f t="shared" si="10"/>
        <v>#N/A</v>
      </c>
      <c r="H278" t="e">
        <f t="shared" si="10"/>
        <v>#N/A</v>
      </c>
      <c r="I278" t="e">
        <f t="shared" si="10"/>
        <v>#N/A</v>
      </c>
      <c r="J278" t="e">
        <f t="shared" si="10"/>
        <v>#N/A</v>
      </c>
      <c r="K278" t="e">
        <f t="shared" si="10"/>
        <v>#N/A</v>
      </c>
      <c r="L278" t="e">
        <f t="shared" si="10"/>
        <v>#N/A</v>
      </c>
      <c r="M278" t="e">
        <f t="shared" si="10"/>
        <v>#N/A</v>
      </c>
      <c r="N278" t="e">
        <f t="shared" si="10"/>
        <v>#N/A</v>
      </c>
      <c r="O278" t="e">
        <f t="shared" si="10"/>
        <v>#N/A</v>
      </c>
      <c r="P278" t="e">
        <f t="shared" si="10"/>
        <v>#N/A</v>
      </c>
      <c r="Q278" t="e">
        <f t="shared" si="10"/>
        <v>#N/A</v>
      </c>
      <c r="R278" t="e">
        <f t="shared" si="10"/>
        <v>#N/A</v>
      </c>
      <c r="S278" t="e">
        <f t="shared" si="10"/>
        <v>#N/A</v>
      </c>
      <c r="T278" t="e">
        <f t="shared" si="10"/>
        <v>#N/A</v>
      </c>
      <c r="U278" t="e">
        <f t="shared" si="10"/>
        <v>#N/A</v>
      </c>
      <c r="V278" t="e">
        <f t="shared" si="9"/>
        <v>#N/A</v>
      </c>
      <c r="W278" t="e">
        <f t="shared" si="9"/>
        <v>#N/A</v>
      </c>
      <c r="X278" t="e">
        <f t="shared" si="9"/>
        <v>#N/A</v>
      </c>
      <c r="Y278" t="e">
        <f t="shared" si="9"/>
        <v>#N/A</v>
      </c>
      <c r="Z278" t="e">
        <f t="shared" si="9"/>
        <v>#N/A</v>
      </c>
      <c r="AA278" t="e">
        <f t="shared" si="9"/>
        <v>#N/A</v>
      </c>
      <c r="AB278" t="e">
        <f t="shared" si="9"/>
        <v>#N/A</v>
      </c>
      <c r="AC278" t="e">
        <f t="shared" si="9"/>
        <v>#N/A</v>
      </c>
      <c r="AD278" t="e">
        <f t="shared" si="9"/>
        <v>#N/A</v>
      </c>
    </row>
    <row r="279" spans="1:30" x14ac:dyDescent="0.25">
      <c r="A279" t="e">
        <f t="shared" si="10"/>
        <v>#N/A</v>
      </c>
      <c r="B279" t="e">
        <f t="shared" si="10"/>
        <v>#N/A</v>
      </c>
      <c r="C279" t="e">
        <f t="shared" si="10"/>
        <v>#N/A</v>
      </c>
      <c r="D279" t="e">
        <f t="shared" si="10"/>
        <v>#N/A</v>
      </c>
      <c r="E279" t="e">
        <f t="shared" si="10"/>
        <v>#N/A</v>
      </c>
      <c r="F279" t="e">
        <f t="shared" si="10"/>
        <v>#N/A</v>
      </c>
      <c r="G279" t="e">
        <f t="shared" si="10"/>
        <v>#N/A</v>
      </c>
      <c r="H279" t="e">
        <f t="shared" si="10"/>
        <v>#N/A</v>
      </c>
      <c r="I279" t="e">
        <f t="shared" si="10"/>
        <v>#N/A</v>
      </c>
      <c r="J279" t="e">
        <f t="shared" si="10"/>
        <v>#N/A</v>
      </c>
      <c r="K279" t="e">
        <f t="shared" si="10"/>
        <v>#N/A</v>
      </c>
      <c r="L279" t="e">
        <f t="shared" si="10"/>
        <v>#N/A</v>
      </c>
      <c r="M279" t="e">
        <f t="shared" si="10"/>
        <v>#N/A</v>
      </c>
      <c r="N279" t="e">
        <f t="shared" si="10"/>
        <v>#N/A</v>
      </c>
      <c r="O279" t="e">
        <f t="shared" si="10"/>
        <v>#N/A</v>
      </c>
      <c r="P279" t="e">
        <f t="shared" si="10"/>
        <v>#N/A</v>
      </c>
      <c r="Q279" t="e">
        <f t="shared" si="10"/>
        <v>#N/A</v>
      </c>
      <c r="R279" t="e">
        <f t="shared" si="10"/>
        <v>#N/A</v>
      </c>
      <c r="S279" t="e">
        <f t="shared" si="10"/>
        <v>#N/A</v>
      </c>
      <c r="T279" t="e">
        <f t="shared" si="10"/>
        <v>#N/A</v>
      </c>
      <c r="U279" t="e">
        <f t="shared" si="10"/>
        <v>#N/A</v>
      </c>
      <c r="V279" t="e">
        <f t="shared" si="9"/>
        <v>#N/A</v>
      </c>
      <c r="W279" t="e">
        <f t="shared" si="9"/>
        <v>#N/A</v>
      </c>
      <c r="X279" t="e">
        <f t="shared" si="9"/>
        <v>#N/A</v>
      </c>
      <c r="Y279" t="e">
        <f t="shared" si="9"/>
        <v>#N/A</v>
      </c>
      <c r="Z279" t="e">
        <f t="shared" si="9"/>
        <v>#N/A</v>
      </c>
      <c r="AA279" t="e">
        <f t="shared" si="9"/>
        <v>#N/A</v>
      </c>
      <c r="AB279" t="e">
        <f t="shared" si="9"/>
        <v>#N/A</v>
      </c>
      <c r="AC279" t="e">
        <f t="shared" si="9"/>
        <v>#N/A</v>
      </c>
      <c r="AD279" t="e">
        <f t="shared" si="9"/>
        <v>#N/A</v>
      </c>
    </row>
    <row r="280" spans="1:30" x14ac:dyDescent="0.25">
      <c r="A280" t="e">
        <f t="shared" si="10"/>
        <v>#N/A</v>
      </c>
      <c r="B280" t="e">
        <f t="shared" si="10"/>
        <v>#N/A</v>
      </c>
      <c r="C280" t="e">
        <f t="shared" si="10"/>
        <v>#N/A</v>
      </c>
      <c r="D280" t="e">
        <f t="shared" si="10"/>
        <v>#N/A</v>
      </c>
      <c r="E280" t="e">
        <f t="shared" si="10"/>
        <v>#N/A</v>
      </c>
      <c r="F280" t="e">
        <f t="shared" si="10"/>
        <v>#N/A</v>
      </c>
      <c r="G280" t="e">
        <f t="shared" si="10"/>
        <v>#N/A</v>
      </c>
      <c r="H280" t="e">
        <f t="shared" si="10"/>
        <v>#N/A</v>
      </c>
      <c r="I280" t="e">
        <f t="shared" si="10"/>
        <v>#N/A</v>
      </c>
      <c r="J280" t="e">
        <f t="shared" si="10"/>
        <v>#N/A</v>
      </c>
      <c r="K280" t="e">
        <f t="shared" si="10"/>
        <v>#N/A</v>
      </c>
      <c r="L280" t="e">
        <f t="shared" si="10"/>
        <v>#N/A</v>
      </c>
      <c r="M280" t="e">
        <f t="shared" si="10"/>
        <v>#N/A</v>
      </c>
      <c r="N280" t="e">
        <f t="shared" si="10"/>
        <v>#N/A</v>
      </c>
      <c r="O280" t="e">
        <f t="shared" si="10"/>
        <v>#N/A</v>
      </c>
      <c r="P280" t="e">
        <f t="shared" si="10"/>
        <v>#N/A</v>
      </c>
      <c r="Q280" t="e">
        <f t="shared" si="10"/>
        <v>#N/A</v>
      </c>
      <c r="R280" t="e">
        <f t="shared" si="10"/>
        <v>#N/A</v>
      </c>
      <c r="S280" t="e">
        <f t="shared" si="10"/>
        <v>#N/A</v>
      </c>
      <c r="T280" t="e">
        <f t="shared" si="10"/>
        <v>#N/A</v>
      </c>
      <c r="U280" t="e">
        <f t="shared" si="10"/>
        <v>#N/A</v>
      </c>
      <c r="V280" t="e">
        <f t="shared" si="9"/>
        <v>#N/A</v>
      </c>
      <c r="W280" t="e">
        <f t="shared" si="9"/>
        <v>#N/A</v>
      </c>
      <c r="X280" t="e">
        <f t="shared" si="9"/>
        <v>#N/A</v>
      </c>
      <c r="Y280" t="e">
        <f t="shared" si="9"/>
        <v>#N/A</v>
      </c>
      <c r="Z280" t="e">
        <f t="shared" si="9"/>
        <v>#N/A</v>
      </c>
      <c r="AA280" t="e">
        <f t="shared" si="9"/>
        <v>#N/A</v>
      </c>
      <c r="AB280" t="e">
        <f t="shared" si="9"/>
        <v>#N/A</v>
      </c>
      <c r="AC280" t="e">
        <f t="shared" si="9"/>
        <v>#N/A</v>
      </c>
      <c r="AD280" t="e">
        <f t="shared" si="9"/>
        <v>#N/A</v>
      </c>
    </row>
    <row r="281" spans="1:30" x14ac:dyDescent="0.25">
      <c r="A281" t="e">
        <f t="shared" si="10"/>
        <v>#N/A</v>
      </c>
      <c r="B281" t="e">
        <f t="shared" si="10"/>
        <v>#N/A</v>
      </c>
      <c r="C281" t="e">
        <f t="shared" si="10"/>
        <v>#N/A</v>
      </c>
      <c r="D281" t="e">
        <f t="shared" si="10"/>
        <v>#N/A</v>
      </c>
      <c r="E281" t="e">
        <f t="shared" si="10"/>
        <v>#N/A</v>
      </c>
      <c r="F281" t="e">
        <f t="shared" si="10"/>
        <v>#N/A</v>
      </c>
      <c r="G281" t="e">
        <f t="shared" si="10"/>
        <v>#N/A</v>
      </c>
      <c r="H281" t="e">
        <f t="shared" si="10"/>
        <v>#N/A</v>
      </c>
      <c r="I281" t="e">
        <f t="shared" si="10"/>
        <v>#N/A</v>
      </c>
      <c r="J281" t="e">
        <f t="shared" si="10"/>
        <v>#N/A</v>
      </c>
      <c r="K281" t="e">
        <f t="shared" si="10"/>
        <v>#N/A</v>
      </c>
      <c r="L281" t="e">
        <f t="shared" si="10"/>
        <v>#N/A</v>
      </c>
      <c r="M281" t="e">
        <f t="shared" si="10"/>
        <v>#N/A</v>
      </c>
      <c r="N281" t="e">
        <f t="shared" si="10"/>
        <v>#N/A</v>
      </c>
      <c r="O281" t="e">
        <f t="shared" si="10"/>
        <v>#N/A</v>
      </c>
      <c r="P281" t="e">
        <f t="shared" si="10"/>
        <v>#N/A</v>
      </c>
      <c r="Q281" t="e">
        <f t="shared" si="10"/>
        <v>#N/A</v>
      </c>
      <c r="R281" t="e">
        <f t="shared" si="10"/>
        <v>#N/A</v>
      </c>
      <c r="S281" t="e">
        <f t="shared" si="10"/>
        <v>#N/A</v>
      </c>
      <c r="T281" t="e">
        <f t="shared" si="10"/>
        <v>#N/A</v>
      </c>
      <c r="U281" t="e">
        <f t="shared" si="10"/>
        <v>#N/A</v>
      </c>
      <c r="V281" t="e">
        <f t="shared" si="9"/>
        <v>#N/A</v>
      </c>
      <c r="W281" t="e">
        <f t="shared" si="9"/>
        <v>#N/A</v>
      </c>
      <c r="X281" t="e">
        <f t="shared" si="9"/>
        <v>#N/A</v>
      </c>
      <c r="Y281" t="e">
        <f t="shared" si="9"/>
        <v>#N/A</v>
      </c>
      <c r="Z281" t="e">
        <f t="shared" si="9"/>
        <v>#N/A</v>
      </c>
      <c r="AA281" t="e">
        <f t="shared" si="9"/>
        <v>#N/A</v>
      </c>
      <c r="AB281" t="e">
        <f t="shared" si="9"/>
        <v>#N/A</v>
      </c>
      <c r="AC281" t="e">
        <f t="shared" si="9"/>
        <v>#N/A</v>
      </c>
      <c r="AD281" t="e">
        <f t="shared" si="9"/>
        <v>#N/A</v>
      </c>
    </row>
    <row r="282" spans="1:30" x14ac:dyDescent="0.25">
      <c r="A282" t="e">
        <f t="shared" si="10"/>
        <v>#N/A</v>
      </c>
      <c r="B282" t="e">
        <f t="shared" si="10"/>
        <v>#N/A</v>
      </c>
      <c r="C282" t="e">
        <f t="shared" si="10"/>
        <v>#N/A</v>
      </c>
      <c r="D282" t="e">
        <f t="shared" si="10"/>
        <v>#N/A</v>
      </c>
      <c r="E282" t="e">
        <f t="shared" si="10"/>
        <v>#N/A</v>
      </c>
      <c r="F282" t="e">
        <f t="shared" si="10"/>
        <v>#N/A</v>
      </c>
      <c r="G282" t="e">
        <f t="shared" si="10"/>
        <v>#N/A</v>
      </c>
      <c r="H282" t="e">
        <f t="shared" si="10"/>
        <v>#N/A</v>
      </c>
      <c r="I282" t="e">
        <f t="shared" si="10"/>
        <v>#N/A</v>
      </c>
      <c r="J282" t="e">
        <f t="shared" si="10"/>
        <v>#N/A</v>
      </c>
      <c r="K282" t="e">
        <f t="shared" si="10"/>
        <v>#N/A</v>
      </c>
      <c r="L282" t="e">
        <f t="shared" si="10"/>
        <v>#N/A</v>
      </c>
      <c r="M282" t="e">
        <f t="shared" si="10"/>
        <v>#N/A</v>
      </c>
      <c r="N282" t="e">
        <f t="shared" si="10"/>
        <v>#N/A</v>
      </c>
      <c r="O282" t="e">
        <f t="shared" si="10"/>
        <v>#N/A</v>
      </c>
      <c r="P282" t="e">
        <f t="shared" si="10"/>
        <v>#N/A</v>
      </c>
      <c r="Q282" t="e">
        <f t="shared" si="10"/>
        <v>#N/A</v>
      </c>
      <c r="R282" t="e">
        <f t="shared" si="10"/>
        <v>#N/A</v>
      </c>
      <c r="S282" t="e">
        <f t="shared" si="10"/>
        <v>#N/A</v>
      </c>
      <c r="T282" t="e">
        <f t="shared" si="10"/>
        <v>#N/A</v>
      </c>
      <c r="U282" t="e">
        <f t="shared" si="10"/>
        <v>#N/A</v>
      </c>
      <c r="V282" t="e">
        <f t="shared" si="9"/>
        <v>#N/A</v>
      </c>
      <c r="W282" t="e">
        <f t="shared" si="9"/>
        <v>#N/A</v>
      </c>
      <c r="X282" t="e">
        <f t="shared" si="9"/>
        <v>#N/A</v>
      </c>
      <c r="Y282" t="e">
        <f t="shared" si="9"/>
        <v>#N/A</v>
      </c>
      <c r="Z282" t="e">
        <f t="shared" si="9"/>
        <v>#N/A</v>
      </c>
      <c r="AA282" t="e">
        <f t="shared" si="9"/>
        <v>#N/A</v>
      </c>
      <c r="AB282" t="e">
        <f t="shared" si="9"/>
        <v>#N/A</v>
      </c>
      <c r="AC282" t="e">
        <f t="shared" si="9"/>
        <v>#N/A</v>
      </c>
      <c r="AD282" t="e">
        <f t="shared" si="9"/>
        <v>#N/A</v>
      </c>
    </row>
    <row r="283" spans="1:30" x14ac:dyDescent="0.25">
      <c r="A283" t="e">
        <f t="shared" si="10"/>
        <v>#N/A</v>
      </c>
      <c r="B283" t="e">
        <f t="shared" si="10"/>
        <v>#N/A</v>
      </c>
      <c r="C283" t="e">
        <f t="shared" si="10"/>
        <v>#N/A</v>
      </c>
      <c r="D283" t="e">
        <f t="shared" si="10"/>
        <v>#N/A</v>
      </c>
      <c r="E283" t="e">
        <f t="shared" si="10"/>
        <v>#N/A</v>
      </c>
      <c r="F283" t="e">
        <f t="shared" si="10"/>
        <v>#N/A</v>
      </c>
      <c r="G283" t="e">
        <f t="shared" si="10"/>
        <v>#N/A</v>
      </c>
      <c r="H283" t="e">
        <f t="shared" si="10"/>
        <v>#N/A</v>
      </c>
      <c r="I283" t="e">
        <f t="shared" si="10"/>
        <v>#N/A</v>
      </c>
      <c r="J283" t="e">
        <f t="shared" si="10"/>
        <v>#N/A</v>
      </c>
      <c r="K283" t="e">
        <f t="shared" si="10"/>
        <v>#N/A</v>
      </c>
      <c r="L283" t="e">
        <f t="shared" si="10"/>
        <v>#N/A</v>
      </c>
      <c r="M283" t="e">
        <f t="shared" si="10"/>
        <v>#N/A</v>
      </c>
      <c r="N283" t="e">
        <f t="shared" si="10"/>
        <v>#N/A</v>
      </c>
      <c r="O283" t="e">
        <f t="shared" si="10"/>
        <v>#N/A</v>
      </c>
      <c r="P283" t="e">
        <f t="shared" si="10"/>
        <v>#N/A</v>
      </c>
      <c r="Q283" t="e">
        <f t="shared" si="10"/>
        <v>#N/A</v>
      </c>
      <c r="R283" t="e">
        <f t="shared" si="10"/>
        <v>#N/A</v>
      </c>
      <c r="S283" t="e">
        <f t="shared" si="10"/>
        <v>#N/A</v>
      </c>
      <c r="T283" t="e">
        <f t="shared" si="10"/>
        <v>#N/A</v>
      </c>
      <c r="U283" t="e">
        <f t="shared" si="10"/>
        <v>#N/A</v>
      </c>
      <c r="V283" t="e">
        <f t="shared" si="9"/>
        <v>#N/A</v>
      </c>
      <c r="W283" t="e">
        <f t="shared" si="9"/>
        <v>#N/A</v>
      </c>
      <c r="X283" t="e">
        <f t="shared" si="9"/>
        <v>#N/A</v>
      </c>
      <c r="Y283" t="e">
        <f t="shared" si="9"/>
        <v>#N/A</v>
      </c>
      <c r="Z283" t="e">
        <f t="shared" si="9"/>
        <v>#N/A</v>
      </c>
      <c r="AA283" t="e">
        <f t="shared" si="9"/>
        <v>#N/A</v>
      </c>
      <c r="AB283" t="e">
        <f t="shared" si="9"/>
        <v>#N/A</v>
      </c>
      <c r="AC283" t="e">
        <f t="shared" si="9"/>
        <v>#N/A</v>
      </c>
      <c r="AD283" t="e">
        <f t="shared" si="9"/>
        <v>#N/A</v>
      </c>
    </row>
    <row r="284" spans="1:30" x14ac:dyDescent="0.25">
      <c r="A284" t="e">
        <f t="shared" si="10"/>
        <v>#N/A</v>
      </c>
      <c r="B284" t="e">
        <f t="shared" si="10"/>
        <v>#N/A</v>
      </c>
      <c r="C284" t="e">
        <f t="shared" si="10"/>
        <v>#N/A</v>
      </c>
      <c r="D284" t="e">
        <f t="shared" ref="D284:U284" si="11">1/$A$253+(D127-D$254)^2/D$255</f>
        <v>#N/A</v>
      </c>
      <c r="E284" t="e">
        <f t="shared" si="11"/>
        <v>#N/A</v>
      </c>
      <c r="F284" t="e">
        <f t="shared" si="11"/>
        <v>#N/A</v>
      </c>
      <c r="G284" t="e">
        <f t="shared" si="11"/>
        <v>#N/A</v>
      </c>
      <c r="H284" t="e">
        <f t="shared" si="11"/>
        <v>#N/A</v>
      </c>
      <c r="I284" t="e">
        <f t="shared" si="11"/>
        <v>#N/A</v>
      </c>
      <c r="J284" t="e">
        <f t="shared" si="11"/>
        <v>#N/A</v>
      </c>
      <c r="K284" t="e">
        <f t="shared" si="11"/>
        <v>#N/A</v>
      </c>
      <c r="L284" t="e">
        <f t="shared" si="11"/>
        <v>#N/A</v>
      </c>
      <c r="M284" t="e">
        <f t="shared" si="11"/>
        <v>#N/A</v>
      </c>
      <c r="N284" t="e">
        <f t="shared" si="11"/>
        <v>#N/A</v>
      </c>
      <c r="O284" t="e">
        <f t="shared" si="11"/>
        <v>#N/A</v>
      </c>
      <c r="P284" t="e">
        <f t="shared" si="11"/>
        <v>#N/A</v>
      </c>
      <c r="Q284" t="e">
        <f t="shared" si="11"/>
        <v>#N/A</v>
      </c>
      <c r="R284" t="e">
        <f t="shared" si="11"/>
        <v>#N/A</v>
      </c>
      <c r="S284" t="e">
        <f t="shared" si="11"/>
        <v>#N/A</v>
      </c>
      <c r="T284" t="e">
        <f t="shared" si="11"/>
        <v>#N/A</v>
      </c>
      <c r="U284" t="e">
        <f t="shared" si="11"/>
        <v>#N/A</v>
      </c>
      <c r="V284" t="e">
        <f t="shared" ref="V284:AD296" si="12">1/$A$253+(V127-V$254)^2/V$255</f>
        <v>#N/A</v>
      </c>
      <c r="W284" t="e">
        <f t="shared" si="12"/>
        <v>#N/A</v>
      </c>
      <c r="X284" t="e">
        <f t="shared" si="12"/>
        <v>#N/A</v>
      </c>
      <c r="Y284" t="e">
        <f t="shared" si="12"/>
        <v>#N/A</v>
      </c>
      <c r="Z284" t="e">
        <f t="shared" si="12"/>
        <v>#N/A</v>
      </c>
      <c r="AA284" t="e">
        <f t="shared" si="12"/>
        <v>#N/A</v>
      </c>
      <c r="AB284" t="e">
        <f t="shared" si="12"/>
        <v>#N/A</v>
      </c>
      <c r="AC284" t="e">
        <f t="shared" si="12"/>
        <v>#N/A</v>
      </c>
      <c r="AD284" t="e">
        <f t="shared" si="12"/>
        <v>#N/A</v>
      </c>
    </row>
    <row r="285" spans="1:30" x14ac:dyDescent="0.25">
      <c r="A285" t="e">
        <f t="shared" ref="A285:U297" si="13">1/$A$253+(A128-A$254)^2/A$255</f>
        <v>#N/A</v>
      </c>
      <c r="B285" t="e">
        <f t="shared" si="13"/>
        <v>#N/A</v>
      </c>
      <c r="C285" t="e">
        <f t="shared" si="13"/>
        <v>#N/A</v>
      </c>
      <c r="D285" t="e">
        <f t="shared" si="13"/>
        <v>#N/A</v>
      </c>
      <c r="E285" t="e">
        <f t="shared" si="13"/>
        <v>#N/A</v>
      </c>
      <c r="F285" t="e">
        <f t="shared" si="13"/>
        <v>#N/A</v>
      </c>
      <c r="G285" t="e">
        <f t="shared" si="13"/>
        <v>#N/A</v>
      </c>
      <c r="H285" t="e">
        <f t="shared" si="13"/>
        <v>#N/A</v>
      </c>
      <c r="I285" t="e">
        <f t="shared" si="13"/>
        <v>#N/A</v>
      </c>
      <c r="J285" t="e">
        <f t="shared" si="13"/>
        <v>#N/A</v>
      </c>
      <c r="K285" t="e">
        <f t="shared" si="13"/>
        <v>#N/A</v>
      </c>
      <c r="L285" t="e">
        <f t="shared" si="13"/>
        <v>#N/A</v>
      </c>
      <c r="M285" t="e">
        <f t="shared" si="13"/>
        <v>#N/A</v>
      </c>
      <c r="N285" t="e">
        <f t="shared" si="13"/>
        <v>#N/A</v>
      </c>
      <c r="O285" t="e">
        <f t="shared" si="13"/>
        <v>#N/A</v>
      </c>
      <c r="P285" t="e">
        <f t="shared" si="13"/>
        <v>#N/A</v>
      </c>
      <c r="Q285" t="e">
        <f t="shared" si="13"/>
        <v>#N/A</v>
      </c>
      <c r="R285" t="e">
        <f t="shared" si="13"/>
        <v>#N/A</v>
      </c>
      <c r="S285" t="e">
        <f t="shared" si="13"/>
        <v>#N/A</v>
      </c>
      <c r="T285" t="e">
        <f t="shared" si="13"/>
        <v>#N/A</v>
      </c>
      <c r="U285" t="e">
        <f t="shared" si="13"/>
        <v>#N/A</v>
      </c>
      <c r="V285" t="e">
        <f t="shared" si="12"/>
        <v>#N/A</v>
      </c>
      <c r="W285" t="e">
        <f t="shared" si="12"/>
        <v>#N/A</v>
      </c>
      <c r="X285" t="e">
        <f t="shared" si="12"/>
        <v>#N/A</v>
      </c>
      <c r="Y285" t="e">
        <f t="shared" si="12"/>
        <v>#N/A</v>
      </c>
      <c r="Z285" t="e">
        <f t="shared" si="12"/>
        <v>#N/A</v>
      </c>
      <c r="AA285" t="e">
        <f t="shared" si="12"/>
        <v>#N/A</v>
      </c>
      <c r="AB285" t="e">
        <f t="shared" si="12"/>
        <v>#N/A</v>
      </c>
      <c r="AC285" t="e">
        <f t="shared" si="12"/>
        <v>#N/A</v>
      </c>
      <c r="AD285" t="e">
        <f t="shared" si="12"/>
        <v>#N/A</v>
      </c>
    </row>
    <row r="286" spans="1:30" x14ac:dyDescent="0.25">
      <c r="A286" t="e">
        <f t="shared" si="13"/>
        <v>#N/A</v>
      </c>
      <c r="B286" t="e">
        <f t="shared" si="13"/>
        <v>#N/A</v>
      </c>
      <c r="C286" t="e">
        <f t="shared" si="13"/>
        <v>#N/A</v>
      </c>
      <c r="D286" t="e">
        <f t="shared" si="13"/>
        <v>#N/A</v>
      </c>
      <c r="E286" t="e">
        <f t="shared" si="13"/>
        <v>#N/A</v>
      </c>
      <c r="F286" t="e">
        <f t="shared" si="13"/>
        <v>#N/A</v>
      </c>
      <c r="G286" t="e">
        <f t="shared" si="13"/>
        <v>#N/A</v>
      </c>
      <c r="H286" t="e">
        <f t="shared" si="13"/>
        <v>#N/A</v>
      </c>
      <c r="I286" t="e">
        <f t="shared" si="13"/>
        <v>#N/A</v>
      </c>
      <c r="J286" t="e">
        <f t="shared" si="13"/>
        <v>#N/A</v>
      </c>
      <c r="K286" t="e">
        <f t="shared" si="13"/>
        <v>#N/A</v>
      </c>
      <c r="L286" t="e">
        <f t="shared" si="13"/>
        <v>#N/A</v>
      </c>
      <c r="M286" t="e">
        <f t="shared" si="13"/>
        <v>#N/A</v>
      </c>
      <c r="N286" t="e">
        <f t="shared" si="13"/>
        <v>#N/A</v>
      </c>
      <c r="O286" t="e">
        <f t="shared" si="13"/>
        <v>#N/A</v>
      </c>
      <c r="P286" t="e">
        <f t="shared" si="13"/>
        <v>#N/A</v>
      </c>
      <c r="Q286" t="e">
        <f t="shared" si="13"/>
        <v>#N/A</v>
      </c>
      <c r="R286" t="e">
        <f t="shared" si="13"/>
        <v>#N/A</v>
      </c>
      <c r="S286" t="e">
        <f t="shared" si="13"/>
        <v>#N/A</v>
      </c>
      <c r="T286" t="e">
        <f t="shared" si="13"/>
        <v>#N/A</v>
      </c>
      <c r="U286" t="e">
        <f t="shared" si="13"/>
        <v>#N/A</v>
      </c>
      <c r="V286" t="e">
        <f t="shared" si="12"/>
        <v>#N/A</v>
      </c>
      <c r="W286" t="e">
        <f t="shared" si="12"/>
        <v>#N/A</v>
      </c>
      <c r="X286" t="e">
        <f t="shared" si="12"/>
        <v>#N/A</v>
      </c>
      <c r="Y286" t="e">
        <f t="shared" si="12"/>
        <v>#N/A</v>
      </c>
      <c r="Z286" t="e">
        <f t="shared" si="12"/>
        <v>#N/A</v>
      </c>
      <c r="AA286" t="e">
        <f t="shared" si="12"/>
        <v>#N/A</v>
      </c>
      <c r="AB286" t="e">
        <f t="shared" si="12"/>
        <v>#N/A</v>
      </c>
      <c r="AC286" t="e">
        <f t="shared" si="12"/>
        <v>#N/A</v>
      </c>
      <c r="AD286" t="e">
        <f t="shared" si="12"/>
        <v>#N/A</v>
      </c>
    </row>
    <row r="287" spans="1:30" x14ac:dyDescent="0.25">
      <c r="A287" t="e">
        <f t="shared" si="13"/>
        <v>#N/A</v>
      </c>
      <c r="B287" t="e">
        <f t="shared" si="13"/>
        <v>#N/A</v>
      </c>
      <c r="C287" t="e">
        <f t="shared" si="13"/>
        <v>#N/A</v>
      </c>
      <c r="D287" t="e">
        <f t="shared" si="13"/>
        <v>#N/A</v>
      </c>
      <c r="E287" t="e">
        <f t="shared" si="13"/>
        <v>#N/A</v>
      </c>
      <c r="F287" t="e">
        <f t="shared" si="13"/>
        <v>#N/A</v>
      </c>
      <c r="G287" t="e">
        <f t="shared" si="13"/>
        <v>#N/A</v>
      </c>
      <c r="H287" t="e">
        <f t="shared" si="13"/>
        <v>#N/A</v>
      </c>
      <c r="I287" t="e">
        <f t="shared" si="13"/>
        <v>#N/A</v>
      </c>
      <c r="J287" t="e">
        <f t="shared" si="13"/>
        <v>#N/A</v>
      </c>
      <c r="K287" t="e">
        <f t="shared" si="13"/>
        <v>#N/A</v>
      </c>
      <c r="L287" t="e">
        <f t="shared" si="13"/>
        <v>#N/A</v>
      </c>
      <c r="M287" t="e">
        <f t="shared" si="13"/>
        <v>#N/A</v>
      </c>
      <c r="N287" t="e">
        <f t="shared" si="13"/>
        <v>#N/A</v>
      </c>
      <c r="O287" t="e">
        <f t="shared" si="13"/>
        <v>#N/A</v>
      </c>
      <c r="P287" t="e">
        <f t="shared" si="13"/>
        <v>#N/A</v>
      </c>
      <c r="Q287" t="e">
        <f t="shared" si="13"/>
        <v>#N/A</v>
      </c>
      <c r="R287" t="e">
        <f t="shared" si="13"/>
        <v>#N/A</v>
      </c>
      <c r="S287" t="e">
        <f t="shared" si="13"/>
        <v>#N/A</v>
      </c>
      <c r="T287" t="e">
        <f t="shared" si="13"/>
        <v>#N/A</v>
      </c>
      <c r="U287" t="e">
        <f t="shared" si="13"/>
        <v>#N/A</v>
      </c>
      <c r="V287" t="e">
        <f t="shared" si="12"/>
        <v>#N/A</v>
      </c>
      <c r="W287" t="e">
        <f t="shared" si="12"/>
        <v>#N/A</v>
      </c>
      <c r="X287" t="e">
        <f t="shared" si="12"/>
        <v>#N/A</v>
      </c>
      <c r="Y287" t="e">
        <f t="shared" si="12"/>
        <v>#N/A</v>
      </c>
      <c r="Z287" t="e">
        <f t="shared" si="12"/>
        <v>#N/A</v>
      </c>
      <c r="AA287" t="e">
        <f t="shared" si="12"/>
        <v>#N/A</v>
      </c>
      <c r="AB287" t="e">
        <f t="shared" si="12"/>
        <v>#N/A</v>
      </c>
      <c r="AC287" t="e">
        <f t="shared" si="12"/>
        <v>#N/A</v>
      </c>
      <c r="AD287" t="e">
        <f t="shared" si="12"/>
        <v>#N/A</v>
      </c>
    </row>
    <row r="288" spans="1:30" x14ac:dyDescent="0.25">
      <c r="A288" t="e">
        <f t="shared" si="13"/>
        <v>#N/A</v>
      </c>
      <c r="B288" t="e">
        <f t="shared" si="13"/>
        <v>#N/A</v>
      </c>
      <c r="C288" t="e">
        <f t="shared" si="13"/>
        <v>#N/A</v>
      </c>
      <c r="D288" t="e">
        <f t="shared" si="13"/>
        <v>#N/A</v>
      </c>
      <c r="E288" t="e">
        <f t="shared" si="13"/>
        <v>#N/A</v>
      </c>
      <c r="F288" t="e">
        <f t="shared" si="13"/>
        <v>#N/A</v>
      </c>
      <c r="G288" t="e">
        <f t="shared" si="13"/>
        <v>#N/A</v>
      </c>
      <c r="H288" t="e">
        <f t="shared" si="13"/>
        <v>#N/A</v>
      </c>
      <c r="I288" t="e">
        <f t="shared" si="13"/>
        <v>#N/A</v>
      </c>
      <c r="J288" t="e">
        <f t="shared" si="13"/>
        <v>#N/A</v>
      </c>
      <c r="K288" t="e">
        <f t="shared" si="13"/>
        <v>#N/A</v>
      </c>
      <c r="L288" t="e">
        <f t="shared" si="13"/>
        <v>#N/A</v>
      </c>
      <c r="M288" t="e">
        <f t="shared" si="13"/>
        <v>#N/A</v>
      </c>
      <c r="N288" t="e">
        <f t="shared" si="13"/>
        <v>#N/A</v>
      </c>
      <c r="O288" t="e">
        <f t="shared" si="13"/>
        <v>#N/A</v>
      </c>
      <c r="P288" t="e">
        <f t="shared" si="13"/>
        <v>#N/A</v>
      </c>
      <c r="Q288" t="e">
        <f t="shared" si="13"/>
        <v>#N/A</v>
      </c>
      <c r="R288" t="e">
        <f t="shared" si="13"/>
        <v>#N/A</v>
      </c>
      <c r="S288" t="e">
        <f t="shared" si="13"/>
        <v>#N/A</v>
      </c>
      <c r="T288" t="e">
        <f t="shared" si="13"/>
        <v>#N/A</v>
      </c>
      <c r="U288" t="e">
        <f t="shared" si="13"/>
        <v>#N/A</v>
      </c>
      <c r="V288" t="e">
        <f t="shared" si="12"/>
        <v>#N/A</v>
      </c>
      <c r="W288" t="e">
        <f t="shared" si="12"/>
        <v>#N/A</v>
      </c>
      <c r="X288" t="e">
        <f t="shared" si="12"/>
        <v>#N/A</v>
      </c>
      <c r="Y288" t="e">
        <f t="shared" si="12"/>
        <v>#N/A</v>
      </c>
      <c r="Z288" t="e">
        <f t="shared" si="12"/>
        <v>#N/A</v>
      </c>
      <c r="AA288" t="e">
        <f t="shared" si="12"/>
        <v>#N/A</v>
      </c>
      <c r="AB288" t="e">
        <f t="shared" si="12"/>
        <v>#N/A</v>
      </c>
      <c r="AC288" t="e">
        <f t="shared" si="12"/>
        <v>#N/A</v>
      </c>
      <c r="AD288" t="e">
        <f t="shared" si="12"/>
        <v>#N/A</v>
      </c>
    </row>
    <row r="289" spans="1:30" x14ac:dyDescent="0.25">
      <c r="A289" t="e">
        <f t="shared" si="13"/>
        <v>#N/A</v>
      </c>
      <c r="B289" t="e">
        <f t="shared" si="13"/>
        <v>#N/A</v>
      </c>
      <c r="C289" t="e">
        <f t="shared" si="13"/>
        <v>#N/A</v>
      </c>
      <c r="D289" t="e">
        <f t="shared" si="13"/>
        <v>#N/A</v>
      </c>
      <c r="E289" t="e">
        <f t="shared" si="13"/>
        <v>#N/A</v>
      </c>
      <c r="F289" t="e">
        <f t="shared" si="13"/>
        <v>#N/A</v>
      </c>
      <c r="G289" t="e">
        <f t="shared" si="13"/>
        <v>#N/A</v>
      </c>
      <c r="H289" t="e">
        <f t="shared" si="13"/>
        <v>#N/A</v>
      </c>
      <c r="I289" t="e">
        <f t="shared" si="13"/>
        <v>#N/A</v>
      </c>
      <c r="J289" t="e">
        <f t="shared" si="13"/>
        <v>#N/A</v>
      </c>
      <c r="K289" t="e">
        <f t="shared" si="13"/>
        <v>#N/A</v>
      </c>
      <c r="L289" t="e">
        <f t="shared" si="13"/>
        <v>#N/A</v>
      </c>
      <c r="M289" t="e">
        <f t="shared" si="13"/>
        <v>#N/A</v>
      </c>
      <c r="N289" t="e">
        <f t="shared" si="13"/>
        <v>#N/A</v>
      </c>
      <c r="O289" t="e">
        <f t="shared" si="13"/>
        <v>#N/A</v>
      </c>
      <c r="P289" t="e">
        <f t="shared" si="13"/>
        <v>#N/A</v>
      </c>
      <c r="Q289" t="e">
        <f t="shared" si="13"/>
        <v>#N/A</v>
      </c>
      <c r="R289" t="e">
        <f t="shared" si="13"/>
        <v>#N/A</v>
      </c>
      <c r="S289" t="e">
        <f t="shared" si="13"/>
        <v>#N/A</v>
      </c>
      <c r="T289" t="e">
        <f t="shared" si="13"/>
        <v>#N/A</v>
      </c>
      <c r="U289" t="e">
        <f t="shared" si="13"/>
        <v>#N/A</v>
      </c>
      <c r="V289" t="e">
        <f t="shared" si="12"/>
        <v>#N/A</v>
      </c>
      <c r="W289" t="e">
        <f t="shared" si="12"/>
        <v>#N/A</v>
      </c>
      <c r="X289" t="e">
        <f t="shared" si="12"/>
        <v>#N/A</v>
      </c>
      <c r="Y289" t="e">
        <f t="shared" si="12"/>
        <v>#N/A</v>
      </c>
      <c r="Z289" t="e">
        <f t="shared" si="12"/>
        <v>#N/A</v>
      </c>
      <c r="AA289" t="e">
        <f t="shared" si="12"/>
        <v>#N/A</v>
      </c>
      <c r="AB289" t="e">
        <f t="shared" si="12"/>
        <v>#N/A</v>
      </c>
      <c r="AC289" t="e">
        <f t="shared" si="12"/>
        <v>#N/A</v>
      </c>
      <c r="AD289" t="e">
        <f t="shared" si="12"/>
        <v>#N/A</v>
      </c>
    </row>
    <row r="290" spans="1:30" x14ac:dyDescent="0.25">
      <c r="A290" t="e">
        <f t="shared" si="13"/>
        <v>#N/A</v>
      </c>
      <c r="B290" t="e">
        <f t="shared" si="13"/>
        <v>#N/A</v>
      </c>
      <c r="C290" t="e">
        <f t="shared" si="13"/>
        <v>#N/A</v>
      </c>
      <c r="D290" t="e">
        <f t="shared" si="13"/>
        <v>#N/A</v>
      </c>
      <c r="E290" t="e">
        <f t="shared" si="13"/>
        <v>#N/A</v>
      </c>
      <c r="F290" t="e">
        <f t="shared" si="13"/>
        <v>#N/A</v>
      </c>
      <c r="G290" t="e">
        <f t="shared" si="13"/>
        <v>#N/A</v>
      </c>
      <c r="H290" t="e">
        <f t="shared" si="13"/>
        <v>#N/A</v>
      </c>
      <c r="I290" t="e">
        <f t="shared" si="13"/>
        <v>#N/A</v>
      </c>
      <c r="J290" t="e">
        <f t="shared" si="13"/>
        <v>#N/A</v>
      </c>
      <c r="K290" t="e">
        <f t="shared" si="13"/>
        <v>#N/A</v>
      </c>
      <c r="L290" t="e">
        <f t="shared" si="13"/>
        <v>#N/A</v>
      </c>
      <c r="M290" t="e">
        <f t="shared" si="13"/>
        <v>#N/A</v>
      </c>
      <c r="N290" t="e">
        <f t="shared" si="13"/>
        <v>#N/A</v>
      </c>
      <c r="O290" t="e">
        <f t="shared" si="13"/>
        <v>#N/A</v>
      </c>
      <c r="P290" t="e">
        <f t="shared" si="13"/>
        <v>#N/A</v>
      </c>
      <c r="Q290" t="e">
        <f t="shared" si="13"/>
        <v>#N/A</v>
      </c>
      <c r="R290" t="e">
        <f t="shared" si="13"/>
        <v>#N/A</v>
      </c>
      <c r="S290" t="e">
        <f t="shared" si="13"/>
        <v>#N/A</v>
      </c>
      <c r="T290" t="e">
        <f t="shared" si="13"/>
        <v>#N/A</v>
      </c>
      <c r="U290" t="e">
        <f t="shared" si="13"/>
        <v>#N/A</v>
      </c>
      <c r="V290" t="e">
        <f t="shared" si="12"/>
        <v>#N/A</v>
      </c>
      <c r="W290" t="e">
        <f t="shared" si="12"/>
        <v>#N/A</v>
      </c>
      <c r="X290" t="e">
        <f t="shared" si="12"/>
        <v>#N/A</v>
      </c>
      <c r="Y290" t="e">
        <f t="shared" si="12"/>
        <v>#N/A</v>
      </c>
      <c r="Z290" t="e">
        <f t="shared" si="12"/>
        <v>#N/A</v>
      </c>
      <c r="AA290" t="e">
        <f t="shared" si="12"/>
        <v>#N/A</v>
      </c>
      <c r="AB290" t="e">
        <f t="shared" si="12"/>
        <v>#N/A</v>
      </c>
      <c r="AC290" t="e">
        <f t="shared" si="12"/>
        <v>#N/A</v>
      </c>
      <c r="AD290" t="e">
        <f t="shared" si="12"/>
        <v>#N/A</v>
      </c>
    </row>
    <row r="291" spans="1:30" x14ac:dyDescent="0.25">
      <c r="A291" t="e">
        <f t="shared" si="13"/>
        <v>#N/A</v>
      </c>
      <c r="B291" t="e">
        <f t="shared" si="13"/>
        <v>#N/A</v>
      </c>
      <c r="C291" t="e">
        <f t="shared" si="13"/>
        <v>#N/A</v>
      </c>
      <c r="D291" t="e">
        <f t="shared" si="13"/>
        <v>#N/A</v>
      </c>
      <c r="E291" t="e">
        <f t="shared" si="13"/>
        <v>#N/A</v>
      </c>
      <c r="F291" t="e">
        <f t="shared" si="13"/>
        <v>#N/A</v>
      </c>
      <c r="G291" t="e">
        <f t="shared" si="13"/>
        <v>#N/A</v>
      </c>
      <c r="H291" t="e">
        <f t="shared" si="13"/>
        <v>#N/A</v>
      </c>
      <c r="I291" t="e">
        <f t="shared" si="13"/>
        <v>#N/A</v>
      </c>
      <c r="J291" t="e">
        <f t="shared" si="13"/>
        <v>#N/A</v>
      </c>
      <c r="K291" t="e">
        <f t="shared" si="13"/>
        <v>#N/A</v>
      </c>
      <c r="L291" t="e">
        <f t="shared" si="13"/>
        <v>#N/A</v>
      </c>
      <c r="M291" t="e">
        <f t="shared" si="13"/>
        <v>#N/A</v>
      </c>
      <c r="N291" t="e">
        <f t="shared" si="13"/>
        <v>#N/A</v>
      </c>
      <c r="O291" t="e">
        <f t="shared" si="13"/>
        <v>#N/A</v>
      </c>
      <c r="P291" t="e">
        <f t="shared" si="13"/>
        <v>#N/A</v>
      </c>
      <c r="Q291" t="e">
        <f t="shared" si="13"/>
        <v>#N/A</v>
      </c>
      <c r="R291" t="e">
        <f t="shared" si="13"/>
        <v>#N/A</v>
      </c>
      <c r="S291" t="e">
        <f t="shared" si="13"/>
        <v>#N/A</v>
      </c>
      <c r="T291" t="e">
        <f t="shared" si="13"/>
        <v>#N/A</v>
      </c>
      <c r="U291" t="e">
        <f t="shared" si="13"/>
        <v>#N/A</v>
      </c>
      <c r="V291" t="e">
        <f t="shared" si="12"/>
        <v>#N/A</v>
      </c>
      <c r="W291" t="e">
        <f t="shared" si="12"/>
        <v>#N/A</v>
      </c>
      <c r="X291" t="e">
        <f t="shared" si="12"/>
        <v>#N/A</v>
      </c>
      <c r="Y291" t="e">
        <f t="shared" si="12"/>
        <v>#N/A</v>
      </c>
      <c r="Z291" t="e">
        <f t="shared" si="12"/>
        <v>#N/A</v>
      </c>
      <c r="AA291" t="e">
        <f t="shared" si="12"/>
        <v>#N/A</v>
      </c>
      <c r="AB291" t="e">
        <f t="shared" si="12"/>
        <v>#N/A</v>
      </c>
      <c r="AC291" t="e">
        <f t="shared" si="12"/>
        <v>#N/A</v>
      </c>
      <c r="AD291" t="e">
        <f t="shared" si="12"/>
        <v>#N/A</v>
      </c>
    </row>
    <row r="292" spans="1:30" x14ac:dyDescent="0.25">
      <c r="A292" t="e">
        <f t="shared" si="13"/>
        <v>#N/A</v>
      </c>
      <c r="B292" t="e">
        <f t="shared" si="13"/>
        <v>#N/A</v>
      </c>
      <c r="C292" t="e">
        <f t="shared" si="13"/>
        <v>#N/A</v>
      </c>
      <c r="D292" t="e">
        <f t="shared" si="13"/>
        <v>#N/A</v>
      </c>
      <c r="E292" t="e">
        <f t="shared" si="13"/>
        <v>#N/A</v>
      </c>
      <c r="F292" t="e">
        <f t="shared" si="13"/>
        <v>#N/A</v>
      </c>
      <c r="G292" t="e">
        <f t="shared" si="13"/>
        <v>#N/A</v>
      </c>
      <c r="H292" t="e">
        <f t="shared" si="13"/>
        <v>#N/A</v>
      </c>
      <c r="I292" t="e">
        <f t="shared" si="13"/>
        <v>#N/A</v>
      </c>
      <c r="J292" t="e">
        <f t="shared" si="13"/>
        <v>#N/A</v>
      </c>
      <c r="K292" t="e">
        <f t="shared" si="13"/>
        <v>#N/A</v>
      </c>
      <c r="L292" t="e">
        <f t="shared" si="13"/>
        <v>#N/A</v>
      </c>
      <c r="M292" t="e">
        <f t="shared" si="13"/>
        <v>#N/A</v>
      </c>
      <c r="N292" t="e">
        <f t="shared" si="13"/>
        <v>#N/A</v>
      </c>
      <c r="O292" t="e">
        <f t="shared" si="13"/>
        <v>#N/A</v>
      </c>
      <c r="P292" t="e">
        <f t="shared" si="13"/>
        <v>#N/A</v>
      </c>
      <c r="Q292" t="e">
        <f t="shared" si="13"/>
        <v>#N/A</v>
      </c>
      <c r="R292" t="e">
        <f t="shared" si="13"/>
        <v>#N/A</v>
      </c>
      <c r="S292" t="e">
        <f t="shared" si="13"/>
        <v>#N/A</v>
      </c>
      <c r="T292" t="e">
        <f t="shared" si="13"/>
        <v>#N/A</v>
      </c>
      <c r="U292" t="e">
        <f t="shared" si="13"/>
        <v>#N/A</v>
      </c>
      <c r="V292" t="e">
        <f t="shared" si="12"/>
        <v>#N/A</v>
      </c>
      <c r="W292" t="e">
        <f t="shared" si="12"/>
        <v>#N/A</v>
      </c>
      <c r="X292" t="e">
        <f t="shared" si="12"/>
        <v>#N/A</v>
      </c>
      <c r="Y292" t="e">
        <f t="shared" si="12"/>
        <v>#N/A</v>
      </c>
      <c r="Z292" t="e">
        <f t="shared" si="12"/>
        <v>#N/A</v>
      </c>
      <c r="AA292" t="e">
        <f t="shared" si="12"/>
        <v>#N/A</v>
      </c>
      <c r="AB292" t="e">
        <f t="shared" si="12"/>
        <v>#N/A</v>
      </c>
      <c r="AC292" t="e">
        <f t="shared" si="12"/>
        <v>#N/A</v>
      </c>
      <c r="AD292" t="e">
        <f t="shared" si="12"/>
        <v>#N/A</v>
      </c>
    </row>
    <row r="293" spans="1:30" x14ac:dyDescent="0.25">
      <c r="A293" t="e">
        <f t="shared" si="13"/>
        <v>#N/A</v>
      </c>
      <c r="B293" t="e">
        <f t="shared" si="13"/>
        <v>#N/A</v>
      </c>
      <c r="C293" t="e">
        <f t="shared" si="13"/>
        <v>#N/A</v>
      </c>
      <c r="D293" t="e">
        <f t="shared" si="13"/>
        <v>#N/A</v>
      </c>
      <c r="E293" t="e">
        <f t="shared" si="13"/>
        <v>#N/A</v>
      </c>
      <c r="F293" t="e">
        <f t="shared" si="13"/>
        <v>#N/A</v>
      </c>
      <c r="G293" t="e">
        <f t="shared" si="13"/>
        <v>#N/A</v>
      </c>
      <c r="H293" t="e">
        <f t="shared" si="13"/>
        <v>#N/A</v>
      </c>
      <c r="I293" t="e">
        <f t="shared" si="13"/>
        <v>#N/A</v>
      </c>
      <c r="J293" t="e">
        <f t="shared" si="13"/>
        <v>#N/A</v>
      </c>
      <c r="K293" t="e">
        <f t="shared" si="13"/>
        <v>#N/A</v>
      </c>
      <c r="L293" t="e">
        <f t="shared" si="13"/>
        <v>#N/A</v>
      </c>
      <c r="M293" t="e">
        <f t="shared" si="13"/>
        <v>#N/A</v>
      </c>
      <c r="N293" t="e">
        <f t="shared" si="13"/>
        <v>#N/A</v>
      </c>
      <c r="O293" t="e">
        <f t="shared" si="13"/>
        <v>#N/A</v>
      </c>
      <c r="P293" t="e">
        <f t="shared" si="13"/>
        <v>#N/A</v>
      </c>
      <c r="Q293" t="e">
        <f t="shared" si="13"/>
        <v>#N/A</v>
      </c>
      <c r="R293" t="e">
        <f t="shared" si="13"/>
        <v>#N/A</v>
      </c>
      <c r="S293" t="e">
        <f t="shared" si="13"/>
        <v>#N/A</v>
      </c>
      <c r="T293" t="e">
        <f t="shared" si="13"/>
        <v>#N/A</v>
      </c>
      <c r="U293" t="e">
        <f t="shared" si="13"/>
        <v>#N/A</v>
      </c>
      <c r="V293" t="e">
        <f t="shared" si="12"/>
        <v>#N/A</v>
      </c>
      <c r="W293" t="e">
        <f t="shared" si="12"/>
        <v>#N/A</v>
      </c>
      <c r="X293" t="e">
        <f t="shared" si="12"/>
        <v>#N/A</v>
      </c>
      <c r="Y293" t="e">
        <f t="shared" si="12"/>
        <v>#N/A</v>
      </c>
      <c r="Z293" t="e">
        <f t="shared" si="12"/>
        <v>#N/A</v>
      </c>
      <c r="AA293" t="e">
        <f t="shared" si="12"/>
        <v>#N/A</v>
      </c>
      <c r="AB293" t="e">
        <f t="shared" si="12"/>
        <v>#N/A</v>
      </c>
      <c r="AC293" t="e">
        <f t="shared" si="12"/>
        <v>#N/A</v>
      </c>
      <c r="AD293" t="e">
        <f t="shared" si="12"/>
        <v>#N/A</v>
      </c>
    </row>
    <row r="294" spans="1:30" x14ac:dyDescent="0.25">
      <c r="A294" t="e">
        <f t="shared" si="13"/>
        <v>#N/A</v>
      </c>
      <c r="B294" t="e">
        <f t="shared" si="13"/>
        <v>#N/A</v>
      </c>
      <c r="C294" t="e">
        <f t="shared" si="13"/>
        <v>#N/A</v>
      </c>
      <c r="D294" t="e">
        <f t="shared" si="13"/>
        <v>#N/A</v>
      </c>
      <c r="E294" t="e">
        <f t="shared" si="13"/>
        <v>#N/A</v>
      </c>
      <c r="F294" t="e">
        <f t="shared" si="13"/>
        <v>#N/A</v>
      </c>
      <c r="G294" t="e">
        <f t="shared" si="13"/>
        <v>#N/A</v>
      </c>
      <c r="H294" t="e">
        <f t="shared" si="13"/>
        <v>#N/A</v>
      </c>
      <c r="I294" t="e">
        <f t="shared" si="13"/>
        <v>#N/A</v>
      </c>
      <c r="J294" t="e">
        <f t="shared" si="13"/>
        <v>#N/A</v>
      </c>
      <c r="K294" t="e">
        <f t="shared" si="13"/>
        <v>#N/A</v>
      </c>
      <c r="L294" t="e">
        <f t="shared" si="13"/>
        <v>#N/A</v>
      </c>
      <c r="M294" t="e">
        <f t="shared" si="13"/>
        <v>#N/A</v>
      </c>
      <c r="N294" t="e">
        <f t="shared" si="13"/>
        <v>#N/A</v>
      </c>
      <c r="O294" t="e">
        <f t="shared" si="13"/>
        <v>#N/A</v>
      </c>
      <c r="P294" t="e">
        <f t="shared" si="13"/>
        <v>#N/A</v>
      </c>
      <c r="Q294" t="e">
        <f t="shared" si="13"/>
        <v>#N/A</v>
      </c>
      <c r="R294" t="e">
        <f t="shared" si="13"/>
        <v>#N/A</v>
      </c>
      <c r="S294" t="e">
        <f t="shared" si="13"/>
        <v>#N/A</v>
      </c>
      <c r="T294" t="e">
        <f t="shared" si="13"/>
        <v>#N/A</v>
      </c>
      <c r="U294" t="e">
        <f t="shared" si="13"/>
        <v>#N/A</v>
      </c>
      <c r="V294" t="e">
        <f t="shared" si="12"/>
        <v>#N/A</v>
      </c>
      <c r="W294" t="e">
        <f t="shared" si="12"/>
        <v>#N/A</v>
      </c>
      <c r="X294" t="e">
        <f t="shared" si="12"/>
        <v>#N/A</v>
      </c>
      <c r="Y294" t="e">
        <f t="shared" si="12"/>
        <v>#N/A</v>
      </c>
      <c r="Z294" t="e">
        <f t="shared" si="12"/>
        <v>#N/A</v>
      </c>
      <c r="AA294" t="e">
        <f t="shared" si="12"/>
        <v>#N/A</v>
      </c>
      <c r="AB294" t="e">
        <f t="shared" si="12"/>
        <v>#N/A</v>
      </c>
      <c r="AC294" t="e">
        <f t="shared" si="12"/>
        <v>#N/A</v>
      </c>
      <c r="AD294" t="e">
        <f t="shared" si="12"/>
        <v>#N/A</v>
      </c>
    </row>
    <row r="295" spans="1:30" x14ac:dyDescent="0.25">
      <c r="A295" t="e">
        <f t="shared" si="13"/>
        <v>#N/A</v>
      </c>
      <c r="B295" t="e">
        <f t="shared" si="13"/>
        <v>#N/A</v>
      </c>
      <c r="C295" t="e">
        <f t="shared" si="13"/>
        <v>#N/A</v>
      </c>
      <c r="D295" t="e">
        <f t="shared" si="13"/>
        <v>#N/A</v>
      </c>
      <c r="E295" t="e">
        <f t="shared" si="13"/>
        <v>#N/A</v>
      </c>
      <c r="F295" t="e">
        <f t="shared" si="13"/>
        <v>#N/A</v>
      </c>
      <c r="G295" t="e">
        <f t="shared" si="13"/>
        <v>#N/A</v>
      </c>
      <c r="H295" t="e">
        <f t="shared" si="13"/>
        <v>#N/A</v>
      </c>
      <c r="I295" t="e">
        <f t="shared" si="13"/>
        <v>#N/A</v>
      </c>
      <c r="J295" t="e">
        <f t="shared" si="13"/>
        <v>#N/A</v>
      </c>
      <c r="K295" t="e">
        <f t="shared" si="13"/>
        <v>#N/A</v>
      </c>
      <c r="L295" t="e">
        <f t="shared" si="13"/>
        <v>#N/A</v>
      </c>
      <c r="M295" t="e">
        <f t="shared" si="13"/>
        <v>#N/A</v>
      </c>
      <c r="N295" t="e">
        <f t="shared" si="13"/>
        <v>#N/A</v>
      </c>
      <c r="O295" t="e">
        <f t="shared" si="13"/>
        <v>#N/A</v>
      </c>
      <c r="P295" t="e">
        <f t="shared" si="13"/>
        <v>#N/A</v>
      </c>
      <c r="Q295" t="e">
        <f t="shared" si="13"/>
        <v>#N/A</v>
      </c>
      <c r="R295" t="e">
        <f t="shared" si="13"/>
        <v>#N/A</v>
      </c>
      <c r="S295" t="e">
        <f t="shared" si="13"/>
        <v>#N/A</v>
      </c>
      <c r="T295" t="e">
        <f t="shared" si="13"/>
        <v>#N/A</v>
      </c>
      <c r="U295" t="e">
        <f t="shared" si="13"/>
        <v>#N/A</v>
      </c>
      <c r="V295" t="e">
        <f t="shared" si="12"/>
        <v>#N/A</v>
      </c>
      <c r="W295" t="e">
        <f t="shared" si="12"/>
        <v>#N/A</v>
      </c>
      <c r="X295" t="e">
        <f t="shared" si="12"/>
        <v>#N/A</v>
      </c>
      <c r="Y295" t="e">
        <f t="shared" si="12"/>
        <v>#N/A</v>
      </c>
      <c r="Z295" t="e">
        <f t="shared" si="12"/>
        <v>#N/A</v>
      </c>
      <c r="AA295" t="e">
        <f t="shared" si="12"/>
        <v>#N/A</v>
      </c>
      <c r="AB295" t="e">
        <f t="shared" si="12"/>
        <v>#N/A</v>
      </c>
      <c r="AC295" t="e">
        <f t="shared" si="12"/>
        <v>#N/A</v>
      </c>
      <c r="AD295" t="e">
        <f t="shared" si="12"/>
        <v>#N/A</v>
      </c>
    </row>
    <row r="296" spans="1:30" x14ac:dyDescent="0.25">
      <c r="A296" t="e">
        <f t="shared" si="13"/>
        <v>#N/A</v>
      </c>
      <c r="B296" t="e">
        <f t="shared" si="13"/>
        <v>#N/A</v>
      </c>
      <c r="C296" t="e">
        <f t="shared" si="13"/>
        <v>#N/A</v>
      </c>
      <c r="D296" t="e">
        <f t="shared" si="13"/>
        <v>#N/A</v>
      </c>
      <c r="E296" t="e">
        <f t="shared" si="13"/>
        <v>#N/A</v>
      </c>
      <c r="F296" t="e">
        <f t="shared" si="13"/>
        <v>#N/A</v>
      </c>
      <c r="G296" t="e">
        <f t="shared" si="13"/>
        <v>#N/A</v>
      </c>
      <c r="H296" t="e">
        <f t="shared" si="13"/>
        <v>#N/A</v>
      </c>
      <c r="I296" t="e">
        <f t="shared" si="13"/>
        <v>#N/A</v>
      </c>
      <c r="J296" t="e">
        <f t="shared" si="13"/>
        <v>#N/A</v>
      </c>
      <c r="K296" t="e">
        <f t="shared" si="13"/>
        <v>#N/A</v>
      </c>
      <c r="L296" t="e">
        <f t="shared" si="13"/>
        <v>#N/A</v>
      </c>
      <c r="M296" t="e">
        <f t="shared" si="13"/>
        <v>#N/A</v>
      </c>
      <c r="N296" t="e">
        <f t="shared" si="13"/>
        <v>#N/A</v>
      </c>
      <c r="O296" t="e">
        <f t="shared" si="13"/>
        <v>#N/A</v>
      </c>
      <c r="P296" t="e">
        <f t="shared" si="13"/>
        <v>#N/A</v>
      </c>
      <c r="Q296" t="e">
        <f t="shared" si="13"/>
        <v>#N/A</v>
      </c>
      <c r="R296" t="e">
        <f t="shared" si="13"/>
        <v>#N/A</v>
      </c>
      <c r="S296" t="e">
        <f t="shared" si="13"/>
        <v>#N/A</v>
      </c>
      <c r="T296" t="e">
        <f t="shared" si="13"/>
        <v>#N/A</v>
      </c>
      <c r="U296" t="e">
        <f t="shared" si="13"/>
        <v>#N/A</v>
      </c>
      <c r="V296" t="e">
        <f t="shared" si="12"/>
        <v>#N/A</v>
      </c>
      <c r="W296" t="e">
        <f t="shared" si="12"/>
        <v>#N/A</v>
      </c>
      <c r="X296" t="e">
        <f t="shared" si="12"/>
        <v>#N/A</v>
      </c>
      <c r="Y296" t="e">
        <f t="shared" si="12"/>
        <v>#N/A</v>
      </c>
      <c r="Z296" t="e">
        <f t="shared" si="12"/>
        <v>#N/A</v>
      </c>
      <c r="AA296" t="e">
        <f t="shared" si="12"/>
        <v>#N/A</v>
      </c>
      <c r="AB296" t="e">
        <f t="shared" si="12"/>
        <v>#N/A</v>
      </c>
      <c r="AC296" t="e">
        <f t="shared" si="12"/>
        <v>#N/A</v>
      </c>
      <c r="AD296" t="e">
        <f t="shared" si="12"/>
        <v>#N/A</v>
      </c>
    </row>
    <row r="297" spans="1:30" x14ac:dyDescent="0.25">
      <c r="A297" t="e">
        <f t="shared" si="13"/>
        <v>#N/A</v>
      </c>
      <c r="B297" t="e">
        <f t="shared" si="13"/>
        <v>#N/A</v>
      </c>
      <c r="C297" t="e">
        <f t="shared" si="13"/>
        <v>#N/A</v>
      </c>
      <c r="D297" t="e">
        <f t="shared" ref="D297:U297" si="14">1/$A$253+(D140-D$254)^2/D$255</f>
        <v>#N/A</v>
      </c>
      <c r="E297" t="e">
        <f t="shared" si="14"/>
        <v>#N/A</v>
      </c>
      <c r="F297" t="e">
        <f t="shared" si="14"/>
        <v>#N/A</v>
      </c>
      <c r="G297" t="e">
        <f t="shared" si="14"/>
        <v>#N/A</v>
      </c>
      <c r="H297" t="e">
        <f t="shared" si="14"/>
        <v>#N/A</v>
      </c>
      <c r="I297" t="e">
        <f t="shared" si="14"/>
        <v>#N/A</v>
      </c>
      <c r="J297" t="e">
        <f t="shared" si="14"/>
        <v>#N/A</v>
      </c>
      <c r="K297" t="e">
        <f t="shared" si="14"/>
        <v>#N/A</v>
      </c>
      <c r="L297" t="e">
        <f t="shared" si="14"/>
        <v>#N/A</v>
      </c>
      <c r="M297" t="e">
        <f t="shared" si="14"/>
        <v>#N/A</v>
      </c>
      <c r="N297" t="e">
        <f t="shared" si="14"/>
        <v>#N/A</v>
      </c>
      <c r="O297" t="e">
        <f t="shared" si="14"/>
        <v>#N/A</v>
      </c>
      <c r="P297" t="e">
        <f t="shared" si="14"/>
        <v>#N/A</v>
      </c>
      <c r="Q297" t="e">
        <f t="shared" si="14"/>
        <v>#N/A</v>
      </c>
      <c r="R297" t="e">
        <f t="shared" si="14"/>
        <v>#N/A</v>
      </c>
      <c r="S297" t="e">
        <f t="shared" si="14"/>
        <v>#N/A</v>
      </c>
      <c r="T297" t="e">
        <f t="shared" si="14"/>
        <v>#N/A</v>
      </c>
      <c r="U297" t="e">
        <f t="shared" si="14"/>
        <v>#N/A</v>
      </c>
      <c r="V297" t="e">
        <f t="shared" ref="V297:AD297" si="15">1/$A$253+(V140-V$254)^2/V$255</f>
        <v>#N/A</v>
      </c>
      <c r="W297" t="e">
        <f t="shared" si="15"/>
        <v>#N/A</v>
      </c>
      <c r="X297" t="e">
        <f t="shared" si="15"/>
        <v>#N/A</v>
      </c>
      <c r="Y297" t="e">
        <f t="shared" si="15"/>
        <v>#N/A</v>
      </c>
      <c r="Z297" t="e">
        <f t="shared" si="15"/>
        <v>#N/A</v>
      </c>
      <c r="AA297" t="e">
        <f t="shared" si="15"/>
        <v>#N/A</v>
      </c>
      <c r="AB297" t="e">
        <f t="shared" si="15"/>
        <v>#N/A</v>
      </c>
      <c r="AC297" t="e">
        <f t="shared" si="15"/>
        <v>#N/A</v>
      </c>
      <c r="AD297" t="e">
        <f t="shared" si="15"/>
        <v>#N/A</v>
      </c>
    </row>
    <row r="298" spans="1:30" x14ac:dyDescent="0.25">
      <c r="A298" t="e">
        <f t="shared" ref="A298:U308" si="16">1/$A$253+(A141-A$254)^2/A$255</f>
        <v>#N/A</v>
      </c>
      <c r="B298" t="e">
        <f t="shared" si="16"/>
        <v>#N/A</v>
      </c>
      <c r="C298" t="e">
        <f t="shared" si="16"/>
        <v>#N/A</v>
      </c>
      <c r="D298" t="e">
        <f t="shared" si="16"/>
        <v>#N/A</v>
      </c>
      <c r="E298" t="e">
        <f t="shared" si="16"/>
        <v>#N/A</v>
      </c>
      <c r="F298" t="e">
        <f t="shared" si="16"/>
        <v>#N/A</v>
      </c>
      <c r="G298" t="e">
        <f t="shared" si="16"/>
        <v>#N/A</v>
      </c>
      <c r="H298" t="e">
        <f t="shared" si="16"/>
        <v>#N/A</v>
      </c>
      <c r="I298" t="e">
        <f t="shared" si="16"/>
        <v>#N/A</v>
      </c>
      <c r="J298" t="e">
        <f t="shared" si="16"/>
        <v>#N/A</v>
      </c>
      <c r="K298" t="e">
        <f t="shared" si="16"/>
        <v>#N/A</v>
      </c>
      <c r="L298" t="e">
        <f t="shared" si="16"/>
        <v>#N/A</v>
      </c>
      <c r="M298" t="e">
        <f t="shared" si="16"/>
        <v>#N/A</v>
      </c>
      <c r="N298" t="e">
        <f t="shared" si="16"/>
        <v>#N/A</v>
      </c>
      <c r="O298" t="e">
        <f t="shared" si="16"/>
        <v>#N/A</v>
      </c>
      <c r="P298" t="e">
        <f t="shared" si="16"/>
        <v>#N/A</v>
      </c>
      <c r="Q298" t="e">
        <f t="shared" si="16"/>
        <v>#N/A</v>
      </c>
      <c r="R298" t="e">
        <f t="shared" si="16"/>
        <v>#N/A</v>
      </c>
      <c r="S298" t="e">
        <f t="shared" si="16"/>
        <v>#N/A</v>
      </c>
      <c r="T298" t="e">
        <f t="shared" si="16"/>
        <v>#N/A</v>
      </c>
      <c r="U298" t="e">
        <f t="shared" si="16"/>
        <v>#N/A</v>
      </c>
      <c r="V298" t="e">
        <f t="shared" ref="V298:AD298" si="17">1/$A$253+(V141-V$254)^2/V$255</f>
        <v>#N/A</v>
      </c>
      <c r="W298" t="e">
        <f t="shared" si="17"/>
        <v>#N/A</v>
      </c>
      <c r="X298" t="e">
        <f t="shared" si="17"/>
        <v>#N/A</v>
      </c>
      <c r="Y298" t="e">
        <f t="shared" si="17"/>
        <v>#N/A</v>
      </c>
      <c r="Z298" t="e">
        <f t="shared" si="17"/>
        <v>#N/A</v>
      </c>
      <c r="AA298" t="e">
        <f t="shared" si="17"/>
        <v>#N/A</v>
      </c>
      <c r="AB298" t="e">
        <f t="shared" si="17"/>
        <v>#N/A</v>
      </c>
      <c r="AC298" t="e">
        <f t="shared" si="17"/>
        <v>#N/A</v>
      </c>
      <c r="AD298" t="e">
        <f t="shared" si="17"/>
        <v>#N/A</v>
      </c>
    </row>
    <row r="299" spans="1:30" x14ac:dyDescent="0.25">
      <c r="A299" t="e">
        <f t="shared" si="16"/>
        <v>#N/A</v>
      </c>
      <c r="B299" t="e">
        <f t="shared" si="16"/>
        <v>#N/A</v>
      </c>
      <c r="C299" t="e">
        <f t="shared" si="16"/>
        <v>#N/A</v>
      </c>
      <c r="D299" t="e">
        <f t="shared" si="16"/>
        <v>#N/A</v>
      </c>
      <c r="E299" t="e">
        <f t="shared" si="16"/>
        <v>#N/A</v>
      </c>
      <c r="F299" t="e">
        <f t="shared" si="16"/>
        <v>#N/A</v>
      </c>
      <c r="G299" t="e">
        <f t="shared" si="16"/>
        <v>#N/A</v>
      </c>
      <c r="H299" t="e">
        <f t="shared" si="16"/>
        <v>#N/A</v>
      </c>
      <c r="I299" t="e">
        <f t="shared" si="16"/>
        <v>#N/A</v>
      </c>
      <c r="J299" t="e">
        <f t="shared" si="16"/>
        <v>#N/A</v>
      </c>
      <c r="K299" t="e">
        <f t="shared" si="16"/>
        <v>#N/A</v>
      </c>
      <c r="L299" t="e">
        <f t="shared" si="16"/>
        <v>#N/A</v>
      </c>
      <c r="M299" t="e">
        <f t="shared" si="16"/>
        <v>#N/A</v>
      </c>
      <c r="N299" t="e">
        <f t="shared" si="16"/>
        <v>#N/A</v>
      </c>
      <c r="O299" t="e">
        <f t="shared" si="16"/>
        <v>#N/A</v>
      </c>
      <c r="P299" t="e">
        <f t="shared" si="16"/>
        <v>#N/A</v>
      </c>
      <c r="Q299" t="e">
        <f t="shared" si="16"/>
        <v>#N/A</v>
      </c>
      <c r="R299" t="e">
        <f t="shared" si="16"/>
        <v>#N/A</v>
      </c>
      <c r="S299" t="e">
        <f t="shared" si="16"/>
        <v>#N/A</v>
      </c>
      <c r="T299" t="e">
        <f t="shared" si="16"/>
        <v>#N/A</v>
      </c>
      <c r="U299" t="e">
        <f t="shared" si="16"/>
        <v>#N/A</v>
      </c>
      <c r="V299" t="e">
        <f t="shared" ref="V299:AD299" si="18">1/$A$253+(V142-V$254)^2/V$255</f>
        <v>#N/A</v>
      </c>
      <c r="W299" t="e">
        <f t="shared" si="18"/>
        <v>#N/A</v>
      </c>
      <c r="X299" t="e">
        <f t="shared" si="18"/>
        <v>#N/A</v>
      </c>
      <c r="Y299" t="e">
        <f t="shared" si="18"/>
        <v>#N/A</v>
      </c>
      <c r="Z299" t="e">
        <f t="shared" si="18"/>
        <v>#N/A</v>
      </c>
      <c r="AA299" t="e">
        <f t="shared" si="18"/>
        <v>#N/A</v>
      </c>
      <c r="AB299" t="e">
        <f t="shared" si="18"/>
        <v>#N/A</v>
      </c>
      <c r="AC299" t="e">
        <f t="shared" si="18"/>
        <v>#N/A</v>
      </c>
      <c r="AD299" t="e">
        <f t="shared" si="18"/>
        <v>#N/A</v>
      </c>
    </row>
    <row r="300" spans="1:30" x14ac:dyDescent="0.25">
      <c r="A300" t="e">
        <f t="shared" si="16"/>
        <v>#N/A</v>
      </c>
      <c r="B300" t="e">
        <f t="shared" si="16"/>
        <v>#N/A</v>
      </c>
      <c r="C300" t="e">
        <f t="shared" si="16"/>
        <v>#N/A</v>
      </c>
      <c r="D300" t="e">
        <f t="shared" si="16"/>
        <v>#N/A</v>
      </c>
      <c r="E300" t="e">
        <f t="shared" si="16"/>
        <v>#N/A</v>
      </c>
      <c r="F300" t="e">
        <f t="shared" si="16"/>
        <v>#N/A</v>
      </c>
      <c r="G300" t="e">
        <f t="shared" si="16"/>
        <v>#N/A</v>
      </c>
      <c r="H300" t="e">
        <f t="shared" si="16"/>
        <v>#N/A</v>
      </c>
      <c r="I300" t="e">
        <f t="shared" si="16"/>
        <v>#N/A</v>
      </c>
      <c r="J300" t="e">
        <f t="shared" si="16"/>
        <v>#N/A</v>
      </c>
      <c r="K300" t="e">
        <f t="shared" si="16"/>
        <v>#N/A</v>
      </c>
      <c r="L300" t="e">
        <f t="shared" si="16"/>
        <v>#N/A</v>
      </c>
      <c r="M300" t="e">
        <f t="shared" si="16"/>
        <v>#N/A</v>
      </c>
      <c r="N300" t="e">
        <f t="shared" si="16"/>
        <v>#N/A</v>
      </c>
      <c r="O300" t="e">
        <f t="shared" si="16"/>
        <v>#N/A</v>
      </c>
      <c r="P300" t="e">
        <f t="shared" si="16"/>
        <v>#N/A</v>
      </c>
      <c r="Q300" t="e">
        <f t="shared" si="16"/>
        <v>#N/A</v>
      </c>
      <c r="R300" t="e">
        <f t="shared" si="16"/>
        <v>#N/A</v>
      </c>
      <c r="S300" t="e">
        <f t="shared" si="16"/>
        <v>#N/A</v>
      </c>
      <c r="T300" t="e">
        <f t="shared" si="16"/>
        <v>#N/A</v>
      </c>
      <c r="U300" t="e">
        <f t="shared" si="16"/>
        <v>#N/A</v>
      </c>
      <c r="V300" t="e">
        <f t="shared" ref="V300:AD300" si="19">1/$A$253+(V143-V$254)^2/V$255</f>
        <v>#N/A</v>
      </c>
      <c r="W300" t="e">
        <f t="shared" si="19"/>
        <v>#N/A</v>
      </c>
      <c r="X300" t="e">
        <f t="shared" si="19"/>
        <v>#N/A</v>
      </c>
      <c r="Y300" t="e">
        <f t="shared" si="19"/>
        <v>#N/A</v>
      </c>
      <c r="Z300" t="e">
        <f t="shared" si="19"/>
        <v>#N/A</v>
      </c>
      <c r="AA300" t="e">
        <f t="shared" si="19"/>
        <v>#N/A</v>
      </c>
      <c r="AB300" t="e">
        <f t="shared" si="19"/>
        <v>#N/A</v>
      </c>
      <c r="AC300" t="e">
        <f t="shared" si="19"/>
        <v>#N/A</v>
      </c>
      <c r="AD300" t="e">
        <f t="shared" si="19"/>
        <v>#N/A</v>
      </c>
    </row>
    <row r="301" spans="1:30" x14ac:dyDescent="0.25">
      <c r="A301" t="e">
        <f t="shared" si="16"/>
        <v>#N/A</v>
      </c>
      <c r="B301" t="e">
        <f t="shared" si="16"/>
        <v>#N/A</v>
      </c>
      <c r="C301" t="e">
        <f t="shared" si="16"/>
        <v>#N/A</v>
      </c>
      <c r="D301" t="e">
        <f t="shared" si="16"/>
        <v>#N/A</v>
      </c>
      <c r="E301" t="e">
        <f t="shared" si="16"/>
        <v>#N/A</v>
      </c>
      <c r="F301" t="e">
        <f t="shared" si="16"/>
        <v>#N/A</v>
      </c>
      <c r="G301" t="e">
        <f t="shared" si="16"/>
        <v>#N/A</v>
      </c>
      <c r="H301" t="e">
        <f t="shared" si="16"/>
        <v>#N/A</v>
      </c>
      <c r="I301" t="e">
        <f t="shared" si="16"/>
        <v>#N/A</v>
      </c>
      <c r="J301" t="e">
        <f t="shared" si="16"/>
        <v>#N/A</v>
      </c>
      <c r="K301" t="e">
        <f t="shared" si="16"/>
        <v>#N/A</v>
      </c>
      <c r="L301" t="e">
        <f t="shared" si="16"/>
        <v>#N/A</v>
      </c>
      <c r="M301" t="e">
        <f t="shared" si="16"/>
        <v>#N/A</v>
      </c>
      <c r="N301" t="e">
        <f t="shared" si="16"/>
        <v>#N/A</v>
      </c>
      <c r="O301" t="e">
        <f t="shared" si="16"/>
        <v>#N/A</v>
      </c>
      <c r="P301" t="e">
        <f t="shared" si="16"/>
        <v>#N/A</v>
      </c>
      <c r="Q301" t="e">
        <f t="shared" si="16"/>
        <v>#N/A</v>
      </c>
      <c r="R301" t="e">
        <f t="shared" si="16"/>
        <v>#N/A</v>
      </c>
      <c r="S301" t="e">
        <f t="shared" si="16"/>
        <v>#N/A</v>
      </c>
      <c r="T301" t="e">
        <f t="shared" si="16"/>
        <v>#N/A</v>
      </c>
      <c r="U301" t="e">
        <f t="shared" si="16"/>
        <v>#N/A</v>
      </c>
      <c r="V301" t="e">
        <f t="shared" ref="V301:AD301" si="20">1/$A$253+(V144-V$254)^2/V$255</f>
        <v>#N/A</v>
      </c>
      <c r="W301" t="e">
        <f t="shared" si="20"/>
        <v>#N/A</v>
      </c>
      <c r="X301" t="e">
        <f t="shared" si="20"/>
        <v>#N/A</v>
      </c>
      <c r="Y301" t="e">
        <f t="shared" si="20"/>
        <v>#N/A</v>
      </c>
      <c r="Z301" t="e">
        <f t="shared" si="20"/>
        <v>#N/A</v>
      </c>
      <c r="AA301" t="e">
        <f t="shared" si="20"/>
        <v>#N/A</v>
      </c>
      <c r="AB301" t="e">
        <f t="shared" si="20"/>
        <v>#N/A</v>
      </c>
      <c r="AC301" t="e">
        <f t="shared" si="20"/>
        <v>#N/A</v>
      </c>
      <c r="AD301" t="e">
        <f t="shared" si="20"/>
        <v>#N/A</v>
      </c>
    </row>
    <row r="302" spans="1:30" x14ac:dyDescent="0.25">
      <c r="A302" t="e">
        <f t="shared" si="16"/>
        <v>#N/A</v>
      </c>
      <c r="B302" t="e">
        <f t="shared" si="16"/>
        <v>#N/A</v>
      </c>
      <c r="C302" t="e">
        <f t="shared" si="16"/>
        <v>#N/A</v>
      </c>
      <c r="D302" t="e">
        <f t="shared" si="16"/>
        <v>#N/A</v>
      </c>
      <c r="E302" t="e">
        <f t="shared" si="16"/>
        <v>#N/A</v>
      </c>
      <c r="F302" t="e">
        <f t="shared" si="16"/>
        <v>#N/A</v>
      </c>
      <c r="G302" t="e">
        <f t="shared" si="16"/>
        <v>#N/A</v>
      </c>
      <c r="H302" t="e">
        <f t="shared" si="16"/>
        <v>#N/A</v>
      </c>
      <c r="I302" t="e">
        <f t="shared" si="16"/>
        <v>#N/A</v>
      </c>
      <c r="J302" t="e">
        <f t="shared" si="16"/>
        <v>#N/A</v>
      </c>
      <c r="K302" t="e">
        <f t="shared" si="16"/>
        <v>#N/A</v>
      </c>
      <c r="L302" t="e">
        <f t="shared" si="16"/>
        <v>#N/A</v>
      </c>
      <c r="M302" t="e">
        <f t="shared" si="16"/>
        <v>#N/A</v>
      </c>
      <c r="N302" t="e">
        <f t="shared" si="16"/>
        <v>#N/A</v>
      </c>
      <c r="O302" t="e">
        <f t="shared" si="16"/>
        <v>#N/A</v>
      </c>
      <c r="P302" t="e">
        <f t="shared" si="16"/>
        <v>#N/A</v>
      </c>
      <c r="Q302" t="e">
        <f t="shared" si="16"/>
        <v>#N/A</v>
      </c>
      <c r="R302" t="e">
        <f t="shared" si="16"/>
        <v>#N/A</v>
      </c>
      <c r="S302" t="e">
        <f t="shared" si="16"/>
        <v>#N/A</v>
      </c>
      <c r="T302" t="e">
        <f t="shared" si="16"/>
        <v>#N/A</v>
      </c>
      <c r="U302" t="e">
        <f t="shared" si="16"/>
        <v>#N/A</v>
      </c>
      <c r="V302" t="e">
        <f t="shared" ref="V302:AD302" si="21">1/$A$253+(V145-V$254)^2/V$255</f>
        <v>#N/A</v>
      </c>
      <c r="W302" t="e">
        <f t="shared" si="21"/>
        <v>#N/A</v>
      </c>
      <c r="X302" t="e">
        <f t="shared" si="21"/>
        <v>#N/A</v>
      </c>
      <c r="Y302" t="e">
        <f t="shared" si="21"/>
        <v>#N/A</v>
      </c>
      <c r="Z302" t="e">
        <f t="shared" si="21"/>
        <v>#N/A</v>
      </c>
      <c r="AA302" t="e">
        <f t="shared" si="21"/>
        <v>#N/A</v>
      </c>
      <c r="AB302" t="e">
        <f t="shared" si="21"/>
        <v>#N/A</v>
      </c>
      <c r="AC302" t="e">
        <f t="shared" si="21"/>
        <v>#N/A</v>
      </c>
      <c r="AD302" t="e">
        <f t="shared" si="21"/>
        <v>#N/A</v>
      </c>
    </row>
    <row r="303" spans="1:30" x14ac:dyDescent="0.25">
      <c r="A303" t="e">
        <f t="shared" si="16"/>
        <v>#N/A</v>
      </c>
      <c r="B303" t="e">
        <f t="shared" si="16"/>
        <v>#N/A</v>
      </c>
      <c r="C303" t="e">
        <f t="shared" si="16"/>
        <v>#N/A</v>
      </c>
      <c r="D303" t="e">
        <f t="shared" si="16"/>
        <v>#N/A</v>
      </c>
      <c r="E303" t="e">
        <f t="shared" si="16"/>
        <v>#N/A</v>
      </c>
      <c r="F303" t="e">
        <f t="shared" si="16"/>
        <v>#N/A</v>
      </c>
      <c r="G303" t="e">
        <f t="shared" si="16"/>
        <v>#N/A</v>
      </c>
      <c r="H303" t="e">
        <f t="shared" si="16"/>
        <v>#N/A</v>
      </c>
      <c r="I303" t="e">
        <f t="shared" si="16"/>
        <v>#N/A</v>
      </c>
      <c r="J303" t="e">
        <f t="shared" si="16"/>
        <v>#N/A</v>
      </c>
      <c r="K303" t="e">
        <f t="shared" si="16"/>
        <v>#N/A</v>
      </c>
      <c r="L303" t="e">
        <f t="shared" si="16"/>
        <v>#N/A</v>
      </c>
      <c r="M303" t="e">
        <f t="shared" si="16"/>
        <v>#N/A</v>
      </c>
      <c r="N303" t="e">
        <f t="shared" si="16"/>
        <v>#N/A</v>
      </c>
      <c r="O303" t="e">
        <f t="shared" si="16"/>
        <v>#N/A</v>
      </c>
      <c r="P303" t="e">
        <f t="shared" si="16"/>
        <v>#N/A</v>
      </c>
      <c r="Q303" t="e">
        <f t="shared" si="16"/>
        <v>#N/A</v>
      </c>
      <c r="R303" t="e">
        <f t="shared" si="16"/>
        <v>#N/A</v>
      </c>
      <c r="S303" t="e">
        <f t="shared" si="16"/>
        <v>#N/A</v>
      </c>
      <c r="T303" t="e">
        <f t="shared" si="16"/>
        <v>#N/A</v>
      </c>
      <c r="U303" t="e">
        <f t="shared" si="16"/>
        <v>#N/A</v>
      </c>
      <c r="V303" t="e">
        <f t="shared" ref="V303:AD303" si="22">1/$A$253+(V146-V$254)^2/V$255</f>
        <v>#N/A</v>
      </c>
      <c r="W303" t="e">
        <f t="shared" si="22"/>
        <v>#N/A</v>
      </c>
      <c r="X303" t="e">
        <f t="shared" si="22"/>
        <v>#N/A</v>
      </c>
      <c r="Y303" t="e">
        <f t="shared" si="22"/>
        <v>#N/A</v>
      </c>
      <c r="Z303" t="e">
        <f t="shared" si="22"/>
        <v>#N/A</v>
      </c>
      <c r="AA303" t="e">
        <f t="shared" si="22"/>
        <v>#N/A</v>
      </c>
      <c r="AB303" t="e">
        <f t="shared" si="22"/>
        <v>#N/A</v>
      </c>
      <c r="AC303" t="e">
        <f t="shared" si="22"/>
        <v>#N/A</v>
      </c>
      <c r="AD303" t="e">
        <f t="shared" si="22"/>
        <v>#N/A</v>
      </c>
    </row>
    <row r="304" spans="1:30" x14ac:dyDescent="0.25">
      <c r="A304" t="e">
        <f t="shared" si="16"/>
        <v>#N/A</v>
      </c>
      <c r="B304" t="e">
        <f t="shared" si="16"/>
        <v>#N/A</v>
      </c>
      <c r="C304" t="e">
        <f t="shared" si="16"/>
        <v>#N/A</v>
      </c>
      <c r="D304" t="e">
        <f t="shared" si="16"/>
        <v>#N/A</v>
      </c>
      <c r="E304" t="e">
        <f t="shared" si="16"/>
        <v>#N/A</v>
      </c>
      <c r="F304" t="e">
        <f t="shared" si="16"/>
        <v>#N/A</v>
      </c>
      <c r="G304" t="e">
        <f t="shared" si="16"/>
        <v>#N/A</v>
      </c>
      <c r="H304" t="e">
        <f t="shared" si="16"/>
        <v>#N/A</v>
      </c>
      <c r="I304" t="e">
        <f t="shared" si="16"/>
        <v>#N/A</v>
      </c>
      <c r="J304" t="e">
        <f t="shared" si="16"/>
        <v>#N/A</v>
      </c>
      <c r="K304" t="e">
        <f t="shared" si="16"/>
        <v>#N/A</v>
      </c>
      <c r="L304" t="e">
        <f t="shared" si="16"/>
        <v>#N/A</v>
      </c>
      <c r="M304" t="e">
        <f t="shared" si="16"/>
        <v>#N/A</v>
      </c>
      <c r="N304" t="e">
        <f t="shared" si="16"/>
        <v>#N/A</v>
      </c>
      <c r="O304" t="e">
        <f t="shared" si="16"/>
        <v>#N/A</v>
      </c>
      <c r="P304" t="e">
        <f t="shared" si="16"/>
        <v>#N/A</v>
      </c>
      <c r="Q304" t="e">
        <f t="shared" si="16"/>
        <v>#N/A</v>
      </c>
      <c r="R304" t="e">
        <f t="shared" si="16"/>
        <v>#N/A</v>
      </c>
      <c r="S304" t="e">
        <f t="shared" si="16"/>
        <v>#N/A</v>
      </c>
      <c r="T304" t="e">
        <f t="shared" si="16"/>
        <v>#N/A</v>
      </c>
      <c r="U304" t="e">
        <f t="shared" si="16"/>
        <v>#N/A</v>
      </c>
      <c r="V304" t="e">
        <f t="shared" ref="V304:AD304" si="23">1/$A$253+(V147-V$254)^2/V$255</f>
        <v>#N/A</v>
      </c>
      <c r="W304" t="e">
        <f t="shared" si="23"/>
        <v>#N/A</v>
      </c>
      <c r="X304" t="e">
        <f t="shared" si="23"/>
        <v>#N/A</v>
      </c>
      <c r="Y304" t="e">
        <f t="shared" si="23"/>
        <v>#N/A</v>
      </c>
      <c r="Z304" t="e">
        <f t="shared" si="23"/>
        <v>#N/A</v>
      </c>
      <c r="AA304" t="e">
        <f t="shared" si="23"/>
        <v>#N/A</v>
      </c>
      <c r="AB304" t="e">
        <f t="shared" si="23"/>
        <v>#N/A</v>
      </c>
      <c r="AC304" t="e">
        <f t="shared" si="23"/>
        <v>#N/A</v>
      </c>
      <c r="AD304" t="e">
        <f t="shared" si="23"/>
        <v>#N/A</v>
      </c>
    </row>
    <row r="305" spans="1:30" x14ac:dyDescent="0.25">
      <c r="A305" t="e">
        <f t="shared" si="16"/>
        <v>#N/A</v>
      </c>
      <c r="B305" t="e">
        <f t="shared" si="16"/>
        <v>#N/A</v>
      </c>
      <c r="C305" t="e">
        <f t="shared" si="16"/>
        <v>#N/A</v>
      </c>
      <c r="D305" t="e">
        <f t="shared" si="16"/>
        <v>#N/A</v>
      </c>
      <c r="E305" t="e">
        <f t="shared" si="16"/>
        <v>#N/A</v>
      </c>
      <c r="F305" t="e">
        <f t="shared" si="16"/>
        <v>#N/A</v>
      </c>
      <c r="G305" t="e">
        <f t="shared" si="16"/>
        <v>#N/A</v>
      </c>
      <c r="H305" t="e">
        <f t="shared" si="16"/>
        <v>#N/A</v>
      </c>
      <c r="I305" t="e">
        <f t="shared" si="16"/>
        <v>#N/A</v>
      </c>
      <c r="J305" t="e">
        <f t="shared" si="16"/>
        <v>#N/A</v>
      </c>
      <c r="K305" t="e">
        <f t="shared" si="16"/>
        <v>#N/A</v>
      </c>
      <c r="L305" t="e">
        <f t="shared" si="16"/>
        <v>#N/A</v>
      </c>
      <c r="M305" t="e">
        <f t="shared" si="16"/>
        <v>#N/A</v>
      </c>
      <c r="N305" t="e">
        <f t="shared" si="16"/>
        <v>#N/A</v>
      </c>
      <c r="O305" t="e">
        <f t="shared" si="16"/>
        <v>#N/A</v>
      </c>
      <c r="P305" t="e">
        <f t="shared" si="16"/>
        <v>#N/A</v>
      </c>
      <c r="Q305" t="e">
        <f t="shared" si="16"/>
        <v>#N/A</v>
      </c>
      <c r="R305" t="e">
        <f t="shared" si="16"/>
        <v>#N/A</v>
      </c>
      <c r="S305" t="e">
        <f t="shared" si="16"/>
        <v>#N/A</v>
      </c>
      <c r="T305" t="e">
        <f t="shared" si="16"/>
        <v>#N/A</v>
      </c>
      <c r="U305" t="e">
        <f t="shared" si="16"/>
        <v>#N/A</v>
      </c>
      <c r="V305" t="e">
        <f t="shared" ref="V305:AD305" si="24">1/$A$253+(V148-V$254)^2/V$255</f>
        <v>#N/A</v>
      </c>
      <c r="W305" t="e">
        <f t="shared" si="24"/>
        <v>#N/A</v>
      </c>
      <c r="X305" t="e">
        <f t="shared" si="24"/>
        <v>#N/A</v>
      </c>
      <c r="Y305" t="e">
        <f t="shared" si="24"/>
        <v>#N/A</v>
      </c>
      <c r="Z305" t="e">
        <f t="shared" si="24"/>
        <v>#N/A</v>
      </c>
      <c r="AA305" t="e">
        <f t="shared" si="24"/>
        <v>#N/A</v>
      </c>
      <c r="AB305" t="e">
        <f t="shared" si="24"/>
        <v>#N/A</v>
      </c>
      <c r="AC305" t="e">
        <f t="shared" si="24"/>
        <v>#N/A</v>
      </c>
      <c r="AD305" t="e">
        <f t="shared" si="24"/>
        <v>#N/A</v>
      </c>
    </row>
    <row r="306" spans="1:30" x14ac:dyDescent="0.25">
      <c r="A306" t="e">
        <f t="shared" si="16"/>
        <v>#N/A</v>
      </c>
      <c r="B306" t="e">
        <f t="shared" si="16"/>
        <v>#N/A</v>
      </c>
      <c r="C306" t="e">
        <f t="shared" si="16"/>
        <v>#N/A</v>
      </c>
      <c r="D306" t="e">
        <f t="shared" si="16"/>
        <v>#N/A</v>
      </c>
      <c r="E306" t="e">
        <f t="shared" si="16"/>
        <v>#N/A</v>
      </c>
      <c r="F306" t="e">
        <f t="shared" si="16"/>
        <v>#N/A</v>
      </c>
      <c r="G306" t="e">
        <f t="shared" si="16"/>
        <v>#N/A</v>
      </c>
      <c r="H306" t="e">
        <f t="shared" si="16"/>
        <v>#N/A</v>
      </c>
      <c r="I306" t="e">
        <f t="shared" si="16"/>
        <v>#N/A</v>
      </c>
      <c r="J306" t="e">
        <f t="shared" si="16"/>
        <v>#N/A</v>
      </c>
      <c r="K306" t="e">
        <f t="shared" si="16"/>
        <v>#N/A</v>
      </c>
      <c r="L306" t="e">
        <f t="shared" si="16"/>
        <v>#N/A</v>
      </c>
      <c r="M306" t="e">
        <f t="shared" si="16"/>
        <v>#N/A</v>
      </c>
      <c r="N306" t="e">
        <f t="shared" si="16"/>
        <v>#N/A</v>
      </c>
      <c r="O306" t="e">
        <f t="shared" si="16"/>
        <v>#N/A</v>
      </c>
      <c r="P306" t="e">
        <f t="shared" si="16"/>
        <v>#N/A</v>
      </c>
      <c r="Q306" t="e">
        <f t="shared" si="16"/>
        <v>#N/A</v>
      </c>
      <c r="R306" t="e">
        <f t="shared" si="16"/>
        <v>#N/A</v>
      </c>
      <c r="S306" t="e">
        <f t="shared" si="16"/>
        <v>#N/A</v>
      </c>
      <c r="T306" t="e">
        <f t="shared" si="16"/>
        <v>#N/A</v>
      </c>
      <c r="U306" t="e">
        <f t="shared" si="16"/>
        <v>#N/A</v>
      </c>
      <c r="V306" t="e">
        <f t="shared" ref="V306:AD306" si="25">1/$A$253+(V149-V$254)^2/V$255</f>
        <v>#N/A</v>
      </c>
      <c r="W306" t="e">
        <f t="shared" si="25"/>
        <v>#N/A</v>
      </c>
      <c r="X306" t="e">
        <f t="shared" si="25"/>
        <v>#N/A</v>
      </c>
      <c r="Y306" t="e">
        <f t="shared" si="25"/>
        <v>#N/A</v>
      </c>
      <c r="Z306" t="e">
        <f t="shared" si="25"/>
        <v>#N/A</v>
      </c>
      <c r="AA306" t="e">
        <f t="shared" si="25"/>
        <v>#N/A</v>
      </c>
      <c r="AB306" t="e">
        <f t="shared" si="25"/>
        <v>#N/A</v>
      </c>
      <c r="AC306" t="e">
        <f t="shared" si="25"/>
        <v>#N/A</v>
      </c>
      <c r="AD306" t="e">
        <f t="shared" si="25"/>
        <v>#N/A</v>
      </c>
    </row>
    <row r="307" spans="1:30" x14ac:dyDescent="0.25">
      <c r="A307" t="e">
        <f t="shared" si="16"/>
        <v>#N/A</v>
      </c>
      <c r="B307" t="e">
        <f t="shared" si="16"/>
        <v>#N/A</v>
      </c>
      <c r="C307" t="e">
        <f t="shared" si="16"/>
        <v>#N/A</v>
      </c>
      <c r="D307" t="e">
        <f t="shared" si="16"/>
        <v>#N/A</v>
      </c>
      <c r="E307" t="e">
        <f t="shared" si="16"/>
        <v>#N/A</v>
      </c>
      <c r="F307" t="e">
        <f t="shared" si="16"/>
        <v>#N/A</v>
      </c>
      <c r="G307" t="e">
        <f t="shared" si="16"/>
        <v>#N/A</v>
      </c>
      <c r="H307" t="e">
        <f t="shared" si="16"/>
        <v>#N/A</v>
      </c>
      <c r="I307" t="e">
        <f t="shared" si="16"/>
        <v>#N/A</v>
      </c>
      <c r="J307" t="e">
        <f t="shared" si="16"/>
        <v>#N/A</v>
      </c>
      <c r="K307" t="e">
        <f t="shared" si="16"/>
        <v>#N/A</v>
      </c>
      <c r="L307" t="e">
        <f t="shared" si="16"/>
        <v>#N/A</v>
      </c>
      <c r="M307" t="e">
        <f t="shared" si="16"/>
        <v>#N/A</v>
      </c>
      <c r="N307" t="e">
        <f t="shared" si="16"/>
        <v>#N/A</v>
      </c>
      <c r="O307" t="e">
        <f t="shared" si="16"/>
        <v>#N/A</v>
      </c>
      <c r="P307" t="e">
        <f t="shared" si="16"/>
        <v>#N/A</v>
      </c>
      <c r="Q307" t="e">
        <f t="shared" si="16"/>
        <v>#N/A</v>
      </c>
      <c r="R307" t="e">
        <f t="shared" si="16"/>
        <v>#N/A</v>
      </c>
      <c r="S307" t="e">
        <f t="shared" si="16"/>
        <v>#N/A</v>
      </c>
      <c r="T307" t="e">
        <f t="shared" si="16"/>
        <v>#N/A</v>
      </c>
      <c r="U307" t="e">
        <f t="shared" si="16"/>
        <v>#N/A</v>
      </c>
      <c r="V307" t="e">
        <f t="shared" ref="V307:AD307" si="26">1/$A$253+(V150-V$254)^2/V$255</f>
        <v>#N/A</v>
      </c>
      <c r="W307" t="e">
        <f t="shared" si="26"/>
        <v>#N/A</v>
      </c>
      <c r="X307" t="e">
        <f t="shared" si="26"/>
        <v>#N/A</v>
      </c>
      <c r="Y307" t="e">
        <f t="shared" si="26"/>
        <v>#N/A</v>
      </c>
      <c r="Z307" t="e">
        <f t="shared" si="26"/>
        <v>#N/A</v>
      </c>
      <c r="AA307" t="e">
        <f t="shared" si="26"/>
        <v>#N/A</v>
      </c>
      <c r="AB307" t="e">
        <f t="shared" si="26"/>
        <v>#N/A</v>
      </c>
      <c r="AC307" t="e">
        <f t="shared" si="26"/>
        <v>#N/A</v>
      </c>
      <c r="AD307" t="e">
        <f t="shared" si="26"/>
        <v>#N/A</v>
      </c>
    </row>
    <row r="308" spans="1:30" x14ac:dyDescent="0.25">
      <c r="A308" t="e">
        <f t="shared" si="16"/>
        <v>#N/A</v>
      </c>
      <c r="B308" t="e">
        <f t="shared" si="16"/>
        <v>#N/A</v>
      </c>
      <c r="C308" t="e">
        <f t="shared" si="16"/>
        <v>#N/A</v>
      </c>
      <c r="D308" t="e">
        <f t="shared" si="16"/>
        <v>#N/A</v>
      </c>
      <c r="E308" t="e">
        <f t="shared" si="16"/>
        <v>#N/A</v>
      </c>
      <c r="F308" t="e">
        <f t="shared" si="16"/>
        <v>#N/A</v>
      </c>
      <c r="G308" t="e">
        <f t="shared" si="16"/>
        <v>#N/A</v>
      </c>
      <c r="H308" t="e">
        <f t="shared" si="16"/>
        <v>#N/A</v>
      </c>
      <c r="I308" t="e">
        <f t="shared" si="16"/>
        <v>#N/A</v>
      </c>
      <c r="J308" t="e">
        <f t="shared" si="16"/>
        <v>#N/A</v>
      </c>
      <c r="K308" t="e">
        <f t="shared" si="16"/>
        <v>#N/A</v>
      </c>
      <c r="L308" t="e">
        <f t="shared" si="16"/>
        <v>#N/A</v>
      </c>
      <c r="M308" t="e">
        <f t="shared" si="16"/>
        <v>#N/A</v>
      </c>
      <c r="N308" t="e">
        <f t="shared" si="16"/>
        <v>#N/A</v>
      </c>
      <c r="O308" t="e">
        <f t="shared" si="16"/>
        <v>#N/A</v>
      </c>
      <c r="P308" t="e">
        <f t="shared" si="16"/>
        <v>#N/A</v>
      </c>
      <c r="Q308" t="e">
        <f t="shared" si="16"/>
        <v>#N/A</v>
      </c>
      <c r="R308" t="e">
        <f t="shared" si="16"/>
        <v>#N/A</v>
      </c>
      <c r="S308" t="e">
        <f t="shared" si="16"/>
        <v>#N/A</v>
      </c>
      <c r="T308" t="e">
        <f t="shared" si="16"/>
        <v>#N/A</v>
      </c>
      <c r="U308" t="e">
        <f t="shared" si="16"/>
        <v>#N/A</v>
      </c>
      <c r="V308" t="e">
        <f t="shared" ref="V308:AD308" si="27">1/$A$253+(V151-V$254)^2/V$255</f>
        <v>#N/A</v>
      </c>
      <c r="W308" t="e">
        <f t="shared" si="27"/>
        <v>#N/A</v>
      </c>
      <c r="X308" t="e">
        <f t="shared" si="27"/>
        <v>#N/A</v>
      </c>
      <c r="Y308" t="e">
        <f t="shared" si="27"/>
        <v>#N/A</v>
      </c>
      <c r="Z308" t="e">
        <f t="shared" si="27"/>
        <v>#N/A</v>
      </c>
      <c r="AA308" t="e">
        <f t="shared" si="27"/>
        <v>#N/A</v>
      </c>
      <c r="AB308" t="e">
        <f t="shared" si="27"/>
        <v>#N/A</v>
      </c>
      <c r="AC308" t="e">
        <f t="shared" si="27"/>
        <v>#N/A</v>
      </c>
      <c r="AD308" t="e">
        <f t="shared" si="27"/>
        <v>#N/A</v>
      </c>
    </row>
    <row r="309" spans="1:30" x14ac:dyDescent="0.25">
      <c r="A309" t="e">
        <f>IF((A203^2/A$258)*(A259/(1-A259)^2)/(2)&gt;1,TRUE)</f>
        <v>#DIV/0!</v>
      </c>
      <c r="B309" t="e">
        <f t="shared" ref="B309:U322" si="28">IF((B203^2/B$258)*(B259/(1-B259)^2)/(2)&gt;1,TRUE)</f>
        <v>#DIV/0!</v>
      </c>
      <c r="C309" t="e">
        <f t="shared" si="28"/>
        <v>#DIV/0!</v>
      </c>
      <c r="D309" t="e">
        <f t="shared" si="28"/>
        <v>#DIV/0!</v>
      </c>
      <c r="E309" t="e">
        <f t="shared" si="28"/>
        <v>#N/A</v>
      </c>
      <c r="F309" t="e">
        <f t="shared" si="28"/>
        <v>#N/A</v>
      </c>
      <c r="G309" t="e">
        <f t="shared" si="28"/>
        <v>#N/A</v>
      </c>
      <c r="H309" t="e">
        <f t="shared" si="28"/>
        <v>#N/A</v>
      </c>
      <c r="I309" t="e">
        <f t="shared" si="28"/>
        <v>#N/A</v>
      </c>
      <c r="J309" t="e">
        <f t="shared" si="28"/>
        <v>#N/A</v>
      </c>
      <c r="K309" t="e">
        <f t="shared" si="28"/>
        <v>#N/A</v>
      </c>
      <c r="L309" t="e">
        <f t="shared" si="28"/>
        <v>#N/A</v>
      </c>
      <c r="M309" t="e">
        <f t="shared" si="28"/>
        <v>#N/A</v>
      </c>
      <c r="N309" t="e">
        <f t="shared" si="28"/>
        <v>#N/A</v>
      </c>
      <c r="O309" t="e">
        <f t="shared" si="28"/>
        <v>#N/A</v>
      </c>
      <c r="P309" t="e">
        <f t="shared" si="28"/>
        <v>#N/A</v>
      </c>
      <c r="Q309" t="e">
        <f t="shared" si="28"/>
        <v>#N/A</v>
      </c>
      <c r="R309" t="e">
        <f t="shared" si="28"/>
        <v>#N/A</v>
      </c>
      <c r="S309" t="e">
        <f t="shared" si="28"/>
        <v>#N/A</v>
      </c>
      <c r="T309" t="e">
        <f t="shared" si="28"/>
        <v>#N/A</v>
      </c>
      <c r="U309" t="e">
        <f t="shared" si="28"/>
        <v>#N/A</v>
      </c>
      <c r="V309" t="e">
        <f t="shared" ref="V309:AD324" si="29">IF((V203^2/V$258)*(V259/(1-V259)^2)/(2)&gt;1,TRUE)</f>
        <v>#N/A</v>
      </c>
      <c r="W309" t="e">
        <f t="shared" si="29"/>
        <v>#N/A</v>
      </c>
      <c r="X309" t="e">
        <f t="shared" si="29"/>
        <v>#N/A</v>
      </c>
      <c r="Y309" t="e">
        <f t="shared" si="29"/>
        <v>#N/A</v>
      </c>
      <c r="Z309" t="e">
        <f t="shared" si="29"/>
        <v>#N/A</v>
      </c>
      <c r="AA309" t="e">
        <f t="shared" si="29"/>
        <v>#N/A</v>
      </c>
      <c r="AB309" t="e">
        <f t="shared" si="29"/>
        <v>#N/A</v>
      </c>
      <c r="AC309" t="e">
        <f t="shared" si="29"/>
        <v>#N/A</v>
      </c>
      <c r="AD309" t="e">
        <f t="shared" si="29"/>
        <v>#N/A</v>
      </c>
    </row>
    <row r="310" spans="1:30" x14ac:dyDescent="0.25">
      <c r="A310" t="e">
        <f t="shared" ref="A310:P325" si="30">IF((A204^2/A$258)*(A260/(1-A260)^2)/(2)&gt;1,TRUE)</f>
        <v>#DIV/0!</v>
      </c>
      <c r="B310" t="e">
        <f t="shared" si="30"/>
        <v>#DIV/0!</v>
      </c>
      <c r="C310" t="e">
        <f t="shared" si="30"/>
        <v>#DIV/0!</v>
      </c>
      <c r="D310" t="e">
        <f t="shared" si="30"/>
        <v>#DIV/0!</v>
      </c>
      <c r="E310" t="e">
        <f t="shared" si="30"/>
        <v>#N/A</v>
      </c>
      <c r="F310" t="e">
        <f t="shared" si="30"/>
        <v>#N/A</v>
      </c>
      <c r="G310" t="e">
        <f t="shared" si="30"/>
        <v>#N/A</v>
      </c>
      <c r="H310" t="e">
        <f t="shared" si="30"/>
        <v>#N/A</v>
      </c>
      <c r="I310" t="e">
        <f t="shared" si="30"/>
        <v>#N/A</v>
      </c>
      <c r="J310" t="e">
        <f t="shared" si="30"/>
        <v>#N/A</v>
      </c>
      <c r="K310" t="e">
        <f t="shared" si="30"/>
        <v>#N/A</v>
      </c>
      <c r="L310" t="e">
        <f t="shared" si="30"/>
        <v>#N/A</v>
      </c>
      <c r="M310" t="e">
        <f t="shared" si="30"/>
        <v>#N/A</v>
      </c>
      <c r="N310" t="e">
        <f t="shared" si="30"/>
        <v>#N/A</v>
      </c>
      <c r="O310" t="e">
        <f t="shared" si="30"/>
        <v>#N/A</v>
      </c>
      <c r="P310" t="e">
        <f t="shared" si="30"/>
        <v>#N/A</v>
      </c>
      <c r="Q310" t="e">
        <f t="shared" si="28"/>
        <v>#N/A</v>
      </c>
      <c r="R310" t="e">
        <f t="shared" si="28"/>
        <v>#N/A</v>
      </c>
      <c r="S310" t="e">
        <f t="shared" si="28"/>
        <v>#N/A</v>
      </c>
      <c r="T310" t="e">
        <f t="shared" si="28"/>
        <v>#N/A</v>
      </c>
      <c r="U310" t="e">
        <f t="shared" si="28"/>
        <v>#N/A</v>
      </c>
      <c r="V310" t="e">
        <f t="shared" si="29"/>
        <v>#N/A</v>
      </c>
      <c r="W310" t="e">
        <f t="shared" si="29"/>
        <v>#N/A</v>
      </c>
      <c r="X310" t="e">
        <f t="shared" si="29"/>
        <v>#N/A</v>
      </c>
      <c r="Y310" t="e">
        <f t="shared" si="29"/>
        <v>#N/A</v>
      </c>
      <c r="Z310" t="e">
        <f t="shared" si="29"/>
        <v>#N/A</v>
      </c>
      <c r="AA310" t="e">
        <f t="shared" si="29"/>
        <v>#N/A</v>
      </c>
      <c r="AB310" t="e">
        <f t="shared" si="29"/>
        <v>#N/A</v>
      </c>
      <c r="AC310" t="e">
        <f t="shared" si="29"/>
        <v>#N/A</v>
      </c>
      <c r="AD310" t="e">
        <f t="shared" si="29"/>
        <v>#N/A</v>
      </c>
    </row>
    <row r="311" spans="1:30" x14ac:dyDescent="0.25">
      <c r="A311" t="e">
        <f t="shared" si="30"/>
        <v>#DIV/0!</v>
      </c>
      <c r="B311" t="e">
        <f t="shared" si="28"/>
        <v>#DIV/0!</v>
      </c>
      <c r="C311" t="e">
        <f t="shared" si="28"/>
        <v>#DIV/0!</v>
      </c>
      <c r="D311" t="e">
        <f t="shared" si="28"/>
        <v>#DIV/0!</v>
      </c>
      <c r="E311" t="e">
        <f t="shared" si="28"/>
        <v>#N/A</v>
      </c>
      <c r="F311" t="e">
        <f t="shared" si="28"/>
        <v>#N/A</v>
      </c>
      <c r="G311" t="e">
        <f t="shared" si="28"/>
        <v>#N/A</v>
      </c>
      <c r="H311" t="e">
        <f t="shared" si="28"/>
        <v>#N/A</v>
      </c>
      <c r="I311" t="e">
        <f t="shared" si="28"/>
        <v>#N/A</v>
      </c>
      <c r="J311" t="e">
        <f t="shared" si="28"/>
        <v>#N/A</v>
      </c>
      <c r="K311" t="e">
        <f t="shared" si="28"/>
        <v>#N/A</v>
      </c>
      <c r="L311" t="e">
        <f t="shared" si="28"/>
        <v>#N/A</v>
      </c>
      <c r="M311" t="e">
        <f t="shared" si="28"/>
        <v>#N/A</v>
      </c>
      <c r="N311" t="e">
        <f t="shared" si="28"/>
        <v>#N/A</v>
      </c>
      <c r="O311" t="e">
        <f t="shared" si="28"/>
        <v>#N/A</v>
      </c>
      <c r="P311" t="e">
        <f t="shared" si="28"/>
        <v>#N/A</v>
      </c>
      <c r="Q311" t="e">
        <f t="shared" si="28"/>
        <v>#N/A</v>
      </c>
      <c r="R311" t="e">
        <f t="shared" si="28"/>
        <v>#N/A</v>
      </c>
      <c r="S311" t="e">
        <f t="shared" si="28"/>
        <v>#N/A</v>
      </c>
      <c r="T311" t="e">
        <f t="shared" si="28"/>
        <v>#N/A</v>
      </c>
      <c r="U311" t="e">
        <f t="shared" si="28"/>
        <v>#N/A</v>
      </c>
      <c r="V311" t="e">
        <f t="shared" si="29"/>
        <v>#N/A</v>
      </c>
      <c r="W311" t="e">
        <f t="shared" si="29"/>
        <v>#N/A</v>
      </c>
      <c r="X311" t="e">
        <f t="shared" si="29"/>
        <v>#N/A</v>
      </c>
      <c r="Y311" t="e">
        <f t="shared" si="29"/>
        <v>#N/A</v>
      </c>
      <c r="Z311" t="e">
        <f t="shared" si="29"/>
        <v>#N/A</v>
      </c>
      <c r="AA311" t="e">
        <f t="shared" si="29"/>
        <v>#N/A</v>
      </c>
      <c r="AB311" t="e">
        <f t="shared" si="29"/>
        <v>#N/A</v>
      </c>
      <c r="AC311" t="e">
        <f t="shared" si="29"/>
        <v>#N/A</v>
      </c>
      <c r="AD311" t="e">
        <f t="shared" si="29"/>
        <v>#N/A</v>
      </c>
    </row>
    <row r="312" spans="1:30" x14ac:dyDescent="0.25">
      <c r="A312" t="e">
        <f t="shared" si="30"/>
        <v>#N/A</v>
      </c>
      <c r="B312" t="e">
        <f t="shared" si="28"/>
        <v>#N/A</v>
      </c>
      <c r="C312" t="e">
        <f t="shared" si="28"/>
        <v>#N/A</v>
      </c>
      <c r="D312" t="e">
        <f t="shared" si="28"/>
        <v>#N/A</v>
      </c>
      <c r="E312" t="e">
        <f t="shared" si="28"/>
        <v>#N/A</v>
      </c>
      <c r="F312" t="e">
        <f t="shared" si="28"/>
        <v>#N/A</v>
      </c>
      <c r="G312" t="e">
        <f t="shared" si="28"/>
        <v>#N/A</v>
      </c>
      <c r="H312" t="e">
        <f t="shared" si="28"/>
        <v>#N/A</v>
      </c>
      <c r="I312" t="e">
        <f t="shared" si="28"/>
        <v>#N/A</v>
      </c>
      <c r="J312" t="e">
        <f t="shared" si="28"/>
        <v>#N/A</v>
      </c>
      <c r="K312" t="e">
        <f t="shared" si="28"/>
        <v>#N/A</v>
      </c>
      <c r="L312" t="e">
        <f t="shared" si="28"/>
        <v>#N/A</v>
      </c>
      <c r="M312" t="e">
        <f t="shared" si="28"/>
        <v>#N/A</v>
      </c>
      <c r="N312" t="e">
        <f t="shared" si="28"/>
        <v>#N/A</v>
      </c>
      <c r="O312" t="e">
        <f t="shared" si="28"/>
        <v>#N/A</v>
      </c>
      <c r="P312" t="e">
        <f t="shared" si="28"/>
        <v>#N/A</v>
      </c>
      <c r="Q312" t="e">
        <f t="shared" si="28"/>
        <v>#N/A</v>
      </c>
      <c r="R312" t="e">
        <f t="shared" si="28"/>
        <v>#N/A</v>
      </c>
      <c r="S312" t="e">
        <f t="shared" si="28"/>
        <v>#N/A</v>
      </c>
      <c r="T312" t="e">
        <f t="shared" si="28"/>
        <v>#N/A</v>
      </c>
      <c r="U312" t="e">
        <f t="shared" si="28"/>
        <v>#N/A</v>
      </c>
      <c r="V312" t="e">
        <f t="shared" si="29"/>
        <v>#N/A</v>
      </c>
      <c r="W312" t="e">
        <f t="shared" si="29"/>
        <v>#N/A</v>
      </c>
      <c r="X312" t="e">
        <f t="shared" si="29"/>
        <v>#N/A</v>
      </c>
      <c r="Y312" t="e">
        <f t="shared" si="29"/>
        <v>#N/A</v>
      </c>
      <c r="Z312" t="e">
        <f t="shared" si="29"/>
        <v>#N/A</v>
      </c>
      <c r="AA312" t="e">
        <f t="shared" si="29"/>
        <v>#N/A</v>
      </c>
      <c r="AB312" t="e">
        <f t="shared" si="29"/>
        <v>#N/A</v>
      </c>
      <c r="AC312" t="e">
        <f t="shared" si="29"/>
        <v>#N/A</v>
      </c>
      <c r="AD312" t="e">
        <f t="shared" si="29"/>
        <v>#N/A</v>
      </c>
    </row>
    <row r="313" spans="1:30" x14ac:dyDescent="0.25">
      <c r="A313" t="e">
        <f t="shared" si="30"/>
        <v>#N/A</v>
      </c>
      <c r="B313" t="e">
        <f t="shared" si="28"/>
        <v>#N/A</v>
      </c>
      <c r="C313" t="e">
        <f t="shared" si="28"/>
        <v>#N/A</v>
      </c>
      <c r="D313" t="e">
        <f t="shared" si="28"/>
        <v>#N/A</v>
      </c>
      <c r="E313" t="e">
        <f t="shared" si="28"/>
        <v>#N/A</v>
      </c>
      <c r="F313" t="e">
        <f t="shared" si="28"/>
        <v>#N/A</v>
      </c>
      <c r="G313" t="e">
        <f t="shared" si="28"/>
        <v>#N/A</v>
      </c>
      <c r="H313" t="e">
        <f t="shared" si="28"/>
        <v>#N/A</v>
      </c>
      <c r="I313" t="e">
        <f t="shared" si="28"/>
        <v>#N/A</v>
      </c>
      <c r="J313" t="e">
        <f t="shared" si="28"/>
        <v>#N/A</v>
      </c>
      <c r="K313" t="e">
        <f t="shared" si="28"/>
        <v>#N/A</v>
      </c>
      <c r="L313" t="e">
        <f t="shared" si="28"/>
        <v>#N/A</v>
      </c>
      <c r="M313" t="e">
        <f t="shared" si="28"/>
        <v>#N/A</v>
      </c>
      <c r="N313" t="e">
        <f t="shared" si="28"/>
        <v>#N/A</v>
      </c>
      <c r="O313" t="e">
        <f t="shared" si="28"/>
        <v>#N/A</v>
      </c>
      <c r="P313" t="e">
        <f t="shared" si="28"/>
        <v>#N/A</v>
      </c>
      <c r="Q313" t="e">
        <f t="shared" si="28"/>
        <v>#N/A</v>
      </c>
      <c r="R313" t="e">
        <f t="shared" si="28"/>
        <v>#N/A</v>
      </c>
      <c r="S313" t="e">
        <f t="shared" si="28"/>
        <v>#N/A</v>
      </c>
      <c r="T313" t="e">
        <f t="shared" si="28"/>
        <v>#N/A</v>
      </c>
      <c r="U313" t="e">
        <f t="shared" si="28"/>
        <v>#N/A</v>
      </c>
      <c r="V313" t="e">
        <f t="shared" si="29"/>
        <v>#N/A</v>
      </c>
      <c r="W313" t="e">
        <f t="shared" si="29"/>
        <v>#N/A</v>
      </c>
      <c r="X313" t="e">
        <f t="shared" si="29"/>
        <v>#N/A</v>
      </c>
      <c r="Y313" t="e">
        <f t="shared" si="29"/>
        <v>#N/A</v>
      </c>
      <c r="Z313" t="e">
        <f t="shared" si="29"/>
        <v>#N/A</v>
      </c>
      <c r="AA313" t="e">
        <f t="shared" si="29"/>
        <v>#N/A</v>
      </c>
      <c r="AB313" t="e">
        <f t="shared" si="29"/>
        <v>#N/A</v>
      </c>
      <c r="AC313" t="e">
        <f t="shared" si="29"/>
        <v>#N/A</v>
      </c>
      <c r="AD313" t="e">
        <f t="shared" si="29"/>
        <v>#N/A</v>
      </c>
    </row>
    <row r="314" spans="1:30" x14ac:dyDescent="0.25">
      <c r="A314" t="e">
        <f t="shared" si="30"/>
        <v>#N/A</v>
      </c>
      <c r="B314" t="e">
        <f t="shared" si="28"/>
        <v>#N/A</v>
      </c>
      <c r="C314" t="e">
        <f t="shared" si="28"/>
        <v>#N/A</v>
      </c>
      <c r="D314" t="e">
        <f t="shared" si="28"/>
        <v>#N/A</v>
      </c>
      <c r="E314" t="e">
        <f t="shared" si="28"/>
        <v>#N/A</v>
      </c>
      <c r="F314" t="e">
        <f t="shared" si="28"/>
        <v>#N/A</v>
      </c>
      <c r="G314" t="e">
        <f t="shared" si="28"/>
        <v>#N/A</v>
      </c>
      <c r="H314" t="e">
        <f t="shared" si="28"/>
        <v>#N/A</v>
      </c>
      <c r="I314" t="e">
        <f t="shared" si="28"/>
        <v>#N/A</v>
      </c>
      <c r="J314" t="e">
        <f t="shared" si="28"/>
        <v>#N/A</v>
      </c>
      <c r="K314" t="e">
        <f t="shared" si="28"/>
        <v>#N/A</v>
      </c>
      <c r="L314" t="e">
        <f t="shared" si="28"/>
        <v>#N/A</v>
      </c>
      <c r="M314" t="e">
        <f t="shared" si="28"/>
        <v>#N/A</v>
      </c>
      <c r="N314" t="e">
        <f t="shared" si="28"/>
        <v>#N/A</v>
      </c>
      <c r="O314" t="e">
        <f t="shared" si="28"/>
        <v>#N/A</v>
      </c>
      <c r="P314" t="e">
        <f t="shared" si="28"/>
        <v>#N/A</v>
      </c>
      <c r="Q314" t="e">
        <f t="shared" si="28"/>
        <v>#N/A</v>
      </c>
      <c r="R314" t="e">
        <f t="shared" si="28"/>
        <v>#N/A</v>
      </c>
      <c r="S314" t="e">
        <f t="shared" si="28"/>
        <v>#N/A</v>
      </c>
      <c r="T314" t="e">
        <f t="shared" si="28"/>
        <v>#N/A</v>
      </c>
      <c r="U314" t="e">
        <f t="shared" si="28"/>
        <v>#N/A</v>
      </c>
      <c r="V314" t="e">
        <f t="shared" si="29"/>
        <v>#N/A</v>
      </c>
      <c r="W314" t="e">
        <f t="shared" si="29"/>
        <v>#N/A</v>
      </c>
      <c r="X314" t="e">
        <f t="shared" si="29"/>
        <v>#N/A</v>
      </c>
      <c r="Y314" t="e">
        <f t="shared" si="29"/>
        <v>#N/A</v>
      </c>
      <c r="Z314" t="e">
        <f t="shared" si="29"/>
        <v>#N/A</v>
      </c>
      <c r="AA314" t="e">
        <f t="shared" si="29"/>
        <v>#N/A</v>
      </c>
      <c r="AB314" t="e">
        <f t="shared" si="29"/>
        <v>#N/A</v>
      </c>
      <c r="AC314" t="e">
        <f t="shared" si="29"/>
        <v>#N/A</v>
      </c>
      <c r="AD314" t="e">
        <f t="shared" si="29"/>
        <v>#N/A</v>
      </c>
    </row>
    <row r="315" spans="1:30" x14ac:dyDescent="0.25">
      <c r="A315" t="e">
        <f t="shared" si="30"/>
        <v>#N/A</v>
      </c>
      <c r="B315" t="e">
        <f t="shared" si="28"/>
        <v>#N/A</v>
      </c>
      <c r="C315" t="e">
        <f t="shared" si="28"/>
        <v>#N/A</v>
      </c>
      <c r="D315" t="e">
        <f t="shared" si="28"/>
        <v>#N/A</v>
      </c>
      <c r="E315" t="e">
        <f t="shared" si="28"/>
        <v>#N/A</v>
      </c>
      <c r="F315" t="e">
        <f t="shared" si="28"/>
        <v>#N/A</v>
      </c>
      <c r="G315" t="e">
        <f t="shared" si="28"/>
        <v>#N/A</v>
      </c>
      <c r="H315" t="e">
        <f t="shared" si="28"/>
        <v>#N/A</v>
      </c>
      <c r="I315" t="e">
        <f t="shared" si="28"/>
        <v>#N/A</v>
      </c>
      <c r="J315" t="e">
        <f t="shared" si="28"/>
        <v>#N/A</v>
      </c>
      <c r="K315" t="e">
        <f t="shared" si="28"/>
        <v>#N/A</v>
      </c>
      <c r="L315" t="e">
        <f t="shared" si="28"/>
        <v>#N/A</v>
      </c>
      <c r="M315" t="e">
        <f t="shared" si="28"/>
        <v>#N/A</v>
      </c>
      <c r="N315" t="e">
        <f t="shared" si="28"/>
        <v>#N/A</v>
      </c>
      <c r="O315" t="e">
        <f t="shared" si="28"/>
        <v>#N/A</v>
      </c>
      <c r="P315" t="e">
        <f t="shared" si="28"/>
        <v>#N/A</v>
      </c>
      <c r="Q315" t="e">
        <f t="shared" si="28"/>
        <v>#N/A</v>
      </c>
      <c r="R315" t="e">
        <f t="shared" si="28"/>
        <v>#N/A</v>
      </c>
      <c r="S315" t="e">
        <f t="shared" si="28"/>
        <v>#N/A</v>
      </c>
      <c r="T315" t="e">
        <f t="shared" si="28"/>
        <v>#N/A</v>
      </c>
      <c r="U315" t="e">
        <f t="shared" si="28"/>
        <v>#N/A</v>
      </c>
      <c r="V315" t="e">
        <f t="shared" si="29"/>
        <v>#N/A</v>
      </c>
      <c r="W315" t="e">
        <f t="shared" si="29"/>
        <v>#N/A</v>
      </c>
      <c r="X315" t="e">
        <f t="shared" si="29"/>
        <v>#N/A</v>
      </c>
      <c r="Y315" t="e">
        <f t="shared" si="29"/>
        <v>#N/A</v>
      </c>
      <c r="Z315" t="e">
        <f t="shared" si="29"/>
        <v>#N/A</v>
      </c>
      <c r="AA315" t="e">
        <f t="shared" si="29"/>
        <v>#N/A</v>
      </c>
      <c r="AB315" t="e">
        <f t="shared" si="29"/>
        <v>#N/A</v>
      </c>
      <c r="AC315" t="e">
        <f t="shared" si="29"/>
        <v>#N/A</v>
      </c>
      <c r="AD315" t="e">
        <f t="shared" si="29"/>
        <v>#N/A</v>
      </c>
    </row>
    <row r="316" spans="1:30" x14ac:dyDescent="0.25">
      <c r="A316" t="e">
        <f t="shared" si="30"/>
        <v>#N/A</v>
      </c>
      <c r="B316" t="e">
        <f t="shared" si="28"/>
        <v>#N/A</v>
      </c>
      <c r="C316" t="e">
        <f t="shared" si="28"/>
        <v>#N/A</v>
      </c>
      <c r="D316" t="e">
        <f t="shared" si="28"/>
        <v>#N/A</v>
      </c>
      <c r="E316" t="e">
        <f t="shared" si="28"/>
        <v>#N/A</v>
      </c>
      <c r="F316" t="e">
        <f t="shared" si="28"/>
        <v>#N/A</v>
      </c>
      <c r="G316" t="e">
        <f t="shared" si="28"/>
        <v>#N/A</v>
      </c>
      <c r="H316" t="e">
        <f t="shared" si="28"/>
        <v>#N/A</v>
      </c>
      <c r="I316" t="e">
        <f t="shared" si="28"/>
        <v>#N/A</v>
      </c>
      <c r="J316" t="e">
        <f t="shared" si="28"/>
        <v>#N/A</v>
      </c>
      <c r="K316" t="e">
        <f t="shared" si="28"/>
        <v>#N/A</v>
      </c>
      <c r="L316" t="e">
        <f t="shared" si="28"/>
        <v>#N/A</v>
      </c>
      <c r="M316" t="e">
        <f t="shared" si="28"/>
        <v>#N/A</v>
      </c>
      <c r="N316" t="e">
        <f t="shared" si="28"/>
        <v>#N/A</v>
      </c>
      <c r="O316" t="e">
        <f t="shared" si="28"/>
        <v>#N/A</v>
      </c>
      <c r="P316" t="e">
        <f t="shared" si="28"/>
        <v>#N/A</v>
      </c>
      <c r="Q316" t="e">
        <f t="shared" si="28"/>
        <v>#N/A</v>
      </c>
      <c r="R316" t="e">
        <f t="shared" si="28"/>
        <v>#N/A</v>
      </c>
      <c r="S316" t="e">
        <f t="shared" si="28"/>
        <v>#N/A</v>
      </c>
      <c r="T316" t="e">
        <f t="shared" si="28"/>
        <v>#N/A</v>
      </c>
      <c r="U316" t="e">
        <f t="shared" si="28"/>
        <v>#N/A</v>
      </c>
      <c r="V316" t="e">
        <f t="shared" si="29"/>
        <v>#N/A</v>
      </c>
      <c r="W316" t="e">
        <f t="shared" si="29"/>
        <v>#N/A</v>
      </c>
      <c r="X316" t="e">
        <f t="shared" si="29"/>
        <v>#N/A</v>
      </c>
      <c r="Y316" t="e">
        <f t="shared" si="29"/>
        <v>#N/A</v>
      </c>
      <c r="Z316" t="e">
        <f t="shared" si="29"/>
        <v>#N/A</v>
      </c>
      <c r="AA316" t="e">
        <f t="shared" si="29"/>
        <v>#N/A</v>
      </c>
      <c r="AB316" t="e">
        <f t="shared" si="29"/>
        <v>#N/A</v>
      </c>
      <c r="AC316" t="e">
        <f t="shared" si="29"/>
        <v>#N/A</v>
      </c>
      <c r="AD316" t="e">
        <f t="shared" si="29"/>
        <v>#N/A</v>
      </c>
    </row>
    <row r="317" spans="1:30" x14ac:dyDescent="0.25">
      <c r="A317" t="e">
        <f t="shared" si="30"/>
        <v>#N/A</v>
      </c>
      <c r="B317" t="e">
        <f t="shared" si="28"/>
        <v>#N/A</v>
      </c>
      <c r="C317" t="e">
        <f t="shared" si="28"/>
        <v>#N/A</v>
      </c>
      <c r="D317" t="e">
        <f t="shared" si="28"/>
        <v>#N/A</v>
      </c>
      <c r="E317" t="e">
        <f t="shared" si="28"/>
        <v>#N/A</v>
      </c>
      <c r="F317" t="e">
        <f t="shared" si="28"/>
        <v>#N/A</v>
      </c>
      <c r="G317" t="e">
        <f t="shared" si="28"/>
        <v>#N/A</v>
      </c>
      <c r="H317" t="e">
        <f t="shared" si="28"/>
        <v>#N/A</v>
      </c>
      <c r="I317" t="e">
        <f t="shared" si="28"/>
        <v>#N/A</v>
      </c>
      <c r="J317" t="e">
        <f t="shared" si="28"/>
        <v>#N/A</v>
      </c>
      <c r="K317" t="e">
        <f t="shared" si="28"/>
        <v>#N/A</v>
      </c>
      <c r="L317" t="e">
        <f t="shared" si="28"/>
        <v>#N/A</v>
      </c>
      <c r="M317" t="e">
        <f t="shared" si="28"/>
        <v>#N/A</v>
      </c>
      <c r="N317" t="e">
        <f t="shared" si="28"/>
        <v>#N/A</v>
      </c>
      <c r="O317" t="e">
        <f t="shared" si="28"/>
        <v>#N/A</v>
      </c>
      <c r="P317" t="e">
        <f t="shared" si="28"/>
        <v>#N/A</v>
      </c>
      <c r="Q317" t="e">
        <f t="shared" si="28"/>
        <v>#N/A</v>
      </c>
      <c r="R317" t="e">
        <f t="shared" si="28"/>
        <v>#N/A</v>
      </c>
      <c r="S317" t="e">
        <f t="shared" si="28"/>
        <v>#N/A</v>
      </c>
      <c r="T317" t="e">
        <f t="shared" si="28"/>
        <v>#N/A</v>
      </c>
      <c r="U317" t="e">
        <f t="shared" si="28"/>
        <v>#N/A</v>
      </c>
      <c r="V317" t="e">
        <f t="shared" si="29"/>
        <v>#N/A</v>
      </c>
      <c r="W317" t="e">
        <f t="shared" si="29"/>
        <v>#N/A</v>
      </c>
      <c r="X317" t="e">
        <f t="shared" si="29"/>
        <v>#N/A</v>
      </c>
      <c r="Y317" t="e">
        <f t="shared" si="29"/>
        <v>#N/A</v>
      </c>
      <c r="Z317" t="e">
        <f t="shared" si="29"/>
        <v>#N/A</v>
      </c>
      <c r="AA317" t="e">
        <f t="shared" si="29"/>
        <v>#N/A</v>
      </c>
      <c r="AB317" t="e">
        <f t="shared" si="29"/>
        <v>#N/A</v>
      </c>
      <c r="AC317" t="e">
        <f t="shared" si="29"/>
        <v>#N/A</v>
      </c>
      <c r="AD317" t="e">
        <f t="shared" si="29"/>
        <v>#N/A</v>
      </c>
    </row>
    <row r="318" spans="1:30" x14ac:dyDescent="0.25">
      <c r="A318" t="e">
        <f t="shared" si="30"/>
        <v>#N/A</v>
      </c>
      <c r="B318" t="e">
        <f t="shared" si="28"/>
        <v>#N/A</v>
      </c>
      <c r="C318" t="e">
        <f t="shared" si="28"/>
        <v>#N/A</v>
      </c>
      <c r="D318" t="e">
        <f t="shared" si="28"/>
        <v>#N/A</v>
      </c>
      <c r="E318" t="e">
        <f t="shared" si="28"/>
        <v>#N/A</v>
      </c>
      <c r="F318" t="e">
        <f t="shared" si="28"/>
        <v>#N/A</v>
      </c>
      <c r="G318" t="e">
        <f t="shared" si="28"/>
        <v>#N/A</v>
      </c>
      <c r="H318" t="e">
        <f t="shared" si="28"/>
        <v>#N/A</v>
      </c>
      <c r="I318" t="e">
        <f t="shared" si="28"/>
        <v>#N/A</v>
      </c>
      <c r="J318" t="e">
        <f t="shared" si="28"/>
        <v>#N/A</v>
      </c>
      <c r="K318" t="e">
        <f t="shared" si="28"/>
        <v>#N/A</v>
      </c>
      <c r="L318" t="e">
        <f t="shared" si="28"/>
        <v>#N/A</v>
      </c>
      <c r="M318" t="e">
        <f t="shared" si="28"/>
        <v>#N/A</v>
      </c>
      <c r="N318" t="e">
        <f t="shared" si="28"/>
        <v>#N/A</v>
      </c>
      <c r="O318" t="e">
        <f t="shared" si="28"/>
        <v>#N/A</v>
      </c>
      <c r="P318" t="e">
        <f t="shared" si="28"/>
        <v>#N/A</v>
      </c>
      <c r="Q318" t="e">
        <f t="shared" si="28"/>
        <v>#N/A</v>
      </c>
      <c r="R318" t="e">
        <f t="shared" si="28"/>
        <v>#N/A</v>
      </c>
      <c r="S318" t="e">
        <f t="shared" si="28"/>
        <v>#N/A</v>
      </c>
      <c r="T318" t="e">
        <f t="shared" si="28"/>
        <v>#N/A</v>
      </c>
      <c r="U318" t="e">
        <f t="shared" si="28"/>
        <v>#N/A</v>
      </c>
      <c r="V318" t="e">
        <f t="shared" si="29"/>
        <v>#N/A</v>
      </c>
      <c r="W318" t="e">
        <f t="shared" si="29"/>
        <v>#N/A</v>
      </c>
      <c r="X318" t="e">
        <f t="shared" si="29"/>
        <v>#N/A</v>
      </c>
      <c r="Y318" t="e">
        <f t="shared" si="29"/>
        <v>#N/A</v>
      </c>
      <c r="Z318" t="e">
        <f t="shared" si="29"/>
        <v>#N/A</v>
      </c>
      <c r="AA318" t="e">
        <f t="shared" si="29"/>
        <v>#N/A</v>
      </c>
      <c r="AB318" t="e">
        <f t="shared" si="29"/>
        <v>#N/A</v>
      </c>
      <c r="AC318" t="e">
        <f t="shared" si="29"/>
        <v>#N/A</v>
      </c>
      <c r="AD318" t="e">
        <f t="shared" si="29"/>
        <v>#N/A</v>
      </c>
    </row>
    <row r="319" spans="1:30" x14ac:dyDescent="0.25">
      <c r="A319" t="e">
        <f t="shared" si="30"/>
        <v>#N/A</v>
      </c>
      <c r="B319" t="e">
        <f t="shared" si="28"/>
        <v>#N/A</v>
      </c>
      <c r="C319" t="e">
        <f t="shared" si="28"/>
        <v>#N/A</v>
      </c>
      <c r="D319" t="e">
        <f t="shared" si="28"/>
        <v>#N/A</v>
      </c>
      <c r="E319" t="e">
        <f t="shared" si="28"/>
        <v>#N/A</v>
      </c>
      <c r="F319" t="e">
        <f t="shared" si="28"/>
        <v>#N/A</v>
      </c>
      <c r="G319" t="e">
        <f t="shared" si="28"/>
        <v>#N/A</v>
      </c>
      <c r="H319" t="e">
        <f t="shared" si="28"/>
        <v>#N/A</v>
      </c>
      <c r="I319" t="e">
        <f t="shared" si="28"/>
        <v>#N/A</v>
      </c>
      <c r="J319" t="e">
        <f t="shared" si="28"/>
        <v>#N/A</v>
      </c>
      <c r="K319" t="e">
        <f t="shared" si="28"/>
        <v>#N/A</v>
      </c>
      <c r="L319" t="e">
        <f t="shared" si="28"/>
        <v>#N/A</v>
      </c>
      <c r="M319" t="e">
        <f t="shared" si="28"/>
        <v>#N/A</v>
      </c>
      <c r="N319" t="e">
        <f t="shared" si="28"/>
        <v>#N/A</v>
      </c>
      <c r="O319" t="e">
        <f t="shared" si="28"/>
        <v>#N/A</v>
      </c>
      <c r="P319" t="e">
        <f t="shared" si="28"/>
        <v>#N/A</v>
      </c>
      <c r="Q319" t="e">
        <f t="shared" si="28"/>
        <v>#N/A</v>
      </c>
      <c r="R319" t="e">
        <f t="shared" si="28"/>
        <v>#N/A</v>
      </c>
      <c r="S319" t="e">
        <f t="shared" si="28"/>
        <v>#N/A</v>
      </c>
      <c r="T319" t="e">
        <f t="shared" si="28"/>
        <v>#N/A</v>
      </c>
      <c r="U319" t="e">
        <f t="shared" si="28"/>
        <v>#N/A</v>
      </c>
      <c r="V319" t="e">
        <f t="shared" si="29"/>
        <v>#N/A</v>
      </c>
      <c r="W319" t="e">
        <f t="shared" si="29"/>
        <v>#N/A</v>
      </c>
      <c r="X319" t="e">
        <f t="shared" si="29"/>
        <v>#N/A</v>
      </c>
      <c r="Y319" t="e">
        <f t="shared" si="29"/>
        <v>#N/A</v>
      </c>
      <c r="Z319" t="e">
        <f t="shared" si="29"/>
        <v>#N/A</v>
      </c>
      <c r="AA319" t="e">
        <f t="shared" si="29"/>
        <v>#N/A</v>
      </c>
      <c r="AB319" t="e">
        <f t="shared" si="29"/>
        <v>#N/A</v>
      </c>
      <c r="AC319" t="e">
        <f t="shared" si="29"/>
        <v>#N/A</v>
      </c>
      <c r="AD319" t="e">
        <f t="shared" si="29"/>
        <v>#N/A</v>
      </c>
    </row>
    <row r="320" spans="1:30" x14ac:dyDescent="0.25">
      <c r="A320" t="e">
        <f t="shared" si="30"/>
        <v>#N/A</v>
      </c>
      <c r="B320" t="e">
        <f t="shared" si="28"/>
        <v>#N/A</v>
      </c>
      <c r="C320" t="e">
        <f t="shared" si="28"/>
        <v>#N/A</v>
      </c>
      <c r="D320" t="e">
        <f t="shared" si="28"/>
        <v>#N/A</v>
      </c>
      <c r="E320" t="e">
        <f t="shared" si="28"/>
        <v>#N/A</v>
      </c>
      <c r="F320" t="e">
        <f t="shared" si="28"/>
        <v>#N/A</v>
      </c>
      <c r="G320" t="e">
        <f t="shared" si="28"/>
        <v>#N/A</v>
      </c>
      <c r="H320" t="e">
        <f t="shared" si="28"/>
        <v>#N/A</v>
      </c>
      <c r="I320" t="e">
        <f t="shared" si="28"/>
        <v>#N/A</v>
      </c>
      <c r="J320" t="e">
        <f t="shared" si="28"/>
        <v>#N/A</v>
      </c>
      <c r="K320" t="e">
        <f t="shared" si="28"/>
        <v>#N/A</v>
      </c>
      <c r="L320" t="e">
        <f t="shared" si="28"/>
        <v>#N/A</v>
      </c>
      <c r="M320" t="e">
        <f t="shared" si="28"/>
        <v>#N/A</v>
      </c>
      <c r="N320" t="e">
        <f t="shared" si="28"/>
        <v>#N/A</v>
      </c>
      <c r="O320" t="e">
        <f t="shared" si="28"/>
        <v>#N/A</v>
      </c>
      <c r="P320" t="e">
        <f t="shared" si="28"/>
        <v>#N/A</v>
      </c>
      <c r="Q320" t="e">
        <f t="shared" si="28"/>
        <v>#N/A</v>
      </c>
      <c r="R320" t="e">
        <f t="shared" si="28"/>
        <v>#N/A</v>
      </c>
      <c r="S320" t="e">
        <f t="shared" si="28"/>
        <v>#N/A</v>
      </c>
      <c r="T320" t="e">
        <f t="shared" si="28"/>
        <v>#N/A</v>
      </c>
      <c r="U320" t="e">
        <f t="shared" si="28"/>
        <v>#N/A</v>
      </c>
      <c r="V320" t="e">
        <f t="shared" si="29"/>
        <v>#N/A</v>
      </c>
      <c r="W320" t="e">
        <f t="shared" si="29"/>
        <v>#N/A</v>
      </c>
      <c r="X320" t="e">
        <f t="shared" si="29"/>
        <v>#N/A</v>
      </c>
      <c r="Y320" t="e">
        <f t="shared" si="29"/>
        <v>#N/A</v>
      </c>
      <c r="Z320" t="e">
        <f t="shared" si="29"/>
        <v>#N/A</v>
      </c>
      <c r="AA320" t="e">
        <f t="shared" si="29"/>
        <v>#N/A</v>
      </c>
      <c r="AB320" t="e">
        <f t="shared" si="29"/>
        <v>#N/A</v>
      </c>
      <c r="AC320" t="e">
        <f t="shared" si="29"/>
        <v>#N/A</v>
      </c>
      <c r="AD320" t="e">
        <f t="shared" si="29"/>
        <v>#N/A</v>
      </c>
    </row>
    <row r="321" spans="1:30" x14ac:dyDescent="0.25">
      <c r="A321" t="e">
        <f t="shared" si="30"/>
        <v>#N/A</v>
      </c>
      <c r="B321" t="e">
        <f t="shared" si="28"/>
        <v>#N/A</v>
      </c>
      <c r="C321" t="e">
        <f t="shared" si="28"/>
        <v>#N/A</v>
      </c>
      <c r="D321" t="e">
        <f t="shared" si="28"/>
        <v>#N/A</v>
      </c>
      <c r="E321" t="e">
        <f t="shared" si="28"/>
        <v>#N/A</v>
      </c>
      <c r="F321" t="e">
        <f t="shared" si="28"/>
        <v>#N/A</v>
      </c>
      <c r="G321" t="e">
        <f t="shared" si="28"/>
        <v>#N/A</v>
      </c>
      <c r="H321" t="e">
        <f t="shared" si="28"/>
        <v>#N/A</v>
      </c>
      <c r="I321" t="e">
        <f t="shared" si="28"/>
        <v>#N/A</v>
      </c>
      <c r="J321" t="e">
        <f t="shared" si="28"/>
        <v>#N/A</v>
      </c>
      <c r="K321" t="e">
        <f t="shared" si="28"/>
        <v>#N/A</v>
      </c>
      <c r="L321" t="e">
        <f t="shared" si="28"/>
        <v>#N/A</v>
      </c>
      <c r="M321" t="e">
        <f t="shared" si="28"/>
        <v>#N/A</v>
      </c>
      <c r="N321" t="e">
        <f t="shared" si="28"/>
        <v>#N/A</v>
      </c>
      <c r="O321" t="e">
        <f t="shared" si="28"/>
        <v>#N/A</v>
      </c>
      <c r="P321" t="e">
        <f t="shared" si="28"/>
        <v>#N/A</v>
      </c>
      <c r="Q321" t="e">
        <f t="shared" si="28"/>
        <v>#N/A</v>
      </c>
      <c r="R321" t="e">
        <f t="shared" si="28"/>
        <v>#N/A</v>
      </c>
      <c r="S321" t="e">
        <f t="shared" si="28"/>
        <v>#N/A</v>
      </c>
      <c r="T321" t="e">
        <f t="shared" si="28"/>
        <v>#N/A</v>
      </c>
      <c r="U321" t="e">
        <f t="shared" si="28"/>
        <v>#N/A</v>
      </c>
      <c r="V321" t="e">
        <f t="shared" si="29"/>
        <v>#N/A</v>
      </c>
      <c r="W321" t="e">
        <f t="shared" si="29"/>
        <v>#N/A</v>
      </c>
      <c r="X321" t="e">
        <f t="shared" si="29"/>
        <v>#N/A</v>
      </c>
      <c r="Y321" t="e">
        <f t="shared" si="29"/>
        <v>#N/A</v>
      </c>
      <c r="Z321" t="e">
        <f t="shared" si="29"/>
        <v>#N/A</v>
      </c>
      <c r="AA321" t="e">
        <f t="shared" si="29"/>
        <v>#N/A</v>
      </c>
      <c r="AB321" t="e">
        <f t="shared" si="29"/>
        <v>#N/A</v>
      </c>
      <c r="AC321" t="e">
        <f t="shared" si="29"/>
        <v>#N/A</v>
      </c>
      <c r="AD321" t="e">
        <f t="shared" si="29"/>
        <v>#N/A</v>
      </c>
    </row>
    <row r="322" spans="1:30" x14ac:dyDescent="0.25">
      <c r="A322" t="e">
        <f t="shared" si="30"/>
        <v>#N/A</v>
      </c>
      <c r="B322" t="e">
        <f t="shared" si="28"/>
        <v>#N/A</v>
      </c>
      <c r="C322" t="e">
        <f t="shared" si="28"/>
        <v>#N/A</v>
      </c>
      <c r="D322" t="e">
        <f t="shared" si="28"/>
        <v>#N/A</v>
      </c>
      <c r="E322" t="e">
        <f t="shared" si="28"/>
        <v>#N/A</v>
      </c>
      <c r="F322" t="e">
        <f t="shared" si="28"/>
        <v>#N/A</v>
      </c>
      <c r="G322" t="e">
        <f t="shared" si="28"/>
        <v>#N/A</v>
      </c>
      <c r="H322" t="e">
        <f t="shared" si="28"/>
        <v>#N/A</v>
      </c>
      <c r="I322" t="e">
        <f t="shared" si="28"/>
        <v>#N/A</v>
      </c>
      <c r="J322" t="e">
        <f t="shared" si="28"/>
        <v>#N/A</v>
      </c>
      <c r="K322" t="e">
        <f t="shared" si="28"/>
        <v>#N/A</v>
      </c>
      <c r="L322" t="e">
        <f t="shared" ref="B322:U335" si="31">IF((L216^2/L$258)*(L272/(1-L272)^2)/(2)&gt;1,TRUE)</f>
        <v>#N/A</v>
      </c>
      <c r="M322" t="e">
        <f t="shared" si="31"/>
        <v>#N/A</v>
      </c>
      <c r="N322" t="e">
        <f t="shared" si="31"/>
        <v>#N/A</v>
      </c>
      <c r="O322" t="e">
        <f t="shared" si="31"/>
        <v>#N/A</v>
      </c>
      <c r="P322" t="e">
        <f t="shared" si="31"/>
        <v>#N/A</v>
      </c>
      <c r="Q322" t="e">
        <f t="shared" si="31"/>
        <v>#N/A</v>
      </c>
      <c r="R322" t="e">
        <f t="shared" si="31"/>
        <v>#N/A</v>
      </c>
      <c r="S322" t="e">
        <f t="shared" si="31"/>
        <v>#N/A</v>
      </c>
      <c r="T322" t="e">
        <f t="shared" si="31"/>
        <v>#N/A</v>
      </c>
      <c r="U322" t="e">
        <f t="shared" si="31"/>
        <v>#N/A</v>
      </c>
      <c r="V322" t="e">
        <f t="shared" si="29"/>
        <v>#N/A</v>
      </c>
      <c r="W322" t="e">
        <f t="shared" si="29"/>
        <v>#N/A</v>
      </c>
      <c r="X322" t="e">
        <f t="shared" si="29"/>
        <v>#N/A</v>
      </c>
      <c r="Y322" t="e">
        <f t="shared" si="29"/>
        <v>#N/A</v>
      </c>
      <c r="Z322" t="e">
        <f t="shared" si="29"/>
        <v>#N/A</v>
      </c>
      <c r="AA322" t="e">
        <f t="shared" si="29"/>
        <v>#N/A</v>
      </c>
      <c r="AB322" t="e">
        <f t="shared" si="29"/>
        <v>#N/A</v>
      </c>
      <c r="AC322" t="e">
        <f t="shared" si="29"/>
        <v>#N/A</v>
      </c>
      <c r="AD322" t="e">
        <f t="shared" si="29"/>
        <v>#N/A</v>
      </c>
    </row>
    <row r="323" spans="1:30" x14ac:dyDescent="0.25">
      <c r="A323" t="e">
        <f t="shared" si="30"/>
        <v>#N/A</v>
      </c>
      <c r="B323" t="e">
        <f t="shared" si="31"/>
        <v>#N/A</v>
      </c>
      <c r="C323" t="e">
        <f t="shared" si="31"/>
        <v>#N/A</v>
      </c>
      <c r="D323" t="e">
        <f t="shared" si="31"/>
        <v>#N/A</v>
      </c>
      <c r="E323" t="e">
        <f t="shared" si="31"/>
        <v>#N/A</v>
      </c>
      <c r="F323" t="e">
        <f t="shared" si="31"/>
        <v>#N/A</v>
      </c>
      <c r="G323" t="e">
        <f t="shared" si="31"/>
        <v>#N/A</v>
      </c>
      <c r="H323" t="e">
        <f t="shared" si="31"/>
        <v>#N/A</v>
      </c>
      <c r="I323" t="e">
        <f t="shared" si="31"/>
        <v>#N/A</v>
      </c>
      <c r="J323" t="e">
        <f t="shared" si="31"/>
        <v>#N/A</v>
      </c>
      <c r="K323" t="e">
        <f t="shared" si="31"/>
        <v>#N/A</v>
      </c>
      <c r="L323" t="e">
        <f t="shared" si="31"/>
        <v>#N/A</v>
      </c>
      <c r="M323" t="e">
        <f t="shared" si="31"/>
        <v>#N/A</v>
      </c>
      <c r="N323" t="e">
        <f t="shared" si="31"/>
        <v>#N/A</v>
      </c>
      <c r="O323" t="e">
        <f t="shared" si="31"/>
        <v>#N/A</v>
      </c>
      <c r="P323" t="e">
        <f t="shared" si="31"/>
        <v>#N/A</v>
      </c>
      <c r="Q323" t="e">
        <f t="shared" si="31"/>
        <v>#N/A</v>
      </c>
      <c r="R323" t="e">
        <f t="shared" si="31"/>
        <v>#N/A</v>
      </c>
      <c r="S323" t="e">
        <f t="shared" si="31"/>
        <v>#N/A</v>
      </c>
      <c r="T323" t="e">
        <f t="shared" si="31"/>
        <v>#N/A</v>
      </c>
      <c r="U323" t="e">
        <f t="shared" si="31"/>
        <v>#N/A</v>
      </c>
      <c r="V323" t="e">
        <f t="shared" si="29"/>
        <v>#N/A</v>
      </c>
      <c r="W323" t="e">
        <f t="shared" si="29"/>
        <v>#N/A</v>
      </c>
      <c r="X323" t="e">
        <f t="shared" si="29"/>
        <v>#N/A</v>
      </c>
      <c r="Y323" t="e">
        <f t="shared" si="29"/>
        <v>#N/A</v>
      </c>
      <c r="Z323" t="e">
        <f t="shared" si="29"/>
        <v>#N/A</v>
      </c>
      <c r="AA323" t="e">
        <f t="shared" si="29"/>
        <v>#N/A</v>
      </c>
      <c r="AB323" t="e">
        <f t="shared" si="29"/>
        <v>#N/A</v>
      </c>
      <c r="AC323" t="e">
        <f t="shared" si="29"/>
        <v>#N/A</v>
      </c>
      <c r="AD323" t="e">
        <f t="shared" si="29"/>
        <v>#N/A</v>
      </c>
    </row>
    <row r="324" spans="1:30" x14ac:dyDescent="0.25">
      <c r="A324" t="e">
        <f t="shared" si="30"/>
        <v>#N/A</v>
      </c>
      <c r="B324" t="e">
        <f t="shared" si="31"/>
        <v>#N/A</v>
      </c>
      <c r="C324" t="e">
        <f t="shared" si="31"/>
        <v>#N/A</v>
      </c>
      <c r="D324" t="e">
        <f t="shared" si="31"/>
        <v>#N/A</v>
      </c>
      <c r="E324" t="e">
        <f t="shared" si="31"/>
        <v>#N/A</v>
      </c>
      <c r="F324" t="e">
        <f t="shared" si="31"/>
        <v>#N/A</v>
      </c>
      <c r="G324" t="e">
        <f t="shared" si="31"/>
        <v>#N/A</v>
      </c>
      <c r="H324" t="e">
        <f t="shared" si="31"/>
        <v>#N/A</v>
      </c>
      <c r="I324" t="e">
        <f t="shared" si="31"/>
        <v>#N/A</v>
      </c>
      <c r="J324" t="e">
        <f t="shared" si="31"/>
        <v>#N/A</v>
      </c>
      <c r="K324" t="e">
        <f t="shared" si="31"/>
        <v>#N/A</v>
      </c>
      <c r="L324" t="e">
        <f t="shared" si="31"/>
        <v>#N/A</v>
      </c>
      <c r="M324" t="e">
        <f t="shared" si="31"/>
        <v>#N/A</v>
      </c>
      <c r="N324" t="e">
        <f t="shared" si="31"/>
        <v>#N/A</v>
      </c>
      <c r="O324" t="e">
        <f t="shared" si="31"/>
        <v>#N/A</v>
      </c>
      <c r="P324" t="e">
        <f t="shared" si="31"/>
        <v>#N/A</v>
      </c>
      <c r="Q324" t="e">
        <f t="shared" si="31"/>
        <v>#N/A</v>
      </c>
      <c r="R324" t="e">
        <f t="shared" si="31"/>
        <v>#N/A</v>
      </c>
      <c r="S324" t="e">
        <f t="shared" si="31"/>
        <v>#N/A</v>
      </c>
      <c r="T324" t="e">
        <f t="shared" si="31"/>
        <v>#N/A</v>
      </c>
      <c r="U324" t="e">
        <f t="shared" si="31"/>
        <v>#N/A</v>
      </c>
      <c r="V324" t="e">
        <f t="shared" si="29"/>
        <v>#N/A</v>
      </c>
      <c r="W324" t="e">
        <f t="shared" si="29"/>
        <v>#N/A</v>
      </c>
      <c r="X324" t="e">
        <f t="shared" si="29"/>
        <v>#N/A</v>
      </c>
      <c r="Y324" t="e">
        <f t="shared" si="29"/>
        <v>#N/A</v>
      </c>
      <c r="Z324" t="e">
        <f t="shared" si="29"/>
        <v>#N/A</v>
      </c>
      <c r="AA324" t="e">
        <f t="shared" si="29"/>
        <v>#N/A</v>
      </c>
      <c r="AB324" t="e">
        <f t="shared" si="29"/>
        <v>#N/A</v>
      </c>
      <c r="AC324" t="e">
        <f t="shared" si="29"/>
        <v>#N/A</v>
      </c>
      <c r="AD324" t="e">
        <f t="shared" si="29"/>
        <v>#N/A</v>
      </c>
    </row>
    <row r="325" spans="1:30" x14ac:dyDescent="0.25">
      <c r="A325" t="e">
        <f t="shared" si="30"/>
        <v>#N/A</v>
      </c>
      <c r="B325" t="e">
        <f t="shared" si="31"/>
        <v>#N/A</v>
      </c>
      <c r="C325" t="e">
        <f t="shared" si="31"/>
        <v>#N/A</v>
      </c>
      <c r="D325" t="e">
        <f t="shared" si="31"/>
        <v>#N/A</v>
      </c>
      <c r="E325" t="e">
        <f t="shared" si="31"/>
        <v>#N/A</v>
      </c>
      <c r="F325" t="e">
        <f t="shared" si="31"/>
        <v>#N/A</v>
      </c>
      <c r="G325" t="e">
        <f t="shared" si="31"/>
        <v>#N/A</v>
      </c>
      <c r="H325" t="e">
        <f t="shared" si="31"/>
        <v>#N/A</v>
      </c>
      <c r="I325" t="e">
        <f t="shared" si="31"/>
        <v>#N/A</v>
      </c>
      <c r="J325" t="e">
        <f t="shared" si="31"/>
        <v>#N/A</v>
      </c>
      <c r="K325" t="e">
        <f t="shared" si="31"/>
        <v>#N/A</v>
      </c>
      <c r="L325" t="e">
        <f t="shared" si="31"/>
        <v>#N/A</v>
      </c>
      <c r="M325" t="e">
        <f t="shared" si="31"/>
        <v>#N/A</v>
      </c>
      <c r="N325" t="e">
        <f t="shared" si="31"/>
        <v>#N/A</v>
      </c>
      <c r="O325" t="e">
        <f t="shared" si="31"/>
        <v>#N/A</v>
      </c>
      <c r="P325" t="e">
        <f t="shared" si="31"/>
        <v>#N/A</v>
      </c>
      <c r="Q325" t="e">
        <f t="shared" si="31"/>
        <v>#N/A</v>
      </c>
      <c r="R325" t="e">
        <f t="shared" si="31"/>
        <v>#N/A</v>
      </c>
      <c r="S325" t="e">
        <f t="shared" si="31"/>
        <v>#N/A</v>
      </c>
      <c r="T325" t="e">
        <f t="shared" si="31"/>
        <v>#N/A</v>
      </c>
      <c r="U325" t="e">
        <f t="shared" si="31"/>
        <v>#N/A</v>
      </c>
      <c r="V325" t="e">
        <f t="shared" ref="V325:AD340" si="32">IF((V219^2/V$258)*(V275/(1-V275)^2)/(2)&gt;1,TRUE)</f>
        <v>#N/A</v>
      </c>
      <c r="W325" t="e">
        <f t="shared" si="32"/>
        <v>#N/A</v>
      </c>
      <c r="X325" t="e">
        <f t="shared" si="32"/>
        <v>#N/A</v>
      </c>
      <c r="Y325" t="e">
        <f t="shared" si="32"/>
        <v>#N/A</v>
      </c>
      <c r="Z325" t="e">
        <f t="shared" si="32"/>
        <v>#N/A</v>
      </c>
      <c r="AA325" t="e">
        <f t="shared" si="32"/>
        <v>#N/A</v>
      </c>
      <c r="AB325" t="e">
        <f t="shared" si="32"/>
        <v>#N/A</v>
      </c>
      <c r="AC325" t="e">
        <f t="shared" si="32"/>
        <v>#N/A</v>
      </c>
      <c r="AD325" t="e">
        <f t="shared" si="32"/>
        <v>#N/A</v>
      </c>
    </row>
    <row r="326" spans="1:30" x14ac:dyDescent="0.25">
      <c r="A326" t="e">
        <f t="shared" ref="A326:A341" si="33">IF((A220^2/A$258)*(A276/(1-A276)^2)/(2)&gt;1,TRUE)</f>
        <v>#N/A</v>
      </c>
      <c r="B326" t="e">
        <f t="shared" si="31"/>
        <v>#N/A</v>
      </c>
      <c r="C326" t="e">
        <f t="shared" si="31"/>
        <v>#N/A</v>
      </c>
      <c r="D326" t="e">
        <f t="shared" si="31"/>
        <v>#N/A</v>
      </c>
      <c r="E326" t="e">
        <f t="shared" si="31"/>
        <v>#N/A</v>
      </c>
      <c r="F326" t="e">
        <f t="shared" si="31"/>
        <v>#N/A</v>
      </c>
      <c r="G326" t="e">
        <f t="shared" si="31"/>
        <v>#N/A</v>
      </c>
      <c r="H326" t="e">
        <f t="shared" si="31"/>
        <v>#N/A</v>
      </c>
      <c r="I326" t="e">
        <f t="shared" si="31"/>
        <v>#N/A</v>
      </c>
      <c r="J326" t="e">
        <f t="shared" si="31"/>
        <v>#N/A</v>
      </c>
      <c r="K326" t="e">
        <f t="shared" si="31"/>
        <v>#N/A</v>
      </c>
      <c r="L326" t="e">
        <f t="shared" si="31"/>
        <v>#N/A</v>
      </c>
      <c r="M326" t="e">
        <f t="shared" si="31"/>
        <v>#N/A</v>
      </c>
      <c r="N326" t="e">
        <f t="shared" si="31"/>
        <v>#N/A</v>
      </c>
      <c r="O326" t="e">
        <f t="shared" si="31"/>
        <v>#N/A</v>
      </c>
      <c r="P326" t="e">
        <f t="shared" si="31"/>
        <v>#N/A</v>
      </c>
      <c r="Q326" t="e">
        <f t="shared" si="31"/>
        <v>#N/A</v>
      </c>
      <c r="R326" t="e">
        <f t="shared" si="31"/>
        <v>#N/A</v>
      </c>
      <c r="S326" t="e">
        <f t="shared" si="31"/>
        <v>#N/A</v>
      </c>
      <c r="T326" t="e">
        <f t="shared" si="31"/>
        <v>#N/A</v>
      </c>
      <c r="U326" t="e">
        <f t="shared" si="31"/>
        <v>#N/A</v>
      </c>
      <c r="V326" t="e">
        <f t="shared" si="32"/>
        <v>#N/A</v>
      </c>
      <c r="W326" t="e">
        <f t="shared" si="32"/>
        <v>#N/A</v>
      </c>
      <c r="X326" t="e">
        <f t="shared" si="32"/>
        <v>#N/A</v>
      </c>
      <c r="Y326" t="e">
        <f t="shared" si="32"/>
        <v>#N/A</v>
      </c>
      <c r="Z326" t="e">
        <f t="shared" si="32"/>
        <v>#N/A</v>
      </c>
      <c r="AA326" t="e">
        <f t="shared" si="32"/>
        <v>#N/A</v>
      </c>
      <c r="AB326" t="e">
        <f t="shared" si="32"/>
        <v>#N/A</v>
      </c>
      <c r="AC326" t="e">
        <f t="shared" si="32"/>
        <v>#N/A</v>
      </c>
      <c r="AD326" t="e">
        <f t="shared" si="32"/>
        <v>#N/A</v>
      </c>
    </row>
    <row r="327" spans="1:30" x14ac:dyDescent="0.25">
      <c r="A327" t="e">
        <f t="shared" si="33"/>
        <v>#N/A</v>
      </c>
      <c r="B327" t="e">
        <f t="shared" si="31"/>
        <v>#N/A</v>
      </c>
      <c r="C327" t="e">
        <f t="shared" si="31"/>
        <v>#N/A</v>
      </c>
      <c r="D327" t="e">
        <f t="shared" si="31"/>
        <v>#N/A</v>
      </c>
      <c r="E327" t="e">
        <f t="shared" si="31"/>
        <v>#N/A</v>
      </c>
      <c r="F327" t="e">
        <f t="shared" si="31"/>
        <v>#N/A</v>
      </c>
      <c r="G327" t="e">
        <f t="shared" si="31"/>
        <v>#N/A</v>
      </c>
      <c r="H327" t="e">
        <f t="shared" si="31"/>
        <v>#N/A</v>
      </c>
      <c r="I327" t="e">
        <f t="shared" si="31"/>
        <v>#N/A</v>
      </c>
      <c r="J327" t="e">
        <f t="shared" si="31"/>
        <v>#N/A</v>
      </c>
      <c r="K327" t="e">
        <f t="shared" si="31"/>
        <v>#N/A</v>
      </c>
      <c r="L327" t="e">
        <f t="shared" si="31"/>
        <v>#N/A</v>
      </c>
      <c r="M327" t="e">
        <f t="shared" si="31"/>
        <v>#N/A</v>
      </c>
      <c r="N327" t="e">
        <f t="shared" si="31"/>
        <v>#N/A</v>
      </c>
      <c r="O327" t="e">
        <f t="shared" si="31"/>
        <v>#N/A</v>
      </c>
      <c r="P327" t="e">
        <f t="shared" si="31"/>
        <v>#N/A</v>
      </c>
      <c r="Q327" t="e">
        <f t="shared" si="31"/>
        <v>#N/A</v>
      </c>
      <c r="R327" t="e">
        <f t="shared" si="31"/>
        <v>#N/A</v>
      </c>
      <c r="S327" t="e">
        <f t="shared" si="31"/>
        <v>#N/A</v>
      </c>
      <c r="T327" t="e">
        <f t="shared" si="31"/>
        <v>#N/A</v>
      </c>
      <c r="U327" t="e">
        <f t="shared" si="31"/>
        <v>#N/A</v>
      </c>
      <c r="V327" t="e">
        <f t="shared" si="32"/>
        <v>#N/A</v>
      </c>
      <c r="W327" t="e">
        <f t="shared" si="32"/>
        <v>#N/A</v>
      </c>
      <c r="X327" t="e">
        <f t="shared" si="32"/>
        <v>#N/A</v>
      </c>
      <c r="Y327" t="e">
        <f t="shared" si="32"/>
        <v>#N/A</v>
      </c>
      <c r="Z327" t="e">
        <f t="shared" si="32"/>
        <v>#N/A</v>
      </c>
      <c r="AA327" t="e">
        <f t="shared" si="32"/>
        <v>#N/A</v>
      </c>
      <c r="AB327" t="e">
        <f t="shared" si="32"/>
        <v>#N/A</v>
      </c>
      <c r="AC327" t="e">
        <f t="shared" si="32"/>
        <v>#N/A</v>
      </c>
      <c r="AD327" t="e">
        <f t="shared" si="32"/>
        <v>#N/A</v>
      </c>
    </row>
    <row r="328" spans="1:30" x14ac:dyDescent="0.25">
      <c r="A328" t="e">
        <f t="shared" si="33"/>
        <v>#N/A</v>
      </c>
      <c r="B328" t="e">
        <f t="shared" si="31"/>
        <v>#N/A</v>
      </c>
      <c r="C328" t="e">
        <f t="shared" si="31"/>
        <v>#N/A</v>
      </c>
      <c r="D328" t="e">
        <f t="shared" si="31"/>
        <v>#N/A</v>
      </c>
      <c r="E328" t="e">
        <f t="shared" si="31"/>
        <v>#N/A</v>
      </c>
      <c r="F328" t="e">
        <f t="shared" si="31"/>
        <v>#N/A</v>
      </c>
      <c r="G328" t="e">
        <f t="shared" si="31"/>
        <v>#N/A</v>
      </c>
      <c r="H328" t="e">
        <f t="shared" si="31"/>
        <v>#N/A</v>
      </c>
      <c r="I328" t="e">
        <f t="shared" si="31"/>
        <v>#N/A</v>
      </c>
      <c r="J328" t="e">
        <f t="shared" si="31"/>
        <v>#N/A</v>
      </c>
      <c r="K328" t="e">
        <f t="shared" si="31"/>
        <v>#N/A</v>
      </c>
      <c r="L328" t="e">
        <f t="shared" si="31"/>
        <v>#N/A</v>
      </c>
      <c r="M328" t="e">
        <f t="shared" si="31"/>
        <v>#N/A</v>
      </c>
      <c r="N328" t="e">
        <f t="shared" si="31"/>
        <v>#N/A</v>
      </c>
      <c r="O328" t="e">
        <f t="shared" si="31"/>
        <v>#N/A</v>
      </c>
      <c r="P328" t="e">
        <f t="shared" si="31"/>
        <v>#N/A</v>
      </c>
      <c r="Q328" t="e">
        <f t="shared" si="31"/>
        <v>#N/A</v>
      </c>
      <c r="R328" t="e">
        <f t="shared" si="31"/>
        <v>#N/A</v>
      </c>
      <c r="S328" t="e">
        <f t="shared" si="31"/>
        <v>#N/A</v>
      </c>
      <c r="T328" t="e">
        <f t="shared" si="31"/>
        <v>#N/A</v>
      </c>
      <c r="U328" t="e">
        <f t="shared" si="31"/>
        <v>#N/A</v>
      </c>
      <c r="V328" t="e">
        <f t="shared" si="32"/>
        <v>#N/A</v>
      </c>
      <c r="W328" t="e">
        <f t="shared" si="32"/>
        <v>#N/A</v>
      </c>
      <c r="X328" t="e">
        <f t="shared" si="32"/>
        <v>#N/A</v>
      </c>
      <c r="Y328" t="e">
        <f t="shared" si="32"/>
        <v>#N/A</v>
      </c>
      <c r="Z328" t="e">
        <f t="shared" si="32"/>
        <v>#N/A</v>
      </c>
      <c r="AA328" t="e">
        <f t="shared" si="32"/>
        <v>#N/A</v>
      </c>
      <c r="AB328" t="e">
        <f t="shared" si="32"/>
        <v>#N/A</v>
      </c>
      <c r="AC328" t="e">
        <f t="shared" si="32"/>
        <v>#N/A</v>
      </c>
      <c r="AD328" t="e">
        <f t="shared" si="32"/>
        <v>#N/A</v>
      </c>
    </row>
    <row r="329" spans="1:30" x14ac:dyDescent="0.25">
      <c r="A329" t="e">
        <f t="shared" si="33"/>
        <v>#N/A</v>
      </c>
      <c r="B329" t="e">
        <f t="shared" si="31"/>
        <v>#N/A</v>
      </c>
      <c r="C329" t="e">
        <f t="shared" si="31"/>
        <v>#N/A</v>
      </c>
      <c r="D329" t="e">
        <f t="shared" si="31"/>
        <v>#N/A</v>
      </c>
      <c r="E329" t="e">
        <f t="shared" si="31"/>
        <v>#N/A</v>
      </c>
      <c r="F329" t="e">
        <f t="shared" si="31"/>
        <v>#N/A</v>
      </c>
      <c r="G329" t="e">
        <f t="shared" si="31"/>
        <v>#N/A</v>
      </c>
      <c r="H329" t="e">
        <f t="shared" si="31"/>
        <v>#N/A</v>
      </c>
      <c r="I329" t="e">
        <f t="shared" si="31"/>
        <v>#N/A</v>
      </c>
      <c r="J329" t="e">
        <f t="shared" si="31"/>
        <v>#N/A</v>
      </c>
      <c r="K329" t="e">
        <f t="shared" si="31"/>
        <v>#N/A</v>
      </c>
      <c r="L329" t="e">
        <f t="shared" si="31"/>
        <v>#N/A</v>
      </c>
      <c r="M329" t="e">
        <f t="shared" si="31"/>
        <v>#N/A</v>
      </c>
      <c r="N329" t="e">
        <f t="shared" si="31"/>
        <v>#N/A</v>
      </c>
      <c r="O329" t="e">
        <f t="shared" si="31"/>
        <v>#N/A</v>
      </c>
      <c r="P329" t="e">
        <f t="shared" si="31"/>
        <v>#N/A</v>
      </c>
      <c r="Q329" t="e">
        <f t="shared" si="31"/>
        <v>#N/A</v>
      </c>
      <c r="R329" t="e">
        <f t="shared" si="31"/>
        <v>#N/A</v>
      </c>
      <c r="S329" t="e">
        <f t="shared" si="31"/>
        <v>#N/A</v>
      </c>
      <c r="T329" t="e">
        <f t="shared" si="31"/>
        <v>#N/A</v>
      </c>
      <c r="U329" t="e">
        <f t="shared" si="31"/>
        <v>#N/A</v>
      </c>
      <c r="V329" t="e">
        <f t="shared" si="32"/>
        <v>#N/A</v>
      </c>
      <c r="W329" t="e">
        <f t="shared" si="32"/>
        <v>#N/A</v>
      </c>
      <c r="X329" t="e">
        <f t="shared" si="32"/>
        <v>#N/A</v>
      </c>
      <c r="Y329" t="e">
        <f t="shared" si="32"/>
        <v>#N/A</v>
      </c>
      <c r="Z329" t="e">
        <f t="shared" si="32"/>
        <v>#N/A</v>
      </c>
      <c r="AA329" t="e">
        <f t="shared" si="32"/>
        <v>#N/A</v>
      </c>
      <c r="AB329" t="e">
        <f t="shared" si="32"/>
        <v>#N/A</v>
      </c>
      <c r="AC329" t="e">
        <f t="shared" si="32"/>
        <v>#N/A</v>
      </c>
      <c r="AD329" t="e">
        <f t="shared" si="32"/>
        <v>#N/A</v>
      </c>
    </row>
    <row r="330" spans="1:30" x14ac:dyDescent="0.25">
      <c r="A330" t="e">
        <f t="shared" si="33"/>
        <v>#N/A</v>
      </c>
      <c r="B330" t="e">
        <f t="shared" si="31"/>
        <v>#N/A</v>
      </c>
      <c r="C330" t="e">
        <f t="shared" si="31"/>
        <v>#N/A</v>
      </c>
      <c r="D330" t="e">
        <f t="shared" si="31"/>
        <v>#N/A</v>
      </c>
      <c r="E330" t="e">
        <f t="shared" si="31"/>
        <v>#N/A</v>
      </c>
      <c r="F330" t="e">
        <f t="shared" si="31"/>
        <v>#N/A</v>
      </c>
      <c r="G330" t="e">
        <f t="shared" si="31"/>
        <v>#N/A</v>
      </c>
      <c r="H330" t="e">
        <f t="shared" si="31"/>
        <v>#N/A</v>
      </c>
      <c r="I330" t="e">
        <f t="shared" si="31"/>
        <v>#N/A</v>
      </c>
      <c r="J330" t="e">
        <f t="shared" si="31"/>
        <v>#N/A</v>
      </c>
      <c r="K330" t="e">
        <f t="shared" si="31"/>
        <v>#N/A</v>
      </c>
      <c r="L330" t="e">
        <f t="shared" si="31"/>
        <v>#N/A</v>
      </c>
      <c r="M330" t="e">
        <f t="shared" si="31"/>
        <v>#N/A</v>
      </c>
      <c r="N330" t="e">
        <f t="shared" si="31"/>
        <v>#N/A</v>
      </c>
      <c r="O330" t="e">
        <f t="shared" si="31"/>
        <v>#N/A</v>
      </c>
      <c r="P330" t="e">
        <f t="shared" si="31"/>
        <v>#N/A</v>
      </c>
      <c r="Q330" t="e">
        <f t="shared" si="31"/>
        <v>#N/A</v>
      </c>
      <c r="R330" t="e">
        <f t="shared" si="31"/>
        <v>#N/A</v>
      </c>
      <c r="S330" t="e">
        <f t="shared" si="31"/>
        <v>#N/A</v>
      </c>
      <c r="T330" t="e">
        <f t="shared" si="31"/>
        <v>#N/A</v>
      </c>
      <c r="U330" t="e">
        <f t="shared" si="31"/>
        <v>#N/A</v>
      </c>
      <c r="V330" t="e">
        <f t="shared" si="32"/>
        <v>#N/A</v>
      </c>
      <c r="W330" t="e">
        <f t="shared" si="32"/>
        <v>#N/A</v>
      </c>
      <c r="X330" t="e">
        <f t="shared" si="32"/>
        <v>#N/A</v>
      </c>
      <c r="Y330" t="e">
        <f t="shared" si="32"/>
        <v>#N/A</v>
      </c>
      <c r="Z330" t="e">
        <f t="shared" si="32"/>
        <v>#N/A</v>
      </c>
      <c r="AA330" t="e">
        <f t="shared" si="32"/>
        <v>#N/A</v>
      </c>
      <c r="AB330" t="e">
        <f t="shared" si="32"/>
        <v>#N/A</v>
      </c>
      <c r="AC330" t="e">
        <f t="shared" si="32"/>
        <v>#N/A</v>
      </c>
      <c r="AD330" t="e">
        <f t="shared" si="32"/>
        <v>#N/A</v>
      </c>
    </row>
    <row r="331" spans="1:30" x14ac:dyDescent="0.25">
      <c r="A331" t="e">
        <f t="shared" si="33"/>
        <v>#N/A</v>
      </c>
      <c r="B331" t="e">
        <f t="shared" si="31"/>
        <v>#N/A</v>
      </c>
      <c r="C331" t="e">
        <f t="shared" si="31"/>
        <v>#N/A</v>
      </c>
      <c r="D331" t="e">
        <f t="shared" si="31"/>
        <v>#N/A</v>
      </c>
      <c r="E331" t="e">
        <f t="shared" si="31"/>
        <v>#N/A</v>
      </c>
      <c r="F331" t="e">
        <f t="shared" si="31"/>
        <v>#N/A</v>
      </c>
      <c r="G331" t="e">
        <f t="shared" si="31"/>
        <v>#N/A</v>
      </c>
      <c r="H331" t="e">
        <f t="shared" si="31"/>
        <v>#N/A</v>
      </c>
      <c r="I331" t="e">
        <f t="shared" si="31"/>
        <v>#N/A</v>
      </c>
      <c r="J331" t="e">
        <f t="shared" si="31"/>
        <v>#N/A</v>
      </c>
      <c r="K331" t="e">
        <f t="shared" si="31"/>
        <v>#N/A</v>
      </c>
      <c r="L331" t="e">
        <f t="shared" si="31"/>
        <v>#N/A</v>
      </c>
      <c r="M331" t="e">
        <f t="shared" si="31"/>
        <v>#N/A</v>
      </c>
      <c r="N331" t="e">
        <f t="shared" si="31"/>
        <v>#N/A</v>
      </c>
      <c r="O331" t="e">
        <f t="shared" si="31"/>
        <v>#N/A</v>
      </c>
      <c r="P331" t="e">
        <f t="shared" si="31"/>
        <v>#N/A</v>
      </c>
      <c r="Q331" t="e">
        <f t="shared" si="31"/>
        <v>#N/A</v>
      </c>
      <c r="R331" t="e">
        <f t="shared" si="31"/>
        <v>#N/A</v>
      </c>
      <c r="S331" t="e">
        <f t="shared" si="31"/>
        <v>#N/A</v>
      </c>
      <c r="T331" t="e">
        <f t="shared" si="31"/>
        <v>#N/A</v>
      </c>
      <c r="U331" t="e">
        <f t="shared" si="31"/>
        <v>#N/A</v>
      </c>
      <c r="V331" t="e">
        <f t="shared" si="32"/>
        <v>#N/A</v>
      </c>
      <c r="W331" t="e">
        <f t="shared" si="32"/>
        <v>#N/A</v>
      </c>
      <c r="X331" t="e">
        <f t="shared" si="32"/>
        <v>#N/A</v>
      </c>
      <c r="Y331" t="e">
        <f t="shared" si="32"/>
        <v>#N/A</v>
      </c>
      <c r="Z331" t="e">
        <f t="shared" si="32"/>
        <v>#N/A</v>
      </c>
      <c r="AA331" t="e">
        <f t="shared" si="32"/>
        <v>#N/A</v>
      </c>
      <c r="AB331" t="e">
        <f t="shared" si="32"/>
        <v>#N/A</v>
      </c>
      <c r="AC331" t="e">
        <f t="shared" si="32"/>
        <v>#N/A</v>
      </c>
      <c r="AD331" t="e">
        <f t="shared" si="32"/>
        <v>#N/A</v>
      </c>
    </row>
    <row r="332" spans="1:30" x14ac:dyDescent="0.25">
      <c r="A332" t="e">
        <f t="shared" si="33"/>
        <v>#N/A</v>
      </c>
      <c r="B332" t="e">
        <f t="shared" si="31"/>
        <v>#N/A</v>
      </c>
      <c r="C332" t="e">
        <f t="shared" si="31"/>
        <v>#N/A</v>
      </c>
      <c r="D332" t="e">
        <f t="shared" si="31"/>
        <v>#N/A</v>
      </c>
      <c r="E332" t="e">
        <f t="shared" si="31"/>
        <v>#N/A</v>
      </c>
      <c r="F332" t="e">
        <f t="shared" si="31"/>
        <v>#N/A</v>
      </c>
      <c r="G332" t="e">
        <f t="shared" si="31"/>
        <v>#N/A</v>
      </c>
      <c r="H332" t="e">
        <f t="shared" si="31"/>
        <v>#N/A</v>
      </c>
      <c r="I332" t="e">
        <f t="shared" si="31"/>
        <v>#N/A</v>
      </c>
      <c r="J332" t="e">
        <f t="shared" si="31"/>
        <v>#N/A</v>
      </c>
      <c r="K332" t="e">
        <f t="shared" si="31"/>
        <v>#N/A</v>
      </c>
      <c r="L332" t="e">
        <f t="shared" si="31"/>
        <v>#N/A</v>
      </c>
      <c r="M332" t="e">
        <f t="shared" si="31"/>
        <v>#N/A</v>
      </c>
      <c r="N332" t="e">
        <f t="shared" si="31"/>
        <v>#N/A</v>
      </c>
      <c r="O332" t="e">
        <f t="shared" si="31"/>
        <v>#N/A</v>
      </c>
      <c r="P332" t="e">
        <f t="shared" si="31"/>
        <v>#N/A</v>
      </c>
      <c r="Q332" t="e">
        <f t="shared" si="31"/>
        <v>#N/A</v>
      </c>
      <c r="R332" t="e">
        <f t="shared" si="31"/>
        <v>#N/A</v>
      </c>
      <c r="S332" t="e">
        <f t="shared" si="31"/>
        <v>#N/A</v>
      </c>
      <c r="T332" t="e">
        <f t="shared" si="31"/>
        <v>#N/A</v>
      </c>
      <c r="U332" t="e">
        <f t="shared" si="31"/>
        <v>#N/A</v>
      </c>
      <c r="V332" t="e">
        <f t="shared" si="32"/>
        <v>#N/A</v>
      </c>
      <c r="W332" t="e">
        <f t="shared" si="32"/>
        <v>#N/A</v>
      </c>
      <c r="X332" t="e">
        <f t="shared" si="32"/>
        <v>#N/A</v>
      </c>
      <c r="Y332" t="e">
        <f t="shared" si="32"/>
        <v>#N/A</v>
      </c>
      <c r="Z332" t="e">
        <f t="shared" si="32"/>
        <v>#N/A</v>
      </c>
      <c r="AA332" t="e">
        <f t="shared" si="32"/>
        <v>#N/A</v>
      </c>
      <c r="AB332" t="e">
        <f t="shared" si="32"/>
        <v>#N/A</v>
      </c>
      <c r="AC332" t="e">
        <f t="shared" si="32"/>
        <v>#N/A</v>
      </c>
      <c r="AD332" t="e">
        <f t="shared" si="32"/>
        <v>#N/A</v>
      </c>
    </row>
    <row r="333" spans="1:30" x14ac:dyDescent="0.25">
      <c r="A333" t="e">
        <f t="shared" si="33"/>
        <v>#N/A</v>
      </c>
      <c r="B333" t="e">
        <f t="shared" si="31"/>
        <v>#N/A</v>
      </c>
      <c r="C333" t="e">
        <f t="shared" si="31"/>
        <v>#N/A</v>
      </c>
      <c r="D333" t="e">
        <f t="shared" si="31"/>
        <v>#N/A</v>
      </c>
      <c r="E333" t="e">
        <f t="shared" si="31"/>
        <v>#N/A</v>
      </c>
      <c r="F333" t="e">
        <f t="shared" si="31"/>
        <v>#N/A</v>
      </c>
      <c r="G333" t="e">
        <f t="shared" si="31"/>
        <v>#N/A</v>
      </c>
      <c r="H333" t="e">
        <f t="shared" si="31"/>
        <v>#N/A</v>
      </c>
      <c r="I333" t="e">
        <f t="shared" si="31"/>
        <v>#N/A</v>
      </c>
      <c r="J333" t="e">
        <f t="shared" si="31"/>
        <v>#N/A</v>
      </c>
      <c r="K333" t="e">
        <f t="shared" si="31"/>
        <v>#N/A</v>
      </c>
      <c r="L333" t="e">
        <f t="shared" si="31"/>
        <v>#N/A</v>
      </c>
      <c r="M333" t="e">
        <f t="shared" si="31"/>
        <v>#N/A</v>
      </c>
      <c r="N333" t="e">
        <f t="shared" si="31"/>
        <v>#N/A</v>
      </c>
      <c r="O333" t="e">
        <f t="shared" si="31"/>
        <v>#N/A</v>
      </c>
      <c r="P333" t="e">
        <f t="shared" si="31"/>
        <v>#N/A</v>
      </c>
      <c r="Q333" t="e">
        <f t="shared" si="31"/>
        <v>#N/A</v>
      </c>
      <c r="R333" t="e">
        <f t="shared" si="31"/>
        <v>#N/A</v>
      </c>
      <c r="S333" t="e">
        <f t="shared" si="31"/>
        <v>#N/A</v>
      </c>
      <c r="T333" t="e">
        <f t="shared" si="31"/>
        <v>#N/A</v>
      </c>
      <c r="U333" t="e">
        <f t="shared" si="31"/>
        <v>#N/A</v>
      </c>
      <c r="V333" t="e">
        <f t="shared" si="32"/>
        <v>#N/A</v>
      </c>
      <c r="W333" t="e">
        <f t="shared" si="32"/>
        <v>#N/A</v>
      </c>
      <c r="X333" t="e">
        <f t="shared" si="32"/>
        <v>#N/A</v>
      </c>
      <c r="Y333" t="e">
        <f t="shared" si="32"/>
        <v>#N/A</v>
      </c>
      <c r="Z333" t="e">
        <f t="shared" si="32"/>
        <v>#N/A</v>
      </c>
      <c r="AA333" t="e">
        <f t="shared" si="32"/>
        <v>#N/A</v>
      </c>
      <c r="AB333" t="e">
        <f t="shared" si="32"/>
        <v>#N/A</v>
      </c>
      <c r="AC333" t="e">
        <f t="shared" si="32"/>
        <v>#N/A</v>
      </c>
      <c r="AD333" t="e">
        <f t="shared" si="32"/>
        <v>#N/A</v>
      </c>
    </row>
    <row r="334" spans="1:30" x14ac:dyDescent="0.25">
      <c r="A334" t="e">
        <f t="shared" si="33"/>
        <v>#N/A</v>
      </c>
      <c r="B334" t="e">
        <f t="shared" si="31"/>
        <v>#N/A</v>
      </c>
      <c r="C334" t="e">
        <f t="shared" si="31"/>
        <v>#N/A</v>
      </c>
      <c r="D334" t="e">
        <f t="shared" si="31"/>
        <v>#N/A</v>
      </c>
      <c r="E334" t="e">
        <f t="shared" si="31"/>
        <v>#N/A</v>
      </c>
      <c r="F334" t="e">
        <f t="shared" si="31"/>
        <v>#N/A</v>
      </c>
      <c r="G334" t="e">
        <f t="shared" si="31"/>
        <v>#N/A</v>
      </c>
      <c r="H334" t="e">
        <f t="shared" si="31"/>
        <v>#N/A</v>
      </c>
      <c r="I334" t="e">
        <f t="shared" si="31"/>
        <v>#N/A</v>
      </c>
      <c r="J334" t="e">
        <f t="shared" si="31"/>
        <v>#N/A</v>
      </c>
      <c r="K334" t="e">
        <f t="shared" si="31"/>
        <v>#N/A</v>
      </c>
      <c r="L334" t="e">
        <f t="shared" si="31"/>
        <v>#N/A</v>
      </c>
      <c r="M334" t="e">
        <f t="shared" si="31"/>
        <v>#N/A</v>
      </c>
      <c r="N334" t="e">
        <f t="shared" si="31"/>
        <v>#N/A</v>
      </c>
      <c r="O334" t="e">
        <f t="shared" si="31"/>
        <v>#N/A</v>
      </c>
      <c r="P334" t="e">
        <f t="shared" si="31"/>
        <v>#N/A</v>
      </c>
      <c r="Q334" t="e">
        <f t="shared" si="31"/>
        <v>#N/A</v>
      </c>
      <c r="R334" t="e">
        <f t="shared" si="31"/>
        <v>#N/A</v>
      </c>
      <c r="S334" t="e">
        <f t="shared" si="31"/>
        <v>#N/A</v>
      </c>
      <c r="T334" t="e">
        <f t="shared" si="31"/>
        <v>#N/A</v>
      </c>
      <c r="U334" t="e">
        <f t="shared" si="31"/>
        <v>#N/A</v>
      </c>
      <c r="V334" t="e">
        <f t="shared" si="32"/>
        <v>#N/A</v>
      </c>
      <c r="W334" t="e">
        <f t="shared" si="32"/>
        <v>#N/A</v>
      </c>
      <c r="X334" t="e">
        <f t="shared" si="32"/>
        <v>#N/A</v>
      </c>
      <c r="Y334" t="e">
        <f t="shared" si="32"/>
        <v>#N/A</v>
      </c>
      <c r="Z334" t="e">
        <f t="shared" si="32"/>
        <v>#N/A</v>
      </c>
      <c r="AA334" t="e">
        <f t="shared" si="32"/>
        <v>#N/A</v>
      </c>
      <c r="AB334" t="e">
        <f t="shared" si="32"/>
        <v>#N/A</v>
      </c>
      <c r="AC334" t="e">
        <f t="shared" si="32"/>
        <v>#N/A</v>
      </c>
      <c r="AD334" t="e">
        <f t="shared" si="32"/>
        <v>#N/A</v>
      </c>
    </row>
    <row r="335" spans="1:30" x14ac:dyDescent="0.25">
      <c r="A335" t="e">
        <f t="shared" si="33"/>
        <v>#N/A</v>
      </c>
      <c r="B335" t="e">
        <f t="shared" si="31"/>
        <v>#N/A</v>
      </c>
      <c r="C335" t="e">
        <f t="shared" si="31"/>
        <v>#N/A</v>
      </c>
      <c r="D335" t="e">
        <f t="shared" si="31"/>
        <v>#N/A</v>
      </c>
      <c r="E335" t="e">
        <f t="shared" si="31"/>
        <v>#N/A</v>
      </c>
      <c r="F335" t="e">
        <f t="shared" si="31"/>
        <v>#N/A</v>
      </c>
      <c r="G335" t="e">
        <f t="shared" ref="B335:U347" si="34">IF((G229^2/G$258)*(G285/(1-G285)^2)/(2)&gt;1,TRUE)</f>
        <v>#N/A</v>
      </c>
      <c r="H335" t="e">
        <f t="shared" si="34"/>
        <v>#N/A</v>
      </c>
      <c r="I335" t="e">
        <f t="shared" si="34"/>
        <v>#N/A</v>
      </c>
      <c r="J335" t="e">
        <f t="shared" si="34"/>
        <v>#N/A</v>
      </c>
      <c r="K335" t="e">
        <f t="shared" si="34"/>
        <v>#N/A</v>
      </c>
      <c r="L335" t="e">
        <f t="shared" si="34"/>
        <v>#N/A</v>
      </c>
      <c r="M335" t="e">
        <f t="shared" si="34"/>
        <v>#N/A</v>
      </c>
      <c r="N335" t="e">
        <f t="shared" si="34"/>
        <v>#N/A</v>
      </c>
      <c r="O335" t="e">
        <f t="shared" si="34"/>
        <v>#N/A</v>
      </c>
      <c r="P335" t="e">
        <f t="shared" si="34"/>
        <v>#N/A</v>
      </c>
      <c r="Q335" t="e">
        <f t="shared" si="34"/>
        <v>#N/A</v>
      </c>
      <c r="R335" t="e">
        <f t="shared" si="34"/>
        <v>#N/A</v>
      </c>
      <c r="S335" t="e">
        <f t="shared" si="34"/>
        <v>#N/A</v>
      </c>
      <c r="T335" t="e">
        <f t="shared" si="34"/>
        <v>#N/A</v>
      </c>
      <c r="U335" t="e">
        <f t="shared" si="34"/>
        <v>#N/A</v>
      </c>
      <c r="V335" t="e">
        <f t="shared" si="32"/>
        <v>#N/A</v>
      </c>
      <c r="W335" t="e">
        <f t="shared" si="32"/>
        <v>#N/A</v>
      </c>
      <c r="X335" t="e">
        <f t="shared" si="32"/>
        <v>#N/A</v>
      </c>
      <c r="Y335" t="e">
        <f t="shared" si="32"/>
        <v>#N/A</v>
      </c>
      <c r="Z335" t="e">
        <f t="shared" si="32"/>
        <v>#N/A</v>
      </c>
      <c r="AA335" t="e">
        <f t="shared" si="32"/>
        <v>#N/A</v>
      </c>
      <c r="AB335" t="e">
        <f t="shared" si="32"/>
        <v>#N/A</v>
      </c>
      <c r="AC335" t="e">
        <f t="shared" si="32"/>
        <v>#N/A</v>
      </c>
      <c r="AD335" t="e">
        <f t="shared" si="32"/>
        <v>#N/A</v>
      </c>
    </row>
    <row r="336" spans="1:30" x14ac:dyDescent="0.25">
      <c r="A336" t="e">
        <f t="shared" si="33"/>
        <v>#N/A</v>
      </c>
      <c r="B336" t="e">
        <f t="shared" si="34"/>
        <v>#N/A</v>
      </c>
      <c r="C336" t="e">
        <f t="shared" si="34"/>
        <v>#N/A</v>
      </c>
      <c r="D336" t="e">
        <f t="shared" si="34"/>
        <v>#N/A</v>
      </c>
      <c r="E336" t="e">
        <f t="shared" si="34"/>
        <v>#N/A</v>
      </c>
      <c r="F336" t="e">
        <f t="shared" si="34"/>
        <v>#N/A</v>
      </c>
      <c r="G336" t="e">
        <f t="shared" si="34"/>
        <v>#N/A</v>
      </c>
      <c r="H336" t="e">
        <f t="shared" si="34"/>
        <v>#N/A</v>
      </c>
      <c r="I336" t="e">
        <f t="shared" si="34"/>
        <v>#N/A</v>
      </c>
      <c r="J336" t="e">
        <f t="shared" si="34"/>
        <v>#N/A</v>
      </c>
      <c r="K336" t="e">
        <f t="shared" si="34"/>
        <v>#N/A</v>
      </c>
      <c r="L336" t="e">
        <f t="shared" si="34"/>
        <v>#N/A</v>
      </c>
      <c r="M336" t="e">
        <f t="shared" si="34"/>
        <v>#N/A</v>
      </c>
      <c r="N336" t="e">
        <f t="shared" si="34"/>
        <v>#N/A</v>
      </c>
      <c r="O336" t="e">
        <f t="shared" si="34"/>
        <v>#N/A</v>
      </c>
      <c r="P336" t="e">
        <f t="shared" si="34"/>
        <v>#N/A</v>
      </c>
      <c r="Q336" t="e">
        <f t="shared" si="34"/>
        <v>#N/A</v>
      </c>
      <c r="R336" t="e">
        <f t="shared" si="34"/>
        <v>#N/A</v>
      </c>
      <c r="S336" t="e">
        <f t="shared" si="34"/>
        <v>#N/A</v>
      </c>
      <c r="T336" t="e">
        <f t="shared" si="34"/>
        <v>#N/A</v>
      </c>
      <c r="U336" t="e">
        <f t="shared" si="34"/>
        <v>#N/A</v>
      </c>
      <c r="V336" t="e">
        <f t="shared" si="32"/>
        <v>#N/A</v>
      </c>
      <c r="W336" t="e">
        <f t="shared" si="32"/>
        <v>#N/A</v>
      </c>
      <c r="X336" t="e">
        <f t="shared" si="32"/>
        <v>#N/A</v>
      </c>
      <c r="Y336" t="e">
        <f t="shared" si="32"/>
        <v>#N/A</v>
      </c>
      <c r="Z336" t="e">
        <f t="shared" si="32"/>
        <v>#N/A</v>
      </c>
      <c r="AA336" t="e">
        <f t="shared" si="32"/>
        <v>#N/A</v>
      </c>
      <c r="AB336" t="e">
        <f t="shared" si="32"/>
        <v>#N/A</v>
      </c>
      <c r="AC336" t="e">
        <f t="shared" si="32"/>
        <v>#N/A</v>
      </c>
      <c r="AD336" t="e">
        <f t="shared" si="32"/>
        <v>#N/A</v>
      </c>
    </row>
    <row r="337" spans="1:30" x14ac:dyDescent="0.25">
      <c r="A337" t="e">
        <f t="shared" si="33"/>
        <v>#N/A</v>
      </c>
      <c r="B337" t="e">
        <f t="shared" si="34"/>
        <v>#N/A</v>
      </c>
      <c r="C337" t="e">
        <f t="shared" si="34"/>
        <v>#N/A</v>
      </c>
      <c r="D337" t="e">
        <f t="shared" si="34"/>
        <v>#N/A</v>
      </c>
      <c r="E337" t="e">
        <f t="shared" si="34"/>
        <v>#N/A</v>
      </c>
      <c r="F337" t="e">
        <f t="shared" si="34"/>
        <v>#N/A</v>
      </c>
      <c r="G337" t="e">
        <f t="shared" si="34"/>
        <v>#N/A</v>
      </c>
      <c r="H337" t="e">
        <f t="shared" si="34"/>
        <v>#N/A</v>
      </c>
      <c r="I337" t="e">
        <f t="shared" si="34"/>
        <v>#N/A</v>
      </c>
      <c r="J337" t="e">
        <f t="shared" si="34"/>
        <v>#N/A</v>
      </c>
      <c r="K337" t="e">
        <f t="shared" si="34"/>
        <v>#N/A</v>
      </c>
      <c r="L337" t="e">
        <f t="shared" si="34"/>
        <v>#N/A</v>
      </c>
      <c r="M337" t="e">
        <f t="shared" si="34"/>
        <v>#N/A</v>
      </c>
      <c r="N337" t="e">
        <f t="shared" si="34"/>
        <v>#N/A</v>
      </c>
      <c r="O337" t="e">
        <f t="shared" si="34"/>
        <v>#N/A</v>
      </c>
      <c r="P337" t="e">
        <f t="shared" si="34"/>
        <v>#N/A</v>
      </c>
      <c r="Q337" t="e">
        <f t="shared" si="34"/>
        <v>#N/A</v>
      </c>
      <c r="R337" t="e">
        <f t="shared" si="34"/>
        <v>#N/A</v>
      </c>
      <c r="S337" t="e">
        <f t="shared" si="34"/>
        <v>#N/A</v>
      </c>
      <c r="T337" t="e">
        <f t="shared" si="34"/>
        <v>#N/A</v>
      </c>
      <c r="U337" t="e">
        <f t="shared" si="34"/>
        <v>#N/A</v>
      </c>
      <c r="V337" t="e">
        <f t="shared" si="32"/>
        <v>#N/A</v>
      </c>
      <c r="W337" t="e">
        <f t="shared" si="32"/>
        <v>#N/A</v>
      </c>
      <c r="X337" t="e">
        <f t="shared" si="32"/>
        <v>#N/A</v>
      </c>
      <c r="Y337" t="e">
        <f t="shared" si="32"/>
        <v>#N/A</v>
      </c>
      <c r="Z337" t="e">
        <f t="shared" si="32"/>
        <v>#N/A</v>
      </c>
      <c r="AA337" t="e">
        <f t="shared" si="32"/>
        <v>#N/A</v>
      </c>
      <c r="AB337" t="e">
        <f t="shared" si="32"/>
        <v>#N/A</v>
      </c>
      <c r="AC337" t="e">
        <f t="shared" si="32"/>
        <v>#N/A</v>
      </c>
      <c r="AD337" t="e">
        <f t="shared" si="32"/>
        <v>#N/A</v>
      </c>
    </row>
    <row r="338" spans="1:30" x14ac:dyDescent="0.25">
      <c r="A338" t="e">
        <f t="shared" si="33"/>
        <v>#N/A</v>
      </c>
      <c r="B338" t="e">
        <f t="shared" si="34"/>
        <v>#N/A</v>
      </c>
      <c r="C338" t="e">
        <f t="shared" si="34"/>
        <v>#N/A</v>
      </c>
      <c r="D338" t="e">
        <f t="shared" si="34"/>
        <v>#N/A</v>
      </c>
      <c r="E338" t="e">
        <f t="shared" si="34"/>
        <v>#N/A</v>
      </c>
      <c r="F338" t="e">
        <f t="shared" si="34"/>
        <v>#N/A</v>
      </c>
      <c r="G338" t="e">
        <f t="shared" si="34"/>
        <v>#N/A</v>
      </c>
      <c r="H338" t="e">
        <f t="shared" si="34"/>
        <v>#N/A</v>
      </c>
      <c r="I338" t="e">
        <f t="shared" si="34"/>
        <v>#N/A</v>
      </c>
      <c r="J338" t="e">
        <f t="shared" si="34"/>
        <v>#N/A</v>
      </c>
      <c r="K338" t="e">
        <f t="shared" si="34"/>
        <v>#N/A</v>
      </c>
      <c r="L338" t="e">
        <f t="shared" si="34"/>
        <v>#N/A</v>
      </c>
      <c r="M338" t="e">
        <f t="shared" si="34"/>
        <v>#N/A</v>
      </c>
      <c r="N338" t="e">
        <f t="shared" si="34"/>
        <v>#N/A</v>
      </c>
      <c r="O338" t="e">
        <f t="shared" si="34"/>
        <v>#N/A</v>
      </c>
      <c r="P338" t="e">
        <f t="shared" si="34"/>
        <v>#N/A</v>
      </c>
      <c r="Q338" t="e">
        <f t="shared" si="34"/>
        <v>#N/A</v>
      </c>
      <c r="R338" t="e">
        <f t="shared" si="34"/>
        <v>#N/A</v>
      </c>
      <c r="S338" t="e">
        <f t="shared" si="34"/>
        <v>#N/A</v>
      </c>
      <c r="T338" t="e">
        <f t="shared" si="34"/>
        <v>#N/A</v>
      </c>
      <c r="U338" t="e">
        <f t="shared" si="34"/>
        <v>#N/A</v>
      </c>
      <c r="V338" t="e">
        <f t="shared" si="32"/>
        <v>#N/A</v>
      </c>
      <c r="W338" t="e">
        <f t="shared" si="32"/>
        <v>#N/A</v>
      </c>
      <c r="X338" t="e">
        <f t="shared" si="32"/>
        <v>#N/A</v>
      </c>
      <c r="Y338" t="e">
        <f t="shared" si="32"/>
        <v>#N/A</v>
      </c>
      <c r="Z338" t="e">
        <f t="shared" si="32"/>
        <v>#N/A</v>
      </c>
      <c r="AA338" t="e">
        <f t="shared" si="32"/>
        <v>#N/A</v>
      </c>
      <c r="AB338" t="e">
        <f t="shared" si="32"/>
        <v>#N/A</v>
      </c>
      <c r="AC338" t="e">
        <f t="shared" si="32"/>
        <v>#N/A</v>
      </c>
      <c r="AD338" t="e">
        <f t="shared" si="32"/>
        <v>#N/A</v>
      </c>
    </row>
    <row r="339" spans="1:30" x14ac:dyDescent="0.25">
      <c r="A339" t="e">
        <f t="shared" si="33"/>
        <v>#N/A</v>
      </c>
      <c r="B339" t="e">
        <f t="shared" si="34"/>
        <v>#N/A</v>
      </c>
      <c r="C339" t="e">
        <f t="shared" si="34"/>
        <v>#N/A</v>
      </c>
      <c r="D339" t="e">
        <f t="shared" si="34"/>
        <v>#N/A</v>
      </c>
      <c r="E339" t="e">
        <f t="shared" si="34"/>
        <v>#N/A</v>
      </c>
      <c r="F339" t="e">
        <f t="shared" si="34"/>
        <v>#N/A</v>
      </c>
      <c r="G339" t="e">
        <f t="shared" si="34"/>
        <v>#N/A</v>
      </c>
      <c r="H339" t="e">
        <f t="shared" si="34"/>
        <v>#N/A</v>
      </c>
      <c r="I339" t="e">
        <f t="shared" si="34"/>
        <v>#N/A</v>
      </c>
      <c r="J339" t="e">
        <f t="shared" si="34"/>
        <v>#N/A</v>
      </c>
      <c r="K339" t="e">
        <f t="shared" si="34"/>
        <v>#N/A</v>
      </c>
      <c r="L339" t="e">
        <f t="shared" si="34"/>
        <v>#N/A</v>
      </c>
      <c r="M339" t="e">
        <f t="shared" si="34"/>
        <v>#N/A</v>
      </c>
      <c r="N339" t="e">
        <f t="shared" si="34"/>
        <v>#N/A</v>
      </c>
      <c r="O339" t="e">
        <f t="shared" si="34"/>
        <v>#N/A</v>
      </c>
      <c r="P339" t="e">
        <f t="shared" si="34"/>
        <v>#N/A</v>
      </c>
      <c r="Q339" t="e">
        <f t="shared" si="34"/>
        <v>#N/A</v>
      </c>
      <c r="R339" t="e">
        <f t="shared" si="34"/>
        <v>#N/A</v>
      </c>
      <c r="S339" t="e">
        <f t="shared" si="34"/>
        <v>#N/A</v>
      </c>
      <c r="T339" t="e">
        <f t="shared" si="34"/>
        <v>#N/A</v>
      </c>
      <c r="U339" t="e">
        <f t="shared" si="34"/>
        <v>#N/A</v>
      </c>
      <c r="V339" t="e">
        <f t="shared" si="32"/>
        <v>#N/A</v>
      </c>
      <c r="W339" t="e">
        <f t="shared" si="32"/>
        <v>#N/A</v>
      </c>
      <c r="X339" t="e">
        <f t="shared" si="32"/>
        <v>#N/A</v>
      </c>
      <c r="Y339" t="e">
        <f t="shared" si="32"/>
        <v>#N/A</v>
      </c>
      <c r="Z339" t="e">
        <f t="shared" si="32"/>
        <v>#N/A</v>
      </c>
      <c r="AA339" t="e">
        <f t="shared" si="32"/>
        <v>#N/A</v>
      </c>
      <c r="AB339" t="e">
        <f t="shared" si="32"/>
        <v>#N/A</v>
      </c>
      <c r="AC339" t="e">
        <f t="shared" si="32"/>
        <v>#N/A</v>
      </c>
      <c r="AD339" t="e">
        <f t="shared" si="32"/>
        <v>#N/A</v>
      </c>
    </row>
    <row r="340" spans="1:30" x14ac:dyDescent="0.25">
      <c r="A340" t="e">
        <f t="shared" si="33"/>
        <v>#N/A</v>
      </c>
      <c r="B340" t="e">
        <f t="shared" si="34"/>
        <v>#N/A</v>
      </c>
      <c r="C340" t="e">
        <f t="shared" si="34"/>
        <v>#N/A</v>
      </c>
      <c r="D340" t="e">
        <f t="shared" si="34"/>
        <v>#N/A</v>
      </c>
      <c r="E340" t="e">
        <f t="shared" si="34"/>
        <v>#N/A</v>
      </c>
      <c r="F340" t="e">
        <f t="shared" si="34"/>
        <v>#N/A</v>
      </c>
      <c r="G340" t="e">
        <f t="shared" si="34"/>
        <v>#N/A</v>
      </c>
      <c r="H340" t="e">
        <f t="shared" si="34"/>
        <v>#N/A</v>
      </c>
      <c r="I340" t="e">
        <f t="shared" si="34"/>
        <v>#N/A</v>
      </c>
      <c r="J340" t="e">
        <f t="shared" si="34"/>
        <v>#N/A</v>
      </c>
      <c r="K340" t="e">
        <f t="shared" si="34"/>
        <v>#N/A</v>
      </c>
      <c r="L340" t="e">
        <f t="shared" si="34"/>
        <v>#N/A</v>
      </c>
      <c r="M340" t="e">
        <f t="shared" si="34"/>
        <v>#N/A</v>
      </c>
      <c r="N340" t="e">
        <f t="shared" si="34"/>
        <v>#N/A</v>
      </c>
      <c r="O340" t="e">
        <f t="shared" si="34"/>
        <v>#N/A</v>
      </c>
      <c r="P340" t="e">
        <f t="shared" si="34"/>
        <v>#N/A</v>
      </c>
      <c r="Q340" t="e">
        <f t="shared" si="34"/>
        <v>#N/A</v>
      </c>
      <c r="R340" t="e">
        <f t="shared" si="34"/>
        <v>#N/A</v>
      </c>
      <c r="S340" t="e">
        <f t="shared" si="34"/>
        <v>#N/A</v>
      </c>
      <c r="T340" t="e">
        <f t="shared" si="34"/>
        <v>#N/A</v>
      </c>
      <c r="U340" t="e">
        <f t="shared" si="34"/>
        <v>#N/A</v>
      </c>
      <c r="V340" t="e">
        <f t="shared" si="32"/>
        <v>#N/A</v>
      </c>
      <c r="W340" t="e">
        <f t="shared" si="32"/>
        <v>#N/A</v>
      </c>
      <c r="X340" t="e">
        <f t="shared" si="32"/>
        <v>#N/A</v>
      </c>
      <c r="Y340" t="e">
        <f t="shared" si="32"/>
        <v>#N/A</v>
      </c>
      <c r="Z340" t="e">
        <f t="shared" si="32"/>
        <v>#N/A</v>
      </c>
      <c r="AA340" t="e">
        <f t="shared" si="32"/>
        <v>#N/A</v>
      </c>
      <c r="AB340" t="e">
        <f t="shared" si="32"/>
        <v>#N/A</v>
      </c>
      <c r="AC340" t="e">
        <f t="shared" si="32"/>
        <v>#N/A</v>
      </c>
      <c r="AD340" t="e">
        <f t="shared" si="32"/>
        <v>#N/A</v>
      </c>
    </row>
    <row r="341" spans="1:30" x14ac:dyDescent="0.25">
      <c r="A341" t="e">
        <f t="shared" si="33"/>
        <v>#N/A</v>
      </c>
      <c r="B341" t="e">
        <f t="shared" si="34"/>
        <v>#N/A</v>
      </c>
      <c r="C341" t="e">
        <f t="shared" si="34"/>
        <v>#N/A</v>
      </c>
      <c r="D341" t="e">
        <f t="shared" si="34"/>
        <v>#N/A</v>
      </c>
      <c r="E341" t="e">
        <f t="shared" si="34"/>
        <v>#N/A</v>
      </c>
      <c r="F341" t="e">
        <f t="shared" si="34"/>
        <v>#N/A</v>
      </c>
      <c r="G341" t="e">
        <f t="shared" si="34"/>
        <v>#N/A</v>
      </c>
      <c r="H341" t="e">
        <f t="shared" si="34"/>
        <v>#N/A</v>
      </c>
      <c r="I341" t="e">
        <f t="shared" si="34"/>
        <v>#N/A</v>
      </c>
      <c r="J341" t="e">
        <f t="shared" si="34"/>
        <v>#N/A</v>
      </c>
      <c r="K341" t="e">
        <f t="shared" si="34"/>
        <v>#N/A</v>
      </c>
      <c r="L341" t="e">
        <f t="shared" si="34"/>
        <v>#N/A</v>
      </c>
      <c r="M341" t="e">
        <f t="shared" si="34"/>
        <v>#N/A</v>
      </c>
      <c r="N341" t="e">
        <f t="shared" si="34"/>
        <v>#N/A</v>
      </c>
      <c r="O341" t="e">
        <f t="shared" si="34"/>
        <v>#N/A</v>
      </c>
      <c r="P341" t="e">
        <f t="shared" si="34"/>
        <v>#N/A</v>
      </c>
      <c r="Q341" t="e">
        <f t="shared" si="34"/>
        <v>#N/A</v>
      </c>
      <c r="R341" t="e">
        <f t="shared" si="34"/>
        <v>#N/A</v>
      </c>
      <c r="S341" t="e">
        <f t="shared" si="34"/>
        <v>#N/A</v>
      </c>
      <c r="T341" t="e">
        <f t="shared" si="34"/>
        <v>#N/A</v>
      </c>
      <c r="U341" t="e">
        <f t="shared" si="34"/>
        <v>#N/A</v>
      </c>
      <c r="V341" t="e">
        <f t="shared" ref="V341:AD347" si="35">IF((V235^2/V$258)*(V291/(1-V291)^2)/(2)&gt;1,TRUE)</f>
        <v>#N/A</v>
      </c>
      <c r="W341" t="e">
        <f t="shared" si="35"/>
        <v>#N/A</v>
      </c>
      <c r="X341" t="e">
        <f t="shared" si="35"/>
        <v>#N/A</v>
      </c>
      <c r="Y341" t="e">
        <f t="shared" si="35"/>
        <v>#N/A</v>
      </c>
      <c r="Z341" t="e">
        <f t="shared" si="35"/>
        <v>#N/A</v>
      </c>
      <c r="AA341" t="e">
        <f t="shared" si="35"/>
        <v>#N/A</v>
      </c>
      <c r="AB341" t="e">
        <f t="shared" si="35"/>
        <v>#N/A</v>
      </c>
      <c r="AC341" t="e">
        <f t="shared" si="35"/>
        <v>#N/A</v>
      </c>
      <c r="AD341" t="e">
        <f t="shared" si="35"/>
        <v>#N/A</v>
      </c>
    </row>
    <row r="342" spans="1:30" x14ac:dyDescent="0.25">
      <c r="A342" t="e">
        <f t="shared" ref="A342:P357" si="36">IF((A236^2/A$258)*(A292/(1-A292)^2)/(2)&gt;1,TRUE)</f>
        <v>#N/A</v>
      </c>
      <c r="B342" t="e">
        <f t="shared" si="34"/>
        <v>#N/A</v>
      </c>
      <c r="C342" t="e">
        <f t="shared" si="34"/>
        <v>#N/A</v>
      </c>
      <c r="D342" t="e">
        <f t="shared" si="34"/>
        <v>#N/A</v>
      </c>
      <c r="E342" t="e">
        <f t="shared" si="34"/>
        <v>#N/A</v>
      </c>
      <c r="F342" t="e">
        <f t="shared" si="34"/>
        <v>#N/A</v>
      </c>
      <c r="G342" t="e">
        <f t="shared" si="34"/>
        <v>#N/A</v>
      </c>
      <c r="H342" t="e">
        <f t="shared" si="34"/>
        <v>#N/A</v>
      </c>
      <c r="I342" t="e">
        <f t="shared" si="34"/>
        <v>#N/A</v>
      </c>
      <c r="J342" t="e">
        <f t="shared" si="34"/>
        <v>#N/A</v>
      </c>
      <c r="K342" t="e">
        <f t="shared" si="34"/>
        <v>#N/A</v>
      </c>
      <c r="L342" t="e">
        <f t="shared" si="34"/>
        <v>#N/A</v>
      </c>
      <c r="M342" t="e">
        <f t="shared" si="34"/>
        <v>#N/A</v>
      </c>
      <c r="N342" t="e">
        <f t="shared" si="34"/>
        <v>#N/A</v>
      </c>
      <c r="O342" t="e">
        <f t="shared" si="34"/>
        <v>#N/A</v>
      </c>
      <c r="P342" t="e">
        <f t="shared" si="34"/>
        <v>#N/A</v>
      </c>
      <c r="Q342" t="e">
        <f t="shared" si="34"/>
        <v>#N/A</v>
      </c>
      <c r="R342" t="e">
        <f t="shared" si="34"/>
        <v>#N/A</v>
      </c>
      <c r="S342" t="e">
        <f t="shared" si="34"/>
        <v>#N/A</v>
      </c>
      <c r="T342" t="e">
        <f t="shared" si="34"/>
        <v>#N/A</v>
      </c>
      <c r="U342" t="e">
        <f t="shared" si="34"/>
        <v>#N/A</v>
      </c>
      <c r="V342" t="e">
        <f t="shared" si="35"/>
        <v>#N/A</v>
      </c>
      <c r="W342" t="e">
        <f t="shared" si="35"/>
        <v>#N/A</v>
      </c>
      <c r="X342" t="e">
        <f t="shared" si="35"/>
        <v>#N/A</v>
      </c>
      <c r="Y342" t="e">
        <f t="shared" si="35"/>
        <v>#N/A</v>
      </c>
      <c r="Z342" t="e">
        <f t="shared" si="35"/>
        <v>#N/A</v>
      </c>
      <c r="AA342" t="e">
        <f t="shared" si="35"/>
        <v>#N/A</v>
      </c>
      <c r="AB342" t="e">
        <f t="shared" si="35"/>
        <v>#N/A</v>
      </c>
      <c r="AC342" t="e">
        <f t="shared" si="35"/>
        <v>#N/A</v>
      </c>
      <c r="AD342" t="e">
        <f t="shared" si="35"/>
        <v>#N/A</v>
      </c>
    </row>
    <row r="343" spans="1:30" x14ac:dyDescent="0.25">
      <c r="A343" t="e">
        <f t="shared" si="36"/>
        <v>#N/A</v>
      </c>
      <c r="B343" t="e">
        <f t="shared" si="34"/>
        <v>#N/A</v>
      </c>
      <c r="C343" t="e">
        <f t="shared" si="34"/>
        <v>#N/A</v>
      </c>
      <c r="D343" t="e">
        <f t="shared" si="34"/>
        <v>#N/A</v>
      </c>
      <c r="E343" t="e">
        <f t="shared" si="34"/>
        <v>#N/A</v>
      </c>
      <c r="F343" t="e">
        <f t="shared" si="34"/>
        <v>#N/A</v>
      </c>
      <c r="G343" t="e">
        <f t="shared" si="34"/>
        <v>#N/A</v>
      </c>
      <c r="H343" t="e">
        <f t="shared" si="34"/>
        <v>#N/A</v>
      </c>
      <c r="I343" t="e">
        <f t="shared" si="34"/>
        <v>#N/A</v>
      </c>
      <c r="J343" t="e">
        <f t="shared" si="34"/>
        <v>#N/A</v>
      </c>
      <c r="K343" t="e">
        <f t="shared" si="34"/>
        <v>#N/A</v>
      </c>
      <c r="L343" t="e">
        <f t="shared" si="34"/>
        <v>#N/A</v>
      </c>
      <c r="M343" t="e">
        <f t="shared" si="34"/>
        <v>#N/A</v>
      </c>
      <c r="N343" t="e">
        <f t="shared" si="34"/>
        <v>#N/A</v>
      </c>
      <c r="O343" t="e">
        <f t="shared" si="34"/>
        <v>#N/A</v>
      </c>
      <c r="P343" t="e">
        <f t="shared" si="34"/>
        <v>#N/A</v>
      </c>
      <c r="Q343" t="e">
        <f t="shared" si="34"/>
        <v>#N/A</v>
      </c>
      <c r="R343" t="e">
        <f t="shared" si="34"/>
        <v>#N/A</v>
      </c>
      <c r="S343" t="e">
        <f t="shared" si="34"/>
        <v>#N/A</v>
      </c>
      <c r="T343" t="e">
        <f t="shared" si="34"/>
        <v>#N/A</v>
      </c>
      <c r="U343" t="e">
        <f t="shared" si="34"/>
        <v>#N/A</v>
      </c>
      <c r="V343" t="e">
        <f t="shared" si="35"/>
        <v>#N/A</v>
      </c>
      <c r="W343" t="e">
        <f t="shared" si="35"/>
        <v>#N/A</v>
      </c>
      <c r="X343" t="e">
        <f t="shared" si="35"/>
        <v>#N/A</v>
      </c>
      <c r="Y343" t="e">
        <f t="shared" si="35"/>
        <v>#N/A</v>
      </c>
      <c r="Z343" t="e">
        <f t="shared" si="35"/>
        <v>#N/A</v>
      </c>
      <c r="AA343" t="e">
        <f t="shared" si="35"/>
        <v>#N/A</v>
      </c>
      <c r="AB343" t="e">
        <f t="shared" si="35"/>
        <v>#N/A</v>
      </c>
      <c r="AC343" t="e">
        <f t="shared" si="35"/>
        <v>#N/A</v>
      </c>
      <c r="AD343" t="e">
        <f t="shared" si="35"/>
        <v>#N/A</v>
      </c>
    </row>
    <row r="344" spans="1:30" x14ac:dyDescent="0.25">
      <c r="A344" t="e">
        <f t="shared" si="36"/>
        <v>#N/A</v>
      </c>
      <c r="B344" t="e">
        <f t="shared" si="34"/>
        <v>#N/A</v>
      </c>
      <c r="C344" t="e">
        <f t="shared" si="34"/>
        <v>#N/A</v>
      </c>
      <c r="D344" t="e">
        <f t="shared" si="34"/>
        <v>#N/A</v>
      </c>
      <c r="E344" t="e">
        <f t="shared" si="34"/>
        <v>#N/A</v>
      </c>
      <c r="F344" t="e">
        <f t="shared" si="34"/>
        <v>#N/A</v>
      </c>
      <c r="G344" t="e">
        <f t="shared" si="34"/>
        <v>#N/A</v>
      </c>
      <c r="H344" t="e">
        <f t="shared" si="34"/>
        <v>#N/A</v>
      </c>
      <c r="I344" t="e">
        <f t="shared" si="34"/>
        <v>#N/A</v>
      </c>
      <c r="J344" t="e">
        <f t="shared" si="34"/>
        <v>#N/A</v>
      </c>
      <c r="K344" t="e">
        <f t="shared" si="34"/>
        <v>#N/A</v>
      </c>
      <c r="L344" t="e">
        <f t="shared" si="34"/>
        <v>#N/A</v>
      </c>
      <c r="M344" t="e">
        <f t="shared" si="34"/>
        <v>#N/A</v>
      </c>
      <c r="N344" t="e">
        <f t="shared" si="34"/>
        <v>#N/A</v>
      </c>
      <c r="O344" t="e">
        <f t="shared" si="34"/>
        <v>#N/A</v>
      </c>
      <c r="P344" t="e">
        <f t="shared" si="34"/>
        <v>#N/A</v>
      </c>
      <c r="Q344" t="e">
        <f t="shared" si="34"/>
        <v>#N/A</v>
      </c>
      <c r="R344" t="e">
        <f t="shared" si="34"/>
        <v>#N/A</v>
      </c>
      <c r="S344" t="e">
        <f t="shared" si="34"/>
        <v>#N/A</v>
      </c>
      <c r="T344" t="e">
        <f t="shared" si="34"/>
        <v>#N/A</v>
      </c>
      <c r="U344" t="e">
        <f t="shared" si="34"/>
        <v>#N/A</v>
      </c>
      <c r="V344" t="e">
        <f t="shared" si="35"/>
        <v>#N/A</v>
      </c>
      <c r="W344" t="e">
        <f t="shared" si="35"/>
        <v>#N/A</v>
      </c>
      <c r="X344" t="e">
        <f t="shared" si="35"/>
        <v>#N/A</v>
      </c>
      <c r="Y344" t="e">
        <f t="shared" si="35"/>
        <v>#N/A</v>
      </c>
      <c r="Z344" t="e">
        <f t="shared" si="35"/>
        <v>#N/A</v>
      </c>
      <c r="AA344" t="e">
        <f t="shared" si="35"/>
        <v>#N/A</v>
      </c>
      <c r="AB344" t="e">
        <f t="shared" si="35"/>
        <v>#N/A</v>
      </c>
      <c r="AC344" t="e">
        <f t="shared" si="35"/>
        <v>#N/A</v>
      </c>
      <c r="AD344" t="e">
        <f t="shared" si="35"/>
        <v>#N/A</v>
      </c>
    </row>
    <row r="345" spans="1:30" x14ac:dyDescent="0.25">
      <c r="A345" t="e">
        <f t="shared" si="36"/>
        <v>#N/A</v>
      </c>
      <c r="B345" t="e">
        <f t="shared" si="34"/>
        <v>#N/A</v>
      </c>
      <c r="C345" t="e">
        <f t="shared" si="34"/>
        <v>#N/A</v>
      </c>
      <c r="D345" t="e">
        <f t="shared" si="34"/>
        <v>#N/A</v>
      </c>
      <c r="E345" t="e">
        <f t="shared" si="34"/>
        <v>#N/A</v>
      </c>
      <c r="F345" t="e">
        <f t="shared" si="34"/>
        <v>#N/A</v>
      </c>
      <c r="G345" t="e">
        <f t="shared" si="34"/>
        <v>#N/A</v>
      </c>
      <c r="H345" t="e">
        <f t="shared" si="34"/>
        <v>#N/A</v>
      </c>
      <c r="I345" t="e">
        <f t="shared" si="34"/>
        <v>#N/A</v>
      </c>
      <c r="J345" t="e">
        <f t="shared" si="34"/>
        <v>#N/A</v>
      </c>
      <c r="K345" t="e">
        <f t="shared" si="34"/>
        <v>#N/A</v>
      </c>
      <c r="L345" t="e">
        <f t="shared" si="34"/>
        <v>#N/A</v>
      </c>
      <c r="M345" t="e">
        <f t="shared" si="34"/>
        <v>#N/A</v>
      </c>
      <c r="N345" t="e">
        <f t="shared" si="34"/>
        <v>#N/A</v>
      </c>
      <c r="O345" t="e">
        <f t="shared" si="34"/>
        <v>#N/A</v>
      </c>
      <c r="P345" t="e">
        <f t="shared" si="34"/>
        <v>#N/A</v>
      </c>
      <c r="Q345" t="e">
        <f t="shared" si="34"/>
        <v>#N/A</v>
      </c>
      <c r="R345" t="e">
        <f t="shared" si="34"/>
        <v>#N/A</v>
      </c>
      <c r="S345" t="e">
        <f t="shared" si="34"/>
        <v>#N/A</v>
      </c>
      <c r="T345" t="e">
        <f t="shared" si="34"/>
        <v>#N/A</v>
      </c>
      <c r="U345" t="e">
        <f t="shared" si="34"/>
        <v>#N/A</v>
      </c>
      <c r="V345" t="e">
        <f t="shared" si="35"/>
        <v>#N/A</v>
      </c>
      <c r="W345" t="e">
        <f t="shared" si="35"/>
        <v>#N/A</v>
      </c>
      <c r="X345" t="e">
        <f t="shared" si="35"/>
        <v>#N/A</v>
      </c>
      <c r="Y345" t="e">
        <f t="shared" si="35"/>
        <v>#N/A</v>
      </c>
      <c r="Z345" t="e">
        <f t="shared" si="35"/>
        <v>#N/A</v>
      </c>
      <c r="AA345" t="e">
        <f t="shared" si="35"/>
        <v>#N/A</v>
      </c>
      <c r="AB345" t="e">
        <f t="shared" si="35"/>
        <v>#N/A</v>
      </c>
      <c r="AC345" t="e">
        <f t="shared" si="35"/>
        <v>#N/A</v>
      </c>
      <c r="AD345" t="e">
        <f t="shared" si="35"/>
        <v>#N/A</v>
      </c>
    </row>
    <row r="346" spans="1:30" x14ac:dyDescent="0.25">
      <c r="A346" t="e">
        <f t="shared" si="36"/>
        <v>#N/A</v>
      </c>
      <c r="B346" t="e">
        <f t="shared" si="34"/>
        <v>#N/A</v>
      </c>
      <c r="C346" t="e">
        <f t="shared" si="34"/>
        <v>#N/A</v>
      </c>
      <c r="D346" t="e">
        <f t="shared" si="34"/>
        <v>#N/A</v>
      </c>
      <c r="E346" t="e">
        <f t="shared" si="34"/>
        <v>#N/A</v>
      </c>
      <c r="F346" t="e">
        <f t="shared" si="34"/>
        <v>#N/A</v>
      </c>
      <c r="G346" t="e">
        <f t="shared" si="34"/>
        <v>#N/A</v>
      </c>
      <c r="H346" t="e">
        <f t="shared" si="34"/>
        <v>#N/A</v>
      </c>
      <c r="I346" t="e">
        <f t="shared" si="34"/>
        <v>#N/A</v>
      </c>
      <c r="J346" t="e">
        <f t="shared" si="34"/>
        <v>#N/A</v>
      </c>
      <c r="K346" t="e">
        <f t="shared" si="34"/>
        <v>#N/A</v>
      </c>
      <c r="L346" t="e">
        <f t="shared" si="34"/>
        <v>#N/A</v>
      </c>
      <c r="M346" t="e">
        <f t="shared" si="34"/>
        <v>#N/A</v>
      </c>
      <c r="N346" t="e">
        <f t="shared" si="34"/>
        <v>#N/A</v>
      </c>
      <c r="O346" t="e">
        <f t="shared" si="34"/>
        <v>#N/A</v>
      </c>
      <c r="P346" t="e">
        <f t="shared" si="34"/>
        <v>#N/A</v>
      </c>
      <c r="Q346" t="e">
        <f t="shared" si="34"/>
        <v>#N/A</v>
      </c>
      <c r="R346" t="e">
        <f t="shared" si="34"/>
        <v>#N/A</v>
      </c>
      <c r="S346" t="e">
        <f t="shared" si="34"/>
        <v>#N/A</v>
      </c>
      <c r="T346" t="e">
        <f t="shared" si="34"/>
        <v>#N/A</v>
      </c>
      <c r="U346" t="e">
        <f t="shared" si="34"/>
        <v>#N/A</v>
      </c>
      <c r="V346" t="e">
        <f t="shared" si="35"/>
        <v>#N/A</v>
      </c>
      <c r="W346" t="e">
        <f t="shared" si="35"/>
        <v>#N/A</v>
      </c>
      <c r="X346" t="e">
        <f t="shared" si="35"/>
        <v>#N/A</v>
      </c>
      <c r="Y346" t="e">
        <f t="shared" si="35"/>
        <v>#N/A</v>
      </c>
      <c r="Z346" t="e">
        <f t="shared" si="35"/>
        <v>#N/A</v>
      </c>
      <c r="AA346" t="e">
        <f t="shared" si="35"/>
        <v>#N/A</v>
      </c>
      <c r="AB346" t="e">
        <f t="shared" si="35"/>
        <v>#N/A</v>
      </c>
      <c r="AC346" t="e">
        <f t="shared" si="35"/>
        <v>#N/A</v>
      </c>
      <c r="AD346" t="e">
        <f t="shared" si="35"/>
        <v>#N/A</v>
      </c>
    </row>
    <row r="347" spans="1:30" x14ac:dyDescent="0.25">
      <c r="A347" t="e">
        <f t="shared" si="36"/>
        <v>#N/A</v>
      </c>
      <c r="B347" t="e">
        <f t="shared" si="34"/>
        <v>#N/A</v>
      </c>
      <c r="C347" t="e">
        <f t="shared" si="34"/>
        <v>#N/A</v>
      </c>
      <c r="D347" t="e">
        <f t="shared" si="34"/>
        <v>#N/A</v>
      </c>
      <c r="E347" t="e">
        <f t="shared" si="34"/>
        <v>#N/A</v>
      </c>
      <c r="F347" t="e">
        <f t="shared" si="34"/>
        <v>#N/A</v>
      </c>
      <c r="G347" t="e">
        <f t="shared" si="34"/>
        <v>#N/A</v>
      </c>
      <c r="H347" t="e">
        <f t="shared" si="34"/>
        <v>#N/A</v>
      </c>
      <c r="I347" t="e">
        <f t="shared" si="34"/>
        <v>#N/A</v>
      </c>
      <c r="J347" t="e">
        <f t="shared" si="34"/>
        <v>#N/A</v>
      </c>
      <c r="K347" t="e">
        <f t="shared" si="34"/>
        <v>#N/A</v>
      </c>
      <c r="L347" t="e">
        <f t="shared" si="34"/>
        <v>#N/A</v>
      </c>
      <c r="M347" t="e">
        <f t="shared" si="34"/>
        <v>#N/A</v>
      </c>
      <c r="N347" t="e">
        <f t="shared" si="34"/>
        <v>#N/A</v>
      </c>
      <c r="O347" t="e">
        <f t="shared" si="34"/>
        <v>#N/A</v>
      </c>
      <c r="P347" t="e">
        <f t="shared" si="34"/>
        <v>#N/A</v>
      </c>
      <c r="Q347" t="e">
        <f t="shared" si="34"/>
        <v>#N/A</v>
      </c>
      <c r="R347" t="e">
        <f t="shared" si="34"/>
        <v>#N/A</v>
      </c>
      <c r="S347" t="e">
        <f t="shared" si="34"/>
        <v>#N/A</v>
      </c>
      <c r="T347" t="e">
        <f t="shared" si="34"/>
        <v>#N/A</v>
      </c>
      <c r="U347" t="e">
        <f t="shared" si="34"/>
        <v>#N/A</v>
      </c>
      <c r="V347" t="e">
        <f t="shared" si="35"/>
        <v>#N/A</v>
      </c>
      <c r="W347" t="e">
        <f t="shared" si="35"/>
        <v>#N/A</v>
      </c>
      <c r="X347" t="e">
        <f t="shared" si="35"/>
        <v>#N/A</v>
      </c>
      <c r="Y347" t="e">
        <f t="shared" si="35"/>
        <v>#N/A</v>
      </c>
      <c r="Z347" t="e">
        <f t="shared" si="35"/>
        <v>#N/A</v>
      </c>
      <c r="AA347" t="e">
        <f t="shared" si="35"/>
        <v>#N/A</v>
      </c>
      <c r="AB347" t="e">
        <f t="shared" si="35"/>
        <v>#N/A</v>
      </c>
      <c r="AC347" t="e">
        <f t="shared" si="35"/>
        <v>#N/A</v>
      </c>
      <c r="AD347" t="e">
        <f t="shared" si="35"/>
        <v>#N/A</v>
      </c>
    </row>
    <row r="348" spans="1:30" x14ac:dyDescent="0.25">
      <c r="A348" t="e">
        <f t="shared" si="36"/>
        <v>#N/A</v>
      </c>
      <c r="B348" t="e">
        <f t="shared" si="36"/>
        <v>#N/A</v>
      </c>
      <c r="C348" t="e">
        <f t="shared" si="36"/>
        <v>#N/A</v>
      </c>
      <c r="D348" t="e">
        <f t="shared" si="36"/>
        <v>#N/A</v>
      </c>
      <c r="E348" t="e">
        <f t="shared" si="36"/>
        <v>#N/A</v>
      </c>
      <c r="F348" t="e">
        <f t="shared" si="36"/>
        <v>#N/A</v>
      </c>
      <c r="G348" t="e">
        <f t="shared" si="36"/>
        <v>#N/A</v>
      </c>
      <c r="H348" t="e">
        <f t="shared" si="36"/>
        <v>#N/A</v>
      </c>
      <c r="I348" t="e">
        <f t="shared" si="36"/>
        <v>#N/A</v>
      </c>
      <c r="J348" t="e">
        <f t="shared" si="36"/>
        <v>#N/A</v>
      </c>
      <c r="K348" t="e">
        <f t="shared" si="36"/>
        <v>#N/A</v>
      </c>
      <c r="L348" t="e">
        <f t="shared" si="36"/>
        <v>#N/A</v>
      </c>
      <c r="M348" t="e">
        <f t="shared" si="36"/>
        <v>#N/A</v>
      </c>
      <c r="N348" t="e">
        <f t="shared" si="36"/>
        <v>#N/A</v>
      </c>
      <c r="O348" t="e">
        <f t="shared" si="36"/>
        <v>#N/A</v>
      </c>
      <c r="P348" t="e">
        <f t="shared" si="36"/>
        <v>#N/A</v>
      </c>
      <c r="Q348" t="e">
        <f t="shared" ref="B348:U358" si="37">IF((Q242^2/Q$258)*(Q298/(1-Q298)^2)/(2)&gt;1,TRUE)</f>
        <v>#N/A</v>
      </c>
      <c r="R348" t="e">
        <f t="shared" si="37"/>
        <v>#N/A</v>
      </c>
      <c r="S348" t="e">
        <f t="shared" si="37"/>
        <v>#N/A</v>
      </c>
      <c r="T348" t="e">
        <f t="shared" si="37"/>
        <v>#N/A</v>
      </c>
      <c r="U348" t="e">
        <f t="shared" si="37"/>
        <v>#N/A</v>
      </c>
      <c r="V348" t="e">
        <f t="shared" ref="V348:AD348" si="38">IF((V242^2/V$258)*(V298/(1-V298)^2)/(2)&gt;1,TRUE)</f>
        <v>#N/A</v>
      </c>
      <c r="W348" t="e">
        <f t="shared" si="38"/>
        <v>#N/A</v>
      </c>
      <c r="X348" t="e">
        <f t="shared" si="38"/>
        <v>#N/A</v>
      </c>
      <c r="Y348" t="e">
        <f t="shared" si="38"/>
        <v>#N/A</v>
      </c>
      <c r="Z348" t="e">
        <f t="shared" si="38"/>
        <v>#N/A</v>
      </c>
      <c r="AA348" t="e">
        <f t="shared" si="38"/>
        <v>#N/A</v>
      </c>
      <c r="AB348" t="e">
        <f t="shared" si="38"/>
        <v>#N/A</v>
      </c>
      <c r="AC348" t="e">
        <f t="shared" si="38"/>
        <v>#N/A</v>
      </c>
      <c r="AD348" t="e">
        <f t="shared" si="38"/>
        <v>#N/A</v>
      </c>
    </row>
    <row r="349" spans="1:30" x14ac:dyDescent="0.25">
      <c r="A349" t="e">
        <f t="shared" si="36"/>
        <v>#N/A</v>
      </c>
      <c r="B349" t="e">
        <f t="shared" si="37"/>
        <v>#N/A</v>
      </c>
      <c r="C349" t="e">
        <f t="shared" si="37"/>
        <v>#N/A</v>
      </c>
      <c r="D349" t="e">
        <f t="shared" si="37"/>
        <v>#N/A</v>
      </c>
      <c r="E349" t="e">
        <f t="shared" si="37"/>
        <v>#N/A</v>
      </c>
      <c r="F349" t="e">
        <f t="shared" si="37"/>
        <v>#N/A</v>
      </c>
      <c r="G349" t="e">
        <f t="shared" si="37"/>
        <v>#N/A</v>
      </c>
      <c r="H349" t="e">
        <f t="shared" si="37"/>
        <v>#N/A</v>
      </c>
      <c r="I349" t="e">
        <f t="shared" si="37"/>
        <v>#N/A</v>
      </c>
      <c r="J349" t="e">
        <f t="shared" si="37"/>
        <v>#N/A</v>
      </c>
      <c r="K349" t="e">
        <f t="shared" si="37"/>
        <v>#N/A</v>
      </c>
      <c r="L349" t="e">
        <f t="shared" si="37"/>
        <v>#N/A</v>
      </c>
      <c r="M349" t="e">
        <f t="shared" si="37"/>
        <v>#N/A</v>
      </c>
      <c r="N349" t="e">
        <f t="shared" si="37"/>
        <v>#N/A</v>
      </c>
      <c r="O349" t="e">
        <f t="shared" si="37"/>
        <v>#N/A</v>
      </c>
      <c r="P349" t="e">
        <f t="shared" si="37"/>
        <v>#N/A</v>
      </c>
      <c r="Q349" t="e">
        <f t="shared" si="37"/>
        <v>#N/A</v>
      </c>
      <c r="R349" t="e">
        <f t="shared" si="37"/>
        <v>#N/A</v>
      </c>
      <c r="S349" t="e">
        <f t="shared" si="37"/>
        <v>#N/A</v>
      </c>
      <c r="T349" t="e">
        <f t="shared" si="37"/>
        <v>#N/A</v>
      </c>
      <c r="U349" t="e">
        <f t="shared" si="37"/>
        <v>#N/A</v>
      </c>
      <c r="V349" t="e">
        <f t="shared" ref="V349:AD349" si="39">IF((V243^2/V$258)*(V299/(1-V299)^2)/(2)&gt;1,TRUE)</f>
        <v>#N/A</v>
      </c>
      <c r="W349" t="e">
        <f t="shared" si="39"/>
        <v>#N/A</v>
      </c>
      <c r="X349" t="e">
        <f t="shared" si="39"/>
        <v>#N/A</v>
      </c>
      <c r="Y349" t="e">
        <f t="shared" si="39"/>
        <v>#N/A</v>
      </c>
      <c r="Z349" t="e">
        <f t="shared" si="39"/>
        <v>#N/A</v>
      </c>
      <c r="AA349" t="e">
        <f t="shared" si="39"/>
        <v>#N/A</v>
      </c>
      <c r="AB349" t="e">
        <f t="shared" si="39"/>
        <v>#N/A</v>
      </c>
      <c r="AC349" t="e">
        <f t="shared" si="39"/>
        <v>#N/A</v>
      </c>
      <c r="AD349" t="e">
        <f t="shared" si="39"/>
        <v>#N/A</v>
      </c>
    </row>
    <row r="350" spans="1:30" x14ac:dyDescent="0.25">
      <c r="A350" t="e">
        <f t="shared" si="36"/>
        <v>#N/A</v>
      </c>
      <c r="B350" t="e">
        <f t="shared" si="37"/>
        <v>#N/A</v>
      </c>
      <c r="C350" t="e">
        <f t="shared" si="37"/>
        <v>#N/A</v>
      </c>
      <c r="D350" t="e">
        <f t="shared" si="37"/>
        <v>#N/A</v>
      </c>
      <c r="E350" t="e">
        <f t="shared" si="37"/>
        <v>#N/A</v>
      </c>
      <c r="F350" t="e">
        <f t="shared" si="37"/>
        <v>#N/A</v>
      </c>
      <c r="G350" t="e">
        <f t="shared" si="37"/>
        <v>#N/A</v>
      </c>
      <c r="H350" t="e">
        <f t="shared" si="37"/>
        <v>#N/A</v>
      </c>
      <c r="I350" t="e">
        <f t="shared" si="37"/>
        <v>#N/A</v>
      </c>
      <c r="J350" t="e">
        <f t="shared" si="37"/>
        <v>#N/A</v>
      </c>
      <c r="K350" t="e">
        <f t="shared" si="37"/>
        <v>#N/A</v>
      </c>
      <c r="L350" t="e">
        <f t="shared" si="37"/>
        <v>#N/A</v>
      </c>
      <c r="M350" t="e">
        <f t="shared" si="37"/>
        <v>#N/A</v>
      </c>
      <c r="N350" t="e">
        <f t="shared" si="37"/>
        <v>#N/A</v>
      </c>
      <c r="O350" t="e">
        <f t="shared" si="37"/>
        <v>#N/A</v>
      </c>
      <c r="P350" t="e">
        <f t="shared" si="37"/>
        <v>#N/A</v>
      </c>
      <c r="Q350" t="e">
        <f t="shared" si="37"/>
        <v>#N/A</v>
      </c>
      <c r="R350" t="e">
        <f t="shared" si="37"/>
        <v>#N/A</v>
      </c>
      <c r="S350" t="e">
        <f t="shared" si="37"/>
        <v>#N/A</v>
      </c>
      <c r="T350" t="e">
        <f t="shared" si="37"/>
        <v>#N/A</v>
      </c>
      <c r="U350" t="e">
        <f t="shared" si="37"/>
        <v>#N/A</v>
      </c>
      <c r="V350" t="e">
        <f t="shared" ref="V350:AD350" si="40">IF((V244^2/V$258)*(V300/(1-V300)^2)/(2)&gt;1,TRUE)</f>
        <v>#N/A</v>
      </c>
      <c r="W350" t="e">
        <f t="shared" si="40"/>
        <v>#N/A</v>
      </c>
      <c r="X350" t="e">
        <f t="shared" si="40"/>
        <v>#N/A</v>
      </c>
      <c r="Y350" t="e">
        <f t="shared" si="40"/>
        <v>#N/A</v>
      </c>
      <c r="Z350" t="e">
        <f t="shared" si="40"/>
        <v>#N/A</v>
      </c>
      <c r="AA350" t="e">
        <f t="shared" si="40"/>
        <v>#N/A</v>
      </c>
      <c r="AB350" t="e">
        <f t="shared" si="40"/>
        <v>#N/A</v>
      </c>
      <c r="AC350" t="e">
        <f t="shared" si="40"/>
        <v>#N/A</v>
      </c>
      <c r="AD350" t="e">
        <f t="shared" si="40"/>
        <v>#N/A</v>
      </c>
    </row>
    <row r="351" spans="1:30" x14ac:dyDescent="0.25">
      <c r="A351" t="e">
        <f t="shared" si="36"/>
        <v>#N/A</v>
      </c>
      <c r="B351" t="e">
        <f t="shared" si="37"/>
        <v>#N/A</v>
      </c>
      <c r="C351" t="e">
        <f t="shared" si="37"/>
        <v>#N/A</v>
      </c>
      <c r="D351" t="e">
        <f t="shared" si="37"/>
        <v>#N/A</v>
      </c>
      <c r="E351" t="e">
        <f t="shared" si="37"/>
        <v>#N/A</v>
      </c>
      <c r="F351" t="e">
        <f t="shared" si="37"/>
        <v>#N/A</v>
      </c>
      <c r="G351" t="e">
        <f t="shared" si="37"/>
        <v>#N/A</v>
      </c>
      <c r="H351" t="e">
        <f t="shared" si="37"/>
        <v>#N/A</v>
      </c>
      <c r="I351" t="e">
        <f t="shared" si="37"/>
        <v>#N/A</v>
      </c>
      <c r="J351" t="e">
        <f t="shared" si="37"/>
        <v>#N/A</v>
      </c>
      <c r="K351" t="e">
        <f t="shared" si="37"/>
        <v>#N/A</v>
      </c>
      <c r="L351" t="e">
        <f t="shared" si="37"/>
        <v>#N/A</v>
      </c>
      <c r="M351" t="e">
        <f t="shared" si="37"/>
        <v>#N/A</v>
      </c>
      <c r="N351" t="e">
        <f t="shared" si="37"/>
        <v>#N/A</v>
      </c>
      <c r="O351" t="e">
        <f t="shared" si="37"/>
        <v>#N/A</v>
      </c>
      <c r="P351" t="e">
        <f t="shared" si="37"/>
        <v>#N/A</v>
      </c>
      <c r="Q351" t="e">
        <f t="shared" si="37"/>
        <v>#N/A</v>
      </c>
      <c r="R351" t="e">
        <f t="shared" si="37"/>
        <v>#N/A</v>
      </c>
      <c r="S351" t="e">
        <f t="shared" si="37"/>
        <v>#N/A</v>
      </c>
      <c r="T351" t="e">
        <f t="shared" si="37"/>
        <v>#N/A</v>
      </c>
      <c r="U351" t="e">
        <f t="shared" si="37"/>
        <v>#N/A</v>
      </c>
      <c r="V351" t="e">
        <f t="shared" ref="V351:AD351" si="41">IF((V245^2/V$258)*(V301/(1-V301)^2)/(2)&gt;1,TRUE)</f>
        <v>#N/A</v>
      </c>
      <c r="W351" t="e">
        <f t="shared" si="41"/>
        <v>#N/A</v>
      </c>
      <c r="X351" t="e">
        <f t="shared" si="41"/>
        <v>#N/A</v>
      </c>
      <c r="Y351" t="e">
        <f t="shared" si="41"/>
        <v>#N/A</v>
      </c>
      <c r="Z351" t="e">
        <f t="shared" si="41"/>
        <v>#N/A</v>
      </c>
      <c r="AA351" t="e">
        <f t="shared" si="41"/>
        <v>#N/A</v>
      </c>
      <c r="AB351" t="e">
        <f t="shared" si="41"/>
        <v>#N/A</v>
      </c>
      <c r="AC351" t="e">
        <f t="shared" si="41"/>
        <v>#N/A</v>
      </c>
      <c r="AD351" t="e">
        <f t="shared" si="41"/>
        <v>#N/A</v>
      </c>
    </row>
    <row r="352" spans="1:30" x14ac:dyDescent="0.25">
      <c r="A352" t="e">
        <f t="shared" si="36"/>
        <v>#N/A</v>
      </c>
      <c r="B352" t="e">
        <f t="shared" si="37"/>
        <v>#N/A</v>
      </c>
      <c r="C352" t="e">
        <f t="shared" si="37"/>
        <v>#N/A</v>
      </c>
      <c r="D352" t="e">
        <f t="shared" si="37"/>
        <v>#N/A</v>
      </c>
      <c r="E352" t="e">
        <f t="shared" si="37"/>
        <v>#N/A</v>
      </c>
      <c r="F352" t="e">
        <f t="shared" si="37"/>
        <v>#N/A</v>
      </c>
      <c r="G352" t="e">
        <f t="shared" si="37"/>
        <v>#N/A</v>
      </c>
      <c r="H352" t="e">
        <f t="shared" si="37"/>
        <v>#N/A</v>
      </c>
      <c r="I352" t="e">
        <f t="shared" si="37"/>
        <v>#N/A</v>
      </c>
      <c r="J352" t="e">
        <f t="shared" si="37"/>
        <v>#N/A</v>
      </c>
      <c r="K352" t="e">
        <f t="shared" si="37"/>
        <v>#N/A</v>
      </c>
      <c r="L352" t="e">
        <f t="shared" si="37"/>
        <v>#N/A</v>
      </c>
      <c r="M352" t="e">
        <f t="shared" si="37"/>
        <v>#N/A</v>
      </c>
      <c r="N352" t="e">
        <f t="shared" si="37"/>
        <v>#N/A</v>
      </c>
      <c r="O352" t="e">
        <f t="shared" si="37"/>
        <v>#N/A</v>
      </c>
      <c r="P352" t="e">
        <f t="shared" si="37"/>
        <v>#N/A</v>
      </c>
      <c r="Q352" t="e">
        <f t="shared" si="37"/>
        <v>#N/A</v>
      </c>
      <c r="R352" t="e">
        <f t="shared" si="37"/>
        <v>#N/A</v>
      </c>
      <c r="S352" t="e">
        <f t="shared" si="37"/>
        <v>#N/A</v>
      </c>
      <c r="T352" t="e">
        <f t="shared" si="37"/>
        <v>#N/A</v>
      </c>
      <c r="U352" t="e">
        <f t="shared" si="37"/>
        <v>#N/A</v>
      </c>
      <c r="V352" t="e">
        <f t="shared" ref="V352:AD352" si="42">IF((V246^2/V$258)*(V302/(1-V302)^2)/(2)&gt;1,TRUE)</f>
        <v>#N/A</v>
      </c>
      <c r="W352" t="e">
        <f t="shared" si="42"/>
        <v>#N/A</v>
      </c>
      <c r="X352" t="e">
        <f t="shared" si="42"/>
        <v>#N/A</v>
      </c>
      <c r="Y352" t="e">
        <f t="shared" si="42"/>
        <v>#N/A</v>
      </c>
      <c r="Z352" t="e">
        <f t="shared" si="42"/>
        <v>#N/A</v>
      </c>
      <c r="AA352" t="e">
        <f t="shared" si="42"/>
        <v>#N/A</v>
      </c>
      <c r="AB352" t="e">
        <f t="shared" si="42"/>
        <v>#N/A</v>
      </c>
      <c r="AC352" t="e">
        <f t="shared" si="42"/>
        <v>#N/A</v>
      </c>
      <c r="AD352" t="e">
        <f t="shared" si="42"/>
        <v>#N/A</v>
      </c>
    </row>
    <row r="353" spans="1:30" x14ac:dyDescent="0.25">
      <c r="A353" t="e">
        <f t="shared" si="36"/>
        <v>#N/A</v>
      </c>
      <c r="B353" t="e">
        <f t="shared" si="37"/>
        <v>#N/A</v>
      </c>
      <c r="C353" t="e">
        <f t="shared" si="37"/>
        <v>#N/A</v>
      </c>
      <c r="D353" t="e">
        <f t="shared" si="37"/>
        <v>#N/A</v>
      </c>
      <c r="E353" t="e">
        <f t="shared" si="37"/>
        <v>#N/A</v>
      </c>
      <c r="F353" t="e">
        <f t="shared" si="37"/>
        <v>#N/A</v>
      </c>
      <c r="G353" t="e">
        <f t="shared" si="37"/>
        <v>#N/A</v>
      </c>
      <c r="H353" t="e">
        <f t="shared" si="37"/>
        <v>#N/A</v>
      </c>
      <c r="I353" t="e">
        <f t="shared" si="37"/>
        <v>#N/A</v>
      </c>
      <c r="J353" t="e">
        <f t="shared" si="37"/>
        <v>#N/A</v>
      </c>
      <c r="K353" t="e">
        <f t="shared" si="37"/>
        <v>#N/A</v>
      </c>
      <c r="L353" t="e">
        <f t="shared" si="37"/>
        <v>#N/A</v>
      </c>
      <c r="M353" t="e">
        <f t="shared" si="37"/>
        <v>#N/A</v>
      </c>
      <c r="N353" t="e">
        <f t="shared" si="37"/>
        <v>#N/A</v>
      </c>
      <c r="O353" t="e">
        <f t="shared" si="37"/>
        <v>#N/A</v>
      </c>
      <c r="P353" t="e">
        <f t="shared" si="37"/>
        <v>#N/A</v>
      </c>
      <c r="Q353" t="e">
        <f t="shared" si="37"/>
        <v>#N/A</v>
      </c>
      <c r="R353" t="e">
        <f t="shared" si="37"/>
        <v>#N/A</v>
      </c>
      <c r="S353" t="e">
        <f t="shared" si="37"/>
        <v>#N/A</v>
      </c>
      <c r="T353" t="e">
        <f t="shared" si="37"/>
        <v>#N/A</v>
      </c>
      <c r="U353" t="e">
        <f t="shared" si="37"/>
        <v>#N/A</v>
      </c>
      <c r="V353" t="e">
        <f t="shared" ref="V353:AD353" si="43">IF((V247^2/V$258)*(V303/(1-V303)^2)/(2)&gt;1,TRUE)</f>
        <v>#N/A</v>
      </c>
      <c r="W353" t="e">
        <f t="shared" si="43"/>
        <v>#N/A</v>
      </c>
      <c r="X353" t="e">
        <f t="shared" si="43"/>
        <v>#N/A</v>
      </c>
      <c r="Y353" t="e">
        <f t="shared" si="43"/>
        <v>#N/A</v>
      </c>
      <c r="Z353" t="e">
        <f t="shared" si="43"/>
        <v>#N/A</v>
      </c>
      <c r="AA353" t="e">
        <f t="shared" si="43"/>
        <v>#N/A</v>
      </c>
      <c r="AB353" t="e">
        <f t="shared" si="43"/>
        <v>#N/A</v>
      </c>
      <c r="AC353" t="e">
        <f t="shared" si="43"/>
        <v>#N/A</v>
      </c>
      <c r="AD353" t="e">
        <f t="shared" si="43"/>
        <v>#N/A</v>
      </c>
    </row>
    <row r="354" spans="1:30" x14ac:dyDescent="0.25">
      <c r="A354" t="e">
        <f t="shared" si="36"/>
        <v>#N/A</v>
      </c>
      <c r="B354" t="e">
        <f t="shared" si="37"/>
        <v>#N/A</v>
      </c>
      <c r="C354" t="e">
        <f t="shared" si="37"/>
        <v>#N/A</v>
      </c>
      <c r="D354" t="e">
        <f t="shared" si="37"/>
        <v>#N/A</v>
      </c>
      <c r="E354" t="e">
        <f t="shared" si="37"/>
        <v>#N/A</v>
      </c>
      <c r="F354" t="e">
        <f t="shared" si="37"/>
        <v>#N/A</v>
      </c>
      <c r="G354" t="e">
        <f t="shared" si="37"/>
        <v>#N/A</v>
      </c>
      <c r="H354" t="e">
        <f t="shared" si="37"/>
        <v>#N/A</v>
      </c>
      <c r="I354" t="e">
        <f t="shared" si="37"/>
        <v>#N/A</v>
      </c>
      <c r="J354" t="e">
        <f t="shared" si="37"/>
        <v>#N/A</v>
      </c>
      <c r="K354" t="e">
        <f t="shared" si="37"/>
        <v>#N/A</v>
      </c>
      <c r="L354" t="e">
        <f t="shared" si="37"/>
        <v>#N/A</v>
      </c>
      <c r="M354" t="e">
        <f t="shared" si="37"/>
        <v>#N/A</v>
      </c>
      <c r="N354" t="e">
        <f t="shared" si="37"/>
        <v>#N/A</v>
      </c>
      <c r="O354" t="e">
        <f t="shared" si="37"/>
        <v>#N/A</v>
      </c>
      <c r="P354" t="e">
        <f t="shared" si="37"/>
        <v>#N/A</v>
      </c>
      <c r="Q354" t="e">
        <f t="shared" si="37"/>
        <v>#N/A</v>
      </c>
      <c r="R354" t="e">
        <f t="shared" si="37"/>
        <v>#N/A</v>
      </c>
      <c r="S354" t="e">
        <f t="shared" si="37"/>
        <v>#N/A</v>
      </c>
      <c r="T354" t="e">
        <f t="shared" si="37"/>
        <v>#N/A</v>
      </c>
      <c r="U354" t="e">
        <f t="shared" si="37"/>
        <v>#N/A</v>
      </c>
      <c r="V354" t="e">
        <f t="shared" ref="V354:AD354" si="44">IF((V248^2/V$258)*(V304/(1-V304)^2)/(2)&gt;1,TRUE)</f>
        <v>#N/A</v>
      </c>
      <c r="W354" t="e">
        <f t="shared" si="44"/>
        <v>#N/A</v>
      </c>
      <c r="X354" t="e">
        <f t="shared" si="44"/>
        <v>#N/A</v>
      </c>
      <c r="Y354" t="e">
        <f t="shared" si="44"/>
        <v>#N/A</v>
      </c>
      <c r="Z354" t="e">
        <f t="shared" si="44"/>
        <v>#N/A</v>
      </c>
      <c r="AA354" t="e">
        <f t="shared" si="44"/>
        <v>#N/A</v>
      </c>
      <c r="AB354" t="e">
        <f t="shared" si="44"/>
        <v>#N/A</v>
      </c>
      <c r="AC354" t="e">
        <f t="shared" si="44"/>
        <v>#N/A</v>
      </c>
      <c r="AD354" t="e">
        <f t="shared" si="44"/>
        <v>#N/A</v>
      </c>
    </row>
    <row r="355" spans="1:30" x14ac:dyDescent="0.25">
      <c r="A355" t="e">
        <f t="shared" si="36"/>
        <v>#N/A</v>
      </c>
      <c r="B355" t="e">
        <f t="shared" si="37"/>
        <v>#N/A</v>
      </c>
      <c r="C355" t="e">
        <f t="shared" si="37"/>
        <v>#N/A</v>
      </c>
      <c r="D355" t="e">
        <f t="shared" si="37"/>
        <v>#N/A</v>
      </c>
      <c r="E355" t="e">
        <f t="shared" si="37"/>
        <v>#N/A</v>
      </c>
      <c r="F355" t="e">
        <f t="shared" si="37"/>
        <v>#N/A</v>
      </c>
      <c r="G355" t="e">
        <f t="shared" si="37"/>
        <v>#N/A</v>
      </c>
      <c r="H355" t="e">
        <f t="shared" si="37"/>
        <v>#N/A</v>
      </c>
      <c r="I355" t="e">
        <f t="shared" si="37"/>
        <v>#N/A</v>
      </c>
      <c r="J355" t="e">
        <f t="shared" si="37"/>
        <v>#N/A</v>
      </c>
      <c r="K355" t="e">
        <f t="shared" si="37"/>
        <v>#N/A</v>
      </c>
      <c r="L355" t="e">
        <f t="shared" si="37"/>
        <v>#N/A</v>
      </c>
      <c r="M355" t="e">
        <f t="shared" si="37"/>
        <v>#N/A</v>
      </c>
      <c r="N355" t="e">
        <f t="shared" si="37"/>
        <v>#N/A</v>
      </c>
      <c r="O355" t="e">
        <f t="shared" si="37"/>
        <v>#N/A</v>
      </c>
      <c r="P355" t="e">
        <f t="shared" si="37"/>
        <v>#N/A</v>
      </c>
      <c r="Q355" t="e">
        <f t="shared" si="37"/>
        <v>#N/A</v>
      </c>
      <c r="R355" t="e">
        <f t="shared" si="37"/>
        <v>#N/A</v>
      </c>
      <c r="S355" t="e">
        <f t="shared" si="37"/>
        <v>#N/A</v>
      </c>
      <c r="T355" t="e">
        <f t="shared" si="37"/>
        <v>#N/A</v>
      </c>
      <c r="U355" t="e">
        <f t="shared" si="37"/>
        <v>#N/A</v>
      </c>
      <c r="V355" t="e">
        <f t="shared" ref="V355:AD355" si="45">IF((V249^2/V$258)*(V305/(1-V305)^2)/(2)&gt;1,TRUE)</f>
        <v>#N/A</v>
      </c>
      <c r="W355" t="e">
        <f t="shared" si="45"/>
        <v>#N/A</v>
      </c>
      <c r="X355" t="e">
        <f t="shared" si="45"/>
        <v>#N/A</v>
      </c>
      <c r="Y355" t="e">
        <f t="shared" si="45"/>
        <v>#N/A</v>
      </c>
      <c r="Z355" t="e">
        <f t="shared" si="45"/>
        <v>#N/A</v>
      </c>
      <c r="AA355" t="e">
        <f t="shared" si="45"/>
        <v>#N/A</v>
      </c>
      <c r="AB355" t="e">
        <f t="shared" si="45"/>
        <v>#N/A</v>
      </c>
      <c r="AC355" t="e">
        <f t="shared" si="45"/>
        <v>#N/A</v>
      </c>
      <c r="AD355" t="e">
        <f t="shared" si="45"/>
        <v>#N/A</v>
      </c>
    </row>
    <row r="356" spans="1:30" x14ac:dyDescent="0.25">
      <c r="A356" t="e">
        <f t="shared" si="36"/>
        <v>#N/A</v>
      </c>
      <c r="B356" t="e">
        <f t="shared" si="37"/>
        <v>#N/A</v>
      </c>
      <c r="C356" t="e">
        <f t="shared" si="37"/>
        <v>#N/A</v>
      </c>
      <c r="D356" t="e">
        <f t="shared" si="37"/>
        <v>#N/A</v>
      </c>
      <c r="E356" t="e">
        <f t="shared" si="37"/>
        <v>#N/A</v>
      </c>
      <c r="F356" t="e">
        <f t="shared" si="37"/>
        <v>#N/A</v>
      </c>
      <c r="G356" t="e">
        <f t="shared" si="37"/>
        <v>#N/A</v>
      </c>
      <c r="H356" t="e">
        <f t="shared" si="37"/>
        <v>#N/A</v>
      </c>
      <c r="I356" t="e">
        <f t="shared" si="37"/>
        <v>#N/A</v>
      </c>
      <c r="J356" t="e">
        <f t="shared" si="37"/>
        <v>#N/A</v>
      </c>
      <c r="K356" t="e">
        <f t="shared" si="37"/>
        <v>#N/A</v>
      </c>
      <c r="L356" t="e">
        <f t="shared" si="37"/>
        <v>#N/A</v>
      </c>
      <c r="M356" t="e">
        <f t="shared" si="37"/>
        <v>#N/A</v>
      </c>
      <c r="N356" t="e">
        <f t="shared" si="37"/>
        <v>#N/A</v>
      </c>
      <c r="O356" t="e">
        <f t="shared" si="37"/>
        <v>#N/A</v>
      </c>
      <c r="P356" t="e">
        <f t="shared" si="37"/>
        <v>#N/A</v>
      </c>
      <c r="Q356" t="e">
        <f t="shared" si="37"/>
        <v>#N/A</v>
      </c>
      <c r="R356" t="e">
        <f t="shared" si="37"/>
        <v>#N/A</v>
      </c>
      <c r="S356" t="e">
        <f t="shared" si="37"/>
        <v>#N/A</v>
      </c>
      <c r="T356" t="e">
        <f t="shared" si="37"/>
        <v>#N/A</v>
      </c>
      <c r="U356" t="e">
        <f t="shared" si="37"/>
        <v>#N/A</v>
      </c>
      <c r="V356" t="e">
        <f t="shared" ref="V356:AD356" si="46">IF((V250^2/V$258)*(V306/(1-V306)^2)/(2)&gt;1,TRUE)</f>
        <v>#N/A</v>
      </c>
      <c r="W356" t="e">
        <f t="shared" si="46"/>
        <v>#N/A</v>
      </c>
      <c r="X356" t="e">
        <f t="shared" si="46"/>
        <v>#N/A</v>
      </c>
      <c r="Y356" t="e">
        <f t="shared" si="46"/>
        <v>#N/A</v>
      </c>
      <c r="Z356" t="e">
        <f t="shared" si="46"/>
        <v>#N/A</v>
      </c>
      <c r="AA356" t="e">
        <f t="shared" si="46"/>
        <v>#N/A</v>
      </c>
      <c r="AB356" t="e">
        <f t="shared" si="46"/>
        <v>#N/A</v>
      </c>
      <c r="AC356" t="e">
        <f t="shared" si="46"/>
        <v>#N/A</v>
      </c>
      <c r="AD356" t="e">
        <f t="shared" si="46"/>
        <v>#N/A</v>
      </c>
    </row>
    <row r="357" spans="1:30" x14ac:dyDescent="0.25">
      <c r="A357" t="e">
        <f t="shared" si="36"/>
        <v>#N/A</v>
      </c>
      <c r="B357" t="e">
        <f t="shared" si="37"/>
        <v>#N/A</v>
      </c>
      <c r="C357" t="e">
        <f t="shared" si="37"/>
        <v>#N/A</v>
      </c>
      <c r="D357" t="e">
        <f t="shared" si="37"/>
        <v>#N/A</v>
      </c>
      <c r="E357" t="e">
        <f t="shared" si="37"/>
        <v>#N/A</v>
      </c>
      <c r="F357" t="e">
        <f t="shared" si="37"/>
        <v>#N/A</v>
      </c>
      <c r="G357" t="e">
        <f t="shared" si="37"/>
        <v>#N/A</v>
      </c>
      <c r="H357" t="e">
        <f t="shared" si="37"/>
        <v>#N/A</v>
      </c>
      <c r="I357" t="e">
        <f t="shared" si="37"/>
        <v>#N/A</v>
      </c>
      <c r="J357" t="e">
        <f t="shared" si="37"/>
        <v>#N/A</v>
      </c>
      <c r="K357" t="e">
        <f t="shared" si="37"/>
        <v>#N/A</v>
      </c>
      <c r="L357" t="e">
        <f t="shared" si="37"/>
        <v>#N/A</v>
      </c>
      <c r="M357" t="e">
        <f t="shared" si="37"/>
        <v>#N/A</v>
      </c>
      <c r="N357" t="e">
        <f t="shared" si="37"/>
        <v>#N/A</v>
      </c>
      <c r="O357" t="e">
        <f t="shared" si="37"/>
        <v>#N/A</v>
      </c>
      <c r="P357" t="e">
        <f t="shared" si="37"/>
        <v>#N/A</v>
      </c>
      <c r="Q357" t="e">
        <f t="shared" si="37"/>
        <v>#N/A</v>
      </c>
      <c r="R357" t="e">
        <f t="shared" si="37"/>
        <v>#N/A</v>
      </c>
      <c r="S357" t="e">
        <f t="shared" si="37"/>
        <v>#N/A</v>
      </c>
      <c r="T357" t="e">
        <f t="shared" si="37"/>
        <v>#N/A</v>
      </c>
      <c r="U357" t="e">
        <f t="shared" si="37"/>
        <v>#N/A</v>
      </c>
      <c r="V357" t="e">
        <f t="shared" ref="V357:AD357" si="47">IF((V251^2/V$258)*(V307/(1-V307)^2)/(2)&gt;1,TRUE)</f>
        <v>#N/A</v>
      </c>
      <c r="W357" t="e">
        <f t="shared" si="47"/>
        <v>#N/A</v>
      </c>
      <c r="X357" t="e">
        <f t="shared" si="47"/>
        <v>#N/A</v>
      </c>
      <c r="Y357" t="e">
        <f t="shared" si="47"/>
        <v>#N/A</v>
      </c>
      <c r="Z357" t="e">
        <f t="shared" si="47"/>
        <v>#N/A</v>
      </c>
      <c r="AA357" t="e">
        <f t="shared" si="47"/>
        <v>#N/A</v>
      </c>
      <c r="AB357" t="e">
        <f t="shared" si="47"/>
        <v>#N/A</v>
      </c>
      <c r="AC357" t="e">
        <f t="shared" si="47"/>
        <v>#N/A</v>
      </c>
      <c r="AD357" t="e">
        <f t="shared" si="47"/>
        <v>#N/A</v>
      </c>
    </row>
    <row r="358" spans="1:30" x14ac:dyDescent="0.25">
      <c r="A358" t="e">
        <f t="shared" ref="A358" si="48">IF((A252^2/A$258)*(A308/(1-A308)^2)/(2)&gt;1,TRUE)</f>
        <v>#N/A</v>
      </c>
      <c r="B358" t="e">
        <f t="shared" si="37"/>
        <v>#N/A</v>
      </c>
      <c r="C358" t="e">
        <f t="shared" si="37"/>
        <v>#N/A</v>
      </c>
      <c r="D358" t="e">
        <f t="shared" si="37"/>
        <v>#N/A</v>
      </c>
      <c r="E358" t="e">
        <f t="shared" si="37"/>
        <v>#N/A</v>
      </c>
      <c r="F358" t="e">
        <f t="shared" si="37"/>
        <v>#N/A</v>
      </c>
      <c r="G358" t="e">
        <f t="shared" si="37"/>
        <v>#N/A</v>
      </c>
      <c r="H358" t="e">
        <f t="shared" si="37"/>
        <v>#N/A</v>
      </c>
      <c r="I358" t="e">
        <f t="shared" si="37"/>
        <v>#N/A</v>
      </c>
      <c r="J358" t="e">
        <f t="shared" si="37"/>
        <v>#N/A</v>
      </c>
      <c r="K358" t="e">
        <f t="shared" si="37"/>
        <v>#N/A</v>
      </c>
      <c r="L358" t="e">
        <f t="shared" si="37"/>
        <v>#N/A</v>
      </c>
      <c r="M358" t="e">
        <f t="shared" si="37"/>
        <v>#N/A</v>
      </c>
      <c r="N358" t="e">
        <f t="shared" si="37"/>
        <v>#N/A</v>
      </c>
      <c r="O358" t="e">
        <f t="shared" si="37"/>
        <v>#N/A</v>
      </c>
      <c r="P358" t="e">
        <f t="shared" si="37"/>
        <v>#N/A</v>
      </c>
      <c r="Q358" t="e">
        <f t="shared" si="37"/>
        <v>#N/A</v>
      </c>
      <c r="R358" t="e">
        <f t="shared" si="37"/>
        <v>#N/A</v>
      </c>
      <c r="S358" t="e">
        <f t="shared" si="37"/>
        <v>#N/A</v>
      </c>
      <c r="T358" t="e">
        <f t="shared" si="37"/>
        <v>#N/A</v>
      </c>
      <c r="U358" t="e">
        <f t="shared" si="37"/>
        <v>#N/A</v>
      </c>
      <c r="V358" t="e">
        <f t="shared" ref="V358:AD358" si="49">IF((V252^2/V$258)*(V308/(1-V308)^2)/(2)&gt;1,TRUE)</f>
        <v>#N/A</v>
      </c>
      <c r="W358" t="e">
        <f t="shared" si="49"/>
        <v>#N/A</v>
      </c>
      <c r="X358" t="e">
        <f t="shared" si="49"/>
        <v>#N/A</v>
      </c>
      <c r="Y358" t="e">
        <f t="shared" si="49"/>
        <v>#N/A</v>
      </c>
      <c r="Z358" t="e">
        <f t="shared" si="49"/>
        <v>#N/A</v>
      </c>
      <c r="AA358" t="e">
        <f t="shared" si="49"/>
        <v>#N/A</v>
      </c>
      <c r="AB358" t="e">
        <f t="shared" si="49"/>
        <v>#N/A</v>
      </c>
      <c r="AC358" t="e">
        <f t="shared" si="49"/>
        <v>#N/A</v>
      </c>
      <c r="AD358" t="e">
        <f t="shared" si="49"/>
        <v>#N/A</v>
      </c>
    </row>
    <row r="359" spans="1:30" x14ac:dyDescent="0.25">
      <c r="A359" t="e" vm="1">
        <f t="array" ref="A359">_xlfn.TEXTJOIN(", ",TRUE,IF(_xlfn._xlws.FILTER(A$309:A$358,ISLOGICAL(A$309:A$358)),_xlfn._xlws.FILTER(A102:A151,ISLOGICAL(A$309:A$358)),""))</f>
        <v>#VALUE!</v>
      </c>
      <c r="B359" t="e" vm="1">
        <f t="array" ref="B359">_xlfn.TEXTJOIN(", ",TRUE,IF(_xlfn._xlws.FILTER(B$309:B$358,ISLOGICAL(B$309:B$358)),_xlfn._xlws.FILTER(B102:B151,ISLOGICAL(B$309:B$358)),""))</f>
        <v>#VALUE!</v>
      </c>
      <c r="C359" t="e" vm="1">
        <f t="array" ref="C359">_xlfn.TEXTJOIN(", ",TRUE,IF(_xlfn._xlws.FILTER(C$309:C$358,ISLOGICAL(C$309:C$358)),_xlfn._xlws.FILTER(C102:C151,ISLOGICAL(C$309:C$358)),""))</f>
        <v>#VALUE!</v>
      </c>
      <c r="D359" t="e" vm="1">
        <f t="array" ref="D359">_xlfn.TEXTJOIN(", ",TRUE,IF(_xlfn._xlws.FILTER(D$309:D$358,ISLOGICAL(D$309:D$358)),_xlfn._xlws.FILTER(D102:D151,ISLOGICAL(D$309:D$358)),""))</f>
        <v>#VALUE!</v>
      </c>
      <c r="E359" t="e" vm="1">
        <f t="array" ref="E359">_xlfn.TEXTJOIN(", ",TRUE,IF(_xlfn._xlws.FILTER(E$309:E$358,ISLOGICAL(E$309:E$358)),_xlfn._xlws.FILTER(E102:E151,ISLOGICAL(E$309:E$358)),""))</f>
        <v>#VALUE!</v>
      </c>
      <c r="F359" t="e" vm="1">
        <f t="array" ref="F359">_xlfn.TEXTJOIN(", ",TRUE,IF(_xlfn._xlws.FILTER(F$309:F$358,ISLOGICAL(F$309:F$358)),_xlfn._xlws.FILTER(F102:F151,ISLOGICAL(F$309:F$358)),""))</f>
        <v>#VALUE!</v>
      </c>
      <c r="G359" t="e" cm="1" vm="1">
        <f t="array" ref="G359">_xlfn.TEXTJOIN(", ",TRUE,IF(_xlfn._xlws.FILTER(G$309:G$358,ISLOGICAL(G$309:G$358)),_xlfn._xlws.FILTER(G102:G151,ISLOGICAL(G$309:G$358)),""))</f>
        <v>#VALUE!</v>
      </c>
      <c r="H359" t="e" vm="1">
        <f t="array" ref="H359">_xlfn.TEXTJOIN(", ",TRUE,IF(_xlfn._xlws.FILTER(H$309:H$358,ISLOGICAL(H$309:H$358)),_xlfn._xlws.FILTER(H102:H151,ISLOGICAL(H$309:H$358)),""))</f>
        <v>#VALUE!</v>
      </c>
      <c r="I359" t="e" vm="1">
        <f t="array" ref="I359">_xlfn.TEXTJOIN(", ",TRUE,IF(_xlfn._xlws.FILTER(I$309:I$358,ISLOGICAL(I$309:I$358)),_xlfn._xlws.FILTER(I102:I151,ISLOGICAL(I$309:I$358)),""))</f>
        <v>#VALUE!</v>
      </c>
      <c r="J359" t="e" vm="1">
        <f t="array" ref="J359">_xlfn.TEXTJOIN(", ",TRUE,IF(_xlfn._xlws.FILTER(J$309:J$358,ISLOGICAL(J$309:J$358)),_xlfn._xlws.FILTER(J102:J151,ISLOGICAL(J$309:J$358)),""))</f>
        <v>#VALUE!</v>
      </c>
      <c r="K359" t="e" vm="1">
        <f t="array" ref="K359">_xlfn.TEXTJOIN(", ",TRUE,IF(_xlfn._xlws.FILTER(K$309:K$358,ISLOGICAL(K$309:K$358)),_xlfn._xlws.FILTER(K102:K151,ISLOGICAL(K$309:K$358)),""))</f>
        <v>#VALUE!</v>
      </c>
      <c r="L359" t="e" vm="1">
        <f t="array" ref="L359">_xlfn.TEXTJOIN(", ",TRUE,IF(_xlfn._xlws.FILTER(L$309:L$358,ISLOGICAL(L$309:L$358)),_xlfn._xlws.FILTER(L102:L151,ISLOGICAL(L$309:L$358)),""))</f>
        <v>#VALUE!</v>
      </c>
      <c r="M359" t="e" vm="1">
        <f t="array" ref="M359">_xlfn.TEXTJOIN(", ",TRUE,IF(_xlfn._xlws.FILTER(M$309:M$358,ISLOGICAL(M$309:M$358)),_xlfn._xlws.FILTER(M102:M151,ISLOGICAL(M$309:M$358)),""))</f>
        <v>#VALUE!</v>
      </c>
      <c r="N359" t="e" vm="1">
        <f t="array" ref="N359">_xlfn.TEXTJOIN(", ",TRUE,IF(_xlfn._xlws.FILTER(N$309:N$358,ISLOGICAL(N$309:N$358)),_xlfn._xlws.FILTER(N102:N151,ISLOGICAL(N$309:N$358)),""))</f>
        <v>#VALUE!</v>
      </c>
      <c r="O359" t="e" vm="1">
        <f t="array" ref="O359">_xlfn.TEXTJOIN(", ",TRUE,IF(_xlfn._xlws.FILTER(O$309:O$358,ISLOGICAL(O$309:O$358)),_xlfn._xlws.FILTER(O102:O151,ISLOGICAL(O$309:O$358)),""))</f>
        <v>#VALUE!</v>
      </c>
      <c r="P359" t="e" vm="1">
        <f t="array" ref="P359">_xlfn.TEXTJOIN(", ",TRUE,IF(_xlfn._xlws.FILTER(P$309:P$358,ISLOGICAL(P$309:P$358)),_xlfn._xlws.FILTER(P102:P151,ISLOGICAL(P$309:P$358)),""))</f>
        <v>#VALUE!</v>
      </c>
      <c r="Q359" t="e" vm="1">
        <f t="array" ref="Q359">_xlfn.TEXTJOIN(", ",TRUE,IF(_xlfn._xlws.FILTER(Q$309:Q$358,ISLOGICAL(Q$309:Q$358)),_xlfn._xlws.FILTER(Q102:Q151,ISLOGICAL(Q$309:Q$358)),""))</f>
        <v>#VALUE!</v>
      </c>
      <c r="R359" t="e" vm="1">
        <f t="array" ref="R359">_xlfn.TEXTJOIN(", ",TRUE,IF(_xlfn._xlws.FILTER(R$309:R$358,ISLOGICAL(R$309:R$358)),_xlfn._xlws.FILTER(R102:R151,ISLOGICAL(R$309:R$358)),""))</f>
        <v>#VALUE!</v>
      </c>
      <c r="S359" t="e" vm="1">
        <f t="array" ref="S359">_xlfn.TEXTJOIN(", ",TRUE,IF(_xlfn._xlws.FILTER(S$309:S$358,ISLOGICAL(S$309:S$358)),_xlfn._xlws.FILTER(S102:S151,ISLOGICAL(S$309:S$358)),""))</f>
        <v>#VALUE!</v>
      </c>
      <c r="T359" t="e" vm="1">
        <f t="array" ref="T359">_xlfn.TEXTJOIN(", ",TRUE,IF(_xlfn._xlws.FILTER(T$309:T$358,ISLOGICAL(T$309:T$358)),_xlfn._xlws.FILTER(T102:T151,ISLOGICAL(T$309:T$358)),""))</f>
        <v>#VALUE!</v>
      </c>
      <c r="U359" t="e" vm="1">
        <f t="array" ref="U359">_xlfn.TEXTJOIN(", ",TRUE,IF(_xlfn._xlws.FILTER(U$309:U$358,ISLOGICAL(U$309:U$358)),_xlfn._xlws.FILTER(U102:U151,ISLOGICAL(U$309:U$358)),""))</f>
        <v>#VALUE!</v>
      </c>
      <c r="V359" t="e" vm="1">
        <f t="array" ref="V359">_xlfn.TEXTJOIN(", ",TRUE,IF(_xlfn._xlws.FILTER(V$309:V$358,ISLOGICAL(V$309:V$358)),_xlfn._xlws.FILTER(V102:V151,ISLOGICAL(V$309:V$358)),""))</f>
        <v>#VALUE!</v>
      </c>
      <c r="W359" t="e" vm="1">
        <f t="array" ref="W359">_xlfn.TEXTJOIN(", ",TRUE,IF(_xlfn._xlws.FILTER(W$309:W$358,ISLOGICAL(W$309:W$358)),_xlfn._xlws.FILTER(W102:W151,ISLOGICAL(W$309:W$358)),""))</f>
        <v>#VALUE!</v>
      </c>
      <c r="X359" t="e" vm="1">
        <f t="array" ref="X359">_xlfn.TEXTJOIN(", ",TRUE,IF(_xlfn._xlws.FILTER(X$309:X$358,ISLOGICAL(X$309:X$358)),_xlfn._xlws.FILTER(X102:X151,ISLOGICAL(X$309:X$358)),""))</f>
        <v>#VALUE!</v>
      </c>
      <c r="Y359" t="e" vm="1">
        <f t="array" ref="Y359">_xlfn.TEXTJOIN(", ",TRUE,IF(_xlfn._xlws.FILTER(Y$309:Y$358,ISLOGICAL(Y$309:Y$358)),_xlfn._xlws.FILTER(Y102:Y151,ISLOGICAL(Y$309:Y$358)),""))</f>
        <v>#VALUE!</v>
      </c>
      <c r="Z359" t="e" vm="1">
        <f t="array" ref="Z359">_xlfn.TEXTJOIN(", ",TRUE,IF(_xlfn._xlws.FILTER(Z$309:Z$358,ISLOGICAL(Z$309:Z$358)),_xlfn._xlws.FILTER(Z102:Z151,ISLOGICAL(Z$309:Z$358)),""))</f>
        <v>#VALUE!</v>
      </c>
      <c r="AA359" t="e" vm="1">
        <f t="array" ref="AA359">_xlfn.TEXTJOIN(", ",TRUE,IF(_xlfn._xlws.FILTER(AA$309:AA$358,ISLOGICAL(AA$309:AA$358)),_xlfn._xlws.FILTER(AA102:AA151,ISLOGICAL(AA$309:AA$358)),""))</f>
        <v>#VALUE!</v>
      </c>
      <c r="AB359" t="e" vm="1">
        <f t="array" ref="AB359">_xlfn.TEXTJOIN(", ",TRUE,IF(_xlfn._xlws.FILTER(AB$309:AB$358,ISLOGICAL(AB$309:AB$358)),_xlfn._xlws.FILTER(AB102:AB151,ISLOGICAL(AB$309:AB$358)),""))</f>
        <v>#VALUE!</v>
      </c>
      <c r="AC359" t="e" vm="1">
        <f t="array" ref="AC359">_xlfn.TEXTJOIN(", ",TRUE,IF(_xlfn._xlws.FILTER(AC$309:AC$358,ISLOGICAL(AC$309:AC$358)),_xlfn._xlws.FILTER(AC102:AC151,ISLOGICAL(AC$309:AC$358)),""))</f>
        <v>#VALUE!</v>
      </c>
      <c r="AD359" t="e" vm="1">
        <f t="array" ref="AD359">_xlfn.TEXTJOIN(", ",TRUE,IF(_xlfn._xlws.FILTER(AD$309:AD$358,ISLOGICAL(AD$309:AD$358)),_xlfn._xlws.FILTER(AD102:AD151,ISLOGICAL(AD$309:AD$358)),""))</f>
        <v>#VALUE!</v>
      </c>
    </row>
    <row r="360" spans="1:30" x14ac:dyDescent="0.25">
      <c r="A360" t="str">
        <f>IF(A257&lt;=0,"Too few data points",A359)</f>
        <v>Too few data points</v>
      </c>
      <c r="B360" t="str">
        <f t="shared" ref="B360:AD360" si="50">IF(B257&lt;=0,"Too few data points",B359)</f>
        <v>Too few data points</v>
      </c>
      <c r="C360" t="str">
        <f t="shared" si="50"/>
        <v>Too few data points</v>
      </c>
      <c r="D360" t="str">
        <f t="shared" si="50"/>
        <v>Too few data points</v>
      </c>
      <c r="E360" t="str">
        <f t="shared" si="50"/>
        <v>Too few data points</v>
      </c>
      <c r="F360" t="str">
        <f t="shared" si="50"/>
        <v>Too few data points</v>
      </c>
      <c r="G360" t="str">
        <f t="shared" si="50"/>
        <v>Too few data points</v>
      </c>
      <c r="H360" t="str">
        <f t="shared" si="50"/>
        <v>Too few data points</v>
      </c>
      <c r="I360" t="str">
        <f t="shared" si="50"/>
        <v>Too few data points</v>
      </c>
      <c r="J360" t="str">
        <f t="shared" si="50"/>
        <v>Too few data points</v>
      </c>
      <c r="K360" t="str">
        <f t="shared" si="50"/>
        <v>Too few data points</v>
      </c>
      <c r="L360" t="str">
        <f t="shared" si="50"/>
        <v>Too few data points</v>
      </c>
      <c r="M360" t="str">
        <f t="shared" si="50"/>
        <v>Too few data points</v>
      </c>
      <c r="N360" t="str">
        <f t="shared" si="50"/>
        <v>Too few data points</v>
      </c>
      <c r="O360" t="str">
        <f t="shared" si="50"/>
        <v>Too few data points</v>
      </c>
      <c r="P360" t="str">
        <f t="shared" si="50"/>
        <v>Too few data points</v>
      </c>
      <c r="Q360" t="str">
        <f t="shared" si="50"/>
        <v>Too few data points</v>
      </c>
      <c r="R360" t="str">
        <f t="shared" si="50"/>
        <v>Too few data points</v>
      </c>
      <c r="S360" t="str">
        <f t="shared" si="50"/>
        <v>Too few data points</v>
      </c>
      <c r="T360" t="str">
        <f t="shared" si="50"/>
        <v>Too few data points</v>
      </c>
      <c r="U360" t="str">
        <f t="shared" si="50"/>
        <v>Too few data points</v>
      </c>
      <c r="V360" t="str">
        <f t="shared" si="50"/>
        <v>Too few data points</v>
      </c>
      <c r="W360" t="str">
        <f t="shared" si="50"/>
        <v>Too few data points</v>
      </c>
      <c r="X360" t="str">
        <f t="shared" si="50"/>
        <v>Too few data points</v>
      </c>
      <c r="Y360" t="str">
        <f t="shared" si="50"/>
        <v>Too few data points</v>
      </c>
      <c r="Z360" t="str">
        <f t="shared" si="50"/>
        <v>Too few data points</v>
      </c>
      <c r="AA360" t="str">
        <f t="shared" si="50"/>
        <v>Too few data points</v>
      </c>
      <c r="AB360" t="str">
        <f t="shared" si="50"/>
        <v>Too few data points</v>
      </c>
      <c r="AC360" t="str">
        <f t="shared" si="50"/>
        <v>Too few data points</v>
      </c>
      <c r="AD360" t="str">
        <f t="shared" si="50"/>
        <v>Too few data points</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Instructions</vt:lpstr>
      <vt:lpstr>Bioreactor_data</vt:lpstr>
      <vt:lpstr>Raw concentration data</vt:lpstr>
      <vt:lpstr>Feed corrections</vt:lpstr>
      <vt:lpstr>Pseudo_batch_corrected</vt:lpstr>
      <vt:lpstr>Visualisations</vt:lpstr>
      <vt:lpstr>Feed definitions</vt:lpstr>
      <vt:lpstr>Parameters</vt:lpstr>
      <vt:lpstr>Phase_1_Helper_data</vt:lpstr>
      <vt:lpstr>Phase_2_Helper_data</vt:lpstr>
      <vt:lpstr>Biomass</vt:lpstr>
      <vt:lpstr>Time</vt:lpstr>
    </vt:vector>
  </TitlesOfParts>
  <Company>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McCubbin</dc:creator>
  <cp:lastModifiedBy>Timothy McCubbin</cp:lastModifiedBy>
  <dcterms:created xsi:type="dcterms:W3CDTF">2022-10-08T11:33:01Z</dcterms:created>
  <dcterms:modified xsi:type="dcterms:W3CDTF">2023-04-11T14:02:18Z</dcterms:modified>
</cp:coreProperties>
</file>