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ice\Desktop\Electromagnet Harp\"/>
    </mc:Choice>
  </mc:AlternateContent>
  <xr:revisionPtr revIDLastSave="0" documentId="13_ncr:1_{D0776040-FF8D-403A-9075-4DEAE636613E}" xr6:coauthVersionLast="34" xr6:coauthVersionMax="34" xr10:uidLastSave="{00000000-0000-0000-0000-000000000000}"/>
  <bookViews>
    <workbookView xWindow="0" yWindow="920" windowWidth="19200" windowHeight="7090" tabRatio="500" xr2:uid="{00000000-000D-0000-FFFF-FFFF00000000}"/>
  </bookViews>
  <sheets>
    <sheet name="Sheet1" sheetId="1" r:id="rId1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K6" i="1" l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J42" i="1" l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</calcChain>
</file>

<file path=xl/sharedStrings.xml><?xml version="1.0" encoding="utf-8"?>
<sst xmlns="http://schemas.openxmlformats.org/spreadsheetml/2006/main" count="75" uniqueCount="58">
  <si>
    <t>C6</t>
  </si>
  <si>
    <t>B5</t>
  </si>
  <si>
    <t>A♯5/B♭5</t>
  </si>
  <si>
    <t>A5</t>
  </si>
  <si>
    <t>G♯5/A♭5</t>
  </si>
  <si>
    <t>G5</t>
  </si>
  <si>
    <t>F♯5/G♭5</t>
  </si>
  <si>
    <t>F5</t>
  </si>
  <si>
    <t>E5</t>
  </si>
  <si>
    <t>D♯5/E♭5</t>
  </si>
  <si>
    <t>D5</t>
  </si>
  <si>
    <t>C♯5/D♭5</t>
  </si>
  <si>
    <t>C5 Tenor C</t>
  </si>
  <si>
    <t>B4</t>
  </si>
  <si>
    <t>A♯4/B♭4</t>
  </si>
  <si>
    <t>A4</t>
  </si>
  <si>
    <t>G♯4/A♭4</t>
  </si>
  <si>
    <t>G4</t>
  </si>
  <si>
    <t>F♯4/G♭4</t>
  </si>
  <si>
    <t>F4</t>
  </si>
  <si>
    <t>E4</t>
  </si>
  <si>
    <t>D♯4/E♭4</t>
  </si>
  <si>
    <t>D4</t>
  </si>
  <si>
    <t>C♯4/D♭4</t>
  </si>
  <si>
    <t>C4</t>
  </si>
  <si>
    <t>B3</t>
  </si>
  <si>
    <t>A♯3/B♭3</t>
  </si>
  <si>
    <t>A3</t>
  </si>
  <si>
    <t>G♯3/A♭3</t>
  </si>
  <si>
    <t>G3</t>
  </si>
  <si>
    <t>F♯3/G♭3</t>
  </si>
  <si>
    <t>F3</t>
  </si>
  <si>
    <t>E3</t>
  </si>
  <si>
    <t>D♯3/E♭3</t>
  </si>
  <si>
    <t>D3</t>
  </si>
  <si>
    <t>C♯3/D♭3</t>
  </si>
  <si>
    <t>C3</t>
  </si>
  <si>
    <t>Frequency (Hz)</t>
  </si>
  <si>
    <t>Length (in)</t>
  </si>
  <si>
    <t>Tension: 100lbs</t>
  </si>
  <si>
    <t>14.5: 0.034”</t>
  </si>
  <si>
    <t>21: 0.047”</t>
  </si>
  <si>
    <t>Tension: 90lbs</t>
  </si>
  <si>
    <t>Tension: 80lbs</t>
  </si>
  <si>
    <t>Tension: 70lbs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</si>
  <si>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</si>
  <si>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</si>
  <si>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</si>
  <si>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</si>
  <si>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</si>
  <si>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</si>
  <si>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</si>
  <si>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</si>
  <si>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</si>
  <si>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</si>
  <si>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Column92</t>
  </si>
  <si>
    <t>Column103</t>
  </si>
  <si>
    <t>Tension: 60lbs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</si>
</sst>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/>
    </xf>
    <xf numFmtId="0" fontId="0" fillId="2" borderId="0" xfId="0" applyFill="1"/>
    <xf numFmtId="2" fontId="0" fillId="2" borderId="0" xfId="0" applyNumberFormat="1" applyFill="1"/>
    <xf numFmtId="2" fontId="0" fillId="0" borderId="0" xfId="0" applyNumberFormat="1" applyFill="1"/>
    <xf numFmtId="2" fontId="0" fillId="0" borderId="0" xfId="0" applyNumberFormat="1" applyFill="1" applyAlignment="1">
      <alignment horizontal="center"/>
    </xf>
  </cellXfs>
  <cellStyles count="1">
    <cellStyle name="Normal" xfId="0" builtinId="0"/>
  </cellStyles>
  <dxfs count="12">
    <dxf>
      <numFmt numFmtId="2" formatCode="0.00"/>
      <fill>
        <patternFill patternType="none">
          <fgColor indexed="64"/>
          <bgColor indexed="65"/>
        </patternFill>
      </fill>
    </dxf>
    <dxf>
      <numFmt numFmtId="2" formatCode="0.00"/>
      <fill>
        <patternFill patternType="none">
          <fgColor indexed="64"/>
          <bgColor indexed="65"/>
        </patternFill>
      </fill>
    </dxf>
    <dxf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numFmt numFmtId="2" formatCode="0.00"/>
      <fill>
        <patternFill patternType="none">
          <fgColor indexed="64"/>
          <bgColor indexed="65"/>
        </patternFill>
      </fill>
    </dxf>
    <dxf>
      <numFmt numFmtId="2" formatCode="0.00"/>
      <fill>
        <patternFill patternType="none">
          <fgColor indexed="64"/>
          <bgColor indexed="65"/>
        </patternFill>
      </fill>
    </dxf>
    <dxf>
      <numFmt numFmtId="2" formatCode="0.00"/>
      <fill>
        <patternFill patternType="none">
          <fgColor indexed="64"/>
          <bgColor indexed="65"/>
        </patternFill>
      </fill>
    </dxf>
    <dxf>
      <numFmt numFmtId="2" formatCode="0.00"/>
      <fill>
        <patternFill patternType="none">
          <fgColor indexed="64"/>
          <bgColor indexed="65"/>
        </patternFill>
      </fill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2C4FEF3-C1EF-4AB2-B705-CAEE3BFBD367}" name="Table1" displayName="Table1" ref="A1:L42" totalsRowShown="0" headerRowDxfId="2" dataDxfId="3">
  <autoFilter ref="A1:L42" xr:uid="{2F17E043-95E6-4DA9-9766-F6B3BF667E25}"/>
  <tableColumns count="12">
    <tableColumn id="1" xr3:uid="{F2F908B3-AB55-4CF2-9ED8-75AEB09EBC6C}" name="Column1"/>
    <tableColumn id="2" xr3:uid="{A4279582-0B19-47EB-A867-A574EB36C5A4}" name="Column2"/>
    <tableColumn id="3" xr3:uid="{327860B5-2661-417F-8BEF-267FE0764A03}" name="Column3" dataDxfId="11">
      <calculatedColumnFormula>SQRT(20000*100)/(0.08636 * B2)/2.54</calculatedColumnFormula>
    </tableColumn>
    <tableColumn id="4" xr3:uid="{FC8CEC5D-74FD-486B-A279-796FD5F425A8}" name="Column4" dataDxfId="10">
      <calculatedColumnFormula>SQRT(20000*100)/(0.11938 * B2)/2.54</calculatedColumnFormula>
    </tableColumn>
    <tableColumn id="5" xr3:uid="{7A138EC8-85A0-4EEB-B245-BF8DF010C5C9}" name="Column5" dataDxfId="9">
      <calculatedColumnFormula>SQRT(20000*90)/(0.08636 * B2)/2.54</calculatedColumnFormula>
    </tableColumn>
    <tableColumn id="6" xr3:uid="{9DB4DC48-BB94-4744-ABA0-7F735EA0A7D8}" name="Column6" dataDxfId="8">
      <calculatedColumnFormula>SQRT(20000*90)/(0.11938 * B2)/2.54</calculatedColumnFormula>
    </tableColumn>
    <tableColumn id="7" xr3:uid="{C44FE318-4F6A-4B85-A82E-EAFFA02E7EB7}" name="Column7" dataDxfId="7">
      <calculatedColumnFormula>SQRT(20000*80)/(0.08636 * B2)/2.54</calculatedColumnFormula>
    </tableColumn>
    <tableColumn id="8" xr3:uid="{20DF54EA-2DF9-4C32-94DF-8E9DDDA2046B}" name="Column8" dataDxfId="6">
      <calculatedColumnFormula>SQRT(20000*80)/(0.11938 * B2)/2.54</calculatedColumnFormula>
    </tableColumn>
    <tableColumn id="9" xr3:uid="{62C8CD4B-62A9-407A-9C15-8FE2CA026B56}" name="Column9" dataDxfId="5">
      <calculatedColumnFormula>SQRT(20000*70)/(0.08636 * B2)/2.54</calculatedColumnFormula>
    </tableColumn>
    <tableColumn id="10" xr3:uid="{A78956E1-28FE-4434-B153-CA6E9776F8E9}" name="Column10" dataDxfId="4">
      <calculatedColumnFormula>SQRT(20000*70)/(0.11938 * B2)/2.54</calculatedColumnFormula>
    </tableColumn>
    <tableColumn id="11" xr3:uid="{DC1F529A-D6D1-4874-9157-230C0F657854}" name="Column92" dataDxfId="1">
      <calculatedColumnFormula>SQRT(20000*70)/(0.08636 * D2)/2.54</calculatedColumnFormula>
    </tableColumn>
    <tableColumn id="12" xr3:uid="{37F81EB0-3FE6-45D8-87F7-5F7A254C8FF3}" name="Column103" dataDxfId="0">
      <calculatedColumnFormula>SQRT(20000*70)/(0.11938 * D2)/2.54</calculatedColumnFormula>
    </tableColumn>
  </tableColumns>
  <tableStyleInfo name="TableStyleMedium2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2"/>
  <sheetViews>
    <sheetView tabSelected="1" topLeftCell="C1" zoomScaleNormal="100" workbookViewId="0">
      <selection activeCell="L8" sqref="L8"/>
    </sheetView>
  </sheetViews>
  <sheetFormatPr defaultRowHeight="12.5" x14ac:dyDescent="0.25"/>
  <cols>
    <col min="1" max="1" width="11.54296875"/>
    <col min="2" max="4" width="10.36328125" customWidth="1"/>
    <col min="5" max="1025" width="11.54296875"/>
  </cols>
  <sheetData>
    <row r="1" spans="1:12" x14ac:dyDescent="0.25">
      <c r="A1" t="s">
        <v>45</v>
      </c>
      <c r="B1" t="s">
        <v>46</v>
      </c>
      <c r="C1" s="2" t="s">
        <v>47</v>
      </c>
      <c r="D1" s="2" t="s">
        <v>48</v>
      </c>
      <c r="E1" s="2" t="s">
        <v>49</v>
      </c>
      <c r="F1" s="2" t="s">
        <v>50</v>
      </c>
      <c r="G1" s="2" t="s">
        <v>51</v>
      </c>
      <c r="H1" s="2" t="s">
        <v>52</v>
      </c>
      <c r="I1" s="2" t="s">
        <v>53</v>
      </c>
      <c r="J1" s="2" t="s">
        <v>54</v>
      </c>
      <c r="K1" s="2" t="s">
        <v>55</v>
      </c>
      <c r="L1" s="2" t="s">
        <v>56</v>
      </c>
    </row>
    <row r="2" spans="1:12" x14ac:dyDescent="0.25">
      <c r="C2" s="2" t="s">
        <v>39</v>
      </c>
      <c r="D2" s="2"/>
      <c r="E2" s="2" t="s">
        <v>42</v>
      </c>
      <c r="F2" s="2"/>
      <c r="G2" s="2" t="s">
        <v>43</v>
      </c>
      <c r="H2" s="2"/>
      <c r="I2" s="2" t="s">
        <v>44</v>
      </c>
      <c r="J2" s="2"/>
      <c r="K2" s="6" t="s">
        <v>57</v>
      </c>
      <c r="L2" s="6"/>
    </row>
    <row r="3" spans="1:12" x14ac:dyDescent="0.25">
      <c r="C3" t="s">
        <v>40</v>
      </c>
      <c r="D3" t="s">
        <v>41</v>
      </c>
      <c r="E3" t="s">
        <v>40</v>
      </c>
      <c r="F3" t="s">
        <v>41</v>
      </c>
      <c r="G3" t="s">
        <v>40</v>
      </c>
      <c r="H3" t="s">
        <v>41</v>
      </c>
      <c r="I3" t="s">
        <v>40</v>
      </c>
      <c r="J3" t="s">
        <v>41</v>
      </c>
      <c r="K3" s="5" t="s">
        <v>40</v>
      </c>
      <c r="L3" s="5" t="s">
        <v>41</v>
      </c>
    </row>
    <row r="4" spans="1:12" x14ac:dyDescent="0.25">
      <c r="C4">
        <v>8.6360000000000006E-2</v>
      </c>
      <c r="D4">
        <v>0.11938</v>
      </c>
      <c r="E4">
        <v>8.6360000000000006E-2</v>
      </c>
      <c r="F4">
        <v>0.11938</v>
      </c>
      <c r="G4">
        <v>8.6360000000000006E-2</v>
      </c>
      <c r="H4">
        <v>0.11938</v>
      </c>
      <c r="I4">
        <v>8.6360000000000006E-2</v>
      </c>
      <c r="J4">
        <v>0.11938</v>
      </c>
      <c r="K4" s="5">
        <v>8.6360000000000006E-2</v>
      </c>
      <c r="L4" s="5">
        <v>0.11938</v>
      </c>
    </row>
    <row r="5" spans="1:12" s="3" customFormat="1" x14ac:dyDescent="0.25">
      <c r="A5"/>
      <c r="B5" t="s">
        <v>37</v>
      </c>
      <c r="C5" t="s">
        <v>38</v>
      </c>
      <c r="D5" t="s">
        <v>38</v>
      </c>
      <c r="E5" t="s">
        <v>38</v>
      </c>
      <c r="F5" t="s">
        <v>38</v>
      </c>
      <c r="G5" t="s">
        <v>38</v>
      </c>
      <c r="H5" t="s">
        <v>38</v>
      </c>
      <c r="I5" t="s">
        <v>38</v>
      </c>
      <c r="J5" t="s">
        <v>38</v>
      </c>
      <c r="K5" s="5" t="s">
        <v>38</v>
      </c>
      <c r="L5" s="5" t="s">
        <v>38</v>
      </c>
    </row>
    <row r="6" spans="1:12" x14ac:dyDescent="0.25">
      <c r="A6" s="3" t="s">
        <v>0</v>
      </c>
      <c r="B6" s="3">
        <v>1046.5</v>
      </c>
      <c r="C6" s="4">
        <f>SQRT(20000*100)/(0.08636 * B6)/2.54</f>
        <v>6.1606908342910787</v>
      </c>
      <c r="D6" s="4">
        <f>SQRT(20000*100)/(0.11938 * B6)/2.54</f>
        <v>4.4566699652318444</v>
      </c>
      <c r="E6" s="4">
        <f>SQRT(20000*90)/(0.08636 * B6)/2.54</f>
        <v>5.8445444989448321</v>
      </c>
      <c r="F6" s="4">
        <f>SQRT(20000*90)/(0.11938 * B6)/2.54</f>
        <v>4.2279683609388155</v>
      </c>
      <c r="G6" s="4">
        <f>SQRT(20000*80)/(0.08636 * B6)/2.54</f>
        <v>5.5102893975338976</v>
      </c>
      <c r="H6" s="4">
        <f>SQRT(20000*80)/(0.11938 * B6)/2.54</f>
        <v>3.9861667982160118</v>
      </c>
      <c r="I6" s="4">
        <f>SQRT(20000*70)/(0.08636 * B6)/2.54</f>
        <v>5.1544037568862091</v>
      </c>
      <c r="J6" s="4">
        <f>SQRT(20000*70)/(0.11938 * B6)/2.54</f>
        <v>3.7287176113644929</v>
      </c>
      <c r="K6" s="4">
        <f>SQRT(20000*60)/(0.08636 * B6)/2.54</f>
        <v>4.7720506004684049</v>
      </c>
      <c r="L6" s="4">
        <f>SQRT(20000*60)/(0.11938 * B6)/2.54</f>
        <v>3.4521217109771447</v>
      </c>
    </row>
    <row r="7" spans="1:12" x14ac:dyDescent="0.25">
      <c r="A7" t="s">
        <v>1</v>
      </c>
      <c r="B7">
        <v>987.76700000000005</v>
      </c>
      <c r="C7" s="1">
        <f>SQRT(20000*100)/(0.08636 * B7)/2.54</f>
        <v>6.5270078450541611</v>
      </c>
      <c r="D7" s="1">
        <f t="shared" ref="D7:D42" si="0">SQRT(20000*100)/(0.11938 * B7)/2.54</f>
        <v>4.7216652496136486</v>
      </c>
      <c r="E7" s="1">
        <f t="shared" ref="E7:E42" si="1">SQRT(20000*90)/(0.08636 * B7)/2.54</f>
        <v>6.1920633288475591</v>
      </c>
      <c r="F7" s="1">
        <f>SQRT(20000*90)/(0.11938 * B7)/2.54</f>
        <v>4.479364961293979</v>
      </c>
      <c r="G7" s="5">
        <f t="shared" ref="G7:G42" si="2">SQRT(20000*80)/(0.08636 * B7)/2.54</f>
        <v>5.8379332924862082</v>
      </c>
      <c r="H7" s="5">
        <f t="shared" ref="H7:H42" si="3">SQRT(20000*80)/(0.11938 * B7)/2.54</f>
        <v>4.2231857860538531</v>
      </c>
      <c r="I7" s="5">
        <f t="shared" ref="I7:I42" si="4">SQRT(20000*70)/(0.08636 * B7)/2.54</f>
        <v>5.4608865568311336</v>
      </c>
      <c r="J7" s="5">
        <f t="shared" ref="J7:J42" si="5">SQRT(20000*70)/(0.11938 * B7)/2.54</f>
        <v>3.9504285730267776</v>
      </c>
      <c r="K7" s="5">
        <f t="shared" ref="K7:K42" si="6">SQRT(20000*60)/(0.08636 * B7)/2.54</f>
        <v>5.0557985368919853</v>
      </c>
      <c r="L7" s="5">
        <f t="shared" ref="L7:L42" si="7">SQRT(20000*60)/(0.11938 * B7)/2.54</f>
        <v>3.6573861756239898</v>
      </c>
    </row>
    <row r="8" spans="1:12" x14ac:dyDescent="0.25">
      <c r="A8" t="s">
        <v>2</v>
      </c>
      <c r="B8">
        <v>932.32799999999997</v>
      </c>
      <c r="C8" s="1">
        <f t="shared" ref="C8:C42" si="8">SQRT(20000*100)/(0.08636 * B8)/2.54</f>
        <v>6.9151231734814509</v>
      </c>
      <c r="D8" s="1">
        <f t="shared" si="0"/>
        <v>5.0024295297525398</v>
      </c>
      <c r="E8" s="1">
        <f t="shared" si="1"/>
        <v>6.5602618586439174</v>
      </c>
      <c r="F8" s="1">
        <f t="shared" ref="F8:F42" si="9">SQRT(20000*90)/(0.11938 * B8)/2.54</f>
        <v>4.7457213445509199</v>
      </c>
      <c r="G8" s="5">
        <f t="shared" si="2"/>
        <v>6.1850741954754378</v>
      </c>
      <c r="H8" s="5">
        <f t="shared" si="3"/>
        <v>4.4743089924715944</v>
      </c>
      <c r="I8" s="5">
        <f t="shared" si="4"/>
        <v>5.7856071378113914</v>
      </c>
      <c r="J8" s="5">
        <f t="shared" si="5"/>
        <v>4.1853328230976024</v>
      </c>
      <c r="K8" s="5">
        <f t="shared" si="6"/>
        <v>5.3564313775733288</v>
      </c>
      <c r="L8" s="5">
        <f t="shared" si="7"/>
        <v>3.8748652518615572</v>
      </c>
    </row>
    <row r="9" spans="1:12" x14ac:dyDescent="0.25">
      <c r="A9" t="s">
        <v>3</v>
      </c>
      <c r="B9">
        <v>880</v>
      </c>
      <c r="C9" s="1">
        <f t="shared" si="8"/>
        <v>7.3263215432791062</v>
      </c>
      <c r="D9" s="1">
        <f t="shared" si="0"/>
        <v>5.299892180244461</v>
      </c>
      <c r="E9" s="1">
        <f t="shared" si="1"/>
        <v>6.9503588842565529</v>
      </c>
      <c r="F9" s="1">
        <f t="shared" si="9"/>
        <v>5.0279191928664426</v>
      </c>
      <c r="G9" s="5">
        <f t="shared" si="2"/>
        <v>6.5528611983173004</v>
      </c>
      <c r="H9" s="5">
        <f t="shared" si="3"/>
        <v>4.7403676753784731</v>
      </c>
      <c r="I9" s="5">
        <f t="shared" si="4"/>
        <v>6.1296403767970666</v>
      </c>
      <c r="J9" s="5">
        <f t="shared" si="5"/>
        <v>4.434207932151069</v>
      </c>
      <c r="K9" s="5">
        <f t="shared" si="6"/>
        <v>5.6749442652161202</v>
      </c>
      <c r="L9" s="5">
        <f t="shared" si="7"/>
        <v>4.105278830156343</v>
      </c>
    </row>
    <row r="10" spans="1:12" x14ac:dyDescent="0.25">
      <c r="A10" t="s">
        <v>4</v>
      </c>
      <c r="B10">
        <v>830.60900000000004</v>
      </c>
      <c r="C10" s="1">
        <f t="shared" si="8"/>
        <v>7.761970985247709</v>
      </c>
      <c r="D10" s="1">
        <f t="shared" si="0"/>
        <v>5.6150428403919594</v>
      </c>
      <c r="E10" s="1">
        <f t="shared" si="1"/>
        <v>7.3636522336571923</v>
      </c>
      <c r="F10" s="1">
        <f t="shared" si="9"/>
        <v>5.326897360517969</v>
      </c>
      <c r="G10" s="5">
        <f t="shared" si="2"/>
        <v>6.942517904957958</v>
      </c>
      <c r="H10" s="5">
        <f t="shared" si="3"/>
        <v>5.0222469950759701</v>
      </c>
      <c r="I10" s="5">
        <f t="shared" si="4"/>
        <v>6.4941308504740718</v>
      </c>
      <c r="J10" s="5">
        <f t="shared" si="5"/>
        <v>4.6978818918323073</v>
      </c>
      <c r="K10" s="5">
        <f t="shared" si="6"/>
        <v>6.0123968719219105</v>
      </c>
      <c r="L10" s="5">
        <f t="shared" si="7"/>
        <v>4.3493934818158504</v>
      </c>
    </row>
    <row r="11" spans="1:12" x14ac:dyDescent="0.25">
      <c r="A11" t="s">
        <v>5</v>
      </c>
      <c r="B11">
        <v>783.99099999999999</v>
      </c>
      <c r="C11" s="1">
        <f t="shared" si="8"/>
        <v>8.2235165430287012</v>
      </c>
      <c r="D11" s="1">
        <f t="shared" si="0"/>
        <v>5.9489268609143791</v>
      </c>
      <c r="E11" s="1">
        <f t="shared" si="1"/>
        <v>7.8015127956134283</v>
      </c>
      <c r="F11" s="1">
        <f t="shared" si="9"/>
        <v>5.643647554273544</v>
      </c>
      <c r="G11" s="5">
        <f t="shared" si="2"/>
        <v>7.3553368017224994</v>
      </c>
      <c r="H11" s="5">
        <f t="shared" si="3"/>
        <v>5.3208819416715958</v>
      </c>
      <c r="I11" s="5">
        <f t="shared" si="4"/>
        <v>6.8802875690938015</v>
      </c>
      <c r="J11" s="5">
        <f t="shared" si="5"/>
        <v>4.9772293053018997</v>
      </c>
      <c r="K11" s="5">
        <f t="shared" si="6"/>
        <v>6.3699085236822697</v>
      </c>
      <c r="L11" s="5">
        <f t="shared" si="7"/>
        <v>4.6080189320254714</v>
      </c>
    </row>
    <row r="12" spans="1:12" x14ac:dyDescent="0.25">
      <c r="A12" t="s">
        <v>6</v>
      </c>
      <c r="B12">
        <v>739.98900000000003</v>
      </c>
      <c r="C12" s="1">
        <f t="shared" si="8"/>
        <v>8.7125118861031901</v>
      </c>
      <c r="D12" s="1">
        <f t="shared" si="0"/>
        <v>6.3026681729257126</v>
      </c>
      <c r="E12" s="1">
        <f t="shared" si="1"/>
        <v>8.2654145104126773</v>
      </c>
      <c r="F12" s="1">
        <f t="shared" si="9"/>
        <v>5.9792360288091713</v>
      </c>
      <c r="G12" s="5">
        <f t="shared" si="2"/>
        <v>7.7927075328406561</v>
      </c>
      <c r="H12" s="5">
        <f t="shared" si="3"/>
        <v>5.637277789714517</v>
      </c>
      <c r="I12" s="5">
        <f t="shared" si="4"/>
        <v>7.289410425805543</v>
      </c>
      <c r="J12" s="5">
        <f t="shared" si="5"/>
        <v>5.2731905207954997</v>
      </c>
      <c r="K12" s="5">
        <f t="shared" si="6"/>
        <v>6.7486826877023658</v>
      </c>
      <c r="L12" s="5">
        <f t="shared" si="7"/>
        <v>4.8820257740825621</v>
      </c>
    </row>
    <row r="13" spans="1:12" x14ac:dyDescent="0.25">
      <c r="A13" t="s">
        <v>7</v>
      </c>
      <c r="B13">
        <v>698.45600000000002</v>
      </c>
      <c r="C13" s="1">
        <f t="shared" si="8"/>
        <v>9.230592847775112</v>
      </c>
      <c r="D13" s="1">
        <f t="shared" si="0"/>
        <v>6.6774501451990167</v>
      </c>
      <c r="E13" s="1">
        <f t="shared" si="1"/>
        <v>8.7569092657887779</v>
      </c>
      <c r="F13" s="1">
        <f t="shared" si="9"/>
        <v>6.3347854263152872</v>
      </c>
      <c r="G13" s="5">
        <f t="shared" si="2"/>
        <v>8.256093232099408</v>
      </c>
      <c r="H13" s="5">
        <f t="shared" si="3"/>
        <v>5.9724929764123376</v>
      </c>
      <c r="I13" s="5">
        <f t="shared" si="4"/>
        <v>7.7228680569447734</v>
      </c>
      <c r="J13" s="5">
        <f t="shared" si="5"/>
        <v>5.5867556156621765</v>
      </c>
      <c r="K13" s="5">
        <f t="shared" si="6"/>
        <v>7.1499864750108602</v>
      </c>
      <c r="L13" s="5">
        <f t="shared" si="7"/>
        <v>5.1723306414972186</v>
      </c>
    </row>
    <row r="14" spans="1:12" x14ac:dyDescent="0.25">
      <c r="A14" t="s">
        <v>8</v>
      </c>
      <c r="B14">
        <v>659.255</v>
      </c>
      <c r="C14" s="1">
        <f t="shared" si="8"/>
        <v>9.779467668937837</v>
      </c>
      <c r="D14" s="1">
        <f t="shared" si="0"/>
        <v>7.07450852646567</v>
      </c>
      <c r="E14" s="1">
        <f t="shared" si="1"/>
        <v>9.2776176413463176</v>
      </c>
      <c r="F14" s="1">
        <f t="shared" si="9"/>
        <v>6.7114680809739324</v>
      </c>
      <c r="G14" s="5">
        <f t="shared" si="2"/>
        <v>8.7470217966025654</v>
      </c>
      <c r="H14" s="5">
        <f t="shared" si="3"/>
        <v>6.3276327890316439</v>
      </c>
      <c r="I14" s="5">
        <f t="shared" si="4"/>
        <v>8.1820896793826634</v>
      </c>
      <c r="J14" s="5">
        <f t="shared" si="5"/>
        <v>5.9189584914683113</v>
      </c>
      <c r="K14" s="5">
        <f t="shared" si="6"/>
        <v>7.575143083314023</v>
      </c>
      <c r="L14" s="5">
        <f t="shared" si="7"/>
        <v>5.4798907411207827</v>
      </c>
    </row>
    <row r="15" spans="1:12" x14ac:dyDescent="0.25">
      <c r="A15" t="s">
        <v>9</v>
      </c>
      <c r="B15">
        <v>622.25400000000002</v>
      </c>
      <c r="C15" s="1">
        <f t="shared" si="8"/>
        <v>10.360982746733029</v>
      </c>
      <c r="D15" s="1">
        <f t="shared" si="0"/>
        <v>7.495179008274957</v>
      </c>
      <c r="E15" s="1">
        <f t="shared" si="1"/>
        <v>9.8292912832151611</v>
      </c>
      <c r="F15" s="1">
        <f t="shared" si="9"/>
        <v>7.1105511410492657</v>
      </c>
      <c r="G15" s="5">
        <f t="shared" si="2"/>
        <v>9.2671446941590148</v>
      </c>
      <c r="H15" s="5">
        <f t="shared" si="3"/>
        <v>6.7038919064129061</v>
      </c>
      <c r="I15" s="5">
        <f t="shared" si="4"/>
        <v>8.6686200998007532</v>
      </c>
      <c r="J15" s="5">
        <f t="shared" si="5"/>
        <v>6.2709166679409716</v>
      </c>
      <c r="K15" s="5">
        <f t="shared" si="6"/>
        <v>8.0255827256878796</v>
      </c>
      <c r="L15" s="5">
        <f t="shared" si="7"/>
        <v>5.805740695178466</v>
      </c>
    </row>
    <row r="16" spans="1:12" x14ac:dyDescent="0.25">
      <c r="A16" t="s">
        <v>10</v>
      </c>
      <c r="B16">
        <v>587.33000000000004</v>
      </c>
      <c r="C16" s="1">
        <f t="shared" si="8"/>
        <v>10.97707074061535</v>
      </c>
      <c r="D16" s="1">
        <f t="shared" si="0"/>
        <v>7.9408596847004675</v>
      </c>
      <c r="E16" s="1">
        <f t="shared" si="1"/>
        <v>10.413763673140767</v>
      </c>
      <c r="F16" s="1">
        <f t="shared" si="9"/>
        <v>7.5333609550380025</v>
      </c>
      <c r="G16" s="5">
        <f t="shared" si="2"/>
        <v>9.8181905479359539</v>
      </c>
      <c r="H16" s="5">
        <f t="shared" si="3"/>
        <v>7.1025208219111162</v>
      </c>
      <c r="I16" s="5">
        <f t="shared" si="4"/>
        <v>9.1840762971096623</v>
      </c>
      <c r="J16" s="5">
        <f t="shared" si="5"/>
        <v>6.6437998745048636</v>
      </c>
      <c r="K16" s="5">
        <f t="shared" si="6"/>
        <v>8.5028024337087924</v>
      </c>
      <c r="L16" s="5">
        <f t="shared" si="7"/>
        <v>6.1509634626829577</v>
      </c>
    </row>
    <row r="17" spans="1:12" s="3" customFormat="1" x14ac:dyDescent="0.25">
      <c r="A17" t="s">
        <v>11</v>
      </c>
      <c r="B17">
        <v>554.36500000000001</v>
      </c>
      <c r="C17" s="1">
        <f t="shared" si="8"/>
        <v>11.629816020285578</v>
      </c>
      <c r="D17" s="1">
        <f t="shared" si="0"/>
        <v>8.4130583976533959</v>
      </c>
      <c r="E17" s="1">
        <f t="shared" si="1"/>
        <v>11.033012217845224</v>
      </c>
      <c r="F17" s="1">
        <f t="shared" si="9"/>
        <v>7.9813279873773961</v>
      </c>
      <c r="G17" s="5">
        <f t="shared" si="2"/>
        <v>10.40202367486985</v>
      </c>
      <c r="H17" s="5">
        <f t="shared" si="3"/>
        <v>7.5248681903313814</v>
      </c>
      <c r="I17" s="5">
        <f t="shared" si="4"/>
        <v>9.7302021801185479</v>
      </c>
      <c r="J17" s="5">
        <f t="shared" si="5"/>
        <v>7.0388696622134184</v>
      </c>
      <c r="K17" s="5">
        <f t="shared" si="6"/>
        <v>9.0084167532044521</v>
      </c>
      <c r="L17" s="5">
        <f t="shared" si="7"/>
        <v>6.5167270129564123</v>
      </c>
    </row>
    <row r="18" spans="1:12" x14ac:dyDescent="0.25">
      <c r="A18" s="3" t="s">
        <v>12</v>
      </c>
      <c r="B18" s="3">
        <v>523.25099999999998</v>
      </c>
      <c r="C18" s="4">
        <f t="shared" si="8"/>
        <v>12.321358120836107</v>
      </c>
      <c r="D18" s="4">
        <f t="shared" si="0"/>
        <v>8.9133228959239936</v>
      </c>
      <c r="E18" s="4">
        <f t="shared" si="1"/>
        <v>11.68906665853628</v>
      </c>
      <c r="F18" s="4">
        <f t="shared" si="9"/>
        <v>8.4559205614943309</v>
      </c>
      <c r="G18" s="4">
        <f t="shared" si="2"/>
        <v>11.020557733323443</v>
      </c>
      <c r="H18" s="4">
        <f t="shared" si="3"/>
        <v>7.9723183602765335</v>
      </c>
      <c r="I18" s="4">
        <f t="shared" si="4"/>
        <v>10.308787812314584</v>
      </c>
      <c r="J18" s="4">
        <f t="shared" si="5"/>
        <v>7.457420970610551</v>
      </c>
      <c r="K18" s="4">
        <f t="shared" si="6"/>
        <v>9.5440829609311528</v>
      </c>
      <c r="L18" s="4">
        <f t="shared" si="7"/>
        <v>6.9042302270565781</v>
      </c>
    </row>
    <row r="19" spans="1:12" x14ac:dyDescent="0.25">
      <c r="A19" t="s">
        <v>13</v>
      </c>
      <c r="B19">
        <v>493.88299999999998</v>
      </c>
      <c r="C19" s="1">
        <f t="shared" si="8"/>
        <v>13.054028905804845</v>
      </c>
      <c r="D19" s="1">
        <f t="shared" si="0"/>
        <v>9.4433400595184001</v>
      </c>
      <c r="E19" s="1">
        <f t="shared" si="1"/>
        <v>12.38413919520568</v>
      </c>
      <c r="F19" s="1">
        <f t="shared" si="9"/>
        <v>8.9587389922764515</v>
      </c>
      <c r="G19" s="5">
        <f t="shared" si="2"/>
        <v>11.675878405450733</v>
      </c>
      <c r="H19" s="5">
        <f t="shared" si="3"/>
        <v>8.4463801230920215</v>
      </c>
      <c r="I19" s="5">
        <f t="shared" si="4"/>
        <v>10.921784170707269</v>
      </c>
      <c r="J19" s="5">
        <f t="shared" si="5"/>
        <v>7.9008651447669624</v>
      </c>
      <c r="K19" s="5">
        <f t="shared" si="6"/>
        <v>10.111607310618478</v>
      </c>
      <c r="L19" s="5">
        <f t="shared" si="7"/>
        <v>7.3147797566176234</v>
      </c>
    </row>
    <row r="20" spans="1:12" x14ac:dyDescent="0.25">
      <c r="A20" t="s">
        <v>14</v>
      </c>
      <c r="B20">
        <v>466.16399999999999</v>
      </c>
      <c r="C20" s="1">
        <f t="shared" si="8"/>
        <v>13.830246346962902</v>
      </c>
      <c r="D20" s="1">
        <f t="shared" si="0"/>
        <v>10.00485905950508</v>
      </c>
      <c r="E20" s="1">
        <f t="shared" si="1"/>
        <v>13.120523717287835</v>
      </c>
      <c r="F20" s="1">
        <f t="shared" si="9"/>
        <v>9.4914426891018397</v>
      </c>
      <c r="G20" s="5">
        <f t="shared" si="2"/>
        <v>12.370148390950876</v>
      </c>
      <c r="H20" s="5">
        <f t="shared" si="3"/>
        <v>8.9486179849431888</v>
      </c>
      <c r="I20" s="5">
        <f t="shared" si="4"/>
        <v>11.571214275622783</v>
      </c>
      <c r="J20" s="5">
        <f t="shared" si="5"/>
        <v>8.3706656461952047</v>
      </c>
      <c r="K20" s="5">
        <f t="shared" si="6"/>
        <v>10.712862755146658</v>
      </c>
      <c r="L20" s="5">
        <f t="shared" si="7"/>
        <v>7.7497305037231143</v>
      </c>
    </row>
    <row r="21" spans="1:12" x14ac:dyDescent="0.25">
      <c r="A21" t="s">
        <v>15</v>
      </c>
      <c r="B21">
        <v>440</v>
      </c>
      <c r="C21" s="1">
        <f t="shared" si="8"/>
        <v>14.652643086558212</v>
      </c>
      <c r="D21" s="1">
        <f t="shared" si="0"/>
        <v>10.599784360488922</v>
      </c>
      <c r="E21" s="1">
        <f t="shared" si="1"/>
        <v>13.900717768513106</v>
      </c>
      <c r="F21" s="1">
        <f t="shared" si="9"/>
        <v>10.055838385732885</v>
      </c>
      <c r="G21" s="5">
        <f t="shared" si="2"/>
        <v>13.105722396634601</v>
      </c>
      <c r="H21" s="5">
        <f t="shared" si="3"/>
        <v>9.4807353507569463</v>
      </c>
      <c r="I21" s="5">
        <f t="shared" si="4"/>
        <v>12.259280753594133</v>
      </c>
      <c r="J21" s="5">
        <f t="shared" si="5"/>
        <v>8.868415864302138</v>
      </c>
      <c r="K21" s="5">
        <f t="shared" si="6"/>
        <v>11.34988853043224</v>
      </c>
      <c r="L21" s="5">
        <f t="shared" si="7"/>
        <v>8.210557660312686</v>
      </c>
    </row>
    <row r="22" spans="1:12" x14ac:dyDescent="0.25">
      <c r="A22" t="s">
        <v>16</v>
      </c>
      <c r="B22">
        <v>415.30500000000001</v>
      </c>
      <c r="C22" s="1">
        <f t="shared" si="8"/>
        <v>15.523923280686757</v>
      </c>
      <c r="D22" s="1">
        <f t="shared" si="0"/>
        <v>11.230072160496803</v>
      </c>
      <c r="E22" s="1">
        <f t="shared" si="1"/>
        <v>14.727286736605068</v>
      </c>
      <c r="F22" s="1">
        <f t="shared" si="9"/>
        <v>10.653781894565366</v>
      </c>
      <c r="G22" s="5">
        <f t="shared" si="2"/>
        <v>13.885019093242857</v>
      </c>
      <c r="H22" s="5">
        <f t="shared" si="3"/>
        <v>10.044481897239512</v>
      </c>
      <c r="I22" s="5">
        <f t="shared" si="4"/>
        <v>12.988246063932335</v>
      </c>
      <c r="J22" s="5">
        <f t="shared" si="5"/>
        <v>9.3957524717808383</v>
      </c>
      <c r="K22" s="5">
        <f t="shared" si="6"/>
        <v>12.024779266780286</v>
      </c>
      <c r="L22" s="5">
        <f t="shared" si="7"/>
        <v>8.6987764908623326</v>
      </c>
    </row>
    <row r="23" spans="1:12" x14ac:dyDescent="0.25">
      <c r="A23" t="s">
        <v>17</v>
      </c>
      <c r="B23">
        <v>391.995</v>
      </c>
      <c r="C23" s="1">
        <f t="shared" si="8"/>
        <v>16.447054064683513</v>
      </c>
      <c r="D23" s="1">
        <f t="shared" si="0"/>
        <v>11.897868897856158</v>
      </c>
      <c r="E23" s="1">
        <f t="shared" si="1"/>
        <v>15.603045493299065</v>
      </c>
      <c r="F23" s="1">
        <f t="shared" si="9"/>
        <v>11.287309505790814</v>
      </c>
      <c r="G23" s="5">
        <f t="shared" si="2"/>
        <v>14.710692367298625</v>
      </c>
      <c r="H23" s="5">
        <f t="shared" si="3"/>
        <v>10.641777457194751</v>
      </c>
      <c r="I23" s="5">
        <f t="shared" si="4"/>
        <v>13.760592690165483</v>
      </c>
      <c r="J23" s="5">
        <f t="shared" si="5"/>
        <v>9.9544713077792863</v>
      </c>
      <c r="K23" s="5">
        <f t="shared" si="6"/>
        <v>12.739833297338452</v>
      </c>
      <c r="L23" s="5">
        <f t="shared" si="7"/>
        <v>9.2160496193512191</v>
      </c>
    </row>
    <row r="24" spans="1:12" x14ac:dyDescent="0.25">
      <c r="A24" t="s">
        <v>18</v>
      </c>
      <c r="B24">
        <v>369.99400000000003</v>
      </c>
      <c r="C24" s="1">
        <f t="shared" si="8"/>
        <v>17.42504731991766</v>
      </c>
      <c r="D24" s="1">
        <f t="shared" si="0"/>
        <v>12.605353380365965</v>
      </c>
      <c r="E24" s="1">
        <f t="shared" si="1"/>
        <v>16.53085136014575</v>
      </c>
      <c r="F24" s="1">
        <f t="shared" si="9"/>
        <v>11.958488217977777</v>
      </c>
      <c r="G24" s="5">
        <f t="shared" si="2"/>
        <v>15.585436127394564</v>
      </c>
      <c r="H24" s="5">
        <f t="shared" si="3"/>
        <v>11.274570815562026</v>
      </c>
      <c r="I24" s="5">
        <f t="shared" si="4"/>
        <v>14.578840553039827</v>
      </c>
      <c r="J24" s="5">
        <f t="shared" si="5"/>
        <v>10.546395293688388</v>
      </c>
      <c r="K24" s="5">
        <f t="shared" si="6"/>
        <v>13.497383615383455</v>
      </c>
      <c r="L24" s="5">
        <f t="shared" si="7"/>
        <v>9.7640647430433507</v>
      </c>
    </row>
    <row r="25" spans="1:12" x14ac:dyDescent="0.25">
      <c r="A25" t="s">
        <v>19</v>
      </c>
      <c r="B25">
        <v>349.22800000000001</v>
      </c>
      <c r="C25" s="1">
        <f t="shared" si="8"/>
        <v>18.461185695550224</v>
      </c>
      <c r="D25" s="1">
        <f t="shared" si="0"/>
        <v>13.354900290398033</v>
      </c>
      <c r="E25" s="1">
        <f t="shared" si="1"/>
        <v>17.513818531577556</v>
      </c>
      <c r="F25" s="1">
        <f t="shared" si="9"/>
        <v>12.669570852630574</v>
      </c>
      <c r="G25" s="5">
        <f t="shared" si="2"/>
        <v>16.512186464198816</v>
      </c>
      <c r="H25" s="5">
        <f t="shared" si="3"/>
        <v>11.944985952824675</v>
      </c>
      <c r="I25" s="5">
        <f t="shared" si="4"/>
        <v>15.445736113889547</v>
      </c>
      <c r="J25" s="5">
        <f t="shared" si="5"/>
        <v>11.173511231324353</v>
      </c>
      <c r="K25" s="5">
        <f t="shared" si="6"/>
        <v>14.29997295002172</v>
      </c>
      <c r="L25" s="5">
        <f t="shared" si="7"/>
        <v>10.344661282994437</v>
      </c>
    </row>
    <row r="26" spans="1:12" x14ac:dyDescent="0.25">
      <c r="A26" t="s">
        <v>20</v>
      </c>
      <c r="B26">
        <v>329.62799999999999</v>
      </c>
      <c r="C26" s="1">
        <f t="shared" si="8"/>
        <v>19.558905669681018</v>
      </c>
      <c r="D26" s="1">
        <f t="shared" si="0"/>
        <v>14.148995590833078</v>
      </c>
      <c r="E26" s="1">
        <f t="shared" si="1"/>
        <v>18.55520713697188</v>
      </c>
      <c r="F26" s="1">
        <f t="shared" si="9"/>
        <v>13.422915801213701</v>
      </c>
      <c r="G26" s="5">
        <f t="shared" si="2"/>
        <v>17.494017057165124</v>
      </c>
      <c r="H26" s="5">
        <f t="shared" si="3"/>
        <v>12.655246381779024</v>
      </c>
      <c r="I26" s="5">
        <f t="shared" si="4"/>
        <v>16.364154536572801</v>
      </c>
      <c r="J26" s="5">
        <f t="shared" si="5"/>
        <v>11.837899026456919</v>
      </c>
      <c r="K26" s="5">
        <f t="shared" si="6"/>
        <v>15.150263185743281</v>
      </c>
      <c r="L26" s="5">
        <f t="shared" si="7"/>
        <v>10.959764857771736</v>
      </c>
    </row>
    <row r="27" spans="1:12" x14ac:dyDescent="0.25">
      <c r="A27" t="s">
        <v>21</v>
      </c>
      <c r="B27">
        <v>311.12700000000001</v>
      </c>
      <c r="C27" s="1">
        <f t="shared" si="8"/>
        <v>20.721965493466058</v>
      </c>
      <c r="D27" s="1">
        <f t="shared" si="0"/>
        <v>14.990358016549914</v>
      </c>
      <c r="E27" s="1">
        <f t="shared" si="1"/>
        <v>19.658582566430322</v>
      </c>
      <c r="F27" s="1">
        <f t="shared" si="9"/>
        <v>14.221102282098531</v>
      </c>
      <c r="G27" s="5">
        <f t="shared" si="2"/>
        <v>18.53428938831803</v>
      </c>
      <c r="H27" s="5">
        <f t="shared" si="3"/>
        <v>13.407783812825812</v>
      </c>
      <c r="I27" s="5">
        <f t="shared" si="4"/>
        <v>17.337240199601506</v>
      </c>
      <c r="J27" s="5">
        <f t="shared" si="5"/>
        <v>12.541833335881943</v>
      </c>
      <c r="K27" s="5">
        <f t="shared" si="6"/>
        <v>16.051165451375759</v>
      </c>
      <c r="L27" s="5">
        <f t="shared" si="7"/>
        <v>11.611481390356932</v>
      </c>
    </row>
    <row r="28" spans="1:12" x14ac:dyDescent="0.25">
      <c r="A28" t="s">
        <v>22</v>
      </c>
      <c r="B28">
        <v>293.66500000000002</v>
      </c>
      <c r="C28" s="1">
        <f t="shared" si="8"/>
        <v>21.9541414812307</v>
      </c>
      <c r="D28" s="1">
        <f t="shared" si="0"/>
        <v>15.881719369400935</v>
      </c>
      <c r="E28" s="1">
        <f t="shared" si="1"/>
        <v>20.827527346281535</v>
      </c>
      <c r="F28" s="1">
        <f t="shared" si="9"/>
        <v>15.066721910076005</v>
      </c>
      <c r="G28" s="5">
        <f t="shared" si="2"/>
        <v>19.636381095871908</v>
      </c>
      <c r="H28" s="5">
        <f t="shared" si="3"/>
        <v>14.205041643822232</v>
      </c>
      <c r="I28" s="5">
        <f t="shared" si="4"/>
        <v>18.368152594219325</v>
      </c>
      <c r="J28" s="5">
        <f t="shared" si="5"/>
        <v>13.287599749009727</v>
      </c>
      <c r="K28" s="5">
        <f t="shared" si="6"/>
        <v>17.005604867417585</v>
      </c>
      <c r="L28" s="5">
        <f t="shared" si="7"/>
        <v>12.301926925365915</v>
      </c>
    </row>
    <row r="29" spans="1:12" s="3" customFormat="1" x14ac:dyDescent="0.25">
      <c r="A29" t="s">
        <v>23</v>
      </c>
      <c r="B29">
        <v>277.18299999999999</v>
      </c>
      <c r="C29" s="1">
        <f t="shared" si="8"/>
        <v>23.259590083394777</v>
      </c>
      <c r="D29" s="1">
        <f t="shared" si="0"/>
        <v>16.82608644330686</v>
      </c>
      <c r="E29" s="1">
        <f t="shared" si="1"/>
        <v>22.06598463161798</v>
      </c>
      <c r="F29" s="1">
        <f t="shared" si="9"/>
        <v>15.962627180319391</v>
      </c>
      <c r="G29" s="5">
        <f t="shared" si="2"/>
        <v>20.804009822100291</v>
      </c>
      <c r="H29" s="5">
        <f t="shared" si="3"/>
        <v>15.04970923300872</v>
      </c>
      <c r="I29" s="5">
        <f t="shared" si="4"/>
        <v>19.460369256344791</v>
      </c>
      <c r="J29" s="5">
        <f t="shared" si="5"/>
        <v>14.077713930121766</v>
      </c>
      <c r="K29" s="5">
        <f t="shared" si="6"/>
        <v>18.016801006519831</v>
      </c>
      <c r="L29" s="5">
        <f t="shared" si="7"/>
        <v>13.033430515354771</v>
      </c>
    </row>
    <row r="30" spans="1:12" x14ac:dyDescent="0.25">
      <c r="A30" s="3" t="s">
        <v>24</v>
      </c>
      <c r="B30" s="3">
        <v>261.62599999999998</v>
      </c>
      <c r="C30" s="4">
        <f t="shared" si="8"/>
        <v>24.642669146360127</v>
      </c>
      <c r="D30" s="4">
        <f t="shared" si="0"/>
        <v>17.826611722898818</v>
      </c>
      <c r="E30" s="4">
        <f t="shared" si="1"/>
        <v>23.378088638536564</v>
      </c>
      <c r="F30" s="4">
        <f t="shared" si="9"/>
        <v>16.9118088023456</v>
      </c>
      <c r="G30" s="4">
        <f t="shared" si="2"/>
        <v>22.041073343319184</v>
      </c>
      <c r="H30" s="4">
        <f t="shared" si="3"/>
        <v>15.944606248358561</v>
      </c>
      <c r="I30" s="4">
        <f t="shared" si="4"/>
        <v>20.617536221864107</v>
      </c>
      <c r="J30" s="4">
        <f t="shared" si="5"/>
        <v>14.914813437093185</v>
      </c>
      <c r="K30" s="4">
        <f t="shared" si="6"/>
        <v>19.088129441990425</v>
      </c>
      <c r="L30" s="4">
        <f t="shared" si="7"/>
        <v>13.808434064418606</v>
      </c>
    </row>
    <row r="31" spans="1:12" x14ac:dyDescent="0.25">
      <c r="A31" t="s">
        <v>25</v>
      </c>
      <c r="B31">
        <v>246.94200000000001</v>
      </c>
      <c r="C31" s="1">
        <f t="shared" si="8"/>
        <v>26.10800494887712</v>
      </c>
      <c r="D31" s="1">
        <f t="shared" si="0"/>
        <v>18.88664187791111</v>
      </c>
      <c r="E31" s="1">
        <f t="shared" si="1"/>
        <v>24.768228240419884</v>
      </c>
      <c r="F31" s="1">
        <f t="shared" si="9"/>
        <v>17.91744170583566</v>
      </c>
      <c r="G31" s="5">
        <f t="shared" si="2"/>
        <v>23.351709529036068</v>
      </c>
      <c r="H31" s="5">
        <f t="shared" si="3"/>
        <v>16.89272604228141</v>
      </c>
      <c r="I31" s="5">
        <f t="shared" si="4"/>
        <v>21.843524113279308</v>
      </c>
      <c r="J31" s="5">
        <f t="shared" si="5"/>
        <v>15.80169829471269</v>
      </c>
      <c r="K31" s="5">
        <f t="shared" si="6"/>
        <v>20.223173673940384</v>
      </c>
      <c r="L31" s="5">
        <f t="shared" si="7"/>
        <v>14.62952989178666</v>
      </c>
    </row>
    <row r="32" spans="1:12" x14ac:dyDescent="0.25">
      <c r="A32" t="s">
        <v>26</v>
      </c>
      <c r="B32">
        <v>233.08199999999999</v>
      </c>
      <c r="C32" s="1">
        <f t="shared" si="8"/>
        <v>27.660492693925804</v>
      </c>
      <c r="D32" s="1">
        <f t="shared" si="0"/>
        <v>20.009718119010159</v>
      </c>
      <c r="E32" s="1">
        <f t="shared" si="1"/>
        <v>26.24104743457567</v>
      </c>
      <c r="F32" s="1">
        <f t="shared" si="9"/>
        <v>18.982885378203679</v>
      </c>
      <c r="G32" s="5">
        <f t="shared" si="2"/>
        <v>24.740296781901751</v>
      </c>
      <c r="H32" s="5">
        <f t="shared" si="3"/>
        <v>17.897235969886378</v>
      </c>
      <c r="I32" s="5">
        <f t="shared" si="4"/>
        <v>23.142428551245565</v>
      </c>
      <c r="J32" s="5">
        <f t="shared" si="5"/>
        <v>16.741331292390409</v>
      </c>
      <c r="K32" s="5">
        <f t="shared" si="6"/>
        <v>21.425725510293315</v>
      </c>
      <c r="L32" s="5">
        <f t="shared" si="7"/>
        <v>15.499461007446229</v>
      </c>
    </row>
    <row r="33" spans="1:12" x14ac:dyDescent="0.25">
      <c r="A33" t="s">
        <v>27</v>
      </c>
      <c r="B33">
        <v>220</v>
      </c>
      <c r="C33" s="1">
        <f t="shared" si="8"/>
        <v>29.305286173116425</v>
      </c>
      <c r="D33" s="1">
        <f t="shared" si="0"/>
        <v>21.199568720977844</v>
      </c>
      <c r="E33" s="1">
        <f t="shared" si="1"/>
        <v>27.801435537026212</v>
      </c>
      <c r="F33" s="1">
        <f t="shared" si="9"/>
        <v>20.11167677146577</v>
      </c>
      <c r="G33" s="5">
        <f t="shared" si="2"/>
        <v>26.211444793269202</v>
      </c>
      <c r="H33" s="5">
        <f t="shared" si="3"/>
        <v>18.961470701513893</v>
      </c>
      <c r="I33" s="5">
        <f t="shared" si="4"/>
        <v>24.518561507188267</v>
      </c>
      <c r="J33" s="5">
        <f t="shared" si="5"/>
        <v>17.736831728604276</v>
      </c>
      <c r="K33" s="5">
        <f t="shared" si="6"/>
        <v>22.699777060864481</v>
      </c>
      <c r="L33" s="5">
        <f t="shared" si="7"/>
        <v>16.421115320625372</v>
      </c>
    </row>
    <row r="34" spans="1:12" x14ac:dyDescent="0.25">
      <c r="A34" t="s">
        <v>28</v>
      </c>
      <c r="B34">
        <v>207.65199999999999</v>
      </c>
      <c r="C34" s="1">
        <f t="shared" si="8"/>
        <v>31.047921320698158</v>
      </c>
      <c r="D34" s="1">
        <f t="shared" si="0"/>
        <v>22.46019840220718</v>
      </c>
      <c r="E34" s="1">
        <f t="shared" si="1"/>
        <v>29.454644396132792</v>
      </c>
      <c r="F34" s="1">
        <f t="shared" si="9"/>
        <v>21.307615095074791</v>
      </c>
      <c r="G34" s="5">
        <f t="shared" si="2"/>
        <v>27.770105053258455</v>
      </c>
      <c r="H34" s="5">
        <f t="shared" si="3"/>
        <v>20.089012166186968</v>
      </c>
      <c r="I34" s="5">
        <f t="shared" si="4"/>
        <v>25.976554676003207</v>
      </c>
      <c r="J34" s="5">
        <f t="shared" si="5"/>
        <v>18.791550191151259</v>
      </c>
      <c r="K34" s="5">
        <f t="shared" si="6"/>
        <v>24.049616441884432</v>
      </c>
      <c r="L34" s="5">
        <f t="shared" si="7"/>
        <v>17.397594872852569</v>
      </c>
    </row>
    <row r="35" spans="1:12" x14ac:dyDescent="0.25">
      <c r="A35" t="s">
        <v>29</v>
      </c>
      <c r="B35">
        <v>195.99799999999999</v>
      </c>
      <c r="C35" s="1">
        <f t="shared" si="8"/>
        <v>32.894024214969612</v>
      </c>
      <c r="D35" s="1">
        <f t="shared" si="0"/>
        <v>23.795677091680151</v>
      </c>
      <c r="E35" s="1">
        <f t="shared" si="1"/>
        <v>31.206011378410839</v>
      </c>
      <c r="F35" s="1">
        <f t="shared" si="9"/>
        <v>22.574561422680183</v>
      </c>
      <c r="G35" s="5">
        <f t="shared" si="2"/>
        <v>29.421309679278487</v>
      </c>
      <c r="H35" s="5">
        <f t="shared" si="3"/>
        <v>21.283500619052525</v>
      </c>
      <c r="I35" s="5">
        <f t="shared" si="4"/>
        <v>27.521115172508999</v>
      </c>
      <c r="J35" s="5">
        <f t="shared" si="5"/>
        <v>19.908891826921405</v>
      </c>
      <c r="K35" s="5">
        <f t="shared" si="6"/>
        <v>25.479601594864164</v>
      </c>
      <c r="L35" s="5">
        <f t="shared" si="7"/>
        <v>18.43205221756131</v>
      </c>
    </row>
    <row r="36" spans="1:12" x14ac:dyDescent="0.25">
      <c r="A36" t="s">
        <v>30</v>
      </c>
      <c r="B36">
        <v>184.99700000000001</v>
      </c>
      <c r="C36" s="1">
        <f t="shared" si="8"/>
        <v>34.850094639835319</v>
      </c>
      <c r="D36" s="1">
        <f t="shared" si="0"/>
        <v>25.210706760731931</v>
      </c>
      <c r="E36" s="1">
        <f t="shared" si="1"/>
        <v>33.0617027202915</v>
      </c>
      <c r="F36" s="1">
        <f t="shared" si="9"/>
        <v>23.916976435955554</v>
      </c>
      <c r="G36" s="5">
        <f t="shared" si="2"/>
        <v>31.170872254789128</v>
      </c>
      <c r="H36" s="5">
        <f t="shared" si="3"/>
        <v>22.549141631124051</v>
      </c>
      <c r="I36" s="5">
        <f t="shared" si="4"/>
        <v>29.157681106079654</v>
      </c>
      <c r="J36" s="5">
        <f t="shared" si="5"/>
        <v>21.092790587376776</v>
      </c>
      <c r="K36" s="5">
        <f t="shared" si="6"/>
        <v>26.994767230766911</v>
      </c>
      <c r="L36" s="5">
        <f t="shared" si="7"/>
        <v>19.528129486086701</v>
      </c>
    </row>
    <row r="37" spans="1:12" x14ac:dyDescent="0.25">
      <c r="A37" t="s">
        <v>31</v>
      </c>
      <c r="B37">
        <v>174.614</v>
      </c>
      <c r="C37" s="1">
        <f t="shared" si="8"/>
        <v>36.922371391100448</v>
      </c>
      <c r="D37" s="1">
        <f t="shared" si="0"/>
        <v>26.709800580796067</v>
      </c>
      <c r="E37" s="1">
        <f t="shared" si="1"/>
        <v>35.027637063155112</v>
      </c>
      <c r="F37" s="1">
        <f t="shared" si="9"/>
        <v>25.339141705261149</v>
      </c>
      <c r="G37" s="5">
        <f t="shared" si="2"/>
        <v>33.024372928397632</v>
      </c>
      <c r="H37" s="5">
        <f t="shared" si="3"/>
        <v>23.88997190564935</v>
      </c>
      <c r="I37" s="5">
        <f t="shared" si="4"/>
        <v>30.891472227779094</v>
      </c>
      <c r="J37" s="5">
        <f t="shared" si="5"/>
        <v>22.347022462648706</v>
      </c>
      <c r="K37" s="5">
        <f t="shared" si="6"/>
        <v>28.599945900043441</v>
      </c>
      <c r="L37" s="5">
        <f t="shared" si="7"/>
        <v>20.689322565988874</v>
      </c>
    </row>
    <row r="38" spans="1:12" x14ac:dyDescent="0.25">
      <c r="A38" t="s">
        <v>32</v>
      </c>
      <c r="B38">
        <v>164.81399999999999</v>
      </c>
      <c r="C38" s="1">
        <f t="shared" si="8"/>
        <v>39.117811339362035</v>
      </c>
      <c r="D38" s="1">
        <f t="shared" si="0"/>
        <v>28.297991181666156</v>
      </c>
      <c r="E38" s="1">
        <f t="shared" si="1"/>
        <v>37.110414273943761</v>
      </c>
      <c r="F38" s="1">
        <f t="shared" si="9"/>
        <v>26.845831602427403</v>
      </c>
      <c r="G38" s="5">
        <f t="shared" si="2"/>
        <v>34.988034114330247</v>
      </c>
      <c r="H38" s="5">
        <f t="shared" si="3"/>
        <v>25.310492763558049</v>
      </c>
      <c r="I38" s="5">
        <f t="shared" si="4"/>
        <v>32.728309073145603</v>
      </c>
      <c r="J38" s="5">
        <f t="shared" si="5"/>
        <v>23.675798052913837</v>
      </c>
      <c r="K38" s="5">
        <f t="shared" si="6"/>
        <v>30.300526371486562</v>
      </c>
      <c r="L38" s="5">
        <f t="shared" si="7"/>
        <v>21.919529715543472</v>
      </c>
    </row>
    <row r="39" spans="1:12" x14ac:dyDescent="0.25">
      <c r="A39" t="s">
        <v>33</v>
      </c>
      <c r="B39">
        <v>155.56299999999999</v>
      </c>
      <c r="C39" s="1">
        <f t="shared" si="8"/>
        <v>41.44406419319256</v>
      </c>
      <c r="D39" s="1">
        <f t="shared" si="0"/>
        <v>29.980812395075475</v>
      </c>
      <c r="E39" s="1">
        <f t="shared" si="1"/>
        <v>39.317291503415127</v>
      </c>
      <c r="F39" s="1">
        <f t="shared" si="9"/>
        <v>28.442295981193926</v>
      </c>
      <c r="G39" s="5">
        <f t="shared" si="2"/>
        <v>37.068697919937421</v>
      </c>
      <c r="H39" s="5">
        <f t="shared" si="3"/>
        <v>26.81565381442282</v>
      </c>
      <c r="I39" s="5">
        <f t="shared" si="4"/>
        <v>34.674591847556414</v>
      </c>
      <c r="J39" s="5">
        <f t="shared" si="5"/>
        <v>25.083747293976987</v>
      </c>
      <c r="K39" s="5">
        <f t="shared" si="6"/>
        <v>32.102434083877185</v>
      </c>
      <c r="L39" s="5">
        <f t="shared" si="7"/>
        <v>23.223037422379242</v>
      </c>
    </row>
    <row r="40" spans="1:12" x14ac:dyDescent="0.25">
      <c r="A40" t="s">
        <v>34</v>
      </c>
      <c r="B40">
        <v>146.83199999999999</v>
      </c>
      <c r="C40" s="1">
        <f t="shared" si="8"/>
        <v>43.908432481241242</v>
      </c>
      <c r="D40" s="1">
        <f t="shared" si="0"/>
        <v>31.763546901323455</v>
      </c>
      <c r="E40" s="1">
        <f t="shared" si="1"/>
        <v>41.655196538532252</v>
      </c>
      <c r="F40" s="1">
        <f t="shared" si="9"/>
        <v>30.133546432129716</v>
      </c>
      <c r="G40" s="5">
        <f t="shared" si="2"/>
        <v>39.272895925406075</v>
      </c>
      <c r="H40" s="5">
        <f t="shared" si="3"/>
        <v>28.410180031144822</v>
      </c>
      <c r="I40" s="5">
        <f t="shared" si="4"/>
        <v>36.736430284824962</v>
      </c>
      <c r="J40" s="5">
        <f t="shared" si="5"/>
        <v>26.575289993277632</v>
      </c>
      <c r="K40" s="5">
        <f t="shared" si="6"/>
        <v>34.011325551584029</v>
      </c>
      <c r="L40" s="5">
        <f t="shared" si="7"/>
        <v>24.603937633060788</v>
      </c>
    </row>
    <row r="41" spans="1:12" s="3" customFormat="1" x14ac:dyDescent="0.25">
      <c r="A41" t="s">
        <v>35</v>
      </c>
      <c r="B41">
        <v>138.59100000000001</v>
      </c>
      <c r="C41" s="1">
        <f t="shared" si="8"/>
        <v>46.519347995797808</v>
      </c>
      <c r="D41" s="1">
        <f t="shared" si="0"/>
        <v>33.652294294832458</v>
      </c>
      <c r="E41" s="1">
        <f t="shared" si="1"/>
        <v>44.132128479813019</v>
      </c>
      <c r="F41" s="1">
        <f t="shared" si="9"/>
        <v>31.92536953858815</v>
      </c>
      <c r="G41" s="5">
        <f t="shared" si="2"/>
        <v>41.608169755029003</v>
      </c>
      <c r="H41" s="5">
        <f t="shared" si="3"/>
        <v>30.099527056829491</v>
      </c>
      <c r="I41" s="5">
        <f t="shared" si="4"/>
        <v>38.920878928512082</v>
      </c>
      <c r="J41" s="5">
        <f t="shared" si="5"/>
        <v>28.155529437647044</v>
      </c>
      <c r="K41" s="5">
        <f t="shared" si="6"/>
        <v>36.033732012830455</v>
      </c>
      <c r="L41" s="5">
        <f t="shared" si="7"/>
        <v>26.066955073111394</v>
      </c>
    </row>
    <row r="42" spans="1:12" x14ac:dyDescent="0.25">
      <c r="A42" s="3" t="s">
        <v>36</v>
      </c>
      <c r="B42" s="3">
        <v>130.81299999999999</v>
      </c>
      <c r="C42" s="4">
        <f t="shared" si="8"/>
        <v>49.285338292720255</v>
      </c>
      <c r="D42" s="4">
        <f t="shared" si="0"/>
        <v>35.653223445797636</v>
      </c>
      <c r="E42" s="4">
        <f t="shared" si="1"/>
        <v>46.756177277073128</v>
      </c>
      <c r="F42" s="4">
        <f t="shared" si="9"/>
        <v>33.823617604691201</v>
      </c>
      <c r="G42" s="4">
        <f t="shared" si="2"/>
        <v>44.082146686638367</v>
      </c>
      <c r="H42" s="4">
        <f t="shared" si="3"/>
        <v>31.889212496717121</v>
      </c>
      <c r="I42" s="4">
        <f t="shared" si="4"/>
        <v>41.235072443728214</v>
      </c>
      <c r="J42" s="4">
        <f t="shared" si="5"/>
        <v>29.829626874186371</v>
      </c>
      <c r="K42" s="4">
        <f t="shared" si="6"/>
        <v>38.17625888398085</v>
      </c>
      <c r="L42" s="4">
        <f t="shared" si="7"/>
        <v>27.616868128837211</v>
      </c>
    </row>
  </sheetData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 r:id="rId1"/>
  <headerFooter>
    <oddHeader>&amp;C&amp;A</oddHeader>
    <oddFooter>&amp;CPage &amp;P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4407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Alice</cp:lastModifiedBy>
  <cp:revision>4</cp:revision>
  <dcterms:created xsi:type="dcterms:W3CDTF">2017-12-14T17:47:49Z</dcterms:created>
  <dcterms:modified xsi:type="dcterms:W3CDTF">2018-08-31T01:17:49Z</dcterms:modified>
  <dc:language>en-US</dc:language>
</cp:coreProperties>
</file>