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xr:revisionPtr revIDLastSave="0" documentId="13_ncr:1_{49BEF424-B78F-40EC-AF7A-19A55E2C590A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Ferrozine-stool T35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5" l="1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2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4" i="5"/>
  <c r="M52" i="5"/>
  <c r="N52" i="5" s="1"/>
  <c r="G52" i="5"/>
  <c r="E52" i="5"/>
  <c r="M51" i="5"/>
  <c r="N51" i="5" s="1"/>
  <c r="G51" i="5"/>
  <c r="E51" i="5"/>
  <c r="M50" i="5"/>
  <c r="N50" i="5" s="1"/>
  <c r="G50" i="5"/>
  <c r="E50" i="5"/>
  <c r="M49" i="5"/>
  <c r="N49" i="5" s="1"/>
  <c r="G49" i="5"/>
  <c r="E49" i="5"/>
  <c r="M48" i="5"/>
  <c r="N48" i="5" s="1"/>
  <c r="G48" i="5"/>
  <c r="E48" i="5"/>
  <c r="M47" i="5"/>
  <c r="N47" i="5" s="1"/>
  <c r="G47" i="5"/>
  <c r="E47" i="5"/>
  <c r="M46" i="5"/>
  <c r="N46" i="5" s="1"/>
  <c r="G46" i="5"/>
  <c r="E46" i="5"/>
  <c r="M45" i="5"/>
  <c r="N45" i="5" s="1"/>
  <c r="G45" i="5"/>
  <c r="E45" i="5"/>
  <c r="M44" i="5"/>
  <c r="N44" i="5" s="1"/>
  <c r="G44" i="5"/>
  <c r="E44" i="5"/>
  <c r="M43" i="5"/>
  <c r="N43" i="5" s="1"/>
  <c r="G43" i="5"/>
  <c r="E43" i="5"/>
  <c r="M42" i="5"/>
  <c r="N42" i="5" s="1"/>
  <c r="G42" i="5"/>
  <c r="E42" i="5"/>
  <c r="M41" i="5"/>
  <c r="N41" i="5" s="1"/>
  <c r="G41" i="5"/>
  <c r="E41" i="5"/>
  <c r="M40" i="5"/>
  <c r="N40" i="5" s="1"/>
  <c r="G40" i="5"/>
  <c r="E40" i="5"/>
  <c r="M39" i="5"/>
  <c r="N39" i="5" s="1"/>
  <c r="G39" i="5"/>
  <c r="E39" i="5"/>
  <c r="M38" i="5"/>
  <c r="N38" i="5" s="1"/>
  <c r="G38" i="5"/>
  <c r="E38" i="5"/>
  <c r="M37" i="5"/>
  <c r="N37" i="5" s="1"/>
  <c r="G37" i="5"/>
  <c r="E37" i="5"/>
  <c r="M36" i="5"/>
  <c r="N36" i="5" s="1"/>
  <c r="G36" i="5"/>
  <c r="E36" i="5"/>
  <c r="M35" i="5"/>
  <c r="N35" i="5" s="1"/>
  <c r="G35" i="5"/>
  <c r="E35" i="5"/>
  <c r="M34" i="5"/>
  <c r="N34" i="5" s="1"/>
  <c r="G34" i="5"/>
  <c r="E34" i="5"/>
  <c r="M33" i="5"/>
  <c r="N33" i="5" s="1"/>
  <c r="G33" i="5"/>
  <c r="E33" i="5"/>
  <c r="M32" i="5"/>
  <c r="N32" i="5" s="1"/>
  <c r="G32" i="5"/>
  <c r="E32" i="5"/>
  <c r="M31" i="5"/>
  <c r="N31" i="5" s="1"/>
  <c r="G31" i="5"/>
  <c r="E31" i="5"/>
  <c r="M30" i="5"/>
  <c r="N30" i="5" s="1"/>
  <c r="G30" i="5"/>
  <c r="E30" i="5"/>
  <c r="M29" i="5"/>
  <c r="N29" i="5" s="1"/>
  <c r="G29" i="5"/>
  <c r="E29" i="5"/>
  <c r="M27" i="5"/>
  <c r="N27" i="5" s="1"/>
  <c r="G27" i="5"/>
  <c r="E27" i="5"/>
  <c r="M26" i="5"/>
  <c r="N26" i="5" s="1"/>
  <c r="G26" i="5"/>
  <c r="E26" i="5"/>
  <c r="M25" i="5"/>
  <c r="N25" i="5" s="1"/>
  <c r="G25" i="5"/>
  <c r="E25" i="5"/>
  <c r="M24" i="5"/>
  <c r="N24" i="5" s="1"/>
  <c r="G24" i="5"/>
  <c r="E24" i="5"/>
  <c r="M23" i="5"/>
  <c r="N23" i="5" s="1"/>
  <c r="G23" i="5"/>
  <c r="E23" i="5"/>
  <c r="M22" i="5"/>
  <c r="N22" i="5" s="1"/>
  <c r="G22" i="5"/>
  <c r="E22" i="5"/>
  <c r="M21" i="5"/>
  <c r="N21" i="5" s="1"/>
  <c r="G21" i="5"/>
  <c r="E21" i="5"/>
  <c r="M20" i="5"/>
  <c r="N20" i="5" s="1"/>
  <c r="G20" i="5"/>
  <c r="E20" i="5"/>
  <c r="M19" i="5"/>
  <c r="N19" i="5" s="1"/>
  <c r="G19" i="5"/>
  <c r="E19" i="5"/>
  <c r="M18" i="5"/>
  <c r="N18" i="5" s="1"/>
  <c r="G18" i="5"/>
  <c r="E18" i="5"/>
  <c r="M17" i="5"/>
  <c r="N17" i="5" s="1"/>
  <c r="G17" i="5"/>
  <c r="E17" i="5"/>
  <c r="M16" i="5"/>
  <c r="N16" i="5" s="1"/>
  <c r="G16" i="5"/>
  <c r="E16" i="5"/>
  <c r="M15" i="5"/>
  <c r="N15" i="5" s="1"/>
  <c r="G15" i="5"/>
  <c r="E15" i="5"/>
  <c r="M14" i="5"/>
  <c r="N14" i="5" s="1"/>
  <c r="G14" i="5"/>
  <c r="E14" i="5"/>
  <c r="M13" i="5"/>
  <c r="N13" i="5" s="1"/>
  <c r="G13" i="5"/>
  <c r="E13" i="5"/>
  <c r="M12" i="5"/>
  <c r="N12" i="5" s="1"/>
  <c r="G12" i="5"/>
  <c r="E12" i="5"/>
  <c r="M11" i="5"/>
  <c r="N11" i="5" s="1"/>
  <c r="G11" i="5"/>
  <c r="E11" i="5"/>
  <c r="M10" i="5"/>
  <c r="N10" i="5" s="1"/>
  <c r="G10" i="5"/>
  <c r="E10" i="5"/>
  <c r="M9" i="5"/>
  <c r="N9" i="5" s="1"/>
  <c r="G9" i="5"/>
  <c r="E9" i="5"/>
  <c r="M8" i="5"/>
  <c r="N8" i="5" s="1"/>
  <c r="G8" i="5"/>
  <c r="E8" i="5"/>
  <c r="M7" i="5"/>
  <c r="N7" i="5" s="1"/>
  <c r="G7" i="5"/>
  <c r="E7" i="5"/>
  <c r="M6" i="5"/>
  <c r="N6" i="5" s="1"/>
  <c r="G6" i="5"/>
  <c r="E6" i="5"/>
  <c r="M5" i="5"/>
  <c r="N5" i="5" s="1"/>
  <c r="G5" i="5"/>
  <c r="E5" i="5"/>
  <c r="M4" i="5"/>
  <c r="N4" i="5" s="1"/>
  <c r="G4" i="5"/>
  <c r="E4" i="5"/>
</calcChain>
</file>

<file path=xl/sharedStrings.xml><?xml version="1.0" encoding="utf-8"?>
<sst xmlns="http://schemas.openxmlformats.org/spreadsheetml/2006/main" count="150" uniqueCount="80">
  <si>
    <t>Blank</t>
  </si>
  <si>
    <t>10971 T35</t>
  </si>
  <si>
    <t>10996 T35</t>
  </si>
  <si>
    <t>33106 T35</t>
  </si>
  <si>
    <t>10960 T35</t>
  </si>
  <si>
    <t>33107 T35</t>
  </si>
  <si>
    <t>10959 T35</t>
  </si>
  <si>
    <t>33114 T35</t>
  </si>
  <si>
    <t>10992 T35</t>
  </si>
  <si>
    <t>10998 T35</t>
  </si>
  <si>
    <t>33117 T35</t>
  </si>
  <si>
    <t>10999 T35</t>
  </si>
  <si>
    <t>10967 T35</t>
  </si>
  <si>
    <t>33101 T35</t>
  </si>
  <si>
    <t>10977 T35</t>
  </si>
  <si>
    <t>10964 T35</t>
  </si>
  <si>
    <t>10978 T35</t>
  </si>
  <si>
    <t>10995 T35</t>
  </si>
  <si>
    <t>33112 T35</t>
  </si>
  <si>
    <t>33108 T35</t>
  </si>
  <si>
    <t>10991 T35</t>
  </si>
  <si>
    <t>33109 T35</t>
  </si>
  <si>
    <t>10990 T35</t>
  </si>
  <si>
    <t>33115 T35</t>
  </si>
  <si>
    <t>10997 T35</t>
  </si>
  <si>
    <t>33103 T35</t>
  </si>
  <si>
    <t>10956 T35</t>
  </si>
  <si>
    <t>10947 T35</t>
  </si>
  <si>
    <t>10957 T35</t>
  </si>
  <si>
    <t>33102 T35</t>
  </si>
  <si>
    <t>10958 T35</t>
  </si>
  <si>
    <t>10979 T35</t>
  </si>
  <si>
    <t>10965 T35</t>
  </si>
  <si>
    <t>10968 T35</t>
  </si>
  <si>
    <t>33113 T35</t>
  </si>
  <si>
    <t>33111 T35</t>
  </si>
  <si>
    <t>10970 T35</t>
  </si>
  <si>
    <t>33110 T35</t>
  </si>
  <si>
    <t>10993 T35</t>
  </si>
  <si>
    <t>10961 T35</t>
  </si>
  <si>
    <t>10994 T35</t>
  </si>
  <si>
    <t>33118 T35</t>
  </si>
  <si>
    <t>10976 T35</t>
  </si>
  <si>
    <t>11000 T35</t>
  </si>
  <si>
    <t>10975 T35</t>
  </si>
  <si>
    <t>10966 T35</t>
  </si>
  <si>
    <t>33104 T35</t>
  </si>
  <si>
    <t>10946 T35</t>
  </si>
  <si>
    <t>33105 T35</t>
  </si>
  <si>
    <t>Crucible</t>
  </si>
  <si>
    <t>Mouse ID</t>
  </si>
  <si>
    <t>Crucible +</t>
  </si>
  <si>
    <t>Dry Tissue</t>
  </si>
  <si>
    <t>FERROZINE</t>
  </si>
  <si>
    <t>Weight (gr)</t>
  </si>
  <si>
    <t>Dry Weight</t>
  </si>
  <si>
    <t>in tube</t>
  </si>
  <si>
    <t>Wet</t>
  </si>
  <si>
    <t>Dry</t>
  </si>
  <si>
    <t>Tissue</t>
  </si>
  <si>
    <t>(gr)+350ul acid</t>
  </si>
  <si>
    <t/>
  </si>
  <si>
    <t>OD</t>
  </si>
  <si>
    <t>590nm</t>
  </si>
  <si>
    <t>SD courve</t>
  </si>
  <si>
    <t>[Fe2+] ug/dL</t>
  </si>
  <si>
    <t>OD 590nm</t>
  </si>
  <si>
    <t>50ul</t>
  </si>
  <si>
    <t>[Fe] ug/dL</t>
  </si>
  <si>
    <t>Fe conc</t>
  </si>
  <si>
    <t>dry weight</t>
  </si>
  <si>
    <t>in 350 ul</t>
  </si>
  <si>
    <t>(50 ul)</t>
  </si>
  <si>
    <t>µg Fe/g</t>
  </si>
  <si>
    <t>minus Blank</t>
  </si>
  <si>
    <t>SD courve minus Blank</t>
  </si>
  <si>
    <t>diet</t>
  </si>
  <si>
    <t>treatment</t>
  </si>
  <si>
    <t>water</t>
  </si>
  <si>
    <t>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</si>
</sst>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NumberFormat="1" applyFont="1" applyFill="1"/>
    <xf numFmtId="0" fontId="0" fillId="0" borderId="0" xfId="0" applyAlignment="1">
      <alignment horizontal="center"/>
    </xf>
    <xf numFmtId="0" fontId="5" fillId="0" borderId="1" xfId="0" applyNumberFormat="1" applyFont="1" applyFill="1" applyBorder="1"/>
    <xf numFmtId="0" fontId="7" fillId="0" borderId="0" xfId="0" applyFont="1"/>
    <xf numFmtId="1" fontId="8" fillId="0" borderId="0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6" fillId="0" borderId="1" xfId="0" applyNumberFormat="1" applyFont="1" applyBorder="1"/>
    <xf numFmtId="0" fontId="0" fillId="0" borderId="2" xfId="0" applyBorder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</xdr:row>
          <xdr:rowOff>19050</xdr:rowOff>
        </xdr:from>
        <xdr:to>
          <xdr:col>26</xdr:col>
          <xdr:colOff>133350</xdr:colOff>
          <xdr:row>17</xdr:row>
          <xdr:rowOff>123825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I19" zoomScale="120" zoomScaleNormal="120" workbookViewId="0">
      <selection activeCell="K20" sqref="K20"/>
    </sheetView>
  </sheetViews>
  <sheetFormatPr baseColWidth="10" defaultColWidth="9.140625" defaultRowHeight="15" x14ac:dyDescent="0.25"/>
  <cols>
    <col min="2" max="2" width="10.7109375" bestFit="1" customWidth="1"/>
    <col min="3" max="3" width="13.85546875" customWidth="1"/>
    <col min="4" max="4" width="17.28515625" bestFit="1" customWidth="1"/>
    <col min="5" max="5" width="15.85546875" customWidth="1"/>
    <col min="6" max="7" width="14.5703125" customWidth="1"/>
    <col min="8" max="8" width="15.5703125" customWidth="1"/>
    <col min="9" max="9" width="7.7109375" bestFit="1" customWidth="1"/>
    <col min="10" max="10" width="8.5703125" bestFit="1" customWidth="1"/>
    <col min="11" max="11" width="12.85546875" bestFit="1" customWidth="1"/>
    <col min="12" max="12" width="10.85546875" bestFit="1" customWidth="1"/>
    <col min="13" max="13" width="10.85546875" customWidth="1"/>
    <col min="14" max="14" width="12.85546875" bestFit="1" customWidth="1"/>
    <col min="15" max="15" width="12.85546875" customWidth="1"/>
    <col min="16" max="16" width="12" bestFit="1" customWidth="1"/>
    <col min="17" max="17" width="17.140625" customWidth="1"/>
    <col min="18" max="18" width="11.42578125" customWidth="1"/>
  </cols>
  <sheetData>
    <row r="1" spans="1:26" ht="23.25" x14ac:dyDescent="0.35">
      <c r="A1" s="3" t="s">
        <v>53</v>
      </c>
      <c r="B1" s="1"/>
      <c r="C1" s="6"/>
      <c r="D1" s="6" t="s">
        <v>51</v>
      </c>
      <c r="E1" s="6"/>
      <c r="F1" s="6" t="s">
        <v>51</v>
      </c>
      <c r="G1" s="6"/>
      <c r="H1" s="6" t="s">
        <v>55</v>
      </c>
      <c r="I1" s="6" t="s">
        <v>67</v>
      </c>
      <c r="J1" s="6"/>
      <c r="K1" s="6"/>
    </row>
    <row r="2" spans="1:26" ht="15.75" x14ac:dyDescent="0.25">
      <c r="A2" s="5"/>
      <c r="B2" s="2"/>
      <c r="C2" s="6" t="s">
        <v>49</v>
      </c>
      <c r="D2" s="6" t="s">
        <v>59</v>
      </c>
      <c r="E2" s="6" t="s">
        <v>57</v>
      </c>
      <c r="F2" s="6" t="s">
        <v>52</v>
      </c>
      <c r="G2" s="6" t="s">
        <v>58</v>
      </c>
      <c r="H2" s="6" t="s">
        <v>56</v>
      </c>
      <c r="I2" s="6" t="s">
        <v>62</v>
      </c>
      <c r="J2" s="6"/>
      <c r="K2" s="6" t="s">
        <v>62</v>
      </c>
      <c r="L2" s="6" t="s">
        <v>68</v>
      </c>
      <c r="M2" s="11" t="s">
        <v>69</v>
      </c>
      <c r="N2" s="12" t="s">
        <v>73</v>
      </c>
      <c r="P2" s="12"/>
      <c r="R2" s="17" t="s">
        <v>64</v>
      </c>
      <c r="S2" s="17"/>
    </row>
    <row r="3" spans="1:26" ht="15.75" x14ac:dyDescent="0.25">
      <c r="A3" s="2" t="s">
        <v>49</v>
      </c>
      <c r="B3" s="2" t="s">
        <v>50</v>
      </c>
      <c r="C3" s="6" t="s">
        <v>54</v>
      </c>
      <c r="D3" s="6" t="s">
        <v>54</v>
      </c>
      <c r="E3" s="6" t="s">
        <v>54</v>
      </c>
      <c r="F3" s="6" t="s">
        <v>54</v>
      </c>
      <c r="G3" s="6" t="s">
        <v>54</v>
      </c>
      <c r="H3" s="6" t="s">
        <v>60</v>
      </c>
      <c r="I3" s="6" t="s">
        <v>63</v>
      </c>
      <c r="J3" s="6" t="s">
        <v>0</v>
      </c>
      <c r="K3" s="6" t="s">
        <v>74</v>
      </c>
      <c r="L3" s="6" t="s">
        <v>72</v>
      </c>
      <c r="M3" s="11" t="s">
        <v>71</v>
      </c>
      <c r="N3" s="12" t="s">
        <v>70</v>
      </c>
      <c r="O3" s="2" t="s">
        <v>77</v>
      </c>
      <c r="P3" s="12" t="s">
        <v>76</v>
      </c>
      <c r="Q3" s="1" t="s">
        <v>65</v>
      </c>
      <c r="R3" s="17" t="s">
        <v>66</v>
      </c>
      <c r="S3" s="17"/>
    </row>
    <row r="4" spans="1:26" ht="15.75" x14ac:dyDescent="0.25">
      <c r="A4" s="4">
        <v>1</v>
      </c>
      <c r="B4" s="16" t="s">
        <v>1</v>
      </c>
      <c r="C4" s="7">
        <v>4.8948</v>
      </c>
      <c r="D4" s="7">
        <v>4.9006999999999996</v>
      </c>
      <c r="E4" s="7">
        <f>D4-C4</f>
        <v>5.8999999999995723E-3</v>
      </c>
      <c r="F4" s="7">
        <v>4.8977000000000004</v>
      </c>
      <c r="G4" s="7">
        <f>F4-C4</f>
        <v>2.9000000000003467E-3</v>
      </c>
      <c r="H4" s="7">
        <v>2.5000000000000001E-3</v>
      </c>
      <c r="I4" s="10">
        <v>0.29620000000000002</v>
      </c>
      <c r="J4" s="10">
        <v>5.3949999999999998E-2</v>
      </c>
      <c r="K4" s="10">
        <f>I4-J4</f>
        <v>0.24225000000000002</v>
      </c>
      <c r="L4" s="14">
        <v>520.56370000000004</v>
      </c>
      <c r="M4" s="13">
        <f>L4/2</f>
        <v>260.28185000000002</v>
      </c>
      <c r="N4" s="13">
        <f>M4*7/H4/1000</f>
        <v>728.7891800000001</v>
      </c>
      <c r="O4" s="4" t="s">
        <v>78</v>
      </c>
      <c r="P4" s="4">
        <v>50</v>
      </c>
      <c r="Q4" s="9">
        <v>2000</v>
      </c>
      <c r="R4" s="8">
        <v>0.94289999999999996</v>
      </c>
      <c r="S4" s="8">
        <v>0.94189999999999996</v>
      </c>
      <c r="W4" s="8" t="s">
        <v>61</v>
      </c>
      <c r="X4" s="8" t="s">
        <v>61</v>
      </c>
      <c r="Y4" s="8"/>
      <c r="Z4" s="8"/>
    </row>
    <row r="5" spans="1:26" ht="15.75" x14ac:dyDescent="0.25">
      <c r="A5" s="4">
        <v>2</v>
      </c>
      <c r="B5" s="16" t="s">
        <v>2</v>
      </c>
      <c r="C5" s="7">
        <v>4.3673000000000002</v>
      </c>
      <c r="D5" s="7">
        <v>4.3741000000000003</v>
      </c>
      <c r="E5" s="7">
        <f t="shared" ref="E5:E27" si="0">D5-C5</f>
        <v>6.8000000000001393E-3</v>
      </c>
      <c r="F5" s="7">
        <v>4.3708999999999998</v>
      </c>
      <c r="G5" s="7">
        <f t="shared" ref="G5:G27" si="1">F5-C5</f>
        <v>3.5999999999996035E-3</v>
      </c>
      <c r="H5" s="7">
        <v>3.7000000000000002E-3</v>
      </c>
      <c r="I5" s="10">
        <v>0.36659999999999998</v>
      </c>
      <c r="J5" s="10">
        <v>5.3949999999999998E-2</v>
      </c>
      <c r="K5" s="10">
        <f t="shared" ref="K5:K27" si="2">I5-J5</f>
        <v>0.31264999999999998</v>
      </c>
      <c r="L5" s="14">
        <v>678.69090000000006</v>
      </c>
      <c r="M5" s="13">
        <f t="shared" ref="M5:M52" si="3">L5/2</f>
        <v>339.34545000000003</v>
      </c>
      <c r="N5" s="13">
        <f t="shared" ref="N5:N52" si="4">M5*7/H5/1000</f>
        <v>642.00490540540545</v>
      </c>
      <c r="O5" s="4" t="s">
        <v>78</v>
      </c>
      <c r="P5" s="4">
        <v>50</v>
      </c>
      <c r="Q5" s="9">
        <v>1600</v>
      </c>
      <c r="R5" s="8">
        <v>0.78369999999999995</v>
      </c>
      <c r="S5" s="8">
        <v>0.79530000000000001</v>
      </c>
      <c r="W5" s="8" t="s">
        <v>61</v>
      </c>
      <c r="X5" s="8" t="s">
        <v>61</v>
      </c>
      <c r="Y5" s="8"/>
      <c r="Z5" s="8"/>
    </row>
    <row r="6" spans="1:26" ht="15.75" x14ac:dyDescent="0.25">
      <c r="A6" s="4">
        <v>3</v>
      </c>
      <c r="B6" s="16" t="s">
        <v>3</v>
      </c>
      <c r="C6" s="7">
        <v>4.8090999999999999</v>
      </c>
      <c r="D6" s="7">
        <v>4.8177000000000003</v>
      </c>
      <c r="E6" s="7">
        <f t="shared" si="0"/>
        <v>8.6000000000003851E-3</v>
      </c>
      <c r="F6" s="7">
        <v>4.8127000000000004</v>
      </c>
      <c r="G6" s="7">
        <f t="shared" si="1"/>
        <v>3.6000000000004917E-3</v>
      </c>
      <c r="H6" s="7">
        <v>3.8E-3</v>
      </c>
      <c r="I6" s="10">
        <v>0.28839999999999999</v>
      </c>
      <c r="J6" s="10">
        <v>5.3949999999999998E-2</v>
      </c>
      <c r="K6" s="10">
        <f t="shared" si="2"/>
        <v>0.23444999999999999</v>
      </c>
      <c r="L6" s="14">
        <v>503.04390000000001</v>
      </c>
      <c r="M6" s="13">
        <f t="shared" si="3"/>
        <v>251.52195</v>
      </c>
      <c r="N6" s="13">
        <f t="shared" si="4"/>
        <v>463.32990789473683</v>
      </c>
      <c r="O6" s="4" t="s">
        <v>78</v>
      </c>
      <c r="P6" s="4">
        <v>50</v>
      </c>
      <c r="Q6" s="9">
        <v>1200</v>
      </c>
      <c r="R6" s="8">
        <v>0.59</v>
      </c>
      <c r="S6" s="8">
        <v>0.60919999999999996</v>
      </c>
      <c r="W6" s="8" t="s">
        <v>61</v>
      </c>
      <c r="X6" s="8" t="s">
        <v>61</v>
      </c>
      <c r="Y6" s="8"/>
      <c r="Z6" s="8"/>
    </row>
    <row r="7" spans="1:26" ht="15.75" x14ac:dyDescent="0.25">
      <c r="A7" s="4">
        <v>4</v>
      </c>
      <c r="B7" s="16" t="s">
        <v>4</v>
      </c>
      <c r="C7" s="7">
        <v>5.0808</v>
      </c>
      <c r="D7" s="7">
        <v>5.0876999999999999</v>
      </c>
      <c r="E7" s="7">
        <f t="shared" si="0"/>
        <v>6.8999999999999062E-3</v>
      </c>
      <c r="F7" s="7">
        <v>5.0837000000000003</v>
      </c>
      <c r="G7" s="7">
        <f t="shared" si="1"/>
        <v>2.9000000000003467E-3</v>
      </c>
      <c r="H7" s="7">
        <v>2.8E-3</v>
      </c>
      <c r="I7" s="10">
        <v>0.39</v>
      </c>
      <c r="J7" s="10">
        <v>5.3949999999999998E-2</v>
      </c>
      <c r="K7" s="10">
        <f t="shared" si="2"/>
        <v>0.33605000000000002</v>
      </c>
      <c r="L7" s="14">
        <v>731.25019999999995</v>
      </c>
      <c r="M7" s="13">
        <f t="shared" si="3"/>
        <v>365.62509999999997</v>
      </c>
      <c r="N7" s="13">
        <f t="shared" si="4"/>
        <v>914.06274999999994</v>
      </c>
      <c r="O7" s="4" t="s">
        <v>78</v>
      </c>
      <c r="P7" s="4">
        <v>50</v>
      </c>
      <c r="Q7" s="9">
        <v>800</v>
      </c>
      <c r="R7" s="8">
        <v>0.4209</v>
      </c>
      <c r="S7" s="8">
        <v>0.41849999999999998</v>
      </c>
      <c r="W7" s="8" t="s">
        <v>61</v>
      </c>
      <c r="X7" s="8" t="s">
        <v>61</v>
      </c>
      <c r="Y7" s="8"/>
      <c r="Z7" s="8"/>
    </row>
    <row r="8" spans="1:26" ht="15.75" x14ac:dyDescent="0.25">
      <c r="A8" s="4">
        <v>5</v>
      </c>
      <c r="B8" s="16" t="s">
        <v>5</v>
      </c>
      <c r="C8" s="7">
        <v>4.5324999999999998</v>
      </c>
      <c r="D8" s="7">
        <v>4.5445000000000002</v>
      </c>
      <c r="E8" s="7">
        <f t="shared" si="0"/>
        <v>1.2000000000000455E-2</v>
      </c>
      <c r="F8" s="7">
        <v>4.5377999999999998</v>
      </c>
      <c r="G8" s="7">
        <f t="shared" si="1"/>
        <v>5.3000000000000824E-3</v>
      </c>
      <c r="H8" s="7">
        <v>5.4000000000000003E-3</v>
      </c>
      <c r="I8" s="10">
        <v>0.3664</v>
      </c>
      <c r="J8" s="10">
        <v>5.3949999999999998E-2</v>
      </c>
      <c r="K8" s="10">
        <f t="shared" si="2"/>
        <v>0.31245000000000001</v>
      </c>
      <c r="L8" s="14">
        <v>678.24170000000004</v>
      </c>
      <c r="M8" s="13">
        <f t="shared" si="3"/>
        <v>339.12085000000002</v>
      </c>
      <c r="N8" s="13">
        <f t="shared" si="4"/>
        <v>439.60110185185181</v>
      </c>
      <c r="O8" s="4" t="s">
        <v>79</v>
      </c>
      <c r="P8" s="4">
        <v>50</v>
      </c>
      <c r="Q8" s="9">
        <v>600</v>
      </c>
      <c r="R8" s="8">
        <v>0.32969999999999999</v>
      </c>
      <c r="S8" s="8">
        <v>0.33989999999999998</v>
      </c>
      <c r="W8" s="8" t="s">
        <v>61</v>
      </c>
      <c r="X8" s="8" t="s">
        <v>61</v>
      </c>
      <c r="Y8" s="8"/>
      <c r="Z8" s="8"/>
    </row>
    <row r="9" spans="1:26" ht="15.75" x14ac:dyDescent="0.25">
      <c r="A9" s="4">
        <v>6</v>
      </c>
      <c r="B9" s="16" t="s">
        <v>6</v>
      </c>
      <c r="C9" s="7">
        <v>4.4543999999999997</v>
      </c>
      <c r="D9" s="7">
        <v>4.4649999999999999</v>
      </c>
      <c r="E9" s="7">
        <f t="shared" si="0"/>
        <v>1.0600000000000165E-2</v>
      </c>
      <c r="F9" s="7">
        <v>4.4588000000000001</v>
      </c>
      <c r="G9" s="7">
        <f t="shared" si="1"/>
        <v>4.4000000000004036E-3</v>
      </c>
      <c r="H9" s="7">
        <v>4.7999999999999996E-3</v>
      </c>
      <c r="I9" s="10">
        <v>0.58620000000000005</v>
      </c>
      <c r="J9" s="10">
        <v>5.3949999999999998E-2</v>
      </c>
      <c r="K9" s="10">
        <f t="shared" si="2"/>
        <v>0.53225000000000011</v>
      </c>
      <c r="L9" s="14">
        <v>1171.94</v>
      </c>
      <c r="M9" s="13">
        <f t="shared" si="3"/>
        <v>585.97</v>
      </c>
      <c r="N9" s="13">
        <f t="shared" si="4"/>
        <v>854.53958333333333</v>
      </c>
      <c r="O9" s="4" t="s">
        <v>79</v>
      </c>
      <c r="P9" s="4">
        <v>50</v>
      </c>
      <c r="Q9" s="9">
        <v>400</v>
      </c>
      <c r="R9" s="8">
        <v>0.24340000000000001</v>
      </c>
      <c r="S9" s="8">
        <v>0.25030000000000002</v>
      </c>
      <c r="W9" s="8" t="s">
        <v>61</v>
      </c>
      <c r="X9" s="8" t="s">
        <v>61</v>
      </c>
      <c r="Y9" s="8"/>
      <c r="Z9" s="8"/>
    </row>
    <row r="10" spans="1:26" ht="15.75" x14ac:dyDescent="0.25">
      <c r="A10" s="4">
        <v>7</v>
      </c>
      <c r="B10" s="16" t="s">
        <v>7</v>
      </c>
      <c r="C10" s="7">
        <v>4.4589999999999996</v>
      </c>
      <c r="D10" s="7">
        <v>4.4645000000000001</v>
      </c>
      <c r="E10" s="7">
        <f t="shared" si="0"/>
        <v>5.5000000000005045E-3</v>
      </c>
      <c r="F10" s="7">
        <v>4.4617000000000004</v>
      </c>
      <c r="G10" s="7">
        <f t="shared" si="1"/>
        <v>2.7000000000008129E-3</v>
      </c>
      <c r="H10" s="7">
        <v>2.8999999999999998E-3</v>
      </c>
      <c r="I10" s="10">
        <v>0.2321</v>
      </c>
      <c r="J10" s="10">
        <v>5.3949999999999998E-2</v>
      </c>
      <c r="K10" s="10">
        <f t="shared" si="2"/>
        <v>0.17815</v>
      </c>
      <c r="L10" s="14">
        <v>376.58710000000002</v>
      </c>
      <c r="M10" s="13">
        <f t="shared" si="3"/>
        <v>188.29355000000001</v>
      </c>
      <c r="N10" s="13">
        <f t="shared" si="4"/>
        <v>454.50167241379307</v>
      </c>
      <c r="O10" s="4" t="s">
        <v>79</v>
      </c>
      <c r="P10" s="4">
        <v>50</v>
      </c>
      <c r="Q10" s="9">
        <v>200</v>
      </c>
      <c r="R10" s="8">
        <v>0.1603</v>
      </c>
      <c r="S10" s="8">
        <v>0.152</v>
      </c>
      <c r="W10" s="8" t="s">
        <v>61</v>
      </c>
      <c r="X10" s="8" t="s">
        <v>61</v>
      </c>
      <c r="Y10" s="8"/>
      <c r="Z10" s="8"/>
    </row>
    <row r="11" spans="1:26" ht="15.75" x14ac:dyDescent="0.25">
      <c r="A11" s="4">
        <v>8</v>
      </c>
      <c r="B11" s="16" t="s">
        <v>8</v>
      </c>
      <c r="C11" s="7">
        <v>5.0106000000000002</v>
      </c>
      <c r="D11" s="7">
        <v>5.0202999999999998</v>
      </c>
      <c r="E11" s="7">
        <f t="shared" si="0"/>
        <v>9.6999999999995978E-3</v>
      </c>
      <c r="F11" s="7">
        <v>5.0156999999999998</v>
      </c>
      <c r="G11" s="7">
        <f t="shared" si="1"/>
        <v>5.0999999999996604E-3</v>
      </c>
      <c r="H11" s="7">
        <v>5.1000000000000004E-3</v>
      </c>
      <c r="I11" s="10">
        <v>0.71289999999999998</v>
      </c>
      <c r="J11" s="10">
        <v>5.3949999999999998E-2</v>
      </c>
      <c r="K11" s="10">
        <f t="shared" si="2"/>
        <v>0.65894999999999992</v>
      </c>
      <c r="L11" s="14">
        <v>1456.5239999999999</v>
      </c>
      <c r="M11" s="13">
        <f t="shared" si="3"/>
        <v>728.26199999999994</v>
      </c>
      <c r="N11" s="13">
        <f t="shared" si="4"/>
        <v>999.57529411764699</v>
      </c>
      <c r="O11" s="4" t="s">
        <v>79</v>
      </c>
      <c r="P11" s="4">
        <v>50</v>
      </c>
      <c r="Q11" s="9">
        <v>0</v>
      </c>
      <c r="R11" s="8">
        <v>5.6500000000000002E-2</v>
      </c>
      <c r="S11" s="8">
        <v>5.1400000000000001E-2</v>
      </c>
      <c r="W11" s="8" t="s">
        <v>61</v>
      </c>
      <c r="X11" s="8" t="s">
        <v>61</v>
      </c>
      <c r="Y11" s="8"/>
      <c r="Z11" s="8"/>
    </row>
    <row r="12" spans="1:26" ht="15.75" x14ac:dyDescent="0.25">
      <c r="A12" s="4">
        <v>9</v>
      </c>
      <c r="B12" s="16" t="s">
        <v>9</v>
      </c>
      <c r="C12" s="7">
        <v>5.0632999999999999</v>
      </c>
      <c r="D12" s="7">
        <v>5.0914999999999999</v>
      </c>
      <c r="E12" s="7">
        <f t="shared" si="0"/>
        <v>2.8200000000000003E-2</v>
      </c>
      <c r="F12" s="7">
        <v>5.0754000000000001</v>
      </c>
      <c r="G12" s="7">
        <f t="shared" si="1"/>
        <v>1.2100000000000222E-2</v>
      </c>
      <c r="H12" s="7">
        <v>1.2200000000000001E-2</v>
      </c>
      <c r="I12" s="10">
        <v>3.9935</v>
      </c>
      <c r="J12" s="10">
        <v>5.3949999999999998E-2</v>
      </c>
      <c r="K12" s="10">
        <f t="shared" si="2"/>
        <v>3.9395500000000001</v>
      </c>
      <c r="L12" s="14">
        <v>8825.1610000000001</v>
      </c>
      <c r="M12" s="13">
        <f t="shared" si="3"/>
        <v>4412.5805</v>
      </c>
      <c r="N12" s="13">
        <f t="shared" si="4"/>
        <v>2531.8084836065573</v>
      </c>
      <c r="O12" s="4" t="s">
        <v>78</v>
      </c>
      <c r="P12" s="4">
        <v>500</v>
      </c>
    </row>
    <row r="13" spans="1:26" ht="15.75" x14ac:dyDescent="0.25">
      <c r="A13" s="4">
        <v>10</v>
      </c>
      <c r="B13" s="16" t="s">
        <v>10</v>
      </c>
      <c r="C13" s="7">
        <v>4.6273999999999997</v>
      </c>
      <c r="D13" s="7">
        <v>4.6382000000000003</v>
      </c>
      <c r="E13" s="7">
        <f t="shared" si="0"/>
        <v>1.0800000000000587E-2</v>
      </c>
      <c r="F13" s="7">
        <v>4.6319999999999997</v>
      </c>
      <c r="G13" s="7">
        <f t="shared" si="1"/>
        <v>4.5999999999999375E-3</v>
      </c>
      <c r="H13" s="7">
        <v>4.1999999999999997E-3</v>
      </c>
      <c r="I13" s="10">
        <v>3.0571999999999999</v>
      </c>
      <c r="J13" s="10">
        <v>5.3949999999999998E-2</v>
      </c>
      <c r="K13" s="10">
        <f t="shared" si="2"/>
        <v>3.00325</v>
      </c>
      <c r="L13" s="14">
        <v>6722.1139999999996</v>
      </c>
      <c r="M13" s="13">
        <f t="shared" si="3"/>
        <v>3361.0569999999998</v>
      </c>
      <c r="N13" s="13">
        <f t="shared" si="4"/>
        <v>5601.7616666666663</v>
      </c>
      <c r="O13" s="4" t="s">
        <v>78</v>
      </c>
      <c r="P13" s="4">
        <v>500</v>
      </c>
      <c r="R13" s="17" t="s">
        <v>75</v>
      </c>
      <c r="S13" s="17"/>
    </row>
    <row r="14" spans="1:26" ht="15.75" x14ac:dyDescent="0.25">
      <c r="A14" s="4">
        <v>11</v>
      </c>
      <c r="B14" s="16" t="s">
        <v>11</v>
      </c>
      <c r="C14" s="7">
        <v>5.8768000000000002</v>
      </c>
      <c r="D14" s="7">
        <v>5.8834</v>
      </c>
      <c r="E14" s="7">
        <f t="shared" si="0"/>
        <v>6.5999999999997172E-3</v>
      </c>
      <c r="F14" s="7">
        <v>5.8795999999999999</v>
      </c>
      <c r="G14" s="7">
        <f t="shared" si="1"/>
        <v>2.7999999999996916E-3</v>
      </c>
      <c r="H14" s="7">
        <v>3.0999999999999999E-3</v>
      </c>
      <c r="I14" s="10">
        <v>1.9918</v>
      </c>
      <c r="J14" s="10">
        <v>5.3949999999999998E-2</v>
      </c>
      <c r="K14" s="10">
        <f t="shared" si="2"/>
        <v>1.9378500000000001</v>
      </c>
      <c r="L14" s="14">
        <v>4329.0929999999998</v>
      </c>
      <c r="M14" s="13">
        <f t="shared" si="3"/>
        <v>2164.5464999999999</v>
      </c>
      <c r="N14" s="13">
        <f t="shared" si="4"/>
        <v>4887.6856451612894</v>
      </c>
      <c r="O14" s="4" t="s">
        <v>78</v>
      </c>
      <c r="P14" s="4">
        <v>500</v>
      </c>
      <c r="Q14" s="1" t="s">
        <v>65</v>
      </c>
      <c r="R14" s="17" t="s">
        <v>66</v>
      </c>
      <c r="S14" s="17"/>
    </row>
    <row r="15" spans="1:26" ht="15.75" x14ac:dyDescent="0.25">
      <c r="A15" s="4">
        <v>12</v>
      </c>
      <c r="B15" s="16" t="s">
        <v>12</v>
      </c>
      <c r="C15" s="7">
        <v>6.1412000000000004</v>
      </c>
      <c r="D15" s="7">
        <v>6.1494</v>
      </c>
      <c r="E15" s="7">
        <f t="shared" si="0"/>
        <v>8.199999999999541E-3</v>
      </c>
      <c r="F15" s="7">
        <v>6.1455000000000002</v>
      </c>
      <c r="G15" s="7">
        <f t="shared" si="1"/>
        <v>4.2999999999997485E-3</v>
      </c>
      <c r="H15" s="7">
        <v>4.5999999999999999E-3</v>
      </c>
      <c r="I15" s="10">
        <v>1.7184999999999999</v>
      </c>
      <c r="J15" s="10">
        <v>5.3949999999999998E-2</v>
      </c>
      <c r="K15" s="10">
        <f t="shared" si="2"/>
        <v>1.66455</v>
      </c>
      <c r="L15" s="14">
        <v>3715.2269999999999</v>
      </c>
      <c r="M15" s="13">
        <f t="shared" si="3"/>
        <v>1857.6134999999999</v>
      </c>
      <c r="N15" s="13">
        <f t="shared" si="4"/>
        <v>2826.8031521739131</v>
      </c>
      <c r="O15" s="4" t="s">
        <v>78</v>
      </c>
      <c r="P15" s="4">
        <v>500</v>
      </c>
      <c r="Q15" s="9">
        <v>2000</v>
      </c>
      <c r="R15">
        <v>0.88894999999999991</v>
      </c>
      <c r="S15">
        <v>0.88795000000000002</v>
      </c>
    </row>
    <row r="16" spans="1:26" ht="15.75" x14ac:dyDescent="0.25">
      <c r="A16" s="4">
        <v>13</v>
      </c>
      <c r="B16" s="16" t="s">
        <v>13</v>
      </c>
      <c r="C16" s="7">
        <v>5.0807000000000002</v>
      </c>
      <c r="D16" s="7">
        <v>5.0888999999999998</v>
      </c>
      <c r="E16" s="7">
        <f t="shared" si="0"/>
        <v>8.199999999999541E-3</v>
      </c>
      <c r="F16" s="7">
        <v>5.0845000000000002</v>
      </c>
      <c r="G16" s="7">
        <f t="shared" si="1"/>
        <v>3.8000000000000256E-3</v>
      </c>
      <c r="H16" s="7">
        <v>4.0000000000000001E-3</v>
      </c>
      <c r="I16" s="10">
        <v>2.5848</v>
      </c>
      <c r="J16" s="10">
        <v>5.3949999999999998E-2</v>
      </c>
      <c r="K16" s="10">
        <f t="shared" si="2"/>
        <v>2.53085</v>
      </c>
      <c r="L16" s="14">
        <v>5661.0450000000001</v>
      </c>
      <c r="M16" s="13">
        <f t="shared" si="3"/>
        <v>2830.5225</v>
      </c>
      <c r="N16" s="13">
        <f t="shared" si="4"/>
        <v>4953.4143750000003</v>
      </c>
      <c r="O16" s="4" t="s">
        <v>79</v>
      </c>
      <c r="P16" s="4">
        <v>500</v>
      </c>
      <c r="Q16" s="9">
        <v>1600</v>
      </c>
      <c r="R16">
        <v>0.7297499999999999</v>
      </c>
      <c r="S16">
        <v>0.74134999999999995</v>
      </c>
    </row>
    <row r="17" spans="1:19" ht="15.75" x14ac:dyDescent="0.25">
      <c r="A17" s="4">
        <v>14</v>
      </c>
      <c r="B17" s="16" t="s">
        <v>14</v>
      </c>
      <c r="C17" s="7">
        <v>4.8400999999999996</v>
      </c>
      <c r="D17" s="7">
        <v>4.8475999999999999</v>
      </c>
      <c r="E17" s="7">
        <f t="shared" si="0"/>
        <v>7.5000000000002842E-3</v>
      </c>
      <c r="F17" s="7">
        <v>4.8433000000000002</v>
      </c>
      <c r="G17" s="7">
        <f t="shared" si="1"/>
        <v>3.2000000000005357E-3</v>
      </c>
      <c r="H17" s="7">
        <v>3.2000000000000002E-3</v>
      </c>
      <c r="I17" s="10">
        <v>1.6146</v>
      </c>
      <c r="J17" s="10">
        <v>5.3949999999999998E-2</v>
      </c>
      <c r="K17" s="10">
        <f t="shared" si="2"/>
        <v>1.5606500000000001</v>
      </c>
      <c r="L17" s="14">
        <v>3481.8539999999998</v>
      </c>
      <c r="M17" s="13">
        <f t="shared" si="3"/>
        <v>1740.9269999999999</v>
      </c>
      <c r="N17" s="13">
        <f t="shared" si="4"/>
        <v>3808.2778124999995</v>
      </c>
      <c r="O17" s="4" t="s">
        <v>79</v>
      </c>
      <c r="P17" s="4">
        <v>500</v>
      </c>
      <c r="Q17" s="9">
        <v>1200</v>
      </c>
      <c r="R17">
        <v>0.53604999999999992</v>
      </c>
      <c r="S17">
        <v>0.55525000000000002</v>
      </c>
    </row>
    <row r="18" spans="1:19" ht="15.75" x14ac:dyDescent="0.25">
      <c r="A18" s="4">
        <v>15</v>
      </c>
      <c r="B18" s="16" t="s">
        <v>15</v>
      </c>
      <c r="C18" s="7">
        <v>4.5507999999999997</v>
      </c>
      <c r="D18" s="7">
        <v>4.5534999999999997</v>
      </c>
      <c r="E18" s="7">
        <f t="shared" si="0"/>
        <v>2.6999999999999247E-3</v>
      </c>
      <c r="F18" s="7">
        <v>4.5522</v>
      </c>
      <c r="G18" s="7">
        <f t="shared" si="1"/>
        <v>1.4000000000002899E-3</v>
      </c>
      <c r="H18" s="7">
        <v>1.1000000000000001E-3</v>
      </c>
      <c r="I18" s="10">
        <v>0.51780000000000004</v>
      </c>
      <c r="J18" s="10">
        <v>5.3949999999999998E-2</v>
      </c>
      <c r="K18" s="10">
        <f t="shared" si="2"/>
        <v>0.46385000000000004</v>
      </c>
      <c r="L18" s="14">
        <v>1018.3049999999999</v>
      </c>
      <c r="M18" s="13">
        <f t="shared" si="3"/>
        <v>509.15249999999997</v>
      </c>
      <c r="N18" s="13">
        <f t="shared" si="4"/>
        <v>3240.0613636363632</v>
      </c>
      <c r="O18" s="4" t="s">
        <v>79</v>
      </c>
      <c r="P18" s="4">
        <v>500</v>
      </c>
      <c r="Q18" s="9">
        <v>800</v>
      </c>
      <c r="R18">
        <v>0.36695</v>
      </c>
      <c r="S18">
        <v>0.36454999999999999</v>
      </c>
    </row>
    <row r="19" spans="1:19" ht="15.75" x14ac:dyDescent="0.25">
      <c r="A19" s="4">
        <v>16</v>
      </c>
      <c r="B19" s="16" t="s">
        <v>16</v>
      </c>
      <c r="C19" s="7">
        <v>5.2317</v>
      </c>
      <c r="D19" s="7">
        <v>5.2339000000000002</v>
      </c>
      <c r="E19" s="7">
        <f t="shared" si="0"/>
        <v>2.2000000000002018E-3</v>
      </c>
      <c r="F19" s="7">
        <v>5.2335000000000003</v>
      </c>
      <c r="G19" s="7">
        <f t="shared" si="1"/>
        <v>1.8000000000002458E-3</v>
      </c>
      <c r="H19" s="7">
        <v>1.4E-3</v>
      </c>
      <c r="I19" s="10">
        <v>0.59689999999999999</v>
      </c>
      <c r="J19" s="10">
        <v>5.3949999999999998E-2</v>
      </c>
      <c r="K19" s="10">
        <f t="shared" si="2"/>
        <v>0.54295000000000004</v>
      </c>
      <c r="L19" s="14">
        <v>1195.973</v>
      </c>
      <c r="M19" s="13">
        <f t="shared" si="3"/>
        <v>597.98649999999998</v>
      </c>
      <c r="N19" s="13">
        <f t="shared" si="4"/>
        <v>2989.9324999999999</v>
      </c>
      <c r="O19" s="4" t="s">
        <v>79</v>
      </c>
      <c r="P19" s="4">
        <v>500</v>
      </c>
      <c r="Q19" s="9">
        <v>600</v>
      </c>
      <c r="R19">
        <v>0.27575</v>
      </c>
      <c r="S19">
        <v>0.28594999999999998</v>
      </c>
    </row>
    <row r="20" spans="1:19" ht="15.75" x14ac:dyDescent="0.25">
      <c r="A20" s="4">
        <v>17</v>
      </c>
      <c r="B20" s="16" t="s">
        <v>17</v>
      </c>
      <c r="C20" s="7">
        <v>4.2788000000000004</v>
      </c>
      <c r="D20" s="7">
        <v>4.2888999999999999</v>
      </c>
      <c r="E20" s="7">
        <f t="shared" si="0"/>
        <v>1.0099999999999554E-2</v>
      </c>
      <c r="F20" s="7">
        <v>4.2832999999999997</v>
      </c>
      <c r="G20" s="7">
        <f t="shared" si="1"/>
        <v>4.4999999999992824E-3</v>
      </c>
      <c r="H20" s="7">
        <v>4.5999999999999999E-3</v>
      </c>
      <c r="I20" s="10">
        <v>0.3352</v>
      </c>
      <c r="J20" s="10">
        <v>5.3949999999999998E-2</v>
      </c>
      <c r="K20" s="10">
        <f t="shared" si="2"/>
        <v>0.28125</v>
      </c>
      <c r="L20" s="14">
        <v>608.1626</v>
      </c>
      <c r="M20" s="13">
        <f t="shared" si="3"/>
        <v>304.0813</v>
      </c>
      <c r="N20" s="13">
        <f t="shared" si="4"/>
        <v>462.73241304347835</v>
      </c>
      <c r="O20" s="4" t="s">
        <v>78</v>
      </c>
      <c r="P20" s="4">
        <v>50</v>
      </c>
      <c r="Q20" s="9">
        <v>400</v>
      </c>
      <c r="R20">
        <v>0.18945000000000001</v>
      </c>
      <c r="S20">
        <v>0.19635000000000002</v>
      </c>
    </row>
    <row r="21" spans="1:19" ht="15.75" x14ac:dyDescent="0.25">
      <c r="A21" s="4">
        <v>18</v>
      </c>
      <c r="B21" s="16" t="s">
        <v>18</v>
      </c>
      <c r="C21" s="7">
        <v>6.4283999999999999</v>
      </c>
      <c r="D21" s="7">
        <v>6.4368999999999996</v>
      </c>
      <c r="E21" s="7">
        <f t="shared" si="0"/>
        <v>8.49999999999973E-3</v>
      </c>
      <c r="F21" s="7">
        <v>6.4329000000000001</v>
      </c>
      <c r="G21" s="7">
        <f t="shared" si="1"/>
        <v>4.5000000000001705E-3</v>
      </c>
      <c r="H21" s="7">
        <v>4.0000000000000001E-3</v>
      </c>
      <c r="I21" s="10">
        <v>0.33079999999999998</v>
      </c>
      <c r="J21" s="10">
        <v>5.3949999999999998E-2</v>
      </c>
      <c r="K21" s="10">
        <f t="shared" si="2"/>
        <v>0.27684999999999998</v>
      </c>
      <c r="L21" s="14">
        <v>598.27959999999996</v>
      </c>
      <c r="M21" s="13">
        <f t="shared" si="3"/>
        <v>299.13979999999998</v>
      </c>
      <c r="N21" s="13">
        <f t="shared" si="4"/>
        <v>523.49464999999998</v>
      </c>
      <c r="O21" s="4" t="s">
        <v>78</v>
      </c>
      <c r="P21" s="4">
        <v>50</v>
      </c>
      <c r="Q21" s="9">
        <v>200</v>
      </c>
      <c r="R21">
        <v>0.10635</v>
      </c>
      <c r="S21">
        <v>9.8049999999999998E-2</v>
      </c>
    </row>
    <row r="22" spans="1:19" ht="15.75" x14ac:dyDescent="0.25">
      <c r="A22" s="4">
        <v>19</v>
      </c>
      <c r="B22" s="16" t="s">
        <v>19</v>
      </c>
      <c r="C22" s="7">
        <v>4.4817</v>
      </c>
      <c r="D22" s="7">
        <v>4.4873000000000003</v>
      </c>
      <c r="E22" s="7">
        <f t="shared" si="0"/>
        <v>5.6000000000002714E-3</v>
      </c>
      <c r="F22" s="7">
        <v>4.4843999999999999</v>
      </c>
      <c r="G22" s="7">
        <f t="shared" si="1"/>
        <v>2.6999999999999247E-3</v>
      </c>
      <c r="H22" s="7">
        <v>2.5999999999999999E-3</v>
      </c>
      <c r="I22" s="10">
        <v>0.1724</v>
      </c>
      <c r="J22" s="10">
        <v>5.3949999999999998E-2</v>
      </c>
      <c r="K22" s="10">
        <f t="shared" si="2"/>
        <v>0.11845</v>
      </c>
      <c r="L22" s="14">
        <v>242.49350000000001</v>
      </c>
      <c r="M22" s="13">
        <f t="shared" si="3"/>
        <v>121.24675000000001</v>
      </c>
      <c r="N22" s="13">
        <f t="shared" si="4"/>
        <v>326.43355769230777</v>
      </c>
      <c r="O22" s="4" t="s">
        <v>78</v>
      </c>
      <c r="P22" s="4">
        <v>50</v>
      </c>
      <c r="Q22" s="9">
        <v>0</v>
      </c>
      <c r="R22">
        <v>2.5500000000000037E-3</v>
      </c>
      <c r="S22">
        <v>-2.5499999999999967E-3</v>
      </c>
    </row>
    <row r="23" spans="1:19" ht="15.75" x14ac:dyDescent="0.25">
      <c r="A23" s="4">
        <v>20</v>
      </c>
      <c r="B23" s="16" t="s">
        <v>20</v>
      </c>
      <c r="C23" s="7">
        <v>4.4195000000000002</v>
      </c>
      <c r="D23" s="7">
        <v>4.4264999999999999</v>
      </c>
      <c r="E23" s="7">
        <f t="shared" si="0"/>
        <v>6.9999999999996732E-3</v>
      </c>
      <c r="F23" s="7">
        <v>4.4226000000000001</v>
      </c>
      <c r="G23" s="7">
        <f t="shared" si="1"/>
        <v>3.0999999999998806E-3</v>
      </c>
      <c r="H23" s="7">
        <v>3.3E-3</v>
      </c>
      <c r="I23" s="10">
        <v>0.1547</v>
      </c>
      <c r="J23" s="10">
        <v>5.3949999999999998E-2</v>
      </c>
      <c r="K23" s="10">
        <f t="shared" si="2"/>
        <v>0.10075000000000001</v>
      </c>
      <c r="L23" s="14">
        <v>202.7371</v>
      </c>
      <c r="M23" s="13">
        <f t="shared" si="3"/>
        <v>101.36855</v>
      </c>
      <c r="N23" s="13">
        <f t="shared" si="4"/>
        <v>215.02419696969696</v>
      </c>
      <c r="O23" s="4" t="s">
        <v>78</v>
      </c>
      <c r="P23" s="4">
        <v>50</v>
      </c>
    </row>
    <row r="24" spans="1:19" ht="15.75" x14ac:dyDescent="0.25">
      <c r="A24" s="4">
        <v>21</v>
      </c>
      <c r="B24" s="16" t="s">
        <v>21</v>
      </c>
      <c r="C24" s="7">
        <v>5.1909999999999998</v>
      </c>
      <c r="D24" s="7">
        <v>5.1980000000000004</v>
      </c>
      <c r="E24" s="7">
        <f t="shared" si="0"/>
        <v>7.0000000000005613E-3</v>
      </c>
      <c r="F24" s="7">
        <v>5.1933999999999996</v>
      </c>
      <c r="G24" s="7">
        <f t="shared" si="1"/>
        <v>2.3999999999997357E-3</v>
      </c>
      <c r="H24" s="7">
        <v>2.0999999999999999E-3</v>
      </c>
      <c r="I24" s="10">
        <v>0.38140000000000002</v>
      </c>
      <c r="J24" s="10">
        <v>5.3949999999999998E-2</v>
      </c>
      <c r="K24" s="10">
        <f t="shared" si="2"/>
        <v>0.32745000000000002</v>
      </c>
      <c r="L24" s="14">
        <v>711.93349999999998</v>
      </c>
      <c r="M24" s="13">
        <f t="shared" si="3"/>
        <v>355.96674999999999</v>
      </c>
      <c r="N24" s="13">
        <f t="shared" si="4"/>
        <v>1186.5558333333333</v>
      </c>
      <c r="O24" s="4" t="s">
        <v>79</v>
      </c>
      <c r="P24" s="4">
        <v>50</v>
      </c>
    </row>
    <row r="25" spans="1:19" ht="15.75" x14ac:dyDescent="0.25">
      <c r="A25" s="4">
        <v>22</v>
      </c>
      <c r="B25" s="16" t="s">
        <v>22</v>
      </c>
      <c r="C25" s="7">
        <v>4.0738000000000003</v>
      </c>
      <c r="D25" s="7">
        <v>4.0785999999999998</v>
      </c>
      <c r="E25" s="7">
        <f t="shared" si="0"/>
        <v>4.7999999999994714E-3</v>
      </c>
      <c r="F25" s="7">
        <v>4.0757000000000003</v>
      </c>
      <c r="G25" s="7">
        <f t="shared" si="1"/>
        <v>1.9000000000000128E-3</v>
      </c>
      <c r="H25" s="7">
        <v>1.4E-3</v>
      </c>
      <c r="I25" s="10">
        <v>0.46150000000000002</v>
      </c>
      <c r="J25" s="10">
        <v>5.3949999999999998E-2</v>
      </c>
      <c r="K25" s="10">
        <f t="shared" si="2"/>
        <v>0.40755000000000002</v>
      </c>
      <c r="L25" s="14">
        <v>891.84810000000004</v>
      </c>
      <c r="M25" s="13">
        <f t="shared" si="3"/>
        <v>445.92405000000002</v>
      </c>
      <c r="N25" s="13">
        <f t="shared" si="4"/>
        <v>2229.6202499999999</v>
      </c>
      <c r="O25" s="4" t="s">
        <v>79</v>
      </c>
      <c r="P25" s="4">
        <v>50</v>
      </c>
    </row>
    <row r="26" spans="1:19" ht="15.75" x14ac:dyDescent="0.25">
      <c r="A26" s="4">
        <v>23</v>
      </c>
      <c r="B26" s="16" t="s">
        <v>23</v>
      </c>
      <c r="C26" s="7">
        <v>5.3010999999999999</v>
      </c>
      <c r="D26" s="7">
        <v>5.3041999999999998</v>
      </c>
      <c r="E26" s="7">
        <f t="shared" si="0"/>
        <v>3.0999999999998806E-3</v>
      </c>
      <c r="F26" s="7">
        <v>5.3028000000000004</v>
      </c>
      <c r="G26" s="7">
        <f t="shared" si="1"/>
        <v>1.7000000000004789E-3</v>
      </c>
      <c r="H26" s="7">
        <v>1.8E-3</v>
      </c>
      <c r="I26" s="10">
        <v>0.13250000000000001</v>
      </c>
      <c r="J26" s="10">
        <v>5.3949999999999998E-2</v>
      </c>
      <c r="K26" s="10">
        <f t="shared" si="2"/>
        <v>7.8550000000000009E-2</v>
      </c>
      <c r="L26" s="14">
        <v>152.87309999999999</v>
      </c>
      <c r="M26" s="13">
        <f t="shared" si="3"/>
        <v>76.436549999999997</v>
      </c>
      <c r="N26" s="13">
        <f t="shared" si="4"/>
        <v>297.25324999999998</v>
      </c>
      <c r="O26" s="4" t="s">
        <v>79</v>
      </c>
      <c r="P26" s="4">
        <v>50</v>
      </c>
    </row>
    <row r="27" spans="1:19" ht="15.75" x14ac:dyDescent="0.25">
      <c r="A27" s="4">
        <v>24</v>
      </c>
      <c r="B27" s="16" t="s">
        <v>24</v>
      </c>
      <c r="C27" s="7">
        <v>4.4676</v>
      </c>
      <c r="D27" s="7">
        <v>4.4711999999999996</v>
      </c>
      <c r="E27" s="7">
        <f t="shared" si="0"/>
        <v>3.5999999999996035E-3</v>
      </c>
      <c r="F27" s="7">
        <v>4.4696999999999996</v>
      </c>
      <c r="G27" s="7">
        <f t="shared" si="1"/>
        <v>2.0999999999995467E-3</v>
      </c>
      <c r="H27" s="7">
        <v>2E-3</v>
      </c>
      <c r="I27" s="10">
        <v>0.26190000000000002</v>
      </c>
      <c r="J27" s="10">
        <v>5.3949999999999998E-2</v>
      </c>
      <c r="K27" s="10">
        <f t="shared" si="2"/>
        <v>0.20795000000000002</v>
      </c>
      <c r="L27" s="14">
        <v>443.52170000000001</v>
      </c>
      <c r="M27" s="13">
        <f t="shared" si="3"/>
        <v>221.76085</v>
      </c>
      <c r="N27" s="13">
        <f t="shared" si="4"/>
        <v>776.16297499999996</v>
      </c>
      <c r="O27" s="4" t="s">
        <v>79</v>
      </c>
      <c r="P27" s="4">
        <v>50</v>
      </c>
    </row>
    <row r="28" spans="1:19" ht="15.75" x14ac:dyDescent="0.25">
      <c r="A28" s="2"/>
      <c r="B28" s="2"/>
      <c r="C28" s="6"/>
      <c r="D28" s="6"/>
      <c r="E28" s="6"/>
      <c r="F28" s="6"/>
      <c r="G28" s="6"/>
      <c r="H28" s="6"/>
      <c r="M28" s="15"/>
      <c r="N28" s="13"/>
      <c r="O28" s="2"/>
      <c r="P28" s="2"/>
    </row>
    <row r="29" spans="1:19" ht="15.75" x14ac:dyDescent="0.25">
      <c r="A29" s="4">
        <v>25</v>
      </c>
      <c r="B29" s="16" t="s">
        <v>25</v>
      </c>
      <c r="C29" s="7">
        <v>4.2503000000000002</v>
      </c>
      <c r="D29" s="7">
        <v>4.2667999999999999</v>
      </c>
      <c r="E29" s="7">
        <f>D29-C29</f>
        <v>1.6499999999999737E-2</v>
      </c>
      <c r="F29" s="7">
        <v>4.2583000000000002</v>
      </c>
      <c r="G29" s="7">
        <f>F29-C29</f>
        <v>8.0000000000000071E-3</v>
      </c>
      <c r="H29" s="7">
        <v>7.9000000000000008E-3</v>
      </c>
      <c r="I29" s="10">
        <v>3.8473000000000002</v>
      </c>
      <c r="J29" s="10">
        <v>5.3949999999999998E-2</v>
      </c>
      <c r="K29" s="10">
        <f>I29-J29</f>
        <v>3.7933500000000002</v>
      </c>
      <c r="L29" s="13">
        <v>8496.777</v>
      </c>
      <c r="M29" s="13">
        <f t="shared" si="3"/>
        <v>4248.3885</v>
      </c>
      <c r="N29" s="13">
        <f t="shared" si="4"/>
        <v>3764.3948734177211</v>
      </c>
      <c r="O29" s="4" t="s">
        <v>78</v>
      </c>
      <c r="P29" s="4">
        <v>500</v>
      </c>
    </row>
    <row r="30" spans="1:19" ht="15.75" x14ac:dyDescent="0.25">
      <c r="A30" s="4">
        <v>26</v>
      </c>
      <c r="B30" s="16" t="s">
        <v>26</v>
      </c>
      <c r="C30" s="7">
        <v>4.7893999999999997</v>
      </c>
      <c r="D30" s="7">
        <v>4.7944000000000004</v>
      </c>
      <c r="E30" s="7">
        <f t="shared" ref="E30:E52" si="5">D30-C30</f>
        <v>5.0000000000007816E-3</v>
      </c>
      <c r="F30" s="7">
        <v>4.7916999999999996</v>
      </c>
      <c r="G30" s="7">
        <f t="shared" ref="G30:G52" si="6">F30-C30</f>
        <v>2.2999999999999687E-3</v>
      </c>
      <c r="H30" s="7">
        <v>2.3E-3</v>
      </c>
      <c r="I30" s="10">
        <v>1.6505000000000001</v>
      </c>
      <c r="J30" s="10">
        <v>5.3949999999999998E-2</v>
      </c>
      <c r="K30" s="10">
        <f t="shared" ref="K30:K52" si="7">I30-J30</f>
        <v>1.5965500000000001</v>
      </c>
      <c r="L30" s="13">
        <v>3562.49</v>
      </c>
      <c r="M30" s="13">
        <f t="shared" si="3"/>
        <v>1781.2449999999999</v>
      </c>
      <c r="N30" s="13">
        <f t="shared" si="4"/>
        <v>5421.1804347826082</v>
      </c>
      <c r="O30" s="4" t="s">
        <v>78</v>
      </c>
      <c r="P30" s="4">
        <v>500</v>
      </c>
    </row>
    <row r="31" spans="1:19" ht="15.75" x14ac:dyDescent="0.25">
      <c r="A31" s="4">
        <v>27</v>
      </c>
      <c r="B31" s="16" t="s">
        <v>27</v>
      </c>
      <c r="C31" s="7">
        <v>4.3997999999999999</v>
      </c>
      <c r="D31" s="7">
        <v>4.4063999999999997</v>
      </c>
      <c r="E31" s="7">
        <f t="shared" si="5"/>
        <v>6.5999999999997172E-3</v>
      </c>
      <c r="F31" s="7">
        <v>4.4027000000000003</v>
      </c>
      <c r="G31" s="7">
        <f t="shared" si="6"/>
        <v>2.9000000000003467E-3</v>
      </c>
      <c r="H31" s="7">
        <v>2.7000000000000001E-3</v>
      </c>
      <c r="I31" s="10">
        <v>1.8226</v>
      </c>
      <c r="J31" s="10">
        <v>5.3949999999999998E-2</v>
      </c>
      <c r="K31" s="10">
        <f t="shared" si="7"/>
        <v>1.7686500000000001</v>
      </c>
      <c r="L31" s="13">
        <v>3949.049</v>
      </c>
      <c r="M31" s="13">
        <f t="shared" si="3"/>
        <v>1974.5245</v>
      </c>
      <c r="N31" s="13">
        <f t="shared" si="4"/>
        <v>5119.1375925925922</v>
      </c>
      <c r="O31" s="4" t="s">
        <v>78</v>
      </c>
      <c r="P31" s="4">
        <v>500</v>
      </c>
    </row>
    <row r="32" spans="1:19" ht="15.75" x14ac:dyDescent="0.25">
      <c r="A32" s="4">
        <v>28</v>
      </c>
      <c r="B32" s="16" t="s">
        <v>28</v>
      </c>
      <c r="C32" s="7">
        <v>5.1224999999999996</v>
      </c>
      <c r="D32" s="7">
        <v>5.1273</v>
      </c>
      <c r="E32" s="7">
        <f t="shared" si="5"/>
        <v>4.8000000000003595E-3</v>
      </c>
      <c r="F32" s="7">
        <v>5.1246</v>
      </c>
      <c r="G32" s="7">
        <f t="shared" si="6"/>
        <v>2.1000000000004349E-3</v>
      </c>
      <c r="H32" s="7">
        <v>2.0999999999999999E-3</v>
      </c>
      <c r="I32" s="10">
        <v>1.3709</v>
      </c>
      <c r="J32" s="10">
        <v>5.3949999999999998E-2</v>
      </c>
      <c r="K32" s="10">
        <f t="shared" si="7"/>
        <v>1.3169500000000001</v>
      </c>
      <c r="L32" s="13">
        <v>2934.4740000000002</v>
      </c>
      <c r="M32" s="13">
        <f t="shared" si="3"/>
        <v>1467.2370000000001</v>
      </c>
      <c r="N32" s="13">
        <f t="shared" si="4"/>
        <v>4890.79</v>
      </c>
      <c r="O32" s="4" t="s">
        <v>78</v>
      </c>
      <c r="P32" s="4">
        <v>500</v>
      </c>
    </row>
    <row r="33" spans="1:16" ht="15.75" x14ac:dyDescent="0.25">
      <c r="A33" s="4">
        <v>29</v>
      </c>
      <c r="B33" s="16" t="s">
        <v>29</v>
      </c>
      <c r="C33" s="7">
        <v>4.6662999999999997</v>
      </c>
      <c r="D33" s="7">
        <v>4.6772999999999998</v>
      </c>
      <c r="E33" s="7">
        <f t="shared" si="5"/>
        <v>1.1000000000000121E-2</v>
      </c>
      <c r="F33" s="7">
        <v>4.6707999999999998</v>
      </c>
      <c r="G33" s="7">
        <f t="shared" si="6"/>
        <v>4.5000000000001705E-3</v>
      </c>
      <c r="H33" s="7">
        <v>4.8999999999999998E-3</v>
      </c>
      <c r="I33" s="10">
        <v>3.6320999999999999</v>
      </c>
      <c r="J33" s="10">
        <v>5.3949999999999998E-2</v>
      </c>
      <c r="K33" s="10">
        <f t="shared" si="7"/>
        <v>3.5781499999999999</v>
      </c>
      <c r="L33" s="13">
        <v>8013.4120000000003</v>
      </c>
      <c r="M33" s="13">
        <f t="shared" si="3"/>
        <v>4006.7060000000001</v>
      </c>
      <c r="N33" s="13">
        <f t="shared" si="4"/>
        <v>5723.8657142857155</v>
      </c>
      <c r="O33" s="4" t="s">
        <v>79</v>
      </c>
      <c r="P33" s="4">
        <v>500</v>
      </c>
    </row>
    <row r="34" spans="1:16" ht="15.75" x14ac:dyDescent="0.25">
      <c r="A34" s="4">
        <v>30</v>
      </c>
      <c r="B34" s="16" t="s">
        <v>30</v>
      </c>
      <c r="C34" s="7">
        <v>4.9164000000000003</v>
      </c>
      <c r="D34" s="7">
        <v>4.9255000000000004</v>
      </c>
      <c r="E34" s="7">
        <f t="shared" si="5"/>
        <v>9.100000000000108E-3</v>
      </c>
      <c r="F34" s="7">
        <v>4.9210000000000003</v>
      </c>
      <c r="G34" s="7">
        <f t="shared" si="6"/>
        <v>4.5999999999999375E-3</v>
      </c>
      <c r="H34" s="7">
        <v>4.3E-3</v>
      </c>
      <c r="I34" s="10">
        <v>3.0537000000000001</v>
      </c>
      <c r="J34" s="10">
        <v>5.3949999999999998E-2</v>
      </c>
      <c r="K34" s="10">
        <f t="shared" si="7"/>
        <v>2.9997500000000001</v>
      </c>
      <c r="L34" s="13">
        <v>6714.2520000000004</v>
      </c>
      <c r="M34" s="13">
        <f t="shared" si="3"/>
        <v>3357.1260000000002</v>
      </c>
      <c r="N34" s="13">
        <f t="shared" si="4"/>
        <v>5465.0888372093032</v>
      </c>
      <c r="O34" s="4" t="s">
        <v>79</v>
      </c>
      <c r="P34" s="4">
        <v>500</v>
      </c>
    </row>
    <row r="35" spans="1:16" ht="15.75" x14ac:dyDescent="0.25">
      <c r="A35" s="4">
        <v>31</v>
      </c>
      <c r="B35" s="16" t="s">
        <v>31</v>
      </c>
      <c r="C35" s="7">
        <v>4.8457999999999997</v>
      </c>
      <c r="D35" s="7">
        <v>4.8483999999999998</v>
      </c>
      <c r="E35" s="7">
        <f t="shared" si="5"/>
        <v>2.6000000000001577E-3</v>
      </c>
      <c r="F35" s="7">
        <v>4.8463000000000003</v>
      </c>
      <c r="G35" s="7">
        <f t="shared" si="6"/>
        <v>5.0000000000061107E-4</v>
      </c>
      <c r="H35" s="7">
        <v>1.6999999999999999E-3</v>
      </c>
      <c r="I35" s="10">
        <v>0.98550000000000004</v>
      </c>
      <c r="J35" s="10">
        <v>5.3949999999999998E-2</v>
      </c>
      <c r="K35" s="10">
        <f t="shared" si="7"/>
        <v>0.9315500000000001</v>
      </c>
      <c r="L35" s="13">
        <v>2068.817</v>
      </c>
      <c r="M35" s="13">
        <f t="shared" si="3"/>
        <v>1034.4085</v>
      </c>
      <c r="N35" s="13">
        <f t="shared" si="4"/>
        <v>4259.3291176470593</v>
      </c>
      <c r="O35" s="4" t="s">
        <v>79</v>
      </c>
      <c r="P35" s="4">
        <v>500</v>
      </c>
    </row>
    <row r="36" spans="1:16" ht="15.75" x14ac:dyDescent="0.25">
      <c r="A36" s="4">
        <v>32</v>
      </c>
      <c r="B36" s="16" t="s">
        <v>32</v>
      </c>
      <c r="C36" s="7">
        <v>5.9744000000000002</v>
      </c>
      <c r="D36" s="7">
        <v>5.9809000000000001</v>
      </c>
      <c r="E36" s="7">
        <f t="shared" si="5"/>
        <v>6.4999999999999503E-3</v>
      </c>
      <c r="F36" s="7">
        <v>5.9767000000000001</v>
      </c>
      <c r="G36" s="7">
        <f t="shared" si="6"/>
        <v>2.2999999999999687E-3</v>
      </c>
      <c r="H36" s="7">
        <v>2.5000000000000001E-3</v>
      </c>
      <c r="I36" s="10">
        <v>2.0022000000000002</v>
      </c>
      <c r="J36" s="10">
        <v>5.3949999999999998E-2</v>
      </c>
      <c r="K36" s="10">
        <f t="shared" si="7"/>
        <v>1.9482500000000003</v>
      </c>
      <c r="L36" s="13">
        <v>4352.4520000000002</v>
      </c>
      <c r="M36" s="13">
        <f t="shared" si="3"/>
        <v>2176.2260000000001</v>
      </c>
      <c r="N36" s="13">
        <f t="shared" si="4"/>
        <v>6093.4327999999996</v>
      </c>
      <c r="O36" s="4" t="s">
        <v>79</v>
      </c>
      <c r="P36" s="4">
        <v>500</v>
      </c>
    </row>
    <row r="37" spans="1:16" ht="15.75" x14ac:dyDescent="0.25">
      <c r="A37" s="4">
        <v>33</v>
      </c>
      <c r="B37" s="16" t="s">
        <v>33</v>
      </c>
      <c r="C37" s="7">
        <v>4.3128000000000002</v>
      </c>
      <c r="D37" s="7">
        <v>4.3182</v>
      </c>
      <c r="E37" s="7">
        <f t="shared" si="5"/>
        <v>5.3999999999998494E-3</v>
      </c>
      <c r="F37" s="7">
        <v>4.3151999999999999</v>
      </c>
      <c r="G37" s="7">
        <f t="shared" si="6"/>
        <v>2.3999999999997357E-3</v>
      </c>
      <c r="H37" s="7">
        <v>2.3999999999999998E-3</v>
      </c>
      <c r="I37" s="10">
        <v>0.32440000000000002</v>
      </c>
      <c r="J37" s="10">
        <v>5.3949999999999998E-2</v>
      </c>
      <c r="K37" s="10">
        <f t="shared" si="7"/>
        <v>0.27045000000000002</v>
      </c>
      <c r="L37" s="13">
        <v>583.90449999999998</v>
      </c>
      <c r="M37" s="13">
        <f t="shared" si="3"/>
        <v>291.95224999999999</v>
      </c>
      <c r="N37" s="13">
        <f t="shared" si="4"/>
        <v>851.52739583333334</v>
      </c>
      <c r="O37" s="4" t="s">
        <v>78</v>
      </c>
      <c r="P37" s="4">
        <v>50</v>
      </c>
    </row>
    <row r="38" spans="1:16" ht="15.75" x14ac:dyDescent="0.25">
      <c r="A38" s="4">
        <v>34</v>
      </c>
      <c r="B38" s="16" t="s">
        <v>34</v>
      </c>
      <c r="C38" s="7">
        <v>4.4672999999999998</v>
      </c>
      <c r="D38" s="7">
        <v>4.4709000000000003</v>
      </c>
      <c r="E38" s="7">
        <f t="shared" si="5"/>
        <v>3.6000000000004917E-3</v>
      </c>
      <c r="F38" s="7">
        <v>4.4687000000000001</v>
      </c>
      <c r="G38" s="7">
        <f t="shared" si="6"/>
        <v>1.4000000000002899E-3</v>
      </c>
      <c r="H38" s="7">
        <v>1.6999999999999999E-3</v>
      </c>
      <c r="I38" s="10">
        <v>0.2208</v>
      </c>
      <c r="J38" s="10">
        <v>5.3949999999999998E-2</v>
      </c>
      <c r="K38" s="10">
        <f t="shared" si="7"/>
        <v>0.16685</v>
      </c>
      <c r="L38" s="13">
        <v>351.20589999999999</v>
      </c>
      <c r="M38" s="13">
        <f t="shared" si="3"/>
        <v>175.60294999999999</v>
      </c>
      <c r="N38" s="13">
        <f t="shared" si="4"/>
        <v>723.07097058823535</v>
      </c>
      <c r="O38" s="4" t="s">
        <v>78</v>
      </c>
      <c r="P38" s="4">
        <v>50</v>
      </c>
    </row>
    <row r="39" spans="1:16" ht="15.75" x14ac:dyDescent="0.25">
      <c r="A39" s="4">
        <v>35</v>
      </c>
      <c r="B39" s="16" t="s">
        <v>35</v>
      </c>
      <c r="C39" s="7">
        <v>4.6101999999999999</v>
      </c>
      <c r="D39" s="7">
        <v>4.6147</v>
      </c>
      <c r="E39" s="7">
        <f t="shared" si="5"/>
        <v>4.5000000000001705E-3</v>
      </c>
      <c r="F39" s="7">
        <v>4.6117999999999997</v>
      </c>
      <c r="G39" s="7">
        <f t="shared" si="6"/>
        <v>1.5999999999998238E-3</v>
      </c>
      <c r="H39" s="7">
        <v>1.8E-3</v>
      </c>
      <c r="I39" s="10">
        <v>0.2379</v>
      </c>
      <c r="J39" s="10">
        <v>5.3949999999999998E-2</v>
      </c>
      <c r="K39" s="10">
        <f t="shared" si="7"/>
        <v>0.18395</v>
      </c>
      <c r="L39" s="13">
        <v>389.61470000000003</v>
      </c>
      <c r="M39" s="13">
        <f t="shared" si="3"/>
        <v>194.80735000000001</v>
      </c>
      <c r="N39" s="13">
        <f t="shared" si="4"/>
        <v>757.58413888888902</v>
      </c>
      <c r="O39" s="4" t="s">
        <v>78</v>
      </c>
      <c r="P39" s="4">
        <v>50</v>
      </c>
    </row>
    <row r="40" spans="1:16" ht="15.75" x14ac:dyDescent="0.25">
      <c r="A40" s="4">
        <v>36</v>
      </c>
      <c r="B40" s="16" t="s">
        <v>36</v>
      </c>
      <c r="C40" s="7">
        <v>4.8371000000000004</v>
      </c>
      <c r="D40" s="7">
        <v>4.8409000000000004</v>
      </c>
      <c r="E40" s="7">
        <f t="shared" si="5"/>
        <v>3.8000000000000256E-3</v>
      </c>
      <c r="F40" s="7">
        <v>4.8391000000000002</v>
      </c>
      <c r="G40" s="7">
        <f t="shared" si="6"/>
        <v>1.9999999999997797E-3</v>
      </c>
      <c r="H40" s="7">
        <v>2.3E-3</v>
      </c>
      <c r="I40" s="10">
        <v>0.1633</v>
      </c>
      <c r="J40" s="10">
        <v>5.3949999999999998E-2</v>
      </c>
      <c r="K40" s="10">
        <f t="shared" si="7"/>
        <v>0.10935</v>
      </c>
      <c r="L40" s="13">
        <v>222.05369999999999</v>
      </c>
      <c r="M40" s="13">
        <f t="shared" si="3"/>
        <v>111.02685</v>
      </c>
      <c r="N40" s="13">
        <f t="shared" si="4"/>
        <v>337.90780434782613</v>
      </c>
      <c r="O40" s="4" t="s">
        <v>78</v>
      </c>
      <c r="P40" s="4">
        <v>50</v>
      </c>
    </row>
    <row r="41" spans="1:16" ht="15.75" x14ac:dyDescent="0.25">
      <c r="A41" s="4">
        <v>37</v>
      </c>
      <c r="B41" s="16" t="s">
        <v>37</v>
      </c>
      <c r="C41" s="7">
        <v>4.9844999999999997</v>
      </c>
      <c r="D41" s="7">
        <v>4.9878</v>
      </c>
      <c r="E41" s="7">
        <f t="shared" si="5"/>
        <v>3.3000000000003027E-3</v>
      </c>
      <c r="F41" s="7">
        <v>4.9859</v>
      </c>
      <c r="G41" s="7">
        <f t="shared" si="6"/>
        <v>1.4000000000002899E-3</v>
      </c>
      <c r="H41" s="7">
        <v>1.6999999999999999E-3</v>
      </c>
      <c r="I41" s="10">
        <v>0.13769999999999999</v>
      </c>
      <c r="J41" s="10">
        <v>5.3949999999999998E-2</v>
      </c>
      <c r="K41" s="10">
        <f t="shared" si="7"/>
        <v>8.3749999999999991E-2</v>
      </c>
      <c r="L41" s="13">
        <v>164.553</v>
      </c>
      <c r="M41" s="13">
        <f t="shared" si="3"/>
        <v>82.276499999999999</v>
      </c>
      <c r="N41" s="13">
        <f t="shared" si="4"/>
        <v>338.78558823529414</v>
      </c>
      <c r="O41" s="4" t="s">
        <v>79</v>
      </c>
      <c r="P41" s="4">
        <v>50</v>
      </c>
    </row>
    <row r="42" spans="1:16" ht="15.75" x14ac:dyDescent="0.25">
      <c r="A42" s="4">
        <v>38</v>
      </c>
      <c r="B42" s="16" t="s">
        <v>38</v>
      </c>
      <c r="C42" s="7">
        <v>5.9917999999999996</v>
      </c>
      <c r="D42" s="7">
        <v>6.0008999999999997</v>
      </c>
      <c r="E42" s="7">
        <f t="shared" si="5"/>
        <v>9.100000000000108E-3</v>
      </c>
      <c r="F42" s="7">
        <v>5.9935999999999998</v>
      </c>
      <c r="G42" s="7">
        <f t="shared" si="6"/>
        <v>1.8000000000002458E-3</v>
      </c>
      <c r="H42" s="7">
        <v>2.2000000000000001E-3</v>
      </c>
      <c r="I42" s="10">
        <v>0.14330000000000001</v>
      </c>
      <c r="J42" s="10">
        <v>5.3949999999999998E-2</v>
      </c>
      <c r="K42" s="10">
        <f t="shared" si="7"/>
        <v>8.9350000000000013E-2</v>
      </c>
      <c r="L42" s="13">
        <v>177.13120000000001</v>
      </c>
      <c r="M42" s="13">
        <f t="shared" si="3"/>
        <v>88.565600000000003</v>
      </c>
      <c r="N42" s="13">
        <f t="shared" si="4"/>
        <v>281.79963636363635</v>
      </c>
      <c r="O42" s="4" t="s">
        <v>79</v>
      </c>
      <c r="P42" s="4">
        <v>50</v>
      </c>
    </row>
    <row r="43" spans="1:16" ht="15.75" x14ac:dyDescent="0.25">
      <c r="A43" s="4">
        <v>39</v>
      </c>
      <c r="B43" s="16" t="s">
        <v>39</v>
      </c>
      <c r="C43" s="7">
        <v>6.9652000000000003</v>
      </c>
      <c r="D43" s="7">
        <v>6.9690000000000003</v>
      </c>
      <c r="E43" s="7">
        <f t="shared" si="5"/>
        <v>3.8000000000000256E-3</v>
      </c>
      <c r="F43" s="7">
        <v>6.9672000000000001</v>
      </c>
      <c r="G43" s="7">
        <f t="shared" si="6"/>
        <v>1.9999999999997797E-3</v>
      </c>
      <c r="H43" s="7">
        <v>2E-3</v>
      </c>
      <c r="I43" s="10">
        <v>0.13919999999999999</v>
      </c>
      <c r="J43" s="10">
        <v>5.3949999999999998E-2</v>
      </c>
      <c r="K43" s="10">
        <f t="shared" si="7"/>
        <v>8.5249999999999992E-2</v>
      </c>
      <c r="L43" s="13">
        <v>167.9221</v>
      </c>
      <c r="M43" s="13">
        <f t="shared" si="3"/>
        <v>83.96105</v>
      </c>
      <c r="N43" s="13">
        <f t="shared" si="4"/>
        <v>293.863675</v>
      </c>
      <c r="O43" s="4" t="s">
        <v>79</v>
      </c>
      <c r="P43" s="4">
        <v>50</v>
      </c>
    </row>
    <row r="44" spans="1:16" ht="15.75" x14ac:dyDescent="0.25">
      <c r="A44" s="4">
        <v>40</v>
      </c>
      <c r="B44" s="16" t="s">
        <v>40</v>
      </c>
      <c r="C44" s="7">
        <v>4.4828999999999999</v>
      </c>
      <c r="D44" s="7">
        <v>4.4889999999999999</v>
      </c>
      <c r="E44" s="7">
        <f t="shared" si="5"/>
        <v>6.0999999999999943E-3</v>
      </c>
      <c r="F44" s="7">
        <v>4.4859</v>
      </c>
      <c r="G44" s="7">
        <f t="shared" si="6"/>
        <v>3.0000000000001137E-3</v>
      </c>
      <c r="H44" s="7">
        <v>3.5000000000000001E-3</v>
      </c>
      <c r="I44" s="10">
        <v>0.54990000000000006</v>
      </c>
      <c r="J44" s="10">
        <v>5.3949999999999998E-2</v>
      </c>
      <c r="K44" s="10">
        <f t="shared" si="7"/>
        <v>0.49595000000000006</v>
      </c>
      <c r="L44" s="13">
        <v>1090.4059999999999</v>
      </c>
      <c r="M44" s="13">
        <f t="shared" si="3"/>
        <v>545.20299999999997</v>
      </c>
      <c r="N44" s="13">
        <f t="shared" si="4"/>
        <v>1090.4059999999999</v>
      </c>
      <c r="O44" s="4" t="s">
        <v>79</v>
      </c>
      <c r="P44" s="4">
        <v>50</v>
      </c>
    </row>
    <row r="45" spans="1:16" ht="15.75" x14ac:dyDescent="0.25">
      <c r="A45" s="4">
        <v>41</v>
      </c>
      <c r="B45" s="16" t="s">
        <v>41</v>
      </c>
      <c r="C45" s="7">
        <v>4.8815</v>
      </c>
      <c r="D45" s="7">
        <v>4.8895999999999997</v>
      </c>
      <c r="E45" s="7">
        <f t="shared" si="5"/>
        <v>8.099999999999774E-3</v>
      </c>
      <c r="F45" s="7">
        <v>4.8856000000000002</v>
      </c>
      <c r="G45" s="7">
        <f t="shared" si="6"/>
        <v>4.1000000000002146E-3</v>
      </c>
      <c r="H45" s="7">
        <v>4.4000000000000003E-3</v>
      </c>
      <c r="I45" s="10">
        <v>1.9260999999999999</v>
      </c>
      <c r="J45" s="10">
        <v>5.3949999999999998E-2</v>
      </c>
      <c r="K45" s="10">
        <f t="shared" si="7"/>
        <v>1.87215</v>
      </c>
      <c r="L45" s="13">
        <v>4181.5219999999999</v>
      </c>
      <c r="M45" s="13">
        <f t="shared" si="3"/>
        <v>2090.761</v>
      </c>
      <c r="N45" s="13">
        <f t="shared" si="4"/>
        <v>3326.2106818181815</v>
      </c>
      <c r="O45" s="4" t="s">
        <v>78</v>
      </c>
      <c r="P45" s="4">
        <v>500</v>
      </c>
    </row>
    <row r="46" spans="1:16" ht="15.75" x14ac:dyDescent="0.25">
      <c r="A46" s="4">
        <v>42</v>
      </c>
      <c r="B46" s="16" t="s">
        <v>42</v>
      </c>
      <c r="C46" s="7">
        <v>4.5610999999999997</v>
      </c>
      <c r="D46" s="7">
        <v>4.5717999999999996</v>
      </c>
      <c r="E46" s="7">
        <f t="shared" si="5"/>
        <v>1.0699999999999932E-2</v>
      </c>
      <c r="F46" s="7">
        <v>4.5639000000000003</v>
      </c>
      <c r="G46" s="7">
        <f t="shared" si="6"/>
        <v>2.8000000000005798E-3</v>
      </c>
      <c r="H46" s="7">
        <v>2.8E-3</v>
      </c>
      <c r="I46" s="10">
        <v>1.6545000000000001</v>
      </c>
      <c r="J46" s="10">
        <v>5.3949999999999998E-2</v>
      </c>
      <c r="K46" s="10">
        <f t="shared" si="7"/>
        <v>1.6005500000000001</v>
      </c>
      <c r="L46" s="13">
        <v>3571.4749999999999</v>
      </c>
      <c r="M46" s="13">
        <f t="shared" si="3"/>
        <v>1785.7375</v>
      </c>
      <c r="N46" s="13">
        <f t="shared" si="4"/>
        <v>4464.34375</v>
      </c>
      <c r="O46" s="4" t="s">
        <v>78</v>
      </c>
      <c r="P46" s="4">
        <v>500</v>
      </c>
    </row>
    <row r="47" spans="1:16" ht="15.75" x14ac:dyDescent="0.25">
      <c r="A47" s="4">
        <v>43</v>
      </c>
      <c r="B47" s="16" t="s">
        <v>43</v>
      </c>
      <c r="C47" s="7">
        <v>4.7000999999999999</v>
      </c>
      <c r="D47" s="7">
        <v>4.7076000000000002</v>
      </c>
      <c r="E47" s="7">
        <f t="shared" si="5"/>
        <v>7.5000000000002842E-3</v>
      </c>
      <c r="F47" s="7">
        <v>4.7035999999999998</v>
      </c>
      <c r="G47" s="7">
        <f t="shared" si="6"/>
        <v>3.4999999999998366E-3</v>
      </c>
      <c r="H47" s="7">
        <v>3.3E-3</v>
      </c>
      <c r="I47" s="10">
        <v>2.7111000000000001</v>
      </c>
      <c r="J47" s="10">
        <v>5.3949999999999998E-2</v>
      </c>
      <c r="K47" s="10">
        <f t="shared" si="7"/>
        <v>2.6571500000000001</v>
      </c>
      <c r="L47" s="13">
        <v>5944.73</v>
      </c>
      <c r="M47" s="13">
        <f t="shared" si="3"/>
        <v>2972.3649999999998</v>
      </c>
      <c r="N47" s="13">
        <f t="shared" si="4"/>
        <v>6305.0166666666673</v>
      </c>
      <c r="O47" s="4" t="s">
        <v>78</v>
      </c>
      <c r="P47" s="4">
        <v>500</v>
      </c>
    </row>
    <row r="48" spans="1:16" ht="15.75" x14ac:dyDescent="0.25">
      <c r="A48" s="4">
        <v>44</v>
      </c>
      <c r="B48" s="16" t="s">
        <v>44</v>
      </c>
      <c r="C48" s="7">
        <v>4.8708</v>
      </c>
      <c r="D48" s="7">
        <v>4.8799000000000001</v>
      </c>
      <c r="E48" s="7">
        <f t="shared" si="5"/>
        <v>9.100000000000108E-3</v>
      </c>
      <c r="F48" s="7">
        <v>4.8750999999999998</v>
      </c>
      <c r="G48" s="7">
        <f t="shared" si="6"/>
        <v>4.2999999999997485E-3</v>
      </c>
      <c r="H48" s="7">
        <v>4.7999999999999996E-3</v>
      </c>
      <c r="I48" s="10">
        <v>1.7686999999999999</v>
      </c>
      <c r="J48" s="10">
        <v>5.3949999999999998E-2</v>
      </c>
      <c r="K48" s="10">
        <f t="shared" si="7"/>
        <v>1.71475</v>
      </c>
      <c r="L48" s="13">
        <v>3827.982</v>
      </c>
      <c r="M48" s="13">
        <f t="shared" si="3"/>
        <v>1913.991</v>
      </c>
      <c r="N48" s="13">
        <f t="shared" si="4"/>
        <v>2791.2368750000001</v>
      </c>
      <c r="O48" s="4" t="s">
        <v>78</v>
      </c>
      <c r="P48" s="4">
        <v>500</v>
      </c>
    </row>
    <row r="49" spans="1:16" ht="15.75" x14ac:dyDescent="0.25">
      <c r="A49" s="4">
        <v>45</v>
      </c>
      <c r="B49" s="16" t="s">
        <v>45</v>
      </c>
      <c r="C49" s="7">
        <v>4.2495000000000003</v>
      </c>
      <c r="D49" s="7">
        <v>4.2558999999999996</v>
      </c>
      <c r="E49" s="7">
        <f t="shared" si="5"/>
        <v>6.3999999999992951E-3</v>
      </c>
      <c r="F49" s="7">
        <v>4.2523999999999997</v>
      </c>
      <c r="G49" s="7">
        <f t="shared" si="6"/>
        <v>2.8999999999994586E-3</v>
      </c>
      <c r="H49" s="7">
        <v>3.0000000000000001E-3</v>
      </c>
      <c r="I49" s="10">
        <v>2.2229999999999999</v>
      </c>
      <c r="J49" s="10">
        <v>5.3949999999999998E-2</v>
      </c>
      <c r="K49" s="10">
        <f t="shared" si="7"/>
        <v>2.1690499999999999</v>
      </c>
      <c r="L49" s="13">
        <v>4848.3969999999999</v>
      </c>
      <c r="M49" s="13">
        <f t="shared" si="3"/>
        <v>2424.1985</v>
      </c>
      <c r="N49" s="13">
        <f t="shared" si="4"/>
        <v>5656.4631666666673</v>
      </c>
      <c r="O49" s="4" t="s">
        <v>79</v>
      </c>
      <c r="P49" s="4">
        <v>500</v>
      </c>
    </row>
    <row r="50" spans="1:16" ht="15.75" x14ac:dyDescent="0.25">
      <c r="A50" s="4">
        <v>46</v>
      </c>
      <c r="B50" s="16" t="s">
        <v>46</v>
      </c>
      <c r="C50" s="7">
        <v>4.7481999999999998</v>
      </c>
      <c r="D50" s="7">
        <v>4.7523</v>
      </c>
      <c r="E50" s="7">
        <f t="shared" si="5"/>
        <v>4.1000000000002146E-3</v>
      </c>
      <c r="F50" s="7">
        <v>4.7504999999999997</v>
      </c>
      <c r="G50" s="7">
        <f t="shared" si="6"/>
        <v>2.2999999999999687E-3</v>
      </c>
      <c r="H50" s="7">
        <v>2.0999999999999999E-3</v>
      </c>
      <c r="I50" s="10">
        <v>1.5437000000000001</v>
      </c>
      <c r="J50" s="10">
        <v>5.3949999999999998E-2</v>
      </c>
      <c r="K50" s="10">
        <f t="shared" si="7"/>
        <v>1.4897500000000001</v>
      </c>
      <c r="L50" s="13">
        <v>3322.6039999999998</v>
      </c>
      <c r="M50" s="13">
        <f t="shared" si="3"/>
        <v>1661.3019999999999</v>
      </c>
      <c r="N50" s="13">
        <f t="shared" si="4"/>
        <v>5537.6733333333332</v>
      </c>
      <c r="O50" s="4" t="s">
        <v>79</v>
      </c>
      <c r="P50" s="4">
        <v>500</v>
      </c>
    </row>
    <row r="51" spans="1:16" ht="15.75" x14ac:dyDescent="0.25">
      <c r="A51" s="4">
        <v>47</v>
      </c>
      <c r="B51" s="16" t="s">
        <v>47</v>
      </c>
      <c r="C51" s="7">
        <v>4.8539000000000003</v>
      </c>
      <c r="D51" s="7">
        <v>4.8586</v>
      </c>
      <c r="E51" s="7">
        <f t="shared" si="5"/>
        <v>4.6999999999997044E-3</v>
      </c>
      <c r="F51" s="7">
        <v>4.8559000000000001</v>
      </c>
      <c r="G51" s="7">
        <f t="shared" si="6"/>
        <v>1.9999999999997797E-3</v>
      </c>
      <c r="H51" s="7">
        <v>2.0999999999999999E-3</v>
      </c>
      <c r="I51" s="10">
        <v>1.1136999999999999</v>
      </c>
      <c r="J51" s="10">
        <v>5.3949999999999998E-2</v>
      </c>
      <c r="K51" s="10">
        <f t="shared" si="7"/>
        <v>1.05975</v>
      </c>
      <c r="L51" s="13">
        <v>2356.7710000000002</v>
      </c>
      <c r="M51" s="13">
        <f t="shared" si="3"/>
        <v>1178.3855000000001</v>
      </c>
      <c r="N51" s="13">
        <f t="shared" si="4"/>
        <v>3927.9516666666668</v>
      </c>
      <c r="O51" s="4" t="s">
        <v>79</v>
      </c>
      <c r="P51" s="4">
        <v>500</v>
      </c>
    </row>
    <row r="52" spans="1:16" ht="15.75" x14ac:dyDescent="0.25">
      <c r="A52" s="4">
        <v>48</v>
      </c>
      <c r="B52" s="16" t="s">
        <v>48</v>
      </c>
      <c r="C52" s="7">
        <v>5.0488</v>
      </c>
      <c r="D52" s="7">
        <v>5.0576999999999996</v>
      </c>
      <c r="E52" s="7">
        <f t="shared" si="5"/>
        <v>8.8999999999996859E-3</v>
      </c>
      <c r="F52" s="7">
        <v>5.0526999999999997</v>
      </c>
      <c r="G52" s="7">
        <f t="shared" si="6"/>
        <v>3.8999999999997925E-3</v>
      </c>
      <c r="H52" s="7">
        <v>3.7000000000000002E-3</v>
      </c>
      <c r="I52" s="10">
        <v>2.2972999999999999</v>
      </c>
      <c r="J52" s="10">
        <v>5.3949999999999998E-2</v>
      </c>
      <c r="K52" s="10">
        <f t="shared" si="7"/>
        <v>2.24335</v>
      </c>
      <c r="L52" s="13">
        <v>5015.2839999999997</v>
      </c>
      <c r="M52" s="13">
        <f t="shared" si="3"/>
        <v>2507.6419999999998</v>
      </c>
      <c r="N52" s="13">
        <f t="shared" si="4"/>
        <v>4744.1875675675674</v>
      </c>
      <c r="O52" s="4" t="s">
        <v>79</v>
      </c>
      <c r="P52" s="4">
        <v>500</v>
      </c>
    </row>
  </sheetData>
  <mergeCells count="4">
    <mergeCell ref="R2:S2"/>
    <mergeCell ref="R3:S3"/>
    <mergeCell ref="R13:S13"/>
    <mergeCell ref="R14:S1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5122" r:id="rId4">
          <objectPr defaultSize="0" r:id="rId5">
            <anchor moveWithCells="1">
              <from>
                <xdr:col>20</xdr:col>
                <xdr:colOff>19050</xdr:colOff>
                <xdr:row>3</xdr:row>
                <xdr:rowOff>19050</xdr:rowOff>
              </from>
              <to>
                <xdr:col>26</xdr:col>
                <xdr:colOff>133350</xdr:colOff>
                <xdr:row>17</xdr:row>
                <xdr:rowOff>123825</xdr:rowOff>
              </to>
            </anchor>
          </objectPr>
        </oleObject>
      </mc:Choice>
      <mc:Fallback>
        <oleObject progId="Prism5.Document" shapeId="512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Ferrozine-stool T35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Thibault Maumy</cp:lastModifiedBy>
  <cp:lastPrinted>2024-09-27T20:34:47Z</cp:lastPrinted>
  <dcterms:created xsi:type="dcterms:W3CDTF">2024-09-27T18:10:41Z</dcterms:created>
  <dcterms:modified xsi:type="dcterms:W3CDTF">2024-10-29T17:16:35Z</dcterms:modified>
</cp:coreProperties>
</file>