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w these are nice graphs\abx48_ferrozine\"/>
    </mc:Choice>
  </mc:AlternateContent>
  <xr:revisionPtr revIDLastSave="0" documentId="8_{965A26AE-CAA0-4573-AA0F-8E1294ECEC47}" xr6:coauthVersionLast="47" xr6:coauthVersionMax="47" xr10:uidLastSave="{00000000-0000-0000-0000-000000000000}"/>
  <bookViews>
    <workbookView xWindow="11168" yWindow="0" windowWidth="11415" windowHeight="14362" xr2:uid="{221F9EAA-C4AE-4A57-95E6-A33C2DD9C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L49" i="1" s="1"/>
  <c r="F49" i="1"/>
  <c r="E49" i="1"/>
  <c r="G49" i="1" s="1"/>
  <c r="K48" i="1"/>
  <c r="L48" i="1" s="1"/>
  <c r="G48" i="1"/>
  <c r="F48" i="1"/>
  <c r="E48" i="1"/>
  <c r="K47" i="1"/>
  <c r="L47" i="1" s="1"/>
  <c r="G47" i="1"/>
  <c r="F47" i="1"/>
  <c r="E47" i="1"/>
  <c r="L46" i="1"/>
  <c r="K46" i="1"/>
  <c r="G46" i="1"/>
  <c r="F46" i="1"/>
  <c r="E46" i="1"/>
  <c r="L45" i="1"/>
  <c r="K45" i="1"/>
  <c r="F45" i="1"/>
  <c r="E45" i="1"/>
  <c r="G45" i="1" s="1"/>
  <c r="K44" i="1"/>
  <c r="L44" i="1" s="1"/>
  <c r="F44" i="1"/>
  <c r="E44" i="1"/>
  <c r="G44" i="1" s="1"/>
  <c r="K43" i="1"/>
  <c r="L43" i="1" s="1"/>
  <c r="F43" i="1"/>
  <c r="E43" i="1"/>
  <c r="G43" i="1" s="1"/>
  <c r="K42" i="1"/>
  <c r="L42" i="1" s="1"/>
  <c r="F42" i="1"/>
  <c r="E42" i="1"/>
  <c r="G42" i="1" s="1"/>
  <c r="K41" i="1"/>
  <c r="L41" i="1" s="1"/>
  <c r="F41" i="1"/>
  <c r="E41" i="1"/>
  <c r="G41" i="1" s="1"/>
  <c r="K40" i="1"/>
  <c r="L40" i="1" s="1"/>
  <c r="G40" i="1"/>
  <c r="F40" i="1"/>
  <c r="E40" i="1"/>
  <c r="K39" i="1"/>
  <c r="L39" i="1" s="1"/>
  <c r="G39" i="1"/>
  <c r="F39" i="1"/>
  <c r="E39" i="1"/>
  <c r="L38" i="1"/>
  <c r="K38" i="1"/>
  <c r="F38" i="1"/>
  <c r="E38" i="1"/>
  <c r="G38" i="1" s="1"/>
  <c r="L37" i="1"/>
  <c r="K37" i="1"/>
  <c r="F37" i="1"/>
  <c r="E37" i="1"/>
  <c r="G37" i="1" s="1"/>
  <c r="K36" i="1"/>
  <c r="L36" i="1" s="1"/>
  <c r="F36" i="1"/>
  <c r="E36" i="1"/>
  <c r="G36" i="1" s="1"/>
  <c r="K35" i="1"/>
  <c r="L35" i="1" s="1"/>
  <c r="F35" i="1"/>
  <c r="E35" i="1"/>
  <c r="G35" i="1" s="1"/>
  <c r="K34" i="1"/>
  <c r="L34" i="1" s="1"/>
  <c r="F34" i="1"/>
  <c r="E34" i="1"/>
  <c r="G34" i="1" s="1"/>
  <c r="K33" i="1"/>
  <c r="L33" i="1" s="1"/>
  <c r="F33" i="1"/>
  <c r="E33" i="1"/>
  <c r="G33" i="1" s="1"/>
  <c r="K32" i="1"/>
  <c r="L32" i="1" s="1"/>
  <c r="G32" i="1"/>
  <c r="F32" i="1"/>
  <c r="E32" i="1"/>
  <c r="K31" i="1"/>
  <c r="L31" i="1" s="1"/>
  <c r="G31" i="1"/>
  <c r="F31" i="1"/>
  <c r="E31" i="1"/>
  <c r="L30" i="1"/>
  <c r="K30" i="1"/>
  <c r="G30" i="1"/>
  <c r="F30" i="1"/>
  <c r="E30" i="1"/>
  <c r="L29" i="1"/>
  <c r="K29" i="1"/>
  <c r="F29" i="1"/>
  <c r="E29" i="1"/>
  <c r="G29" i="1" s="1"/>
  <c r="L28" i="1"/>
  <c r="K28" i="1"/>
  <c r="F28" i="1"/>
  <c r="E28" i="1"/>
  <c r="G28" i="1" s="1"/>
  <c r="K27" i="1"/>
  <c r="L27" i="1" s="1"/>
  <c r="F27" i="1"/>
  <c r="G27" i="1" s="1"/>
  <c r="E27" i="1"/>
  <c r="K26" i="1"/>
  <c r="L26" i="1" s="1"/>
  <c r="F26" i="1"/>
  <c r="E26" i="1"/>
  <c r="G26" i="1" s="1"/>
  <c r="K25" i="1"/>
  <c r="L25" i="1" s="1"/>
  <c r="F25" i="1"/>
  <c r="E25" i="1"/>
  <c r="G25" i="1" s="1"/>
  <c r="K24" i="1"/>
  <c r="L24" i="1" s="1"/>
  <c r="G24" i="1"/>
  <c r="F24" i="1"/>
  <c r="E24" i="1"/>
  <c r="K23" i="1"/>
  <c r="L23" i="1" s="1"/>
  <c r="G23" i="1"/>
  <c r="F23" i="1"/>
  <c r="E23" i="1"/>
  <c r="L22" i="1"/>
  <c r="K22" i="1"/>
  <c r="F22" i="1"/>
  <c r="E22" i="1"/>
  <c r="G22" i="1" s="1"/>
  <c r="L21" i="1"/>
  <c r="K21" i="1"/>
  <c r="F21" i="1"/>
  <c r="E21" i="1"/>
  <c r="G21" i="1" s="1"/>
  <c r="K20" i="1"/>
  <c r="L20" i="1" s="1"/>
  <c r="F20" i="1"/>
  <c r="E20" i="1"/>
  <c r="G20" i="1" s="1"/>
  <c r="K19" i="1"/>
  <c r="L19" i="1" s="1"/>
  <c r="F19" i="1"/>
  <c r="E19" i="1"/>
  <c r="G19" i="1" s="1"/>
  <c r="K18" i="1"/>
  <c r="L18" i="1" s="1"/>
  <c r="F18" i="1"/>
  <c r="E18" i="1"/>
  <c r="G18" i="1" s="1"/>
  <c r="K17" i="1"/>
  <c r="L17" i="1" s="1"/>
  <c r="F17" i="1"/>
  <c r="E17" i="1"/>
  <c r="G17" i="1" s="1"/>
  <c r="K16" i="1"/>
  <c r="L16" i="1" s="1"/>
  <c r="G16" i="1"/>
  <c r="F16" i="1"/>
  <c r="E16" i="1"/>
  <c r="K15" i="1"/>
  <c r="L15" i="1" s="1"/>
  <c r="G15" i="1"/>
  <c r="F15" i="1"/>
  <c r="E15" i="1"/>
  <c r="L14" i="1"/>
  <c r="K14" i="1"/>
  <c r="F14" i="1"/>
  <c r="E14" i="1"/>
  <c r="G14" i="1" s="1"/>
  <c r="L13" i="1"/>
  <c r="K13" i="1"/>
  <c r="F13" i="1"/>
  <c r="E13" i="1"/>
  <c r="G13" i="1" s="1"/>
  <c r="L12" i="1"/>
  <c r="K12" i="1"/>
  <c r="F12" i="1"/>
  <c r="E12" i="1"/>
  <c r="G12" i="1" s="1"/>
  <c r="K11" i="1"/>
  <c r="L11" i="1" s="1"/>
  <c r="F11" i="1"/>
  <c r="E11" i="1"/>
  <c r="G11" i="1" s="1"/>
  <c r="K10" i="1"/>
  <c r="L10" i="1" s="1"/>
  <c r="F10" i="1"/>
  <c r="E10" i="1"/>
  <c r="G10" i="1" s="1"/>
  <c r="K9" i="1"/>
  <c r="L9" i="1" s="1"/>
  <c r="F9" i="1"/>
  <c r="E9" i="1"/>
  <c r="G9" i="1" s="1"/>
  <c r="K8" i="1"/>
  <c r="L8" i="1" s="1"/>
  <c r="G8" i="1"/>
  <c r="F8" i="1"/>
  <c r="E8" i="1"/>
  <c r="K7" i="1"/>
  <c r="L7" i="1" s="1"/>
  <c r="G7" i="1"/>
  <c r="F7" i="1"/>
  <c r="E7" i="1"/>
  <c r="L6" i="1"/>
  <c r="K6" i="1"/>
  <c r="F6" i="1"/>
  <c r="E6" i="1"/>
  <c r="G6" i="1" s="1"/>
  <c r="L5" i="1"/>
  <c r="K5" i="1"/>
  <c r="F5" i="1"/>
  <c r="E5" i="1"/>
  <c r="G5" i="1" s="1"/>
  <c r="K4" i="1"/>
  <c r="L4" i="1" s="1"/>
  <c r="F4" i="1"/>
  <c r="E4" i="1"/>
  <c r="G4" i="1" s="1"/>
  <c r="K3" i="1"/>
  <c r="L3" i="1" s="1"/>
  <c r="G3" i="1"/>
  <c r="F3" i="1"/>
  <c r="E3" i="1"/>
</calcChain>
</file>

<file path=xl/sharedStrings.xml><?xml version="1.0" encoding="utf-8"?>
<sst xmlns="http://schemas.openxmlformats.org/spreadsheetml/2006/main" count="21" uniqueCount="17">
  <si>
    <t>ID</t>
  </si>
  <si>
    <t>Empty</t>
  </si>
  <si>
    <t>Crucible plus</t>
  </si>
  <si>
    <t>Dry sample</t>
  </si>
  <si>
    <t>Fe conc</t>
  </si>
  <si>
    <t>µg Fe/g</t>
  </si>
  <si>
    <t>sample</t>
  </si>
  <si>
    <t>crucible (gr)</t>
  </si>
  <si>
    <t>wet sample (gr)</t>
  </si>
  <si>
    <t>dry sample (gr)</t>
  </si>
  <si>
    <t>Wet/Dry</t>
  </si>
  <si>
    <t>alone (gr)</t>
  </si>
  <si>
    <t>O.D.</t>
  </si>
  <si>
    <t>in 50 ul</t>
  </si>
  <si>
    <t>dry weight</t>
  </si>
  <si>
    <t>in 500 ul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</si>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</sst>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" fontId="3" fillId="0" borderId="0" xfId="0" applyNumberFormat="1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164" fontId="3" fillId="0" borderId="0" xfId="0" applyNumberFormat="1" applyFont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B2C0-FC45-4C01-BB76-5A2D37594B90}">
  <dimension ref="A1:L50"/>
  <sheetViews>
    <sheetView tabSelected="1" topLeftCell="A37" workbookViewId="0">
      <selection sqref="A1:L50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2</v>
      </c>
      <c r="D1" s="1" t="s">
        <v>2</v>
      </c>
      <c r="F1" s="1"/>
      <c r="G1" s="1"/>
      <c r="H1" s="1" t="s">
        <v>3</v>
      </c>
      <c r="I1" s="1"/>
      <c r="J1" s="2" t="s">
        <v>4</v>
      </c>
      <c r="K1" s="2" t="s">
        <v>4</v>
      </c>
      <c r="L1" s="3" t="s">
        <v>5</v>
      </c>
    </row>
    <row r="2" spans="1:12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10</v>
      </c>
      <c r="H2" s="1" t="s">
        <v>11</v>
      </c>
      <c r="I2" s="9" t="s">
        <v>12</v>
      </c>
      <c r="J2" s="2" t="s">
        <v>13</v>
      </c>
      <c r="K2" s="2" t="s">
        <v>15</v>
      </c>
      <c r="L2" s="3" t="s">
        <v>14</v>
      </c>
    </row>
    <row r="3" spans="1:12" x14ac:dyDescent="0.45">
      <c r="A3" s="4">
        <v>42039</v>
      </c>
      <c r="B3" s="6">
        <v>4.8710000000000004</v>
      </c>
      <c r="C3" s="5">
        <v>4.8887</v>
      </c>
      <c r="D3" s="5">
        <v>4.8813000000000004</v>
      </c>
      <c r="E3" s="5">
        <f t="shared" ref="E3:E50" si="0">C3-B3</f>
        <v>1.7699999999999605E-2</v>
      </c>
      <c r="F3" s="6">
        <f>D3-B3</f>
        <v>1.0299999999999976E-2</v>
      </c>
      <c r="G3" s="6">
        <f t="shared" ref="G3:G49" si="1">E3/F3</f>
        <v>1.7184466019417133</v>
      </c>
      <c r="H3" s="5">
        <v>1.0200000000000001E-2</v>
      </c>
      <c r="I3" s="7">
        <v>0.43099999999999999</v>
      </c>
      <c r="J3" s="8">
        <v>877.41780000000006</v>
      </c>
      <c r="K3" s="10">
        <f>J3/2</f>
        <v>438.70890000000003</v>
      </c>
      <c r="L3" s="10">
        <f>K3*10/H3/1000</f>
        <v>430.10676470588231</v>
      </c>
    </row>
    <row r="4" spans="1:12" x14ac:dyDescent="0.45">
      <c r="A4" s="4">
        <v>42059</v>
      </c>
      <c r="B4" s="5">
        <v>4.5106000000000002</v>
      </c>
      <c r="C4" s="5">
        <v>4.5209000000000001</v>
      </c>
      <c r="D4" s="5">
        <v>4.5134999999999996</v>
      </c>
      <c r="E4" s="5">
        <f t="shared" si="0"/>
        <v>1.0299999999999976E-2</v>
      </c>
      <c r="F4" s="6">
        <f t="shared" ref="F4:F49" si="2">D4-B4</f>
        <v>2.8999999999994586E-3</v>
      </c>
      <c r="G4" s="6">
        <f t="shared" si="1"/>
        <v>3.5517241379316893</v>
      </c>
      <c r="H4" s="5">
        <v>2.5999999999999999E-3</v>
      </c>
      <c r="I4" s="7">
        <v>0.1069</v>
      </c>
      <c r="J4" s="8">
        <v>69.588949999999997</v>
      </c>
      <c r="K4" s="10">
        <f t="shared" ref="K4:K49" si="3">J4/2</f>
        <v>34.794474999999998</v>
      </c>
      <c r="L4" s="10">
        <f t="shared" ref="L4:L49" si="4">K4*10/H4/1000</f>
        <v>133.82490384615383</v>
      </c>
    </row>
    <row r="5" spans="1:12" x14ac:dyDescent="0.45">
      <c r="A5" s="4">
        <v>42046</v>
      </c>
      <c r="B5" s="5">
        <v>4.9005999999999998</v>
      </c>
      <c r="C5" s="6">
        <v>4.9119999999999999</v>
      </c>
      <c r="D5" s="5">
        <v>4.9074999999999998</v>
      </c>
      <c r="E5" s="5">
        <f t="shared" si="0"/>
        <v>1.1400000000000077E-2</v>
      </c>
      <c r="F5" s="6">
        <f t="shared" si="2"/>
        <v>6.8999999999999062E-3</v>
      </c>
      <c r="G5" s="6">
        <f t="shared" si="1"/>
        <v>1.6521739130435118</v>
      </c>
      <c r="H5" s="5">
        <v>5.8999999999999999E-3</v>
      </c>
      <c r="I5" s="7">
        <v>0.33700000000000002</v>
      </c>
      <c r="J5" s="8">
        <v>643.12009999999998</v>
      </c>
      <c r="K5" s="10">
        <f t="shared" si="3"/>
        <v>321.56004999999999</v>
      </c>
      <c r="L5" s="10">
        <f t="shared" si="4"/>
        <v>545.01703389830516</v>
      </c>
    </row>
    <row r="6" spans="1:12" x14ac:dyDescent="0.45">
      <c r="A6" s="4">
        <v>42076</v>
      </c>
      <c r="B6" s="5">
        <v>4.6228999999999996</v>
      </c>
      <c r="C6" s="6">
        <v>4.641</v>
      </c>
      <c r="D6" s="5">
        <v>4.6314000000000002</v>
      </c>
      <c r="E6" s="5">
        <f t="shared" si="0"/>
        <v>1.8100000000000449E-2</v>
      </c>
      <c r="F6" s="6">
        <f t="shared" si="2"/>
        <v>8.5000000000006182E-3</v>
      </c>
      <c r="G6" s="6">
        <f t="shared" si="1"/>
        <v>2.1294117647057802</v>
      </c>
      <c r="H6" s="5">
        <v>7.6E-3</v>
      </c>
      <c r="I6" s="7">
        <v>0.37940000000000002</v>
      </c>
      <c r="J6" s="8">
        <v>748.80330000000004</v>
      </c>
      <c r="K6" s="10">
        <f t="shared" si="3"/>
        <v>374.40165000000002</v>
      </c>
      <c r="L6" s="10">
        <f t="shared" si="4"/>
        <v>492.63375000000002</v>
      </c>
    </row>
    <row r="7" spans="1:12" x14ac:dyDescent="0.45">
      <c r="A7" s="4">
        <v>42060</v>
      </c>
      <c r="B7" s="5">
        <v>5.3003</v>
      </c>
      <c r="C7" s="6">
        <v>5.3150000000000004</v>
      </c>
      <c r="D7" s="5">
        <v>5.3083</v>
      </c>
      <c r="E7" s="5">
        <f t="shared" si="0"/>
        <v>1.4700000000000379E-2</v>
      </c>
      <c r="F7" s="6">
        <f t="shared" si="2"/>
        <v>8.0000000000000071E-3</v>
      </c>
      <c r="G7" s="6">
        <f t="shared" si="1"/>
        <v>1.8375000000000459</v>
      </c>
      <c r="H7" s="5">
        <v>7.1999999999999998E-3</v>
      </c>
      <c r="I7" s="7">
        <v>0.2611</v>
      </c>
      <c r="J7" s="8">
        <v>453.93700000000001</v>
      </c>
      <c r="K7" s="10">
        <f t="shared" si="3"/>
        <v>226.96850000000001</v>
      </c>
      <c r="L7" s="10">
        <f t="shared" si="4"/>
        <v>315.23402777777773</v>
      </c>
    </row>
    <row r="8" spans="1:12" x14ac:dyDescent="0.45">
      <c r="A8" s="4">
        <v>42086</v>
      </c>
      <c r="B8" s="5">
        <v>4.8087999999999997</v>
      </c>
      <c r="C8" s="5">
        <v>4.8272000000000004</v>
      </c>
      <c r="D8" s="5">
        <v>4.8189000000000002</v>
      </c>
      <c r="E8" s="5">
        <f t="shared" si="0"/>
        <v>1.8400000000000638E-2</v>
      </c>
      <c r="F8" s="6">
        <f t="shared" si="2"/>
        <v>1.0100000000000442E-2</v>
      </c>
      <c r="G8" s="6">
        <f t="shared" si="1"/>
        <v>1.8217821782178052</v>
      </c>
      <c r="H8" s="5">
        <v>9.5999999999999992E-3</v>
      </c>
      <c r="I8" s="7">
        <v>0.33850000000000002</v>
      </c>
      <c r="J8" s="8">
        <v>646.85879999999997</v>
      </c>
      <c r="K8" s="10">
        <f t="shared" si="3"/>
        <v>323.42939999999999</v>
      </c>
      <c r="L8" s="10">
        <f t="shared" si="4"/>
        <v>336.90562499999999</v>
      </c>
    </row>
    <row r="9" spans="1:12" x14ac:dyDescent="0.45">
      <c r="A9" s="4">
        <v>42088</v>
      </c>
      <c r="B9" s="5">
        <v>4.9344999999999999</v>
      </c>
      <c r="C9" s="5">
        <v>4.9474999999999998</v>
      </c>
      <c r="D9" s="5">
        <v>4.9419000000000004</v>
      </c>
      <c r="E9" s="6">
        <f t="shared" si="0"/>
        <v>1.2999999999999901E-2</v>
      </c>
      <c r="F9" s="6">
        <f t="shared" si="2"/>
        <v>7.4000000000005173E-3</v>
      </c>
      <c r="G9" s="6">
        <f t="shared" si="1"/>
        <v>1.7567567567566205</v>
      </c>
      <c r="H9" s="5">
        <v>6.3E-3</v>
      </c>
      <c r="I9" s="7">
        <v>0.26450000000000001</v>
      </c>
      <c r="J9" s="8">
        <v>462.41160000000002</v>
      </c>
      <c r="K9" s="10">
        <f t="shared" si="3"/>
        <v>231.20580000000001</v>
      </c>
      <c r="L9" s="10">
        <f t="shared" si="4"/>
        <v>366.99333333333334</v>
      </c>
    </row>
    <row r="10" spans="1:12" x14ac:dyDescent="0.45">
      <c r="A10" s="4">
        <v>40706</v>
      </c>
      <c r="B10" s="5">
        <v>5.1002999999999998</v>
      </c>
      <c r="C10" s="5">
        <v>5.1185999999999998</v>
      </c>
      <c r="D10" s="5">
        <v>5.1093999999999999</v>
      </c>
      <c r="E10" s="5">
        <f t="shared" si="0"/>
        <v>1.8299999999999983E-2</v>
      </c>
      <c r="F10" s="6">
        <f t="shared" si="2"/>
        <v>9.100000000000108E-3</v>
      </c>
      <c r="G10" s="6">
        <f t="shared" si="1"/>
        <v>2.0109890109889852</v>
      </c>
      <c r="H10" s="5">
        <v>8.3999999999999995E-3</v>
      </c>
      <c r="I10" s="7">
        <v>0.42849999999999999</v>
      </c>
      <c r="J10" s="8">
        <v>871.18650000000002</v>
      </c>
      <c r="K10" s="10">
        <f t="shared" si="3"/>
        <v>435.59325000000001</v>
      </c>
      <c r="L10" s="10">
        <f t="shared" si="4"/>
        <v>518.56339285714284</v>
      </c>
    </row>
    <row r="11" spans="1:12" x14ac:dyDescent="0.45">
      <c r="A11" s="4">
        <v>42099</v>
      </c>
      <c r="B11" s="5">
        <v>4.5243000000000002</v>
      </c>
      <c r="C11" s="5">
        <v>4.5444000000000004</v>
      </c>
      <c r="D11" s="5">
        <v>4.5292000000000003</v>
      </c>
      <c r="E11" s="5">
        <f t="shared" si="0"/>
        <v>2.0100000000000229E-2</v>
      </c>
      <c r="F11" s="6">
        <f t="shared" si="2"/>
        <v>4.9000000000001265E-3</v>
      </c>
      <c r="G11" s="6">
        <f t="shared" si="1"/>
        <v>4.102040816326471</v>
      </c>
      <c r="H11" s="5">
        <v>4.3E-3</v>
      </c>
      <c r="I11" s="7">
        <v>0.154</v>
      </c>
      <c r="J11" s="8">
        <v>186.9871</v>
      </c>
      <c r="K11" s="10">
        <f t="shared" si="3"/>
        <v>93.493549999999999</v>
      </c>
      <c r="L11" s="10">
        <f t="shared" si="4"/>
        <v>217.42686046511631</v>
      </c>
    </row>
    <row r="12" spans="1:12" x14ac:dyDescent="0.45">
      <c r="A12" s="4">
        <v>40711</v>
      </c>
      <c r="B12" s="5">
        <v>6.4892000000000003</v>
      </c>
      <c r="C12" s="5">
        <v>6.5068999999999999</v>
      </c>
      <c r="D12" s="5">
        <v>6.4983000000000004</v>
      </c>
      <c r="E12" s="5">
        <f t="shared" si="0"/>
        <v>1.7699999999999605E-2</v>
      </c>
      <c r="F12" s="6">
        <f t="shared" si="2"/>
        <v>9.100000000000108E-3</v>
      </c>
      <c r="G12" s="6">
        <f t="shared" si="1"/>
        <v>1.9450549450548786</v>
      </c>
      <c r="H12" s="5">
        <v>8.3999999999999995E-3</v>
      </c>
      <c r="I12" s="7">
        <v>0.36409999999999998</v>
      </c>
      <c r="J12" s="8">
        <v>710.66759999999999</v>
      </c>
      <c r="K12" s="10">
        <f t="shared" si="3"/>
        <v>355.3338</v>
      </c>
      <c r="L12" s="10">
        <f t="shared" si="4"/>
        <v>423.01642857142861</v>
      </c>
    </row>
    <row r="13" spans="1:12" x14ac:dyDescent="0.45">
      <c r="A13" s="4">
        <v>42065</v>
      </c>
      <c r="B13" s="5">
        <v>4.6348000000000003</v>
      </c>
      <c r="C13" s="5">
        <v>4.6433999999999997</v>
      </c>
      <c r="D13" s="5">
        <v>4.6394000000000002</v>
      </c>
      <c r="E13" s="5">
        <f t="shared" si="0"/>
        <v>8.5999999999994969E-3</v>
      </c>
      <c r="F13" s="6">
        <f t="shared" si="2"/>
        <v>4.5999999999999375E-3</v>
      </c>
      <c r="G13" s="6">
        <f t="shared" si="1"/>
        <v>1.8695652173912205</v>
      </c>
      <c r="H13" s="5">
        <v>4.1000000000000003E-3</v>
      </c>
      <c r="I13" s="7">
        <v>0.16789999999999999</v>
      </c>
      <c r="J13" s="8">
        <v>221.63329999999999</v>
      </c>
      <c r="K13" s="10">
        <f t="shared" si="3"/>
        <v>110.81665</v>
      </c>
      <c r="L13" s="10">
        <f t="shared" si="4"/>
        <v>270.28451219512198</v>
      </c>
    </row>
    <row r="14" spans="1:12" x14ac:dyDescent="0.45">
      <c r="A14" s="4">
        <v>42070</v>
      </c>
      <c r="B14" s="5">
        <v>4.9043999999999999</v>
      </c>
      <c r="C14" s="6">
        <v>4.915</v>
      </c>
      <c r="D14" s="5">
        <v>4.9097999999999997</v>
      </c>
      <c r="E14" s="5">
        <f t="shared" si="0"/>
        <v>1.0600000000000165E-2</v>
      </c>
      <c r="F14" s="6">
        <f t="shared" si="2"/>
        <v>5.3999999999998494E-3</v>
      </c>
      <c r="G14" s="6">
        <f t="shared" si="1"/>
        <v>1.9629629629630483</v>
      </c>
      <c r="H14" s="5">
        <v>4.4999999999999997E-3</v>
      </c>
      <c r="I14" s="7">
        <v>0.26960000000000001</v>
      </c>
      <c r="J14" s="8">
        <v>475.12349999999998</v>
      </c>
      <c r="K14" s="10">
        <f t="shared" si="3"/>
        <v>237.56174999999999</v>
      </c>
      <c r="L14" s="10">
        <f t="shared" si="4"/>
        <v>527.91499999999996</v>
      </c>
    </row>
    <row r="15" spans="1:12" x14ac:dyDescent="0.45">
      <c r="A15" s="4">
        <v>42040</v>
      </c>
      <c r="B15" s="5">
        <v>5.0804</v>
      </c>
      <c r="C15" s="5">
        <v>5.1041999999999996</v>
      </c>
      <c r="D15" s="5">
        <v>5.0907999999999998</v>
      </c>
      <c r="E15" s="5">
        <f t="shared" si="0"/>
        <v>2.3799999999999599E-2</v>
      </c>
      <c r="F15" s="6">
        <f t="shared" si="2"/>
        <v>1.0399999999999743E-2</v>
      </c>
      <c r="G15" s="6">
        <f t="shared" si="1"/>
        <v>2.2884615384615565</v>
      </c>
      <c r="H15" s="5">
        <v>9.7999999999999997E-3</v>
      </c>
      <c r="I15" s="7">
        <v>0.68230000000000002</v>
      </c>
      <c r="J15" s="8">
        <v>1503.79</v>
      </c>
      <c r="K15" s="10">
        <f t="shared" si="3"/>
        <v>751.89499999999998</v>
      </c>
      <c r="L15" s="10">
        <f t="shared" si="4"/>
        <v>767.23979591836735</v>
      </c>
    </row>
    <row r="16" spans="1:12" x14ac:dyDescent="0.45">
      <c r="A16" s="4">
        <v>42056</v>
      </c>
      <c r="B16" s="5">
        <v>4.2491000000000003</v>
      </c>
      <c r="C16" s="6">
        <v>4.258</v>
      </c>
      <c r="D16" s="5">
        <v>4.2534999999999998</v>
      </c>
      <c r="E16" s="5">
        <f t="shared" si="0"/>
        <v>8.8999999999996859E-3</v>
      </c>
      <c r="F16" s="6">
        <f t="shared" si="2"/>
        <v>4.3999999999995154E-3</v>
      </c>
      <c r="G16" s="6">
        <f t="shared" si="1"/>
        <v>2.0227272727274239</v>
      </c>
      <c r="H16" s="6">
        <v>4.0000000000000001E-3</v>
      </c>
      <c r="I16" s="7">
        <v>0.2092</v>
      </c>
      <c r="J16" s="8">
        <v>324.57470000000001</v>
      </c>
      <c r="K16" s="10">
        <f t="shared" si="3"/>
        <v>162.28735</v>
      </c>
      <c r="L16" s="10">
        <f t="shared" si="4"/>
        <v>405.71837499999998</v>
      </c>
    </row>
    <row r="17" spans="1:12" x14ac:dyDescent="0.45">
      <c r="A17" s="4">
        <v>42043</v>
      </c>
      <c r="B17" s="5">
        <v>4.5698999999999996</v>
      </c>
      <c r="C17" s="5">
        <v>4.5899000000000001</v>
      </c>
      <c r="D17" s="5">
        <v>4.5793999999999997</v>
      </c>
      <c r="E17" s="6">
        <f t="shared" si="0"/>
        <v>2.0000000000000462E-2</v>
      </c>
      <c r="F17" s="6">
        <f t="shared" si="2"/>
        <v>9.5000000000000639E-3</v>
      </c>
      <c r="G17" s="6">
        <f t="shared" si="1"/>
        <v>2.1052631578947714</v>
      </c>
      <c r="H17" s="5">
        <v>8.5000000000000006E-3</v>
      </c>
      <c r="I17" s="7">
        <v>0.3543</v>
      </c>
      <c r="J17" s="8">
        <v>686.24080000000004</v>
      </c>
      <c r="K17" s="10">
        <f t="shared" si="3"/>
        <v>343.12040000000002</v>
      </c>
      <c r="L17" s="10">
        <f t="shared" si="4"/>
        <v>403.67105882352939</v>
      </c>
    </row>
    <row r="18" spans="1:12" x14ac:dyDescent="0.45">
      <c r="A18" s="4">
        <v>42077</v>
      </c>
      <c r="B18" s="5">
        <v>4.7374999999999998</v>
      </c>
      <c r="C18" s="5">
        <v>4.7602000000000002</v>
      </c>
      <c r="D18" s="5">
        <v>4.7451999999999996</v>
      </c>
      <c r="E18" s="5">
        <f t="shared" si="0"/>
        <v>2.2700000000000387E-2</v>
      </c>
      <c r="F18" s="6">
        <f t="shared" si="2"/>
        <v>7.6999999999998181E-3</v>
      </c>
      <c r="G18" s="6">
        <f t="shared" si="1"/>
        <v>2.9480519480520679</v>
      </c>
      <c r="H18" s="5">
        <v>7.4000000000000003E-3</v>
      </c>
      <c r="I18" s="7">
        <v>0.23039999999999999</v>
      </c>
      <c r="J18" s="8">
        <v>377.41640000000001</v>
      </c>
      <c r="K18" s="10">
        <f t="shared" si="3"/>
        <v>188.70820000000001</v>
      </c>
      <c r="L18" s="10">
        <f t="shared" si="4"/>
        <v>255.0110810810811</v>
      </c>
    </row>
    <row r="19" spans="1:12" x14ac:dyDescent="0.45">
      <c r="A19" s="4">
        <v>42061</v>
      </c>
      <c r="B19" s="5">
        <v>4.9798</v>
      </c>
      <c r="C19" s="5">
        <v>4.9953000000000003</v>
      </c>
      <c r="D19" s="5">
        <v>4.9847000000000001</v>
      </c>
      <c r="E19" s="5">
        <f t="shared" si="0"/>
        <v>1.5500000000000291E-2</v>
      </c>
      <c r="F19" s="6">
        <f t="shared" si="2"/>
        <v>4.9000000000001265E-3</v>
      </c>
      <c r="G19" s="6">
        <f t="shared" si="1"/>
        <v>3.163265306122427</v>
      </c>
      <c r="H19" s="5">
        <v>4.4999999999999997E-3</v>
      </c>
      <c r="I19" s="7">
        <v>0.1948</v>
      </c>
      <c r="J19" s="8">
        <v>288.6823</v>
      </c>
      <c r="K19" s="10">
        <f t="shared" si="3"/>
        <v>144.34115</v>
      </c>
      <c r="L19" s="10">
        <f t="shared" si="4"/>
        <v>320.75811111111113</v>
      </c>
    </row>
    <row r="20" spans="1:12" x14ac:dyDescent="0.45">
      <c r="A20" s="4">
        <v>42083</v>
      </c>
      <c r="B20" s="5">
        <v>4.6097000000000001</v>
      </c>
      <c r="C20" s="5">
        <v>4.6185</v>
      </c>
      <c r="D20" s="5">
        <v>4.6128</v>
      </c>
      <c r="E20" s="5">
        <f t="shared" si="0"/>
        <v>8.799999999999919E-3</v>
      </c>
      <c r="F20" s="6">
        <f t="shared" si="2"/>
        <v>3.0999999999998806E-3</v>
      </c>
      <c r="G20" s="6">
        <f t="shared" si="1"/>
        <v>2.838709677419438</v>
      </c>
      <c r="H20" s="5">
        <v>2.5999999999999999E-3</v>
      </c>
      <c r="I20" s="7">
        <v>0.1489</v>
      </c>
      <c r="J20" s="8">
        <v>174.27520000000001</v>
      </c>
      <c r="K20" s="10">
        <f t="shared" si="3"/>
        <v>87.137600000000006</v>
      </c>
      <c r="L20" s="10">
        <f t="shared" si="4"/>
        <v>335.14461538461541</v>
      </c>
    </row>
    <row r="21" spans="1:12" x14ac:dyDescent="0.45">
      <c r="A21" s="4">
        <v>42089</v>
      </c>
      <c r="B21" s="5">
        <v>5.0816999999999997</v>
      </c>
      <c r="C21" s="5">
        <v>5.0949</v>
      </c>
      <c r="D21" s="5">
        <v>5.0888</v>
      </c>
      <c r="E21" s="5">
        <f t="shared" si="0"/>
        <v>1.3200000000000323E-2</v>
      </c>
      <c r="F21" s="6">
        <f t="shared" si="2"/>
        <v>7.1000000000003283E-3</v>
      </c>
      <c r="G21" s="6">
        <f t="shared" si="1"/>
        <v>1.8591549295774243</v>
      </c>
      <c r="H21" s="5">
        <v>6.4000000000000003E-3</v>
      </c>
      <c r="I21" s="7">
        <v>0.18149999999999999</v>
      </c>
      <c r="J21" s="8">
        <v>255.5317</v>
      </c>
      <c r="K21" s="10">
        <f t="shared" si="3"/>
        <v>127.76585</v>
      </c>
      <c r="L21" s="10">
        <f t="shared" si="4"/>
        <v>199.63414062499999</v>
      </c>
    </row>
    <row r="22" spans="1:12" x14ac:dyDescent="0.45">
      <c r="A22" s="4">
        <v>40703</v>
      </c>
      <c r="B22" s="6">
        <v>5.9740000000000002</v>
      </c>
      <c r="C22" s="5">
        <v>5.9832999999999998</v>
      </c>
      <c r="D22" s="5">
        <v>5.9781000000000004</v>
      </c>
      <c r="E22" s="5">
        <f t="shared" si="0"/>
        <v>9.2999999999996419E-3</v>
      </c>
      <c r="F22" s="6">
        <f t="shared" si="2"/>
        <v>4.1000000000002146E-3</v>
      </c>
      <c r="G22" s="6">
        <f t="shared" si="1"/>
        <v>2.268292682926623</v>
      </c>
      <c r="H22" s="5">
        <v>3.5000000000000001E-3</v>
      </c>
      <c r="I22" s="7">
        <v>0.1648</v>
      </c>
      <c r="J22" s="8">
        <v>213.90639999999999</v>
      </c>
      <c r="K22" s="10">
        <f t="shared" si="3"/>
        <v>106.9532</v>
      </c>
      <c r="L22" s="10">
        <f t="shared" si="4"/>
        <v>305.58057142857143</v>
      </c>
    </row>
    <row r="23" spans="1:12" x14ac:dyDescent="0.45">
      <c r="A23" s="4">
        <v>42100</v>
      </c>
      <c r="B23" s="5">
        <v>5.9916999999999998</v>
      </c>
      <c r="C23" s="5">
        <v>6.0053000000000001</v>
      </c>
      <c r="D23" s="5">
        <v>5.9980000000000002</v>
      </c>
      <c r="E23" s="5">
        <f t="shared" si="0"/>
        <v>1.3600000000000279E-2</v>
      </c>
      <c r="F23" s="6">
        <f t="shared" si="2"/>
        <v>6.3000000000004164E-3</v>
      </c>
      <c r="G23" s="6">
        <f t="shared" si="1"/>
        <v>2.1587301587300605</v>
      </c>
      <c r="H23" s="5">
        <v>5.8999999999999999E-3</v>
      </c>
      <c r="I23" s="7">
        <v>0.35260000000000002</v>
      </c>
      <c r="J23" s="8">
        <v>682.00350000000003</v>
      </c>
      <c r="K23" s="10">
        <f t="shared" si="3"/>
        <v>341.00175000000002</v>
      </c>
      <c r="L23" s="10">
        <f t="shared" si="4"/>
        <v>577.96906779661015</v>
      </c>
    </row>
    <row r="24" spans="1:12" x14ac:dyDescent="0.45">
      <c r="A24" s="4">
        <v>40707</v>
      </c>
      <c r="B24" s="6">
        <v>6.141</v>
      </c>
      <c r="C24" s="5">
        <v>6.1523000000000003</v>
      </c>
      <c r="D24" s="5">
        <v>6.1459999999999999</v>
      </c>
      <c r="E24" s="5">
        <f t="shared" si="0"/>
        <v>1.130000000000031E-2</v>
      </c>
      <c r="F24" s="6">
        <f t="shared" si="2"/>
        <v>4.9999999999998934E-3</v>
      </c>
      <c r="G24" s="6">
        <f t="shared" si="1"/>
        <v>2.2600000000001099</v>
      </c>
      <c r="H24" s="5">
        <v>4.4000000000000003E-3</v>
      </c>
      <c r="I24" s="7">
        <v>0.29330000000000001</v>
      </c>
      <c r="J24" s="8">
        <v>534.19650000000001</v>
      </c>
      <c r="K24" s="10">
        <f t="shared" si="3"/>
        <v>267.09825000000001</v>
      </c>
      <c r="L24" s="10">
        <f t="shared" si="4"/>
        <v>607.04147727272732</v>
      </c>
    </row>
    <row r="25" spans="1:12" x14ac:dyDescent="0.45">
      <c r="A25" s="4">
        <v>42064</v>
      </c>
      <c r="B25" s="5">
        <v>6.8395999999999999</v>
      </c>
      <c r="C25" s="5">
        <v>6.8494999999999999</v>
      </c>
      <c r="D25" s="5">
        <v>6.8453999999999997</v>
      </c>
      <c r="E25" s="5">
        <f t="shared" si="0"/>
        <v>9.9000000000000199E-3</v>
      </c>
      <c r="F25" s="6">
        <f t="shared" si="2"/>
        <v>5.7999999999998053E-3</v>
      </c>
      <c r="G25" s="6">
        <f t="shared" si="1"/>
        <v>1.7068965517241987</v>
      </c>
      <c r="H25" s="5">
        <v>5.1999999999999998E-3</v>
      </c>
      <c r="I25" s="7">
        <v>0.20880000000000001</v>
      </c>
      <c r="J25" s="8">
        <v>323.57769999999999</v>
      </c>
      <c r="K25" s="10">
        <f t="shared" si="3"/>
        <v>161.78885</v>
      </c>
      <c r="L25" s="10">
        <f t="shared" si="4"/>
        <v>311.13240384615386</v>
      </c>
    </row>
    <row r="26" spans="1:12" x14ac:dyDescent="0.45">
      <c r="A26" s="4">
        <v>42071</v>
      </c>
      <c r="B26" s="5">
        <v>4.3315000000000001</v>
      </c>
      <c r="C26" s="5">
        <v>4.3453999999999997</v>
      </c>
      <c r="D26" s="5">
        <v>4.3388999999999998</v>
      </c>
      <c r="E26" s="5">
        <f t="shared" si="0"/>
        <v>1.3899999999999579E-2</v>
      </c>
      <c r="F26" s="6">
        <f t="shared" si="2"/>
        <v>7.3999999999996291E-3</v>
      </c>
      <c r="G26" s="6">
        <f t="shared" si="1"/>
        <v>1.8783783783784156</v>
      </c>
      <c r="H26" s="5">
        <v>6.7999999999999996E-3</v>
      </c>
      <c r="I26" s="7">
        <v>0.37330000000000002</v>
      </c>
      <c r="J26" s="8">
        <v>733.59879999999998</v>
      </c>
      <c r="K26" s="10">
        <f t="shared" si="3"/>
        <v>366.79939999999999</v>
      </c>
      <c r="L26" s="10">
        <f t="shared" si="4"/>
        <v>539.41088235294126</v>
      </c>
    </row>
    <row r="27" spans="1:12" x14ac:dyDescent="0.45">
      <c r="A27" s="4">
        <v>42041</v>
      </c>
      <c r="B27" s="5">
        <v>4.2500999999999998</v>
      </c>
      <c r="C27" s="5">
        <v>4.2698999999999998</v>
      </c>
      <c r="D27" s="5">
        <v>4.2606999999999999</v>
      </c>
      <c r="E27" s="5">
        <f t="shared" si="0"/>
        <v>1.980000000000004E-2</v>
      </c>
      <c r="F27" s="6">
        <f t="shared" si="2"/>
        <v>1.0600000000000165E-2</v>
      </c>
      <c r="G27" s="6">
        <f t="shared" si="1"/>
        <v>1.8679245283018615</v>
      </c>
      <c r="H27" s="5">
        <v>9.5999999999999992E-3</v>
      </c>
      <c r="I27" s="7">
        <v>0.80359999999999998</v>
      </c>
      <c r="J27" s="8">
        <v>1806.134</v>
      </c>
      <c r="K27" s="10">
        <f t="shared" si="3"/>
        <v>903.06700000000001</v>
      </c>
      <c r="L27" s="10">
        <f t="shared" si="4"/>
        <v>940.69479166666679</v>
      </c>
    </row>
    <row r="28" spans="1:12" x14ac:dyDescent="0.45">
      <c r="A28" s="4">
        <v>42057</v>
      </c>
      <c r="B28" s="5">
        <v>5.1909000000000001</v>
      </c>
      <c r="C28" s="5">
        <v>5.2117000000000004</v>
      </c>
      <c r="D28" s="5">
        <v>5.2027000000000001</v>
      </c>
      <c r="E28" s="5">
        <f t="shared" si="0"/>
        <v>2.0800000000000374E-2</v>
      </c>
      <c r="F28" s="6">
        <f t="shared" si="2"/>
        <v>1.1800000000000033E-2</v>
      </c>
      <c r="G28" s="6">
        <f t="shared" si="1"/>
        <v>1.7627118644068065</v>
      </c>
      <c r="H28" s="5">
        <v>1.14E-2</v>
      </c>
      <c r="I28" s="7">
        <v>0.83550000000000002</v>
      </c>
      <c r="J28" s="8">
        <v>1885.646</v>
      </c>
      <c r="K28" s="10">
        <f t="shared" si="3"/>
        <v>942.82299999999998</v>
      </c>
      <c r="L28" s="10">
        <f t="shared" si="4"/>
        <v>827.03771929824552</v>
      </c>
    </row>
    <row r="29" spans="1:12" x14ac:dyDescent="0.45">
      <c r="A29" s="4">
        <v>42044</v>
      </c>
      <c r="B29" s="5">
        <v>5.0514999999999999</v>
      </c>
      <c r="C29" s="5">
        <v>5.0643000000000002</v>
      </c>
      <c r="D29" s="5">
        <v>5.0578000000000003</v>
      </c>
      <c r="E29" s="5">
        <f t="shared" si="0"/>
        <v>1.2800000000000367E-2</v>
      </c>
      <c r="F29" s="6">
        <f t="shared" si="2"/>
        <v>6.3000000000004164E-3</v>
      </c>
      <c r="G29" s="6">
        <f t="shared" si="1"/>
        <v>2.0317460317459557</v>
      </c>
      <c r="H29" s="5">
        <v>5.8999999999999999E-3</v>
      </c>
      <c r="I29" s="7">
        <v>0.27760000000000001</v>
      </c>
      <c r="J29" s="8">
        <v>495.06380000000001</v>
      </c>
      <c r="K29" s="10">
        <f t="shared" si="3"/>
        <v>247.53190000000001</v>
      </c>
      <c r="L29" s="10">
        <f t="shared" si="4"/>
        <v>419.54559322033896</v>
      </c>
    </row>
    <row r="30" spans="1:12" x14ac:dyDescent="0.45">
      <c r="A30" s="4">
        <v>42078</v>
      </c>
      <c r="B30" s="5">
        <v>4.4265999999999996</v>
      </c>
      <c r="C30" s="5">
        <v>4.4394999999999998</v>
      </c>
      <c r="D30" s="5">
        <v>4.4330999999999996</v>
      </c>
      <c r="E30" s="5">
        <f t="shared" si="0"/>
        <v>1.2900000000000134E-2</v>
      </c>
      <c r="F30" s="6">
        <f t="shared" si="2"/>
        <v>6.4999999999999503E-3</v>
      </c>
      <c r="G30" s="6">
        <f t="shared" si="1"/>
        <v>1.9846153846154204</v>
      </c>
      <c r="H30" s="5">
        <v>6.3E-3</v>
      </c>
      <c r="I30" s="7">
        <v>0.41499999999999998</v>
      </c>
      <c r="J30" s="8">
        <v>837.53729999999996</v>
      </c>
      <c r="K30" s="10">
        <f t="shared" si="3"/>
        <v>418.76864999999998</v>
      </c>
      <c r="L30" s="10">
        <f t="shared" si="4"/>
        <v>664.71214285714279</v>
      </c>
    </row>
    <row r="31" spans="1:12" x14ac:dyDescent="0.45">
      <c r="A31" s="4">
        <v>42084</v>
      </c>
      <c r="B31" s="6">
        <v>4.6289999999999996</v>
      </c>
      <c r="C31" s="5">
        <v>4.6515000000000004</v>
      </c>
      <c r="D31" s="5">
        <v>4.6406999999999998</v>
      </c>
      <c r="E31" s="5">
        <f t="shared" si="0"/>
        <v>2.2500000000000853E-2</v>
      </c>
      <c r="F31" s="6">
        <f t="shared" si="2"/>
        <v>1.1700000000000266E-2</v>
      </c>
      <c r="G31" s="6">
        <f t="shared" si="1"/>
        <v>1.9230769230769522</v>
      </c>
      <c r="H31" s="5">
        <v>1.14E-2</v>
      </c>
      <c r="I31" s="7">
        <v>0.70550000000000002</v>
      </c>
      <c r="J31" s="8">
        <v>1561.617</v>
      </c>
      <c r="K31" s="10">
        <f t="shared" si="3"/>
        <v>780.80849999999998</v>
      </c>
      <c r="L31" s="10">
        <f t="shared" si="4"/>
        <v>684.91973684210529</v>
      </c>
    </row>
    <row r="32" spans="1:12" x14ac:dyDescent="0.45">
      <c r="A32" s="4">
        <v>42090</v>
      </c>
      <c r="B32" s="5">
        <v>4.4814999999999996</v>
      </c>
      <c r="C32" s="5">
        <v>4.5004999999999997</v>
      </c>
      <c r="D32" s="5">
        <v>4.4889999999999999</v>
      </c>
      <c r="E32" s="6">
        <f t="shared" si="0"/>
        <v>1.9000000000000128E-2</v>
      </c>
      <c r="F32" s="6">
        <f t="shared" si="2"/>
        <v>7.5000000000002842E-3</v>
      </c>
      <c r="G32" s="6">
        <f t="shared" si="1"/>
        <v>2.5333333333332542</v>
      </c>
      <c r="H32" s="5">
        <v>7.3000000000000001E-3</v>
      </c>
      <c r="I32" s="7">
        <v>1.1204000000000001</v>
      </c>
      <c r="J32" s="8">
        <v>2595.768</v>
      </c>
      <c r="K32" s="10">
        <f t="shared" si="3"/>
        <v>1297.884</v>
      </c>
      <c r="L32" s="10">
        <f t="shared" si="4"/>
        <v>1777.9232876712329</v>
      </c>
    </row>
    <row r="33" spans="1:12" x14ac:dyDescent="0.45">
      <c r="A33" s="4">
        <v>40704</v>
      </c>
      <c r="B33" s="5">
        <v>5.4583000000000004</v>
      </c>
      <c r="C33" s="5">
        <v>5.4787999999999997</v>
      </c>
      <c r="D33" s="5">
        <v>5.4661</v>
      </c>
      <c r="E33" s="5">
        <f t="shared" si="0"/>
        <v>2.0499999999999297E-2</v>
      </c>
      <c r="F33" s="6">
        <f t="shared" si="2"/>
        <v>7.799999999999585E-3</v>
      </c>
      <c r="G33" s="6">
        <f t="shared" si="1"/>
        <v>2.6282051282051779</v>
      </c>
      <c r="H33" s="5">
        <v>7.4000000000000003E-3</v>
      </c>
      <c r="I33" s="7">
        <v>0.49569999999999997</v>
      </c>
      <c r="J33" s="8">
        <v>1038.684</v>
      </c>
      <c r="K33" s="10">
        <f t="shared" si="3"/>
        <v>519.34199999999998</v>
      </c>
      <c r="L33" s="10">
        <f t="shared" si="4"/>
        <v>701.8135135135135</v>
      </c>
    </row>
    <row r="34" spans="1:12" x14ac:dyDescent="0.45">
      <c r="A34" s="4">
        <v>40701</v>
      </c>
      <c r="B34" s="6">
        <v>4.7</v>
      </c>
      <c r="C34" s="5">
        <v>4.7164000000000001</v>
      </c>
      <c r="D34" s="5">
        <v>4.7089999999999996</v>
      </c>
      <c r="E34" s="5">
        <f t="shared" si="0"/>
        <v>1.639999999999997E-2</v>
      </c>
      <c r="F34" s="6">
        <f t="shared" si="2"/>
        <v>8.9999999999994529E-3</v>
      </c>
      <c r="G34" s="6">
        <f t="shared" si="1"/>
        <v>1.8222222222223297</v>
      </c>
      <c r="H34" s="6">
        <v>8.9999999999999993E-3</v>
      </c>
      <c r="I34" s="7">
        <v>0.33139999999999997</v>
      </c>
      <c r="J34" s="8">
        <v>629.16189999999995</v>
      </c>
      <c r="K34" s="10">
        <f t="shared" si="3"/>
        <v>314.58094999999997</v>
      </c>
      <c r="L34" s="10">
        <f t="shared" si="4"/>
        <v>349.53438888888888</v>
      </c>
    </row>
    <row r="35" spans="1:12" x14ac:dyDescent="0.45">
      <c r="A35" s="4">
        <v>40708</v>
      </c>
      <c r="B35" s="5">
        <v>4.5552000000000001</v>
      </c>
      <c r="C35" s="5">
        <v>4.5728</v>
      </c>
      <c r="D35" s="5">
        <v>5.5648999999999997</v>
      </c>
      <c r="E35" s="5">
        <f t="shared" si="0"/>
        <v>1.7599999999999838E-2</v>
      </c>
      <c r="F35" s="6">
        <f t="shared" si="2"/>
        <v>1.0096999999999996</v>
      </c>
      <c r="G35" s="6">
        <f t="shared" si="1"/>
        <v>1.7430920075269727E-2</v>
      </c>
      <c r="H35" s="5">
        <v>9.4999999999999998E-3</v>
      </c>
      <c r="I35" s="7">
        <v>0.624</v>
      </c>
      <c r="J35" s="8">
        <v>1358.4760000000001</v>
      </c>
      <c r="K35" s="10">
        <f t="shared" si="3"/>
        <v>679.23800000000006</v>
      </c>
      <c r="L35" s="10">
        <f t="shared" si="4"/>
        <v>714.98736842105268</v>
      </c>
    </row>
    <row r="36" spans="1:12" x14ac:dyDescent="0.45">
      <c r="A36" s="4">
        <v>42066</v>
      </c>
      <c r="B36" s="5">
        <v>4.8459000000000003</v>
      </c>
      <c r="C36" s="5">
        <v>4.8662000000000001</v>
      </c>
      <c r="D36" s="5">
        <v>4.8571</v>
      </c>
      <c r="E36" s="5">
        <f t="shared" si="0"/>
        <v>2.0299999999999763E-2</v>
      </c>
      <c r="F36" s="6">
        <f t="shared" si="2"/>
        <v>1.1199999999999655E-2</v>
      </c>
      <c r="G36" s="6">
        <f t="shared" si="1"/>
        <v>1.8125000000000346</v>
      </c>
      <c r="H36" s="5">
        <v>1.04E-2</v>
      </c>
      <c r="I36" s="7">
        <v>0.71519999999999995</v>
      </c>
      <c r="J36" s="8">
        <v>1585.7950000000001</v>
      </c>
      <c r="K36" s="10">
        <f t="shared" si="3"/>
        <v>792.89750000000004</v>
      </c>
      <c r="L36" s="10">
        <f t="shared" si="4"/>
        <v>762.40144230769238</v>
      </c>
    </row>
    <row r="37" spans="1:12" x14ac:dyDescent="0.45">
      <c r="A37" s="4">
        <v>42073</v>
      </c>
      <c r="B37" s="5">
        <v>4.4593999999999996</v>
      </c>
      <c r="C37" s="6">
        <v>4.4770000000000003</v>
      </c>
      <c r="D37" s="5">
        <v>4.4671000000000003</v>
      </c>
      <c r="E37" s="5">
        <f t="shared" si="0"/>
        <v>1.7600000000000726E-2</v>
      </c>
      <c r="F37" s="6">
        <f t="shared" si="2"/>
        <v>7.7000000000007063E-3</v>
      </c>
      <c r="G37" s="6">
        <f t="shared" si="1"/>
        <v>2.2857142857141706</v>
      </c>
      <c r="H37" s="5">
        <v>6.6E-3</v>
      </c>
      <c r="I37" s="7">
        <v>0.32619999999999999</v>
      </c>
      <c r="J37" s="8">
        <v>616.20069999999998</v>
      </c>
      <c r="K37" s="10">
        <f t="shared" si="3"/>
        <v>308.10034999999999</v>
      </c>
      <c r="L37" s="10">
        <f t="shared" si="4"/>
        <v>466.81871212121212</v>
      </c>
    </row>
    <row r="38" spans="1:12" x14ac:dyDescent="0.45">
      <c r="A38" s="4">
        <v>42042</v>
      </c>
      <c r="B38" s="5">
        <v>5.0087000000000002</v>
      </c>
      <c r="C38" s="5">
        <v>5.0232000000000001</v>
      </c>
      <c r="D38" s="5">
        <v>5.0164999999999997</v>
      </c>
      <c r="E38" s="5">
        <f t="shared" si="0"/>
        <v>1.4499999999999957E-2</v>
      </c>
      <c r="F38" s="6">
        <f t="shared" si="2"/>
        <v>7.799999999999585E-3</v>
      </c>
      <c r="G38" s="6">
        <f t="shared" si="1"/>
        <v>1.8589743589744525</v>
      </c>
      <c r="H38" s="5">
        <v>7.3000000000000001E-3</v>
      </c>
      <c r="I38" s="7">
        <v>0.5595</v>
      </c>
      <c r="J38" s="8">
        <v>1197.7080000000001</v>
      </c>
      <c r="K38" s="10">
        <f t="shared" si="3"/>
        <v>598.85400000000004</v>
      </c>
      <c r="L38" s="10">
        <f t="shared" si="4"/>
        <v>820.3479452054795</v>
      </c>
    </row>
    <row r="39" spans="1:12" x14ac:dyDescent="0.45">
      <c r="A39" s="4">
        <v>42058</v>
      </c>
      <c r="B39" s="5">
        <v>4.0740999999999996</v>
      </c>
      <c r="C39" s="5">
        <v>4.0971000000000002</v>
      </c>
      <c r="D39" s="5">
        <v>4.0856000000000003</v>
      </c>
      <c r="E39" s="6">
        <f t="shared" si="0"/>
        <v>2.3000000000000576E-2</v>
      </c>
      <c r="F39" s="6">
        <f t="shared" si="2"/>
        <v>1.1500000000000732E-2</v>
      </c>
      <c r="G39" s="6">
        <f t="shared" si="1"/>
        <v>1.9999999999999227</v>
      </c>
      <c r="H39" s="5">
        <v>1.15E-2</v>
      </c>
      <c r="I39" s="7">
        <v>0.64739999999999998</v>
      </c>
      <c r="J39" s="8">
        <v>1416.8009999999999</v>
      </c>
      <c r="K39" s="10">
        <f t="shared" si="3"/>
        <v>708.40049999999997</v>
      </c>
      <c r="L39" s="10">
        <f t="shared" si="4"/>
        <v>616.00043478260864</v>
      </c>
    </row>
    <row r="40" spans="1:12" x14ac:dyDescent="0.45">
      <c r="A40" s="4">
        <v>42045</v>
      </c>
      <c r="B40" s="5">
        <v>5.1226000000000003</v>
      </c>
      <c r="C40" s="5">
        <v>5.1448</v>
      </c>
      <c r="D40" s="5">
        <v>5.1322999999999999</v>
      </c>
      <c r="E40" s="5">
        <f t="shared" si="0"/>
        <v>2.2199999999999775E-2</v>
      </c>
      <c r="F40" s="6">
        <f t="shared" si="2"/>
        <v>9.6999999999995978E-3</v>
      </c>
      <c r="G40" s="6">
        <f t="shared" si="1"/>
        <v>2.2886597938145048</v>
      </c>
      <c r="H40" s="5">
        <v>9.7999999999999997E-3</v>
      </c>
      <c r="I40" s="7">
        <v>0.4017</v>
      </c>
      <c r="J40" s="8">
        <v>804.38670000000002</v>
      </c>
      <c r="K40" s="10">
        <f t="shared" si="3"/>
        <v>402.19335000000001</v>
      </c>
      <c r="L40" s="10">
        <f t="shared" si="4"/>
        <v>410.4013775510204</v>
      </c>
    </row>
    <row r="41" spans="1:12" x14ac:dyDescent="0.45">
      <c r="A41" s="4">
        <v>42079</v>
      </c>
      <c r="B41" s="5">
        <v>4.9317000000000002</v>
      </c>
      <c r="C41" s="5">
        <v>4.9499000000000004</v>
      </c>
      <c r="D41" s="5">
        <v>4.9400000000000004</v>
      </c>
      <c r="E41" s="5">
        <f t="shared" si="0"/>
        <v>1.8200000000000216E-2</v>
      </c>
      <c r="F41" s="6">
        <f t="shared" si="2"/>
        <v>8.3000000000001961E-3</v>
      </c>
      <c r="G41" s="6">
        <f t="shared" si="1"/>
        <v>2.1927710843373238</v>
      </c>
      <c r="H41" s="6">
        <v>8.0000000000000002E-3</v>
      </c>
      <c r="I41" s="7">
        <v>0.45219999999999999</v>
      </c>
      <c r="J41" s="8">
        <v>930.25940000000003</v>
      </c>
      <c r="K41" s="10">
        <f t="shared" si="3"/>
        <v>465.12970000000001</v>
      </c>
      <c r="L41" s="10">
        <f t="shared" si="4"/>
        <v>581.41212499999995</v>
      </c>
    </row>
    <row r="42" spans="1:12" x14ac:dyDescent="0.45">
      <c r="A42" s="4">
        <v>42063</v>
      </c>
      <c r="B42" s="5">
        <v>4.8563000000000001</v>
      </c>
      <c r="C42" s="5">
        <v>4.8661000000000003</v>
      </c>
      <c r="D42" s="5">
        <v>4.8621999999999996</v>
      </c>
      <c r="E42" s="5">
        <f t="shared" si="0"/>
        <v>9.800000000000253E-3</v>
      </c>
      <c r="F42" s="6">
        <f t="shared" si="2"/>
        <v>5.8999999999995723E-3</v>
      </c>
      <c r="G42" s="6">
        <f t="shared" si="1"/>
        <v>1.6610169491527056</v>
      </c>
      <c r="H42" s="5">
        <v>5.7000000000000002E-3</v>
      </c>
      <c r="I42" s="7">
        <v>0.3155</v>
      </c>
      <c r="J42" s="8">
        <v>589.53060000000005</v>
      </c>
      <c r="K42" s="10">
        <f t="shared" si="3"/>
        <v>294.76530000000002</v>
      </c>
      <c r="L42" s="10">
        <f t="shared" si="4"/>
        <v>517.13210526315788</v>
      </c>
    </row>
    <row r="43" spans="1:12" x14ac:dyDescent="0.45">
      <c r="A43" s="4">
        <v>42085</v>
      </c>
      <c r="B43" s="5">
        <v>4.3033999999999999</v>
      </c>
      <c r="C43" s="5">
        <v>4.3223000000000003</v>
      </c>
      <c r="D43" s="5">
        <v>4.3106</v>
      </c>
      <c r="E43" s="5">
        <f t="shared" si="0"/>
        <v>1.8900000000000361E-2</v>
      </c>
      <c r="F43" s="6">
        <f t="shared" si="2"/>
        <v>7.2000000000000952E-3</v>
      </c>
      <c r="G43" s="6">
        <f t="shared" si="1"/>
        <v>2.6250000000000155</v>
      </c>
      <c r="H43" s="5">
        <v>6.8999999999999999E-3</v>
      </c>
      <c r="I43" s="7">
        <v>0.29470000000000002</v>
      </c>
      <c r="J43" s="8">
        <v>537.68600000000004</v>
      </c>
      <c r="K43" s="10">
        <f t="shared" si="3"/>
        <v>268.84300000000002</v>
      </c>
      <c r="L43" s="10">
        <f t="shared" si="4"/>
        <v>389.62753623188411</v>
      </c>
    </row>
    <row r="44" spans="1:12" x14ac:dyDescent="0.45">
      <c r="A44" s="4">
        <v>42091</v>
      </c>
      <c r="B44" s="5">
        <v>5.7827999999999999</v>
      </c>
      <c r="C44" s="5">
        <v>5.8075999999999999</v>
      </c>
      <c r="D44" s="5">
        <v>5.7950999999999997</v>
      </c>
      <c r="E44" s="5">
        <f t="shared" si="0"/>
        <v>2.4799999999999933E-2</v>
      </c>
      <c r="F44" s="6">
        <f t="shared" si="2"/>
        <v>1.2299999999999756E-2</v>
      </c>
      <c r="G44" s="6">
        <f t="shared" si="1"/>
        <v>2.0162601626016605</v>
      </c>
      <c r="H44" s="5">
        <v>1.1900000000000001E-2</v>
      </c>
      <c r="I44" s="7">
        <v>0.73809999999999998</v>
      </c>
      <c r="J44" s="8">
        <v>1642.874</v>
      </c>
      <c r="K44" s="10">
        <f t="shared" si="3"/>
        <v>821.43700000000001</v>
      </c>
      <c r="L44" s="10">
        <f t="shared" si="4"/>
        <v>690.28319327731094</v>
      </c>
    </row>
    <row r="45" spans="1:12" x14ac:dyDescent="0.45">
      <c r="A45" s="4">
        <v>40705</v>
      </c>
      <c r="B45" s="6">
        <v>4.3769999999999998</v>
      </c>
      <c r="C45" s="5">
        <v>4.3952999999999998</v>
      </c>
      <c r="D45" s="5">
        <v>4.3852000000000002</v>
      </c>
      <c r="E45" s="5">
        <f t="shared" si="0"/>
        <v>1.8299999999999983E-2</v>
      </c>
      <c r="F45" s="6">
        <f t="shared" si="2"/>
        <v>8.2000000000004292E-3</v>
      </c>
      <c r="G45" s="6">
        <f t="shared" si="1"/>
        <v>2.2317073170730519</v>
      </c>
      <c r="H45" s="5">
        <v>8.6E-3</v>
      </c>
      <c r="I45" s="7">
        <v>1.0236000000000001</v>
      </c>
      <c r="J45" s="8">
        <v>2354.491</v>
      </c>
      <c r="K45" s="10">
        <f t="shared" si="3"/>
        <v>1177.2455</v>
      </c>
      <c r="L45" s="10">
        <f t="shared" si="4"/>
        <v>1368.8901162790698</v>
      </c>
    </row>
    <row r="46" spans="1:12" x14ac:dyDescent="0.45">
      <c r="A46" s="4">
        <v>40702</v>
      </c>
      <c r="B46" s="5">
        <v>4.7385000000000002</v>
      </c>
      <c r="C46" s="5">
        <v>4.7515999999999998</v>
      </c>
      <c r="D46" s="5">
        <v>4.7460000000000004</v>
      </c>
      <c r="E46" s="5">
        <f t="shared" si="0"/>
        <v>1.3099999999999667E-2</v>
      </c>
      <c r="F46" s="6">
        <f t="shared" si="2"/>
        <v>7.5000000000002842E-3</v>
      </c>
      <c r="G46" s="6">
        <f t="shared" si="1"/>
        <v>1.7466666666665562</v>
      </c>
      <c r="H46" s="5">
        <v>7.3000000000000001E-3</v>
      </c>
      <c r="I46" s="7">
        <v>0.22689999999999999</v>
      </c>
      <c r="J46" s="8">
        <v>368.6925</v>
      </c>
      <c r="K46" s="10">
        <f t="shared" si="3"/>
        <v>184.34625</v>
      </c>
      <c r="L46" s="10">
        <f t="shared" si="4"/>
        <v>252.5291095890411</v>
      </c>
    </row>
    <row r="47" spans="1:12" x14ac:dyDescent="0.45">
      <c r="A47" s="4">
        <v>40709</v>
      </c>
      <c r="B47" s="5">
        <v>4.8399000000000001</v>
      </c>
      <c r="C47" s="5">
        <v>4.8636999999999997</v>
      </c>
      <c r="D47" s="5">
        <v>4.8506</v>
      </c>
      <c r="E47" s="5">
        <f t="shared" si="0"/>
        <v>2.3799999999999599E-2</v>
      </c>
      <c r="F47" s="6">
        <f t="shared" si="2"/>
        <v>1.0699999999999932E-2</v>
      </c>
      <c r="G47" s="6">
        <f t="shared" si="1"/>
        <v>2.2242990654205377</v>
      </c>
      <c r="H47" s="5">
        <v>1.0200000000000001E-2</v>
      </c>
      <c r="I47" s="7">
        <v>0.50770000000000004</v>
      </c>
      <c r="J47" s="8">
        <v>1068.595</v>
      </c>
      <c r="K47" s="10">
        <f t="shared" si="3"/>
        <v>534.29750000000001</v>
      </c>
      <c r="L47" s="10">
        <f t="shared" si="4"/>
        <v>523.82107843137248</v>
      </c>
    </row>
    <row r="48" spans="1:12" x14ac:dyDescent="0.45">
      <c r="A48" s="4">
        <v>42067</v>
      </c>
      <c r="B48" s="5">
        <v>5.8766999999999996</v>
      </c>
      <c r="C48" s="5">
        <v>5.8917000000000002</v>
      </c>
      <c r="D48" s="5">
        <v>5.8844000000000003</v>
      </c>
      <c r="E48" s="6">
        <f t="shared" si="0"/>
        <v>1.5000000000000568E-2</v>
      </c>
      <c r="F48" s="6">
        <f t="shared" si="2"/>
        <v>7.7000000000007063E-3</v>
      </c>
      <c r="G48" s="6">
        <f t="shared" si="1"/>
        <v>1.9480519480518432</v>
      </c>
      <c r="H48" s="5">
        <v>7.4000000000000003E-3</v>
      </c>
      <c r="I48" s="7">
        <v>0.52959999999999996</v>
      </c>
      <c r="J48" s="8">
        <v>1123.181</v>
      </c>
      <c r="K48" s="10">
        <f t="shared" si="3"/>
        <v>561.59050000000002</v>
      </c>
      <c r="L48" s="10">
        <f t="shared" si="4"/>
        <v>758.9060810810812</v>
      </c>
    </row>
    <row r="49" spans="1:12" x14ac:dyDescent="0.45">
      <c r="A49" s="4">
        <v>42072</v>
      </c>
      <c r="B49" s="5">
        <v>5.0682999999999998</v>
      </c>
      <c r="C49" s="5">
        <v>5.0800999999999998</v>
      </c>
      <c r="D49" s="5">
        <v>5.0735999999999999</v>
      </c>
      <c r="E49" s="5">
        <f t="shared" si="0"/>
        <v>1.1800000000000033E-2</v>
      </c>
      <c r="F49" s="6">
        <f t="shared" si="2"/>
        <v>5.3000000000000824E-3</v>
      </c>
      <c r="G49" s="6">
        <f t="shared" si="1"/>
        <v>2.2264150943395942</v>
      </c>
      <c r="H49" s="5">
        <v>5.1999999999999998E-3</v>
      </c>
      <c r="I49" s="7">
        <v>0.31590000000000001</v>
      </c>
      <c r="J49" s="8">
        <v>590.52760000000001</v>
      </c>
      <c r="K49" s="10">
        <f t="shared" si="3"/>
        <v>295.2638</v>
      </c>
      <c r="L49" s="10">
        <f t="shared" si="4"/>
        <v>567.81500000000005</v>
      </c>
    </row>
    <row r="50" spans="1:12" x14ac:dyDescent="0.45">
      <c r="A50" s="11" t="s">
        <v>16</v>
      </c>
      <c r="B50" s="5">
        <v>4.4352</v>
      </c>
      <c r="C50" s="5"/>
      <c r="D50" s="5"/>
      <c r="E50" s="5"/>
      <c r="F50" s="5"/>
      <c r="G50" s="5"/>
      <c r="H50" s="5"/>
      <c r="I50" s="5"/>
      <c r="J50" s="5"/>
      <c r="K50" s="5"/>
      <c r="L5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Maumy</dc:creator>
  <cp:lastModifiedBy>Thibault Maumy</cp:lastModifiedBy>
  <dcterms:created xsi:type="dcterms:W3CDTF">2025-05-16T21:04:12Z</dcterms:created>
  <dcterms:modified xsi:type="dcterms:W3CDTF">2025-05-16T21:06:15Z</dcterms:modified>
</cp:coreProperties>
</file>