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0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dforg.sharepoint.com/sites/SaferChemicals-TSCA/Shared Documents/TSCA/TSCA Fenceline Map Project/"/>
    </mc:Choice>
  </mc:AlternateContent>
  <xr:revisionPtr revIDLastSave="0" documentId="8_{3890BC9D-E3A5-4607-AA16-34197C0F7F51}" xr6:coauthVersionLast="47" xr6:coauthVersionMax="47" xr10:uidLastSave="{00000000-0000-0000-0000-000000000000}"/>
  <bookViews>
    <workbookView xWindow="-120" yWindow="-16320" windowWidth="29040" windowHeight="15840" firstSheet="2" activeTab="2" xr2:uid="{7FEFC3C9-9C83-49AD-90A9-4B598C07F3FD}"/>
  </bookViews>
  <sheets>
    <sheet name="Complete data" sheetId="1" r:id="rId1"/>
    <sheet name="Cumulative view chemical lists" sheetId="2" r:id="rId2"/>
    <sheet name="Risk Weighting" sheetId="3" r:id="rId3"/>
  </sheets>
  <definedNames>
    <definedName name="_xlnm._FilterDatabase" localSheetId="0" hidden="1">'Complete data'!$A$2:$N$40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3" l="1"/>
  <c r="J14" i="3"/>
  <c r="J13" i="3"/>
  <c r="J11" i="3"/>
  <c r="J8" i="3"/>
  <c r="J7" i="3"/>
  <c r="J6" i="3"/>
  <c r="J3" i="3"/>
  <c r="T7" i="3"/>
  <c r="S4" i="3"/>
  <c r="T4" i="3" s="1"/>
  <c r="S5" i="3"/>
  <c r="T5" i="3" s="1"/>
  <c r="S3" i="3"/>
  <c r="T3" i="3" s="1"/>
</calcChain>
</file>

<file path=xl/sharedStrings.xml><?xml version="1.0" encoding="utf-8"?>
<sst xmlns="http://schemas.openxmlformats.org/spreadsheetml/2006/main" count="749" uniqueCount="195">
  <si>
    <t>Carcinogens (15)</t>
  </si>
  <si>
    <t>Developmental Toxicity incl. developmental neurotoxicity (12)</t>
  </si>
  <si>
    <t>Respiratory (5)</t>
  </si>
  <si>
    <t>LM Notes on Asthma</t>
  </si>
  <si>
    <t>Chemical</t>
  </si>
  <si>
    <t>CASRN</t>
  </si>
  <si>
    <t>Category</t>
  </si>
  <si>
    <t>Lead</t>
  </si>
  <si>
    <t>On map (i.e., TRI data)</t>
  </si>
  <si>
    <t>Hazard</t>
  </si>
  <si>
    <t>List</t>
  </si>
  <si>
    <t>Description</t>
  </si>
  <si>
    <t>1,4-Dioxane</t>
  </si>
  <si>
    <t>123-91-1</t>
  </si>
  <si>
    <t>First 10</t>
  </si>
  <si>
    <t>Liora</t>
  </si>
  <si>
    <t>Y</t>
  </si>
  <si>
    <t>H</t>
  </si>
  <si>
    <t>CA EPA - Prop 65, IRIS</t>
  </si>
  <si>
    <t>Carcinogen</t>
  </si>
  <si>
    <t>M-L</t>
  </si>
  <si>
    <t>MAK</t>
  </si>
  <si>
    <t>Developmental toxicity</t>
  </si>
  <si>
    <t>NA</t>
  </si>
  <si>
    <t>1-Bromopropane</t>
  </si>
  <si>
    <t>106-94-5</t>
  </si>
  <si>
    <t>Lauren</t>
  </si>
  <si>
    <t>CA EPA - Prop 65, NTP, IARC</t>
  </si>
  <si>
    <t>CA EPA - Prop 65</t>
  </si>
  <si>
    <t>M</t>
  </si>
  <si>
    <t>EU - GHS (H-Statements) Annex 6 Table 3-1</t>
  </si>
  <si>
    <t>H335 - May cause respiratory irritation [Specific target organ toxicity - single exposure; Respiratory tract irritation - Category 3]</t>
  </si>
  <si>
    <t>Asbestos</t>
  </si>
  <si>
    <t>12001-29-5</t>
  </si>
  <si>
    <t>Carbon Tetrachloride</t>
  </si>
  <si>
    <t>56-23-5</t>
  </si>
  <si>
    <t>CA EPA - Prop 65, IRIS, NTP, IARC</t>
  </si>
  <si>
    <t>Pregnancy Risk Group C</t>
  </si>
  <si>
    <t>Cyclic Aliphatic Bromide Cluster (HBCD)</t>
  </si>
  <si>
    <t>25637-99-4; 3194-55-6; and 3194-57-8</t>
  </si>
  <si>
    <t>US EPA - PPT Chemical Action Plans</t>
  </si>
  <si>
    <r>
      <t>Developmental toxicity, incl. d</t>
    </r>
    <r>
      <rPr>
        <strike/>
        <sz val="11"/>
        <rFont val="Calibri"/>
        <family val="2"/>
        <scheme val="minor"/>
      </rPr>
      <t>evelopmental neurotoxicity</t>
    </r>
    <r>
      <rPr>
        <sz val="11"/>
        <rFont val="Calibri"/>
        <family val="2"/>
        <scheme val="minor"/>
      </rPr>
      <t xml:space="preserve">  (The TSCA risk evaluation did not list developmental neurotoxicity)</t>
    </r>
  </si>
  <si>
    <t>Methylene chloride</t>
  </si>
  <si>
    <t>75-09-2</t>
  </si>
  <si>
    <t>CA EPA - Prop 65, NTP, IARC, IRIS</t>
  </si>
  <si>
    <t>H-M</t>
  </si>
  <si>
    <t>Pregnancy Risk Group B</t>
  </si>
  <si>
    <t>pC</t>
  </si>
  <si>
    <t>EU - Manufacturer REACH hazard submissions</t>
  </si>
  <si>
    <t>H335 - May cause respiratory irritation (unverified) [Specific target organ toxicity - single exposure; Respiratory tract irritation - Category 3]</t>
  </si>
  <si>
    <t>C.I. Pigment Violet 29 (PV29)</t>
  </si>
  <si>
    <t>81-33-4</t>
  </si>
  <si>
    <t>N</t>
  </si>
  <si>
    <t>X</t>
  </si>
  <si>
    <t>N-Methyl-2-pyrrolidone (NMP)</t>
  </si>
  <si>
    <t>872-50-4</t>
  </si>
  <si>
    <t>Developmental toxicity incl. developmental neurotoxicity</t>
  </si>
  <si>
    <t>Tetrachloroethylene (PCE)</t>
  </si>
  <si>
    <t>127-18-4</t>
  </si>
  <si>
    <t>MAK, IRIS</t>
  </si>
  <si>
    <t>Trichloroethylene (TCE)</t>
  </si>
  <si>
    <t>79-01-6</t>
  </si>
  <si>
    <t>1,4-Dichlorobenzene (p-Dichlorobenzene)</t>
  </si>
  <si>
    <t>106-46-7</t>
  </si>
  <si>
    <t>Next 20</t>
  </si>
  <si>
    <t>Mak</t>
  </si>
  <si>
    <t>NA - Based on double checking</t>
  </si>
  <si>
    <t>1,2-Dibromoethane (ethylene dibromide)</t>
  </si>
  <si>
    <t>106-93-4</t>
  </si>
  <si>
    <t>CA EPA - Prop 65, Based on NIOSH</t>
  </si>
  <si>
    <r>
      <t xml:space="preserve">M
</t>
    </r>
    <r>
      <rPr>
        <sz val="11"/>
        <color rgb="FFFF0000"/>
        <rFont val="Calibri"/>
        <family val="2"/>
        <scheme val="minor"/>
      </rPr>
      <t>H</t>
    </r>
  </si>
  <si>
    <r>
      <t xml:space="preserve">EU - GHS (H-Statements) Annex 6 Table 3-1
</t>
    </r>
    <r>
      <rPr>
        <sz val="11"/>
        <color rgb="FFFF0000"/>
        <rFont val="Calibri"/>
        <family val="2"/>
        <scheme val="minor"/>
      </rPr>
      <t>CHE - Toxicant Database</t>
    </r>
  </si>
  <si>
    <r>
      <t xml:space="preserve">H335 - May cause respiratory irritation [Specific target organ toxicity - single exposure; Respiratory tract irritation - Category 3]
</t>
    </r>
    <r>
      <rPr>
        <sz val="11"/>
        <color rgb="FFFF0000"/>
        <rFont val="Calibri"/>
        <family val="2"/>
        <scheme val="minor"/>
      </rPr>
      <t>Asthma - irritant - good evidence</t>
    </r>
  </si>
  <si>
    <t xml:space="preserve">I'm not sure about the robustness of the CHE database, but ATSDR also links it to asthma: https://wwwn.cdc.gov/TSP/MMG/MMGDetails.aspx?mmgid=1062&amp;toxid=131 </t>
  </si>
  <si>
    <t>1,3-Butadiene</t>
  </si>
  <si>
    <t>106-99-0</t>
  </si>
  <si>
    <t>1,2-Dichloroethane (ethylene dichloride)</t>
  </si>
  <si>
    <t>107-06-2</t>
  </si>
  <si>
    <t>Phosphoric acid, triphenyl ester (TPP)</t>
  </si>
  <si>
    <t>115-86-6</t>
  </si>
  <si>
    <t>CHE - Toxicant Database</t>
  </si>
  <si>
    <t>Respiratory sensitization</t>
  </si>
  <si>
    <t>Tris(2-chloroethyl) phosphate (TCEP)</t>
  </si>
  <si>
    <t>115-96-8 [not in 2020 CDR]</t>
  </si>
  <si>
    <t>Asthma - irritant - good evidence *</t>
  </si>
  <si>
    <t>Di-ethylhexyl phthalate (DEHP)</t>
  </si>
  <si>
    <t>117-81-7</t>
  </si>
  <si>
    <t>Respiratory - Asthma</t>
  </si>
  <si>
    <t>1,3,4,6,7,8-Hexahydro-4,6,6,7,8,8-hexamethylcyclopenta [g]-2-benzopyran (HHCB or Galaxolide)</t>
  </si>
  <si>
    <t>1222-05-5</t>
  </si>
  <si>
    <t>Developmental toxicity - TSCA Criteria met</t>
  </si>
  <si>
    <t>trans-1,2-Dichloroethylene</t>
  </si>
  <si>
    <t>156-60-5</t>
  </si>
  <si>
    <t>H-L</t>
  </si>
  <si>
    <t>US EPA - IRIS Carcinogens</t>
  </si>
  <si>
    <t>Inadequate information to assess carcinogenic potential</t>
  </si>
  <si>
    <t>Formaldehyde</t>
  </si>
  <si>
    <t>50-00-0</t>
  </si>
  <si>
    <t>CA EPA Prop 65, NTP, IARC, IRIS</t>
  </si>
  <si>
    <t>GHS - Japan</t>
  </si>
  <si>
    <t>H334 - May cause allergy or asthma symptoms or breathing difficulties if inhaled [Respiratory sensitizer - Category 1]</t>
  </si>
  <si>
    <t>1,1-Dichloroethane</t>
  </si>
  <si>
    <t>75-34-3</t>
  </si>
  <si>
    <t>Class C</t>
  </si>
  <si>
    <r>
      <t xml:space="preserve">Developmental toxicity incl. developmental neurotoxicity </t>
    </r>
    <r>
      <rPr>
        <sz val="11"/>
        <color rgb="FFFF0000"/>
        <rFont val="Calibri"/>
        <family val="2"/>
        <scheme val="minor"/>
      </rPr>
      <t>[I don't see developmental neurotox]</t>
    </r>
  </si>
  <si>
    <t>Asthma-irritant</t>
  </si>
  <si>
    <t>1,2-Dichloropropane</t>
  </si>
  <si>
    <t>78-87-5</t>
  </si>
  <si>
    <t>CA EPA Prop 65, IARC</t>
  </si>
  <si>
    <t>ATSDR</t>
  </si>
  <si>
    <t>1,1,2-Trichloroethane</t>
  </si>
  <si>
    <t>79-00-5</t>
  </si>
  <si>
    <t>4,4'-(1-Methylethylidene)bis[2, 6-dibromophenol] (TBBPA)</t>
  </si>
  <si>
    <t>79-94-7</t>
  </si>
  <si>
    <t>CA EPA Prop 65</t>
  </si>
  <si>
    <t>Carcinogen (Equivocal evidence only)</t>
  </si>
  <si>
    <t>Dicyclohexyl phthalate (DCHP)</t>
  </si>
  <si>
    <t>84-61-7</t>
  </si>
  <si>
    <t>Di-isobutyl phthalate (DIBP)</t>
  </si>
  <si>
    <t>84-69-5</t>
  </si>
  <si>
    <t>H360Df - May damage the unborn child. Suspected of damaging fertility [Reproductive toxicity - Category 1A or 1B]</t>
  </si>
  <si>
    <t>Asthma - allergen, sensitizer - limited evidence *</t>
  </si>
  <si>
    <t>Dibutyl phthalate (DBP)</t>
  </si>
  <si>
    <t>84-74-2</t>
  </si>
  <si>
    <t>USA EPA - IRIS - class D not classifiable</t>
  </si>
  <si>
    <t>US NIH - Reproductive &amp; Developmental Monographs</t>
  </si>
  <si>
    <t>Phthalic anhydride (PA)</t>
  </si>
  <si>
    <t>85-44-9</t>
  </si>
  <si>
    <t>CHE  - Toxicant Database</t>
  </si>
  <si>
    <t>Asthma - allergen, sensitizer - strong evidence</t>
  </si>
  <si>
    <t>It's on several lists, not all included under M</t>
  </si>
  <si>
    <t>Butyl benzyl phthalate (BBP)</t>
  </si>
  <si>
    <t>85-68-7</t>
  </si>
  <si>
    <t>Asthma, allergen, irritant</t>
  </si>
  <si>
    <t>1,2- Dichlorobenzene (o-Dichlorobenzene)</t>
  </si>
  <si>
    <t>95-50-1</t>
  </si>
  <si>
    <t>IARC</t>
  </si>
  <si>
    <t>Group 3 - Agent is not classifiable as to its carcinogenicity to humans</t>
  </si>
  <si>
    <t>Diisodecyl phthalate (DIDP)</t>
  </si>
  <si>
    <t>26761-40-0 and 68515-49-1</t>
  </si>
  <si>
    <t>MRRE-approved</t>
  </si>
  <si>
    <t>Unspecified</t>
  </si>
  <si>
    <t>ChemSec - SIN List</t>
  </si>
  <si>
    <t>Carcinogenicity</t>
  </si>
  <si>
    <t>Reproductive Toxicity</t>
  </si>
  <si>
    <t>Diisononyl Phthalate (DINP)-28553-12-0</t>
  </si>
  <si>
    <t>28553-12-0 and 68515-48-0</t>
  </si>
  <si>
    <t>Some Evidence of Adverse Effects - Developmental Toxicity</t>
  </si>
  <si>
    <t>Diisononyl Phthalate (DINP)-68515-48-0</t>
  </si>
  <si>
    <t>Octamethylcyclotetra- siloxane (D4)</t>
  </si>
  <si>
    <t>556-67-2</t>
  </si>
  <si>
    <t>Octahydro-tetramethyl-naphthalenyl-ethanone Chemical Category (OTNE)</t>
  </si>
  <si>
    <t>54464-59-4, 54464-57-2, 68155-67-9, and 68155-66-8</t>
  </si>
  <si>
    <t>MRRE-requested</t>
  </si>
  <si>
    <t>Cancer (15 of 23)</t>
  </si>
  <si>
    <t>Developmental Tox (12 of 23)</t>
  </si>
  <si>
    <t>Asthma (5 of 23)</t>
  </si>
  <si>
    <t>Chemical Name</t>
  </si>
  <si>
    <t>**LM and MD discussed removing DEHP and 1,1-dichloroethane E45 for asthma</t>
  </si>
  <si>
    <t>IARC Class</t>
  </si>
  <si>
    <t>Weight</t>
  </si>
  <si>
    <t>Acute NOAEL (ATSDR)</t>
  </si>
  <si>
    <t>Convert ppm to mg/L/day</t>
  </si>
  <si>
    <t>Hazard Score</t>
  </si>
  <si>
    <t>RfC (mg/m3)</t>
  </si>
  <si>
    <t>Basis</t>
  </si>
  <si>
    <t>log transform</t>
  </si>
  <si>
    <t>Source</t>
  </si>
  <si>
    <t>2A</t>
  </si>
  <si>
    <t>Probable</t>
  </si>
  <si>
    <t>3,000 ppm (rat, 7 hr/d, inhalation)</t>
  </si>
  <si>
    <t>Nasal inflammation</t>
  </si>
  <si>
    <t>https://iris.epa.gov/ChemicalLanding/&amp;substance_nmbr=361</t>
  </si>
  <si>
    <t>4 ppm (mouse, inhalation, 23 hr/d)</t>
  </si>
  <si>
    <t>Sensory irritation, pulmonary function, allergy-related conditions, and degree of asthma control/prevalence of current asthma in human studies</t>
  </si>
  <si>
    <t>https://cfpub.epa.gov/ncea/iris_drafts/recordisplay.cfm?deid=248150</t>
  </si>
  <si>
    <t>2B</t>
  </si>
  <si>
    <t>Possible</t>
  </si>
  <si>
    <t>30 mg/kg-day (rat, oral)</t>
  </si>
  <si>
    <t>Rhinitis (nasal inflammation)</t>
  </si>
  <si>
    <t>https://cfpub.epa.gov/ncea/risk/recordisplay.cfm?deid=2877</t>
  </si>
  <si>
    <t>Known</t>
  </si>
  <si>
    <t>200 ppm (rat, 6 hr/d, inhalation)</t>
  </si>
  <si>
    <t>3200 ppm (rat, 6 hr/d, inhalation)</t>
  </si>
  <si>
    <t>For calculating weight:</t>
  </si>
  <si>
    <t>498 ppm (rat, 6 hr/d, inhalation)</t>
  </si>
  <si>
    <t>19.6 mg/kg-d (rat, oral)</t>
  </si>
  <si>
    <t>50 mg/kg-d (rat, oral)</t>
  </si>
  <si>
    <t>3 ppm (rat, 6 hr/d, inhalation)</t>
  </si>
  <si>
    <t>142 mg/kg-d (rat, oral)</t>
  </si>
  <si>
    <t>100 ppm (rat, 7 hr/d, inhalation)</t>
  </si>
  <si>
    <t>300 ppm (rat, 7 hr/d, inhalation)</t>
  </si>
  <si>
    <t>*highlighted NOAELs come from EPA risk evaluations, not ATSDR</t>
  </si>
  <si>
    <t>*this value is derived from a LOAEL of 20 ppm because there was no NOAEL included, so assuming the NOAEL is roughly 5x lower than this value</t>
  </si>
  <si>
    <t>*hazard score based off 2014 TSCA Work Plan Methods Document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</si>
</sst>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444444"/>
      <name val="Calibri"/>
      <family val="2"/>
    </font>
    <font>
      <strike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40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0" fontId="1" fillId="0" borderId="1" xfId="0" applyFont="1" applyBorder="1"/>
    <xf numFmtId="0" fontId="1" fillId="2" borderId="4" xfId="0" applyFont="1" applyFill="1" applyBorder="1" applyAlignment="1">
      <alignment horizontal="center" vertical="center"/>
    </xf>
    <xf numFmtId="0" fontId="1" fillId="3" borderId="0" xfId="0" applyFont="1" applyFill="1"/>
    <xf numFmtId="0" fontId="3" fillId="0" borderId="0" xfId="0" applyFont="1"/>
    <xf numFmtId="0" fontId="5" fillId="3" borderId="0" xfId="0" applyFont="1" applyFill="1"/>
    <xf numFmtId="0" fontId="1" fillId="3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0" fontId="4" fillId="0" borderId="0" xfId="0" applyFont="1" applyAlignment="1">
      <alignment horizontal="center"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7" fillId="0" borderId="0" xfId="1" applyAlignment="1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2" fontId="0" fillId="0" borderId="0" xfId="0" applyNumberFormat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2" fontId="2" fillId="0" borderId="0" xfId="0" applyNumberFormat="1" applyFont="1" applyAlignment="1">
      <alignment vertical="center"/>
    </xf>
    <xf numFmtId="0" fontId="0" fillId="3" borderId="0" xfId="0" applyFill="1" applyAlignment="1">
      <alignment vertical="center"/>
    </xf>
    <xf numFmtId="0" fontId="1" fillId="4" borderId="0" xfId="0" applyFont="1" applyFill="1" applyAlignment="1">
      <alignment vertical="center"/>
    </xf>
    <xf numFmtId="0" fontId="2" fillId="3" borderId="0" xfId="0" applyFont="1" applyFill="1" applyAlignment="1">
      <alignment vertical="center"/>
    </xf>
    <xf numFmtId="0" fontId="2" fillId="5" borderId="0" xfId="0" applyFont="1" applyFill="1" applyAlignment="1">
      <alignment vertical="center"/>
    </xf>
    <xf numFmtId="0" fontId="0" fillId="0" borderId="0" xfId="0" applyAlignment="1">
      <alignment horizontal="right" vertical="center"/>
    </xf>
    <xf numFmtId="0" fontId="1" fillId="0" borderId="0" xfId="0" applyFont="1" applyAlignment="1">
      <alignment horizontal="right" vertical="center"/>
    </xf>
    <xf numFmtId="0" fontId="8" fillId="0" borderId="0" xfId="0" applyFont="1" applyAlignment="1">
      <alignment horizontal="right" vertical="center" wrapText="1"/>
    </xf>
    <xf numFmtId="0" fontId="9" fillId="0" borderId="0" xfId="0" applyFont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4" fillId="0" borderId="0" xfId="0" applyFont="1" applyAlignment="1">
      <alignment horizontal="left" wrapText="1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cfpub.epa.gov/ncea/risk/recordisplay.cfm?deid=2877" TargetMode="External"/><Relationship Id="rId2" Type="http://schemas.openxmlformats.org/officeDocument/2006/relationships/hyperlink" Target="https://cfpub.epa.gov/ncea/iris_drafts/recordisplay.cfm?deid=248150" TargetMode="External"/><Relationship Id="rId1" Type="http://schemas.openxmlformats.org/officeDocument/2006/relationships/hyperlink" Target="https://iris.epa.gov/ChemicalLanding/&amp;substance_nmbr=361" TargetMode="External"/><Relationship Id="rId4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21133-9E40-49BC-AC90-9436ADC104E2}">
  <sheetPr filterMode="1"/>
  <dimension ref="A1:Q40"/>
  <sheetViews>
    <sheetView topLeftCell="A14" zoomScale="86" zoomScaleNormal="190" workbookViewId="0">
      <selection activeCell="A14" sqref="A14"/>
    </sheetView>
  </sheetViews>
  <sheetFormatPr defaultColWidth="8.7109375" defaultRowHeight="14.45"/>
  <cols>
    <col min="1" max="1" width="72.85546875" style="1" customWidth="1"/>
    <col min="2" max="3" width="8.7109375" style="1"/>
    <col min="4" max="4" width="11.7109375" style="1" hidden="1" customWidth="1"/>
    <col min="5" max="5" width="21.5703125" style="1" bestFit="1" customWidth="1"/>
    <col min="6" max="6" width="10.42578125" style="1" customWidth="1"/>
    <col min="7" max="7" width="16.5703125" style="1" customWidth="1"/>
    <col min="8" max="8" width="20.42578125" style="1" customWidth="1"/>
    <col min="9" max="9" width="10.42578125" style="1" customWidth="1"/>
    <col min="10" max="10" width="21.28515625" style="1" customWidth="1"/>
    <col min="11" max="11" width="72.28515625" style="1" customWidth="1"/>
    <col min="12" max="12" width="10.42578125" style="1" customWidth="1"/>
    <col min="13" max="13" width="19" style="1" customWidth="1"/>
    <col min="14" max="14" width="46" style="1" customWidth="1"/>
    <col min="15" max="15" width="33.7109375" style="1" customWidth="1"/>
    <col min="16" max="16384" width="8.7109375" style="1"/>
  </cols>
  <sheetData>
    <row r="1" spans="1:17" ht="39.6" customHeight="1">
      <c r="A1" s="34"/>
      <c r="B1" s="35"/>
      <c r="C1" s="35"/>
      <c r="D1" s="36"/>
      <c r="E1" s="4"/>
      <c r="F1" s="33" t="s">
        <v>0</v>
      </c>
      <c r="G1" s="33"/>
      <c r="H1" s="33"/>
      <c r="I1" s="33" t="s">
        <v>1</v>
      </c>
      <c r="J1" s="33"/>
      <c r="K1" s="33"/>
      <c r="L1" s="33" t="s">
        <v>2</v>
      </c>
      <c r="M1" s="33"/>
      <c r="N1" s="33"/>
      <c r="O1" s="10" t="s">
        <v>3</v>
      </c>
    </row>
    <row r="2" spans="1:17">
      <c r="A2" s="3" t="s">
        <v>4</v>
      </c>
      <c r="B2" s="3" t="s">
        <v>5</v>
      </c>
      <c r="C2" s="3" t="s">
        <v>6</v>
      </c>
      <c r="D2" s="3" t="s">
        <v>7</v>
      </c>
      <c r="E2" s="3" t="s">
        <v>8</v>
      </c>
      <c r="F2" s="3" t="s">
        <v>9</v>
      </c>
      <c r="G2" s="3" t="s">
        <v>10</v>
      </c>
      <c r="H2" s="3" t="s">
        <v>11</v>
      </c>
      <c r="I2" s="3" t="s">
        <v>9</v>
      </c>
      <c r="J2" s="3" t="s">
        <v>10</v>
      </c>
      <c r="K2" s="3" t="s">
        <v>11</v>
      </c>
      <c r="L2" s="3" t="s">
        <v>9</v>
      </c>
      <c r="M2" s="3" t="s">
        <v>10</v>
      </c>
      <c r="N2" s="3" t="s">
        <v>11</v>
      </c>
    </row>
    <row r="3" spans="1:17" ht="29.1">
      <c r="A3" s="1" t="s">
        <v>12</v>
      </c>
      <c r="B3" s="1" t="s">
        <v>13</v>
      </c>
      <c r="C3" s="1" t="s">
        <v>14</v>
      </c>
      <c r="D3" s="1" t="s">
        <v>15</v>
      </c>
      <c r="E3" s="1" t="s">
        <v>16</v>
      </c>
      <c r="F3" s="1" t="s">
        <v>17</v>
      </c>
      <c r="G3" s="9" t="s">
        <v>18</v>
      </c>
      <c r="H3" s="5" t="s">
        <v>19</v>
      </c>
      <c r="I3" s="1" t="s">
        <v>20</v>
      </c>
      <c r="J3" s="1" t="s">
        <v>21</v>
      </c>
      <c r="K3" s="5" t="s">
        <v>22</v>
      </c>
      <c r="L3" s="1" t="s">
        <v>23</v>
      </c>
      <c r="M3" s="1" t="s">
        <v>23</v>
      </c>
      <c r="N3" s="1" t="s">
        <v>23</v>
      </c>
    </row>
    <row r="4" spans="1:17" ht="29.1">
      <c r="A4" s="1" t="s">
        <v>24</v>
      </c>
      <c r="B4" s="1" t="s">
        <v>25</v>
      </c>
      <c r="C4" s="1" t="s">
        <v>14</v>
      </c>
      <c r="D4" s="1" t="s">
        <v>26</v>
      </c>
      <c r="E4" s="1" t="s">
        <v>16</v>
      </c>
      <c r="F4" s="1" t="s">
        <v>17</v>
      </c>
      <c r="G4" s="9" t="s">
        <v>27</v>
      </c>
      <c r="H4" s="5" t="s">
        <v>19</v>
      </c>
      <c r="I4" s="1" t="s">
        <v>17</v>
      </c>
      <c r="J4" s="1" t="s">
        <v>28</v>
      </c>
      <c r="K4" s="5" t="s">
        <v>22</v>
      </c>
      <c r="L4" s="1" t="s">
        <v>29</v>
      </c>
      <c r="M4" s="1" t="s">
        <v>30</v>
      </c>
      <c r="N4" s="1" t="s">
        <v>31</v>
      </c>
    </row>
    <row r="5" spans="1:17" ht="29.1">
      <c r="A5" s="1" t="s">
        <v>32</v>
      </c>
      <c r="B5" s="1" t="s">
        <v>33</v>
      </c>
      <c r="C5" s="1" t="s">
        <v>14</v>
      </c>
      <c r="D5" s="1" t="s">
        <v>15</v>
      </c>
      <c r="E5" s="1" t="s">
        <v>16</v>
      </c>
      <c r="F5" s="1" t="s">
        <v>17</v>
      </c>
      <c r="G5" s="9" t="s">
        <v>18</v>
      </c>
      <c r="H5" s="5" t="s">
        <v>19</v>
      </c>
      <c r="I5" s="1" t="s">
        <v>23</v>
      </c>
      <c r="J5" s="1" t="s">
        <v>23</v>
      </c>
      <c r="K5" s="1" t="s">
        <v>23</v>
      </c>
      <c r="L5" s="1" t="s">
        <v>23</v>
      </c>
      <c r="M5" s="1" t="s">
        <v>23</v>
      </c>
      <c r="N5" s="1" t="s">
        <v>23</v>
      </c>
    </row>
    <row r="6" spans="1:17" ht="29.1">
      <c r="A6" s="1" t="s">
        <v>34</v>
      </c>
      <c r="B6" s="1" t="s">
        <v>35</v>
      </c>
      <c r="C6" s="1" t="s">
        <v>14</v>
      </c>
      <c r="D6" s="1" t="s">
        <v>26</v>
      </c>
      <c r="E6" s="1" t="s">
        <v>16</v>
      </c>
      <c r="F6" s="1" t="s">
        <v>17</v>
      </c>
      <c r="G6" s="9" t="s">
        <v>36</v>
      </c>
      <c r="H6" s="5" t="s">
        <v>19</v>
      </c>
      <c r="I6" s="1" t="s">
        <v>20</v>
      </c>
      <c r="J6" s="1" t="s">
        <v>21</v>
      </c>
      <c r="K6" s="1" t="s">
        <v>37</v>
      </c>
      <c r="L6" s="1" t="s">
        <v>23</v>
      </c>
      <c r="M6" s="1" t="s">
        <v>23</v>
      </c>
      <c r="N6" s="1" t="s">
        <v>23</v>
      </c>
    </row>
    <row r="7" spans="1:17">
      <c r="A7" s="1" t="s">
        <v>38</v>
      </c>
      <c r="B7" s="1" t="s">
        <v>39</v>
      </c>
      <c r="C7" s="1" t="s">
        <v>14</v>
      </c>
      <c r="D7" s="1" t="s">
        <v>15</v>
      </c>
      <c r="E7" s="1" t="s">
        <v>16</v>
      </c>
      <c r="F7" s="1" t="s">
        <v>23</v>
      </c>
      <c r="G7" s="9" t="s">
        <v>23</v>
      </c>
      <c r="H7" s="1" t="s">
        <v>23</v>
      </c>
      <c r="I7" s="1" t="s">
        <v>17</v>
      </c>
      <c r="J7" s="1" t="s">
        <v>40</v>
      </c>
      <c r="K7" s="5" t="s">
        <v>41</v>
      </c>
      <c r="L7" s="1" t="s">
        <v>23</v>
      </c>
      <c r="M7" s="1" t="s">
        <v>23</v>
      </c>
      <c r="N7" s="1" t="s">
        <v>23</v>
      </c>
    </row>
    <row r="8" spans="1:17" ht="29.1">
      <c r="A8" s="1" t="s">
        <v>42</v>
      </c>
      <c r="B8" s="1" t="s">
        <v>43</v>
      </c>
      <c r="C8" s="1" t="s">
        <v>14</v>
      </c>
      <c r="D8" s="1" t="s">
        <v>26</v>
      </c>
      <c r="E8" s="1" t="s">
        <v>16</v>
      </c>
      <c r="F8" s="1" t="s">
        <v>17</v>
      </c>
      <c r="G8" s="9" t="s">
        <v>44</v>
      </c>
      <c r="H8" s="5" t="s">
        <v>19</v>
      </c>
      <c r="I8" s="1" t="s">
        <v>45</v>
      </c>
      <c r="J8" s="1" t="s">
        <v>21</v>
      </c>
      <c r="K8" s="1" t="s">
        <v>46</v>
      </c>
      <c r="L8" s="1" t="s">
        <v>47</v>
      </c>
      <c r="M8" s="1" t="s">
        <v>48</v>
      </c>
      <c r="N8" s="1" t="s">
        <v>49</v>
      </c>
    </row>
    <row r="9" spans="1:17" hidden="1">
      <c r="A9" s="1" t="s">
        <v>50</v>
      </c>
      <c r="B9" s="1" t="s">
        <v>51</v>
      </c>
      <c r="C9" s="1" t="s">
        <v>14</v>
      </c>
      <c r="D9" s="1" t="s">
        <v>26</v>
      </c>
      <c r="E9" s="1" t="s">
        <v>52</v>
      </c>
      <c r="F9" s="1" t="s">
        <v>23</v>
      </c>
      <c r="G9" s="1" t="s">
        <v>23</v>
      </c>
      <c r="H9" s="1" t="s">
        <v>23</v>
      </c>
      <c r="I9" s="1" t="s">
        <v>23</v>
      </c>
      <c r="J9" s="1" t="s">
        <v>23</v>
      </c>
      <c r="K9" s="1" t="s">
        <v>23</v>
      </c>
      <c r="L9" s="1" t="s">
        <v>23</v>
      </c>
      <c r="M9" s="1" t="s">
        <v>23</v>
      </c>
      <c r="N9" s="1" t="s">
        <v>23</v>
      </c>
      <c r="O9" s="1" t="s">
        <v>53</v>
      </c>
    </row>
    <row r="10" spans="1:17">
      <c r="A10" s="1" t="s">
        <v>54</v>
      </c>
      <c r="B10" s="1" t="s">
        <v>55</v>
      </c>
      <c r="C10" s="1" t="s">
        <v>14</v>
      </c>
      <c r="D10" s="1" t="s">
        <v>15</v>
      </c>
      <c r="E10" s="1" t="s">
        <v>16</v>
      </c>
      <c r="F10" s="1" t="s">
        <v>23</v>
      </c>
      <c r="G10" s="9" t="s">
        <v>23</v>
      </c>
      <c r="H10" s="1" t="s">
        <v>23</v>
      </c>
      <c r="I10" s="1" t="s">
        <v>17</v>
      </c>
      <c r="J10" s="1" t="s">
        <v>28</v>
      </c>
      <c r="K10" s="5" t="s">
        <v>56</v>
      </c>
      <c r="L10" s="1" t="s">
        <v>29</v>
      </c>
      <c r="M10" s="1" t="s">
        <v>30</v>
      </c>
      <c r="N10" s="1" t="s">
        <v>31</v>
      </c>
    </row>
    <row r="11" spans="1:17" ht="29.1">
      <c r="A11" s="1" t="s">
        <v>57</v>
      </c>
      <c r="B11" s="1" t="s">
        <v>58</v>
      </c>
      <c r="C11" s="1" t="s">
        <v>14</v>
      </c>
      <c r="D11" s="1" t="s">
        <v>15</v>
      </c>
      <c r="E11" s="1" t="s">
        <v>16</v>
      </c>
      <c r="F11" s="1" t="s">
        <v>17</v>
      </c>
      <c r="G11" s="9" t="s">
        <v>44</v>
      </c>
      <c r="H11" s="5" t="s">
        <v>19</v>
      </c>
      <c r="I11" s="1" t="s">
        <v>29</v>
      </c>
      <c r="J11" s="1" t="s">
        <v>59</v>
      </c>
      <c r="K11" s="5" t="s">
        <v>56</v>
      </c>
      <c r="L11" s="1" t="s">
        <v>23</v>
      </c>
      <c r="M11" s="1" t="s">
        <v>23</v>
      </c>
      <c r="N11" s="1" t="s">
        <v>23</v>
      </c>
    </row>
    <row r="12" spans="1:17" ht="29.1">
      <c r="A12" s="1" t="s">
        <v>60</v>
      </c>
      <c r="B12" s="1" t="s">
        <v>61</v>
      </c>
      <c r="C12" s="1" t="s">
        <v>14</v>
      </c>
      <c r="D12" s="1" t="s">
        <v>26</v>
      </c>
      <c r="E12" s="1" t="s">
        <v>16</v>
      </c>
      <c r="F12" s="1" t="s">
        <v>17</v>
      </c>
      <c r="G12" s="9" t="s">
        <v>44</v>
      </c>
      <c r="H12" s="5" t="s">
        <v>19</v>
      </c>
      <c r="I12" s="1" t="s">
        <v>17</v>
      </c>
      <c r="J12" s="1" t="s">
        <v>28</v>
      </c>
      <c r="K12" s="5" t="s">
        <v>22</v>
      </c>
      <c r="L12" s="1" t="s">
        <v>47</v>
      </c>
      <c r="M12" s="1" t="s">
        <v>48</v>
      </c>
      <c r="N12" s="1" t="s">
        <v>49</v>
      </c>
    </row>
    <row r="13" spans="1:17" ht="29.1">
      <c r="A13" s="2" t="s">
        <v>62</v>
      </c>
      <c r="B13" s="1" t="s">
        <v>63</v>
      </c>
      <c r="C13" s="1" t="s">
        <v>64</v>
      </c>
      <c r="D13" s="1" t="s">
        <v>15</v>
      </c>
      <c r="E13" s="1" t="s">
        <v>16</v>
      </c>
      <c r="F13" s="1" t="s">
        <v>17</v>
      </c>
      <c r="G13" s="9" t="s">
        <v>27</v>
      </c>
      <c r="H13" s="5" t="s">
        <v>19</v>
      </c>
      <c r="I13" s="1" t="s">
        <v>20</v>
      </c>
      <c r="J13" s="1" t="s">
        <v>65</v>
      </c>
      <c r="K13" s="9" t="s">
        <v>66</v>
      </c>
    </row>
    <row r="14" spans="1:17" ht="72.599999999999994">
      <c r="A14" s="2" t="s">
        <v>67</v>
      </c>
      <c r="B14" s="1" t="s">
        <v>68</v>
      </c>
      <c r="C14" s="1" t="s">
        <v>64</v>
      </c>
      <c r="D14" s="1" t="s">
        <v>26</v>
      </c>
      <c r="E14" s="1" t="s">
        <v>16</v>
      </c>
      <c r="F14" s="1" t="s">
        <v>17</v>
      </c>
      <c r="G14" s="9" t="s">
        <v>44</v>
      </c>
      <c r="H14" s="5" t="s">
        <v>19</v>
      </c>
      <c r="I14" s="1" t="s">
        <v>17</v>
      </c>
      <c r="J14" s="1" t="s">
        <v>69</v>
      </c>
      <c r="K14" s="5" t="s">
        <v>22</v>
      </c>
      <c r="L14" s="9" t="s">
        <v>70</v>
      </c>
      <c r="M14" s="9" t="s">
        <v>71</v>
      </c>
      <c r="N14" s="8" t="s">
        <v>72</v>
      </c>
      <c r="O14" s="37" t="s">
        <v>73</v>
      </c>
      <c r="P14" s="37"/>
      <c r="Q14" s="37"/>
    </row>
    <row r="15" spans="1:17" ht="29.1">
      <c r="A15" s="2" t="s">
        <v>74</v>
      </c>
      <c r="B15" s="1" t="s">
        <v>75</v>
      </c>
      <c r="C15" s="1" t="s">
        <v>64</v>
      </c>
      <c r="D15" s="1" t="s">
        <v>15</v>
      </c>
      <c r="E15" s="1" t="s">
        <v>16</v>
      </c>
      <c r="F15" s="1" t="s">
        <v>17</v>
      </c>
      <c r="G15" s="9" t="s">
        <v>27</v>
      </c>
      <c r="H15" s="5" t="s">
        <v>19</v>
      </c>
      <c r="I15" s="1" t="s">
        <v>17</v>
      </c>
      <c r="J15" s="1" t="s">
        <v>28</v>
      </c>
      <c r="K15" s="5" t="s">
        <v>22</v>
      </c>
      <c r="L15" s="1" t="s">
        <v>23</v>
      </c>
      <c r="M15" s="1" t="s">
        <v>23</v>
      </c>
      <c r="N15" s="1" t="s">
        <v>23</v>
      </c>
    </row>
    <row r="16" spans="1:17" ht="29.1">
      <c r="A16" s="2" t="s">
        <v>76</v>
      </c>
      <c r="B16" s="1" t="s">
        <v>77</v>
      </c>
      <c r="C16" s="1" t="s">
        <v>64</v>
      </c>
      <c r="D16" s="1" t="s">
        <v>26</v>
      </c>
      <c r="E16" s="1" t="s">
        <v>16</v>
      </c>
      <c r="F16" s="1" t="s">
        <v>17</v>
      </c>
      <c r="G16" s="9" t="s">
        <v>44</v>
      </c>
      <c r="H16" s="5" t="s">
        <v>19</v>
      </c>
      <c r="I16" s="1" t="s">
        <v>23</v>
      </c>
      <c r="J16" s="1" t="s">
        <v>23</v>
      </c>
      <c r="K16" s="1" t="s">
        <v>23</v>
      </c>
      <c r="L16" s="1" t="s">
        <v>29</v>
      </c>
      <c r="M16" s="1" t="s">
        <v>23</v>
      </c>
      <c r="N16" s="1" t="s">
        <v>23</v>
      </c>
    </row>
    <row r="17" spans="1:15" hidden="1">
      <c r="A17" s="2" t="s">
        <v>78</v>
      </c>
      <c r="B17" s="1" t="s">
        <v>79</v>
      </c>
      <c r="C17" s="1" t="s">
        <v>64</v>
      </c>
      <c r="D17" s="1" t="s">
        <v>15</v>
      </c>
      <c r="E17" s="1" t="s">
        <v>52</v>
      </c>
      <c r="F17" s="1" t="s">
        <v>23</v>
      </c>
      <c r="G17" s="1" t="s">
        <v>23</v>
      </c>
      <c r="H17" s="1" t="s">
        <v>23</v>
      </c>
      <c r="I17" s="1" t="s">
        <v>23</v>
      </c>
      <c r="J17" s="1" t="s">
        <v>23</v>
      </c>
      <c r="K17" s="1" t="s">
        <v>23</v>
      </c>
      <c r="L17" s="1" t="s">
        <v>17</v>
      </c>
      <c r="M17" s="1" t="s">
        <v>80</v>
      </c>
      <c r="N17" s="1" t="s">
        <v>81</v>
      </c>
    </row>
    <row r="18" spans="1:15" hidden="1">
      <c r="A18" s="2" t="s">
        <v>82</v>
      </c>
      <c r="B18" s="1" t="s">
        <v>83</v>
      </c>
      <c r="C18" s="1" t="s">
        <v>64</v>
      </c>
      <c r="D18" s="1" t="s">
        <v>26</v>
      </c>
      <c r="E18" s="1" t="s">
        <v>52</v>
      </c>
      <c r="F18" s="1" t="s">
        <v>17</v>
      </c>
      <c r="G18" s="1" t="s">
        <v>28</v>
      </c>
      <c r="H18" s="1" t="s">
        <v>19</v>
      </c>
      <c r="I18" s="1" t="s">
        <v>23</v>
      </c>
      <c r="J18" s="1" t="s">
        <v>23</v>
      </c>
      <c r="K18" s="1" t="s">
        <v>23</v>
      </c>
      <c r="L18" s="1" t="s">
        <v>17</v>
      </c>
      <c r="M18" s="1" t="s">
        <v>80</v>
      </c>
      <c r="N18" s="1" t="s">
        <v>84</v>
      </c>
    </row>
    <row r="19" spans="1:15" ht="29.1">
      <c r="A19" s="2" t="s">
        <v>85</v>
      </c>
      <c r="B19" s="1" t="s">
        <v>86</v>
      </c>
      <c r="C19" s="1" t="s">
        <v>64</v>
      </c>
      <c r="D19" s="1" t="s">
        <v>15</v>
      </c>
      <c r="E19" s="1" t="s">
        <v>16</v>
      </c>
      <c r="F19" s="1" t="s">
        <v>17</v>
      </c>
      <c r="G19" s="9" t="s">
        <v>18</v>
      </c>
      <c r="H19" s="5" t="s">
        <v>19</v>
      </c>
      <c r="I19" s="1" t="s">
        <v>17</v>
      </c>
      <c r="J19" s="1" t="s">
        <v>28</v>
      </c>
      <c r="K19" s="5" t="s">
        <v>22</v>
      </c>
      <c r="L19" s="1" t="s">
        <v>29</v>
      </c>
      <c r="M19" s="1" t="s">
        <v>80</v>
      </c>
      <c r="N19" s="5" t="s">
        <v>87</v>
      </c>
    </row>
    <row r="20" spans="1:15" hidden="1">
      <c r="A20" s="2" t="s">
        <v>88</v>
      </c>
      <c r="B20" s="1" t="s">
        <v>89</v>
      </c>
      <c r="C20" s="1" t="s">
        <v>64</v>
      </c>
      <c r="D20" s="1" t="s">
        <v>26</v>
      </c>
      <c r="E20" s="1" t="s">
        <v>52</v>
      </c>
      <c r="F20" s="1" t="s">
        <v>23</v>
      </c>
      <c r="G20" s="1" t="s">
        <v>23</v>
      </c>
      <c r="H20" s="1" t="s">
        <v>23</v>
      </c>
      <c r="I20" s="1" t="s">
        <v>17</v>
      </c>
      <c r="J20" s="1" t="s">
        <v>40</v>
      </c>
      <c r="K20" s="1" t="s">
        <v>90</v>
      </c>
      <c r="L20" s="1" t="s">
        <v>23</v>
      </c>
      <c r="M20" s="1" t="s">
        <v>23</v>
      </c>
      <c r="N20" s="1" t="s">
        <v>23</v>
      </c>
    </row>
    <row r="21" spans="1:15">
      <c r="A21" s="2" t="s">
        <v>91</v>
      </c>
      <c r="B21" s="1" t="s">
        <v>92</v>
      </c>
      <c r="C21" s="1" t="s">
        <v>64</v>
      </c>
      <c r="D21" s="1" t="s">
        <v>15</v>
      </c>
      <c r="E21" s="1" t="s">
        <v>16</v>
      </c>
      <c r="F21" s="1" t="s">
        <v>93</v>
      </c>
      <c r="G21" s="1" t="s">
        <v>94</v>
      </c>
      <c r="H21" s="1" t="s">
        <v>95</v>
      </c>
      <c r="I21" s="1" t="s">
        <v>23</v>
      </c>
      <c r="J21" s="1" t="s">
        <v>23</v>
      </c>
      <c r="K21" s="1" t="s">
        <v>23</v>
      </c>
      <c r="L21" s="1" t="s">
        <v>23</v>
      </c>
      <c r="M21" s="1" t="s">
        <v>23</v>
      </c>
      <c r="N21" s="1" t="s">
        <v>23</v>
      </c>
    </row>
    <row r="22" spans="1:15">
      <c r="A22" s="2" t="s">
        <v>96</v>
      </c>
      <c r="B22" s="1" t="s">
        <v>97</v>
      </c>
      <c r="C22" s="1" t="s">
        <v>64</v>
      </c>
      <c r="D22" s="1" t="s">
        <v>26</v>
      </c>
      <c r="E22" s="1" t="s">
        <v>16</v>
      </c>
      <c r="F22" s="1" t="s">
        <v>17</v>
      </c>
      <c r="G22" s="1" t="s">
        <v>98</v>
      </c>
      <c r="H22" s="5" t="s">
        <v>19</v>
      </c>
      <c r="I22" s="1" t="s">
        <v>20</v>
      </c>
      <c r="J22" s="1" t="s">
        <v>21</v>
      </c>
      <c r="K22" s="1" t="s">
        <v>37</v>
      </c>
      <c r="L22" s="1" t="s">
        <v>45</v>
      </c>
      <c r="M22" s="1" t="s">
        <v>99</v>
      </c>
      <c r="N22" s="5" t="s">
        <v>100</v>
      </c>
    </row>
    <row r="23" spans="1:15">
      <c r="A23" s="2" t="s">
        <v>101</v>
      </c>
      <c r="B23" s="1" t="s">
        <v>102</v>
      </c>
      <c r="C23" s="1" t="s">
        <v>64</v>
      </c>
      <c r="D23" s="1" t="s">
        <v>15</v>
      </c>
      <c r="E23" s="1" t="s">
        <v>16</v>
      </c>
      <c r="F23" s="1" t="s">
        <v>17</v>
      </c>
      <c r="G23" s="1" t="s">
        <v>94</v>
      </c>
      <c r="H23" s="1" t="s">
        <v>103</v>
      </c>
      <c r="I23" s="1" t="s">
        <v>20</v>
      </c>
      <c r="J23" s="1" t="s">
        <v>21</v>
      </c>
      <c r="K23" s="5" t="s">
        <v>104</v>
      </c>
      <c r="L23" s="1" t="s">
        <v>17</v>
      </c>
      <c r="M23" s="1" t="s">
        <v>80</v>
      </c>
      <c r="N23" s="5" t="s">
        <v>105</v>
      </c>
    </row>
    <row r="24" spans="1:15" ht="29.1">
      <c r="A24" s="2" t="s">
        <v>106</v>
      </c>
      <c r="B24" s="1" t="s">
        <v>107</v>
      </c>
      <c r="C24" s="1" t="s">
        <v>64</v>
      </c>
      <c r="D24" s="1" t="s">
        <v>26</v>
      </c>
      <c r="E24" s="1" t="s">
        <v>16</v>
      </c>
      <c r="F24" s="1" t="s">
        <v>17</v>
      </c>
      <c r="G24" s="9" t="s">
        <v>108</v>
      </c>
      <c r="H24" s="5" t="s">
        <v>19</v>
      </c>
      <c r="I24" s="1" t="s">
        <v>23</v>
      </c>
      <c r="J24" s="1" t="s">
        <v>23</v>
      </c>
      <c r="K24" s="5" t="s">
        <v>22</v>
      </c>
      <c r="L24" s="1" t="s">
        <v>109</v>
      </c>
      <c r="M24" s="1" t="s">
        <v>23</v>
      </c>
      <c r="N24" s="1" t="s">
        <v>23</v>
      </c>
    </row>
    <row r="25" spans="1:15" ht="29.1">
      <c r="A25" s="2" t="s">
        <v>110</v>
      </c>
      <c r="B25" s="1" t="s">
        <v>111</v>
      </c>
      <c r="C25" s="1" t="s">
        <v>64</v>
      </c>
      <c r="D25" s="1" t="s">
        <v>15</v>
      </c>
      <c r="E25" s="1" t="s">
        <v>16</v>
      </c>
      <c r="F25" s="1" t="s">
        <v>17</v>
      </c>
      <c r="G25" s="9" t="s">
        <v>69</v>
      </c>
      <c r="H25" s="5" t="s">
        <v>19</v>
      </c>
    </row>
    <row r="26" spans="1:15">
      <c r="A26" s="2" t="s">
        <v>112</v>
      </c>
      <c r="B26" s="1" t="s">
        <v>113</v>
      </c>
      <c r="C26" s="1" t="s">
        <v>64</v>
      </c>
      <c r="D26" s="1" t="s">
        <v>26</v>
      </c>
      <c r="E26" s="1" t="s">
        <v>16</v>
      </c>
      <c r="F26" s="1" t="s">
        <v>17</v>
      </c>
      <c r="G26" s="1" t="s">
        <v>114</v>
      </c>
      <c r="H26" s="1" t="s">
        <v>115</v>
      </c>
      <c r="I26" s="1" t="s">
        <v>23</v>
      </c>
      <c r="J26" s="1" t="s">
        <v>23</v>
      </c>
      <c r="K26" s="1" t="s">
        <v>23</v>
      </c>
      <c r="L26" s="1" t="s">
        <v>23</v>
      </c>
      <c r="M26" s="1" t="s">
        <v>23</v>
      </c>
      <c r="N26" s="1" t="s">
        <v>23</v>
      </c>
    </row>
    <row r="27" spans="1:15" hidden="1">
      <c r="A27" s="2" t="s">
        <v>116</v>
      </c>
      <c r="B27" s="1" t="s">
        <v>117</v>
      </c>
      <c r="C27" s="1" t="s">
        <v>64</v>
      </c>
      <c r="D27" s="1" t="s">
        <v>15</v>
      </c>
      <c r="E27" s="1" t="s">
        <v>52</v>
      </c>
      <c r="F27" s="1" t="s">
        <v>17</v>
      </c>
      <c r="G27" s="1" t="s">
        <v>28</v>
      </c>
      <c r="H27" s="1" t="s">
        <v>19</v>
      </c>
      <c r="I27" s="1" t="s">
        <v>23</v>
      </c>
      <c r="J27" s="1" t="s">
        <v>23</v>
      </c>
      <c r="K27" s="1" t="s">
        <v>23</v>
      </c>
      <c r="L27" s="1" t="s">
        <v>23</v>
      </c>
      <c r="M27" s="1" t="s">
        <v>23</v>
      </c>
      <c r="N27" s="1" t="s">
        <v>23</v>
      </c>
    </row>
    <row r="28" spans="1:15" hidden="1">
      <c r="A28" s="2" t="s">
        <v>118</v>
      </c>
      <c r="B28" s="1" t="s">
        <v>119</v>
      </c>
      <c r="C28" s="1" t="s">
        <v>64</v>
      </c>
      <c r="D28" s="1" t="s">
        <v>26</v>
      </c>
      <c r="E28" s="1" t="s">
        <v>52</v>
      </c>
      <c r="F28" s="1" t="s">
        <v>23</v>
      </c>
      <c r="G28" s="1" t="s">
        <v>23</v>
      </c>
      <c r="H28" s="1" t="s">
        <v>23</v>
      </c>
      <c r="I28" s="1" t="s">
        <v>17</v>
      </c>
      <c r="J28" s="1" t="s">
        <v>30</v>
      </c>
      <c r="K28" s="1" t="s">
        <v>120</v>
      </c>
      <c r="L28" s="1" t="s">
        <v>29</v>
      </c>
      <c r="M28" s="1" t="s">
        <v>80</v>
      </c>
      <c r="N28" s="1" t="s">
        <v>121</v>
      </c>
    </row>
    <row r="29" spans="1:15" ht="43.5">
      <c r="A29" s="2" t="s">
        <v>122</v>
      </c>
      <c r="B29" s="1" t="s">
        <v>123</v>
      </c>
      <c r="C29" s="1" t="s">
        <v>64</v>
      </c>
      <c r="D29" s="1" t="s">
        <v>15</v>
      </c>
      <c r="E29" s="1" t="s">
        <v>16</v>
      </c>
      <c r="F29" s="1" t="s">
        <v>93</v>
      </c>
      <c r="G29" s="9" t="s">
        <v>124</v>
      </c>
      <c r="I29" s="1" t="s">
        <v>17</v>
      </c>
      <c r="J29" s="1" t="s">
        <v>125</v>
      </c>
      <c r="K29" s="5" t="s">
        <v>56</v>
      </c>
      <c r="L29" s="1" t="s">
        <v>23</v>
      </c>
      <c r="M29" s="1" t="s">
        <v>23</v>
      </c>
      <c r="N29" s="1" t="s">
        <v>23</v>
      </c>
    </row>
    <row r="30" spans="1:15" ht="29.1">
      <c r="A30" s="2" t="s">
        <v>126</v>
      </c>
      <c r="B30" s="1" t="s">
        <v>127</v>
      </c>
      <c r="C30" s="1" t="s">
        <v>64</v>
      </c>
      <c r="D30" s="1" t="s">
        <v>26</v>
      </c>
      <c r="E30" s="1" t="s">
        <v>16</v>
      </c>
      <c r="F30" s="1" t="s">
        <v>23</v>
      </c>
      <c r="G30" s="1" t="s">
        <v>23</v>
      </c>
      <c r="H30" s="1" t="s">
        <v>23</v>
      </c>
      <c r="I30" s="1" t="s">
        <v>23</v>
      </c>
      <c r="J30" s="1" t="s">
        <v>23</v>
      </c>
      <c r="K30" s="1" t="s">
        <v>23</v>
      </c>
      <c r="L30" s="1" t="s">
        <v>17</v>
      </c>
      <c r="M30" s="9" t="s">
        <v>128</v>
      </c>
      <c r="N30" s="7" t="s">
        <v>129</v>
      </c>
      <c r="O30" s="11" t="s">
        <v>130</v>
      </c>
    </row>
    <row r="31" spans="1:15" hidden="1">
      <c r="A31" s="2" t="s">
        <v>131</v>
      </c>
      <c r="B31" s="1" t="s">
        <v>132</v>
      </c>
      <c r="C31" s="1" t="s">
        <v>64</v>
      </c>
      <c r="D31" s="1" t="s">
        <v>15</v>
      </c>
      <c r="E31" s="1" t="s">
        <v>52</v>
      </c>
      <c r="F31" s="1" t="s">
        <v>29</v>
      </c>
      <c r="G31" s="1" t="s">
        <v>94</v>
      </c>
      <c r="H31" s="1" t="s">
        <v>19</v>
      </c>
      <c r="I31" s="1" t="s">
        <v>17</v>
      </c>
      <c r="J31" s="1" t="s">
        <v>125</v>
      </c>
      <c r="K31" s="1" t="s">
        <v>56</v>
      </c>
      <c r="L31" s="1" t="s">
        <v>29</v>
      </c>
      <c r="M31" s="1" t="s">
        <v>80</v>
      </c>
      <c r="N31" s="1" t="s">
        <v>133</v>
      </c>
    </row>
    <row r="32" spans="1:15">
      <c r="A32" s="2" t="s">
        <v>134</v>
      </c>
      <c r="B32" s="1" t="s">
        <v>135</v>
      </c>
      <c r="C32" s="1" t="s">
        <v>64</v>
      </c>
      <c r="D32" s="1" t="s">
        <v>26</v>
      </c>
      <c r="E32" s="1" t="s">
        <v>16</v>
      </c>
      <c r="F32" s="1" t="s">
        <v>93</v>
      </c>
      <c r="G32" s="1" t="s">
        <v>136</v>
      </c>
      <c r="H32" s="1" t="s">
        <v>137</v>
      </c>
      <c r="I32" s="1" t="s">
        <v>20</v>
      </c>
      <c r="J32" s="1" t="s">
        <v>21</v>
      </c>
      <c r="K32" s="1" t="s">
        <v>37</v>
      </c>
      <c r="L32" s="1" t="s">
        <v>29</v>
      </c>
      <c r="M32" s="1" t="s">
        <v>30</v>
      </c>
      <c r="N32" s="1" t="s">
        <v>31</v>
      </c>
    </row>
    <row r="33" spans="1:15" hidden="1">
      <c r="A33" s="1" t="s">
        <v>138</v>
      </c>
      <c r="B33" s="1" t="s">
        <v>139</v>
      </c>
      <c r="C33" s="1" t="s">
        <v>140</v>
      </c>
      <c r="D33" s="1" t="s">
        <v>15</v>
      </c>
      <c r="E33" s="1" t="s">
        <v>52</v>
      </c>
      <c r="F33" s="1" t="s">
        <v>141</v>
      </c>
      <c r="G33" s="1" t="s">
        <v>142</v>
      </c>
      <c r="H33" s="1" t="s">
        <v>143</v>
      </c>
      <c r="I33" s="1" t="s">
        <v>17</v>
      </c>
      <c r="J33" s="1" t="s">
        <v>40</v>
      </c>
      <c r="K33" s="1" t="s">
        <v>144</v>
      </c>
      <c r="L33" s="1" t="s">
        <v>29</v>
      </c>
      <c r="M33" s="1" t="s">
        <v>80</v>
      </c>
      <c r="N33" s="1" t="s">
        <v>133</v>
      </c>
    </row>
    <row r="34" spans="1:15" hidden="1">
      <c r="A34" s="1" t="s">
        <v>145</v>
      </c>
      <c r="B34" s="1" t="s">
        <v>146</v>
      </c>
      <c r="C34" s="1" t="s">
        <v>140</v>
      </c>
      <c r="D34" s="1" t="s">
        <v>26</v>
      </c>
      <c r="E34" s="1" t="s">
        <v>52</v>
      </c>
      <c r="F34" s="1" t="s">
        <v>17</v>
      </c>
      <c r="G34" s="1" t="s">
        <v>28</v>
      </c>
      <c r="H34" s="1" t="s">
        <v>19</v>
      </c>
      <c r="I34" s="1" t="s">
        <v>45</v>
      </c>
      <c r="J34" s="1" t="s">
        <v>125</v>
      </c>
      <c r="K34" s="1" t="s">
        <v>147</v>
      </c>
      <c r="L34" s="1" t="s">
        <v>29</v>
      </c>
      <c r="M34" s="1" t="s">
        <v>80</v>
      </c>
      <c r="N34" s="1" t="s">
        <v>121</v>
      </c>
    </row>
    <row r="35" spans="1:15" hidden="1">
      <c r="A35" s="1" t="s">
        <v>148</v>
      </c>
      <c r="B35" s="1" t="s">
        <v>146</v>
      </c>
      <c r="C35" s="1" t="s">
        <v>140</v>
      </c>
      <c r="D35" s="1" t="s">
        <v>26</v>
      </c>
      <c r="E35" s="1" t="s">
        <v>52</v>
      </c>
      <c r="F35" s="1" t="s">
        <v>17</v>
      </c>
      <c r="G35" s="1" t="s">
        <v>28</v>
      </c>
      <c r="H35" s="1" t="s">
        <v>19</v>
      </c>
      <c r="I35" s="1" t="s">
        <v>45</v>
      </c>
      <c r="J35" s="1" t="s">
        <v>125</v>
      </c>
      <c r="K35" s="1" t="s">
        <v>147</v>
      </c>
      <c r="L35" s="1" t="s">
        <v>29</v>
      </c>
      <c r="M35" s="1" t="s">
        <v>80</v>
      </c>
      <c r="N35" s="1" t="s">
        <v>121</v>
      </c>
    </row>
    <row r="36" spans="1:15" hidden="1">
      <c r="A36" s="1" t="s">
        <v>149</v>
      </c>
      <c r="B36" s="1" t="s">
        <v>150</v>
      </c>
      <c r="C36" s="1" t="s">
        <v>140</v>
      </c>
      <c r="D36" s="1" t="s">
        <v>15</v>
      </c>
      <c r="E36" s="1" t="s">
        <v>52</v>
      </c>
      <c r="F36" s="1" t="s">
        <v>23</v>
      </c>
      <c r="G36" s="1" t="s">
        <v>23</v>
      </c>
      <c r="H36" s="1" t="s">
        <v>23</v>
      </c>
      <c r="I36" s="1" t="s">
        <v>17</v>
      </c>
      <c r="J36" s="1" t="s">
        <v>40</v>
      </c>
      <c r="K36" s="1" t="s">
        <v>144</v>
      </c>
      <c r="L36" s="1" t="s">
        <v>23</v>
      </c>
      <c r="M36" s="1" t="s">
        <v>23</v>
      </c>
      <c r="N36" s="1" t="s">
        <v>23</v>
      </c>
    </row>
    <row r="37" spans="1:15" hidden="1">
      <c r="A37" s="1" t="s">
        <v>151</v>
      </c>
      <c r="B37" s="1" t="s">
        <v>152</v>
      </c>
      <c r="C37" s="1" t="s">
        <v>153</v>
      </c>
      <c r="D37" s="1" t="s">
        <v>26</v>
      </c>
      <c r="E37" s="1" t="s">
        <v>52</v>
      </c>
      <c r="F37" s="1" t="s">
        <v>23</v>
      </c>
      <c r="G37" s="1" t="s">
        <v>23</v>
      </c>
      <c r="H37" s="1" t="s">
        <v>23</v>
      </c>
      <c r="I37" s="1" t="s">
        <v>23</v>
      </c>
      <c r="J37" s="1" t="s">
        <v>23</v>
      </c>
      <c r="K37" s="1" t="s">
        <v>23</v>
      </c>
      <c r="L37" s="1" t="s">
        <v>23</v>
      </c>
      <c r="M37" s="1" t="s">
        <v>23</v>
      </c>
      <c r="N37" s="1" t="s">
        <v>23</v>
      </c>
      <c r="O37" s="1" t="s">
        <v>53</v>
      </c>
    </row>
    <row r="38" spans="1:15" hidden="1">
      <c r="A38" s="1" t="s">
        <v>151</v>
      </c>
      <c r="B38" s="1" t="s">
        <v>152</v>
      </c>
      <c r="C38" s="1" t="s">
        <v>153</v>
      </c>
      <c r="D38" s="1" t="s">
        <v>26</v>
      </c>
      <c r="E38" s="1" t="s">
        <v>52</v>
      </c>
      <c r="F38" s="1" t="s">
        <v>23</v>
      </c>
      <c r="G38" s="1" t="s">
        <v>23</v>
      </c>
      <c r="H38" s="1" t="s">
        <v>23</v>
      </c>
      <c r="I38" s="1" t="s">
        <v>23</v>
      </c>
      <c r="J38" s="1" t="s">
        <v>23</v>
      </c>
      <c r="K38" s="1" t="s">
        <v>23</v>
      </c>
      <c r="L38" s="1" t="s">
        <v>23</v>
      </c>
      <c r="M38" s="1" t="s">
        <v>23</v>
      </c>
      <c r="N38" s="1" t="s">
        <v>23</v>
      </c>
      <c r="O38" s="1" t="s">
        <v>53</v>
      </c>
    </row>
    <row r="39" spans="1:15" hidden="1">
      <c r="A39" s="1" t="s">
        <v>151</v>
      </c>
      <c r="B39" s="1" t="s">
        <v>152</v>
      </c>
      <c r="C39" s="1" t="s">
        <v>153</v>
      </c>
      <c r="D39" s="1" t="s">
        <v>26</v>
      </c>
      <c r="E39" s="1" t="s">
        <v>52</v>
      </c>
      <c r="F39" s="1" t="s">
        <v>23</v>
      </c>
      <c r="G39" s="1" t="s">
        <v>23</v>
      </c>
      <c r="H39" s="1" t="s">
        <v>23</v>
      </c>
      <c r="I39" s="1" t="s">
        <v>23</v>
      </c>
      <c r="J39" s="1" t="s">
        <v>23</v>
      </c>
      <c r="K39" s="1" t="s">
        <v>23</v>
      </c>
      <c r="L39" s="1" t="s">
        <v>23</v>
      </c>
      <c r="M39" s="1" t="s">
        <v>23</v>
      </c>
      <c r="N39" s="1" t="s">
        <v>23</v>
      </c>
      <c r="O39" s="1" t="s">
        <v>53</v>
      </c>
    </row>
    <row r="40" spans="1:15" hidden="1">
      <c r="A40" s="1" t="s">
        <v>151</v>
      </c>
      <c r="B40" s="1" t="s">
        <v>152</v>
      </c>
      <c r="C40" s="1" t="s">
        <v>153</v>
      </c>
      <c r="D40" s="1" t="s">
        <v>26</v>
      </c>
      <c r="E40" s="1" t="s">
        <v>52</v>
      </c>
      <c r="F40" s="1" t="s">
        <v>23</v>
      </c>
      <c r="G40" s="1" t="s">
        <v>23</v>
      </c>
      <c r="H40" s="1" t="s">
        <v>23</v>
      </c>
      <c r="I40" s="1" t="s">
        <v>23</v>
      </c>
      <c r="J40" s="1" t="s">
        <v>23</v>
      </c>
      <c r="K40" s="1" t="s">
        <v>23</v>
      </c>
      <c r="L40" s="1" t="s">
        <v>23</v>
      </c>
      <c r="M40" s="1" t="s">
        <v>23</v>
      </c>
      <c r="N40" s="1" t="s">
        <v>23</v>
      </c>
      <c r="O40" s="1" t="s">
        <v>53</v>
      </c>
    </row>
  </sheetData>
  <autoFilter ref="A2:N40" xr:uid="{EFB21133-9E40-49BC-AC90-9436ADC104E2}">
    <filterColumn colId="4">
      <filters>
        <filter val="Y"/>
      </filters>
    </filterColumn>
  </autoFilter>
  <mergeCells count="5">
    <mergeCell ref="F1:H1"/>
    <mergeCell ref="I1:K1"/>
    <mergeCell ref="L1:N1"/>
    <mergeCell ref="A1:D1"/>
    <mergeCell ref="O14:Q1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BA2280-8E78-4677-ACEC-F5EEA3413D92}">
  <dimension ref="A1:F20"/>
  <sheetViews>
    <sheetView workbookViewId="0">
      <selection activeCell="C12" sqref="C12"/>
    </sheetView>
  </sheetViews>
  <sheetFormatPr defaultRowHeight="14.45"/>
  <cols>
    <col min="1" max="1" width="53.85546875" customWidth="1"/>
    <col min="2" max="2" width="12.7109375" customWidth="1"/>
    <col min="3" max="3" width="39.28515625" bestFit="1" customWidth="1"/>
    <col min="4" max="4" width="33.85546875" bestFit="1" customWidth="1"/>
    <col min="5" max="5" width="35.5703125" customWidth="1"/>
  </cols>
  <sheetData>
    <row r="1" spans="1:6">
      <c r="A1" s="38" t="s">
        <v>154</v>
      </c>
      <c r="B1" s="38"/>
      <c r="C1" s="38" t="s">
        <v>155</v>
      </c>
      <c r="D1" s="38"/>
      <c r="E1" s="38" t="s">
        <v>156</v>
      </c>
      <c r="F1" s="38"/>
    </row>
    <row r="2" spans="1:6">
      <c r="A2" s="6" t="s">
        <v>157</v>
      </c>
      <c r="B2" s="6" t="s">
        <v>5</v>
      </c>
      <c r="C2" s="6" t="s">
        <v>157</v>
      </c>
      <c r="D2" s="6" t="s">
        <v>5</v>
      </c>
      <c r="E2" s="6" t="s">
        <v>157</v>
      </c>
      <c r="F2" s="6" t="s">
        <v>5</v>
      </c>
    </row>
    <row r="3" spans="1:6">
      <c r="A3" s="2" t="s">
        <v>110</v>
      </c>
      <c r="B3" s="1" t="s">
        <v>111</v>
      </c>
      <c r="C3" s="2" t="s">
        <v>101</v>
      </c>
      <c r="D3" s="1" t="s">
        <v>102</v>
      </c>
      <c r="E3" s="2" t="s">
        <v>67</v>
      </c>
      <c r="F3" s="1" t="s">
        <v>68</v>
      </c>
    </row>
    <row r="4" spans="1:6">
      <c r="A4" s="2" t="s">
        <v>67</v>
      </c>
      <c r="B4" s="1" t="s">
        <v>68</v>
      </c>
      <c r="C4" s="2" t="s">
        <v>67</v>
      </c>
      <c r="D4" s="1" t="s">
        <v>68</v>
      </c>
      <c r="E4" s="2" t="s">
        <v>96</v>
      </c>
      <c r="F4" s="1" t="s">
        <v>97</v>
      </c>
    </row>
    <row r="5" spans="1:6">
      <c r="A5" s="2" t="s">
        <v>76</v>
      </c>
      <c r="B5" s="1" t="s">
        <v>77</v>
      </c>
      <c r="C5" s="2" t="s">
        <v>106</v>
      </c>
      <c r="D5" s="1" t="s">
        <v>107</v>
      </c>
      <c r="E5" s="2" t="s">
        <v>126</v>
      </c>
      <c r="F5" s="1" t="s">
        <v>127</v>
      </c>
    </row>
    <row r="6" spans="1:6">
      <c r="A6" s="2" t="s">
        <v>106</v>
      </c>
      <c r="B6" s="1" t="s">
        <v>107</v>
      </c>
      <c r="C6" s="2" t="s">
        <v>74</v>
      </c>
      <c r="D6" s="1" t="s">
        <v>75</v>
      </c>
    </row>
    <row r="7" spans="1:6">
      <c r="A7" s="2" t="s">
        <v>74</v>
      </c>
      <c r="B7" s="1" t="s">
        <v>75</v>
      </c>
      <c r="C7" s="1" t="s">
        <v>12</v>
      </c>
      <c r="D7" s="1" t="s">
        <v>13</v>
      </c>
    </row>
    <row r="8" spans="1:6">
      <c r="A8" s="2" t="s">
        <v>62</v>
      </c>
      <c r="B8" s="1" t="s">
        <v>63</v>
      </c>
      <c r="C8" s="1" t="s">
        <v>24</v>
      </c>
      <c r="D8" s="1" t="s">
        <v>25</v>
      </c>
    </row>
    <row r="9" spans="1:6">
      <c r="A9" s="1" t="s">
        <v>12</v>
      </c>
      <c r="B9" s="1" t="s">
        <v>13</v>
      </c>
      <c r="C9" s="5" t="s">
        <v>38</v>
      </c>
      <c r="D9" s="1" t="s">
        <v>39</v>
      </c>
      <c r="E9" s="19" t="s">
        <v>158</v>
      </c>
    </row>
    <row r="10" spans="1:6">
      <c r="A10" s="1" t="s">
        <v>24</v>
      </c>
      <c r="B10" s="1" t="s">
        <v>25</v>
      </c>
      <c r="C10" s="2" t="s">
        <v>122</v>
      </c>
      <c r="D10" s="1" t="s">
        <v>123</v>
      </c>
    </row>
    <row r="11" spans="1:6">
      <c r="A11" s="1" t="s">
        <v>32</v>
      </c>
      <c r="B11" s="1" t="s">
        <v>33</v>
      </c>
      <c r="C11" s="2" t="s">
        <v>85</v>
      </c>
      <c r="D11" s="1" t="s">
        <v>86</v>
      </c>
    </row>
    <row r="12" spans="1:6">
      <c r="A12" s="1" t="s">
        <v>34</v>
      </c>
      <c r="B12" s="1" t="s">
        <v>35</v>
      </c>
      <c r="C12" s="1" t="s">
        <v>54</v>
      </c>
      <c r="D12" s="1" t="s">
        <v>55</v>
      </c>
    </row>
    <row r="13" spans="1:6">
      <c r="A13" s="2" t="s">
        <v>85</v>
      </c>
      <c r="B13" s="1" t="s">
        <v>86</v>
      </c>
      <c r="C13" s="1" t="s">
        <v>57</v>
      </c>
      <c r="D13" s="1" t="s">
        <v>58</v>
      </c>
    </row>
    <row r="14" spans="1:6">
      <c r="A14" s="2" t="s">
        <v>96</v>
      </c>
      <c r="B14" s="1" t="s">
        <v>97</v>
      </c>
      <c r="C14" s="1" t="s">
        <v>60</v>
      </c>
      <c r="D14" s="1" t="s">
        <v>61</v>
      </c>
    </row>
    <row r="15" spans="1:6">
      <c r="A15" s="1" t="s">
        <v>42</v>
      </c>
      <c r="B15" s="1" t="s">
        <v>43</v>
      </c>
    </row>
    <row r="16" spans="1:6">
      <c r="A16" s="1" t="s">
        <v>57</v>
      </c>
      <c r="B16" s="1" t="s">
        <v>58</v>
      </c>
    </row>
    <row r="17" spans="1:2">
      <c r="A17" s="1" t="s">
        <v>60</v>
      </c>
      <c r="B17" s="1" t="s">
        <v>61</v>
      </c>
    </row>
    <row r="18" spans="1:2">
      <c r="A18" s="2"/>
      <c r="B18" s="1"/>
    </row>
    <row r="19" spans="1:2">
      <c r="A19" s="2"/>
      <c r="B19" s="1"/>
    </row>
    <row r="20" spans="1:2">
      <c r="A20" s="2"/>
      <c r="B20" s="1"/>
    </row>
  </sheetData>
  <sortState xmlns:xlrd2="http://schemas.microsoft.com/office/spreadsheetml/2017/richdata2" ref="E3:F7">
    <sortCondition ref="E3:E7"/>
  </sortState>
  <mergeCells count="3">
    <mergeCell ref="A1:B1"/>
    <mergeCell ref="C1:D1"/>
    <mergeCell ref="E1:F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4E7569-6D29-4467-9597-E8DEEB24539B}">
  <dimension ref="A1:U18"/>
  <sheetViews>
    <sheetView tabSelected="1" topLeftCell="C1" workbookViewId="0">
      <selection activeCell="K1" sqref="K1"/>
    </sheetView>
  </sheetViews>
  <sheetFormatPr defaultColWidth="9.140625" defaultRowHeight="14.45"/>
  <cols>
    <col min="1" max="1" width="38.5703125" style="12" bestFit="1" customWidth="1"/>
    <col min="2" max="2" width="11.140625" style="12" bestFit="1" customWidth="1"/>
    <col min="3" max="3" width="10" style="17" bestFit="1" customWidth="1"/>
    <col min="4" max="4" width="10.85546875" style="12" bestFit="1" customWidth="1"/>
    <col min="5" max="5" width="7.42578125" style="12" bestFit="1" customWidth="1"/>
    <col min="6" max="6" width="9.140625" style="12"/>
    <col min="7" max="7" width="38.140625" style="12" bestFit="1" customWidth="1"/>
    <col min="8" max="8" width="15.140625" style="12" customWidth="1"/>
    <col min="9" max="9" width="31.7109375" style="12" customWidth="1"/>
    <col min="10" max="10" width="15.42578125" style="29" customWidth="1"/>
    <col min="11" max="11" width="11.7109375" style="12" customWidth="1"/>
    <col min="12" max="12" width="11.7109375" style="22" customWidth="1"/>
    <col min="13" max="13" width="11.7109375" style="12" customWidth="1"/>
    <col min="14" max="14" width="9.140625" style="12"/>
    <col min="15" max="15" width="38.140625" style="12" bestFit="1" customWidth="1"/>
    <col min="16" max="16" width="9.140625" style="12"/>
    <col min="17" max="17" width="12.140625" style="12" customWidth="1"/>
    <col min="18" max="18" width="29.7109375" style="13" customWidth="1"/>
    <col min="19" max="19" width="12.28515625" style="13" customWidth="1"/>
    <col min="20" max="20" width="14.28515625" style="12" customWidth="1"/>
    <col min="21" max="16384" width="9.140625" style="12"/>
  </cols>
  <sheetData>
    <row r="1" spans="1:21">
      <c r="A1" s="39" t="s">
        <v>154</v>
      </c>
      <c r="B1" s="39"/>
      <c r="C1" s="39"/>
      <c r="D1" s="39"/>
      <c r="E1" s="39"/>
      <c r="G1" s="39" t="s">
        <v>155</v>
      </c>
      <c r="H1" s="39"/>
      <c r="O1" s="39" t="s">
        <v>156</v>
      </c>
      <c r="P1" s="39"/>
      <c r="Q1" s="39"/>
      <c r="R1" s="39"/>
      <c r="S1" s="39"/>
      <c r="T1" s="39"/>
      <c r="U1" s="39"/>
    </row>
    <row r="2" spans="1:21" ht="29.1">
      <c r="A2" s="14" t="s">
        <v>157</v>
      </c>
      <c r="B2" s="14" t="s">
        <v>5</v>
      </c>
      <c r="C2" s="18" t="s">
        <v>159</v>
      </c>
      <c r="D2" s="14" t="s">
        <v>19</v>
      </c>
      <c r="E2" s="23" t="s">
        <v>160</v>
      </c>
      <c r="G2" s="14" t="s">
        <v>157</v>
      </c>
      <c r="H2" s="14" t="s">
        <v>5</v>
      </c>
      <c r="I2" s="15" t="s">
        <v>161</v>
      </c>
      <c r="J2" s="31" t="s">
        <v>162</v>
      </c>
      <c r="K2" s="15" t="s">
        <v>163</v>
      </c>
      <c r="L2" s="32" t="s">
        <v>160</v>
      </c>
      <c r="M2" s="15"/>
      <c r="O2" s="14" t="s">
        <v>157</v>
      </c>
      <c r="P2" s="14" t="s">
        <v>5</v>
      </c>
      <c r="Q2" s="14" t="s">
        <v>164</v>
      </c>
      <c r="R2" s="15" t="s">
        <v>165</v>
      </c>
      <c r="S2" s="15" t="s">
        <v>166</v>
      </c>
      <c r="T2" s="23" t="s">
        <v>160</v>
      </c>
      <c r="U2" s="14" t="s">
        <v>167</v>
      </c>
    </row>
    <row r="3" spans="1:21">
      <c r="A3" s="2" t="s">
        <v>110</v>
      </c>
      <c r="B3" s="2" t="s">
        <v>111</v>
      </c>
      <c r="C3" s="17" t="s">
        <v>168</v>
      </c>
      <c r="D3" s="12" t="s">
        <v>169</v>
      </c>
      <c r="E3" s="22">
        <v>0.8</v>
      </c>
      <c r="G3" s="2" t="s">
        <v>101</v>
      </c>
      <c r="H3" s="2" t="s">
        <v>102</v>
      </c>
      <c r="I3" s="12" t="s">
        <v>170</v>
      </c>
      <c r="J3" s="29">
        <f>(3000*7)/24</f>
        <v>875</v>
      </c>
      <c r="K3" s="12">
        <v>1</v>
      </c>
      <c r="L3" s="22">
        <v>0.6</v>
      </c>
      <c r="O3" s="2" t="s">
        <v>67</v>
      </c>
      <c r="P3" s="2" t="s">
        <v>68</v>
      </c>
      <c r="Q3" s="12">
        <v>8.9999999999999993E-3</v>
      </c>
      <c r="R3" s="13" t="s">
        <v>171</v>
      </c>
      <c r="S3" s="20">
        <f>LOG10(Q3)</f>
        <v>-2.0457574905606752</v>
      </c>
      <c r="T3" s="24">
        <f>S3*T7</f>
        <v>0.95151511188868609</v>
      </c>
      <c r="U3" s="16" t="s">
        <v>172</v>
      </c>
    </row>
    <row r="4" spans="1:21" ht="72.599999999999994">
      <c r="A4" s="2" t="s">
        <v>67</v>
      </c>
      <c r="B4" s="2" t="s">
        <v>68</v>
      </c>
      <c r="C4" s="17" t="s">
        <v>168</v>
      </c>
      <c r="D4" s="12" t="s">
        <v>169</v>
      </c>
      <c r="E4" s="22">
        <v>0.8</v>
      </c>
      <c r="G4" s="2" t="s">
        <v>67</v>
      </c>
      <c r="H4" s="2" t="s">
        <v>68</v>
      </c>
      <c r="I4" s="26" t="s">
        <v>173</v>
      </c>
      <c r="J4" s="30">
        <f>(4*23)/24</f>
        <v>3.8333333333333335</v>
      </c>
      <c r="K4" s="12">
        <v>1</v>
      </c>
      <c r="L4" s="22">
        <v>0.6</v>
      </c>
      <c r="O4" s="2" t="s">
        <v>96</v>
      </c>
      <c r="P4" s="2" t="s">
        <v>97</v>
      </c>
      <c r="Q4" s="12">
        <v>7.0000000000000001E-3</v>
      </c>
      <c r="R4" s="13" t="s">
        <v>174</v>
      </c>
      <c r="S4" s="20">
        <f t="shared" ref="S4:S5" si="0">LOG10(Q4)</f>
        <v>-2.1549019599857431</v>
      </c>
      <c r="T4" s="24">
        <f>S4*T7</f>
        <v>1.0022799813887178</v>
      </c>
      <c r="U4" s="16" t="s">
        <v>175</v>
      </c>
    </row>
    <row r="5" spans="1:21">
      <c r="A5" s="2" t="s">
        <v>76</v>
      </c>
      <c r="B5" s="2" t="s">
        <v>77</v>
      </c>
      <c r="C5" s="17" t="s">
        <v>176</v>
      </c>
      <c r="D5" s="12" t="s">
        <v>177</v>
      </c>
      <c r="E5" s="22">
        <v>0.6</v>
      </c>
      <c r="G5" s="2" t="s">
        <v>106</v>
      </c>
      <c r="H5" s="2" t="s">
        <v>107</v>
      </c>
      <c r="I5" s="12" t="s">
        <v>178</v>
      </c>
      <c r="J5" s="29" t="s">
        <v>23</v>
      </c>
      <c r="K5" s="12">
        <v>3</v>
      </c>
      <c r="L5" s="22">
        <v>1</v>
      </c>
      <c r="O5" s="2" t="s">
        <v>126</v>
      </c>
      <c r="P5" s="2" t="s">
        <v>127</v>
      </c>
      <c r="Q5" s="12">
        <v>0.1</v>
      </c>
      <c r="R5" s="13" t="s">
        <v>179</v>
      </c>
      <c r="S5" s="13">
        <f t="shared" si="0"/>
        <v>-1</v>
      </c>
      <c r="T5" s="24">
        <f>S5*T7</f>
        <v>0.46511627906976744</v>
      </c>
      <c r="U5" s="16" t="s">
        <v>180</v>
      </c>
    </row>
    <row r="6" spans="1:21">
      <c r="A6" s="2" t="s">
        <v>106</v>
      </c>
      <c r="B6" s="2" t="s">
        <v>107</v>
      </c>
      <c r="C6" s="17">
        <v>1</v>
      </c>
      <c r="D6" s="12" t="s">
        <v>181</v>
      </c>
      <c r="E6" s="22">
        <v>1</v>
      </c>
      <c r="G6" s="2" t="s">
        <v>74</v>
      </c>
      <c r="H6" s="2" t="s">
        <v>75</v>
      </c>
      <c r="I6" s="12" t="s">
        <v>182</v>
      </c>
      <c r="J6" s="29">
        <f>(200*6)/24</f>
        <v>50</v>
      </c>
      <c r="K6" s="12">
        <v>1</v>
      </c>
      <c r="L6" s="22">
        <v>0.6</v>
      </c>
    </row>
    <row r="7" spans="1:21" ht="43.5">
      <c r="A7" s="2" t="s">
        <v>74</v>
      </c>
      <c r="B7" s="2" t="s">
        <v>75</v>
      </c>
      <c r="C7" s="17">
        <v>1</v>
      </c>
      <c r="D7" s="12" t="s">
        <v>181</v>
      </c>
      <c r="E7" s="22">
        <v>1</v>
      </c>
      <c r="G7" s="2" t="s">
        <v>12</v>
      </c>
      <c r="H7" s="2" t="s">
        <v>13</v>
      </c>
      <c r="I7" s="12" t="s">
        <v>183</v>
      </c>
      <c r="J7" s="29">
        <f>(3200*6)/24</f>
        <v>800</v>
      </c>
      <c r="K7" s="12">
        <v>1</v>
      </c>
      <c r="L7" s="22">
        <v>0.6</v>
      </c>
      <c r="S7" s="21" t="s">
        <v>184</v>
      </c>
      <c r="T7" s="12">
        <f>1/(-2.15)</f>
        <v>-0.46511627906976744</v>
      </c>
    </row>
    <row r="8" spans="1:21">
      <c r="A8" s="2" t="s">
        <v>62</v>
      </c>
      <c r="B8" s="2" t="s">
        <v>63</v>
      </c>
      <c r="C8" s="17" t="s">
        <v>176</v>
      </c>
      <c r="D8" s="12" t="s">
        <v>177</v>
      </c>
      <c r="E8" s="22">
        <v>0.6</v>
      </c>
      <c r="G8" s="2" t="s">
        <v>24</v>
      </c>
      <c r="H8" s="2" t="s">
        <v>25</v>
      </c>
      <c r="I8" s="12" t="s">
        <v>185</v>
      </c>
      <c r="J8" s="29">
        <f>(498*6)/24</f>
        <v>124.5</v>
      </c>
      <c r="K8" s="12">
        <v>1</v>
      </c>
      <c r="L8" s="22">
        <v>0.6</v>
      </c>
    </row>
    <row r="9" spans="1:21">
      <c r="A9" s="2" t="s">
        <v>12</v>
      </c>
      <c r="B9" s="2" t="s">
        <v>13</v>
      </c>
      <c r="C9" s="17" t="s">
        <v>176</v>
      </c>
      <c r="D9" s="12" t="s">
        <v>177</v>
      </c>
      <c r="E9" s="22">
        <v>0.6</v>
      </c>
      <c r="G9" s="2" t="s">
        <v>38</v>
      </c>
      <c r="H9" s="2" t="s">
        <v>39</v>
      </c>
      <c r="I9" s="25" t="s">
        <v>186</v>
      </c>
      <c r="J9" s="29" t="s">
        <v>23</v>
      </c>
      <c r="K9" s="12">
        <v>3</v>
      </c>
      <c r="L9" s="22">
        <v>1</v>
      </c>
    </row>
    <row r="10" spans="1:21">
      <c r="A10" s="2" t="s">
        <v>24</v>
      </c>
      <c r="B10" s="2" t="s">
        <v>25</v>
      </c>
      <c r="C10" s="17" t="s">
        <v>176</v>
      </c>
      <c r="D10" s="12" t="s">
        <v>177</v>
      </c>
      <c r="E10" s="22">
        <v>0.6</v>
      </c>
      <c r="G10" s="2" t="s">
        <v>122</v>
      </c>
      <c r="H10" s="2" t="s">
        <v>123</v>
      </c>
      <c r="I10" s="12" t="s">
        <v>187</v>
      </c>
      <c r="J10" s="29" t="s">
        <v>23</v>
      </c>
      <c r="K10" s="12">
        <v>2</v>
      </c>
      <c r="L10" s="22">
        <v>0.8</v>
      </c>
    </row>
    <row r="11" spans="1:21">
      <c r="A11" s="2" t="s">
        <v>32</v>
      </c>
      <c r="B11" s="2" t="s">
        <v>33</v>
      </c>
      <c r="C11" s="17">
        <v>1</v>
      </c>
      <c r="D11" s="12" t="s">
        <v>181</v>
      </c>
      <c r="E11" s="22">
        <v>1</v>
      </c>
      <c r="G11" s="2" t="s">
        <v>85</v>
      </c>
      <c r="H11" s="2" t="s">
        <v>86</v>
      </c>
      <c r="I11" s="12" t="s">
        <v>188</v>
      </c>
      <c r="J11" s="29">
        <f>(3*6)/24</f>
        <v>0.75</v>
      </c>
      <c r="K11" s="12">
        <v>3</v>
      </c>
      <c r="L11" s="22">
        <v>1</v>
      </c>
    </row>
    <row r="12" spans="1:21">
      <c r="A12" s="2" t="s">
        <v>34</v>
      </c>
      <c r="B12" s="2" t="s">
        <v>35</v>
      </c>
      <c r="C12" s="17" t="s">
        <v>176</v>
      </c>
      <c r="D12" s="12" t="s">
        <v>177</v>
      </c>
      <c r="E12" s="22">
        <v>0.6</v>
      </c>
      <c r="G12" s="2" t="s">
        <v>54</v>
      </c>
      <c r="H12" s="2" t="s">
        <v>55</v>
      </c>
      <c r="I12" s="25" t="s">
        <v>189</v>
      </c>
      <c r="J12" s="29" t="s">
        <v>23</v>
      </c>
      <c r="K12" s="12">
        <v>2</v>
      </c>
      <c r="L12" s="22">
        <v>0.8</v>
      </c>
    </row>
    <row r="13" spans="1:21">
      <c r="A13" s="2" t="s">
        <v>85</v>
      </c>
      <c r="B13" s="2" t="s">
        <v>86</v>
      </c>
      <c r="C13" s="17" t="s">
        <v>176</v>
      </c>
      <c r="D13" s="12" t="s">
        <v>177</v>
      </c>
      <c r="E13" s="22">
        <v>0.6</v>
      </c>
      <c r="G13" s="2" t="s">
        <v>57</v>
      </c>
      <c r="H13" s="2" t="s">
        <v>58</v>
      </c>
      <c r="I13" s="12" t="s">
        <v>190</v>
      </c>
      <c r="J13" s="29">
        <f>(100*7)/24</f>
        <v>29.166666666666668</v>
      </c>
      <c r="K13" s="12">
        <v>1</v>
      </c>
      <c r="L13" s="22">
        <v>0.6</v>
      </c>
    </row>
    <row r="14" spans="1:21">
      <c r="A14" s="2" t="s">
        <v>96</v>
      </c>
      <c r="B14" s="2" t="s">
        <v>97</v>
      </c>
      <c r="C14" s="17">
        <v>1</v>
      </c>
      <c r="D14" s="12" t="s">
        <v>181</v>
      </c>
      <c r="E14" s="22">
        <v>1</v>
      </c>
      <c r="G14" s="2" t="s">
        <v>60</v>
      </c>
      <c r="H14" s="2" t="s">
        <v>61</v>
      </c>
      <c r="I14" s="12" t="s">
        <v>191</v>
      </c>
      <c r="J14" s="29">
        <f>(300*7)/24</f>
        <v>87.5</v>
      </c>
      <c r="K14" s="12">
        <v>1</v>
      </c>
      <c r="L14" s="22">
        <v>0.6</v>
      </c>
    </row>
    <row r="15" spans="1:21">
      <c r="A15" s="2" t="s">
        <v>42</v>
      </c>
      <c r="B15" s="2" t="s">
        <v>43</v>
      </c>
      <c r="C15" s="17" t="s">
        <v>168</v>
      </c>
      <c r="D15" s="12" t="s">
        <v>169</v>
      </c>
      <c r="E15" s="22">
        <v>0.8</v>
      </c>
    </row>
    <row r="16" spans="1:21">
      <c r="A16" s="2" t="s">
        <v>57</v>
      </c>
      <c r="B16" s="2" t="s">
        <v>58</v>
      </c>
      <c r="C16" s="17" t="s">
        <v>168</v>
      </c>
      <c r="D16" s="12" t="s">
        <v>169</v>
      </c>
      <c r="E16" s="22">
        <v>0.8</v>
      </c>
      <c r="G16" s="27" t="s">
        <v>192</v>
      </c>
    </row>
    <row r="17" spans="1:7">
      <c r="A17" s="2" t="s">
        <v>60</v>
      </c>
      <c r="B17" s="2" t="s">
        <v>61</v>
      </c>
      <c r="C17" s="17">
        <v>1</v>
      </c>
      <c r="D17" s="12" t="s">
        <v>181</v>
      </c>
      <c r="E17" s="22">
        <v>1</v>
      </c>
      <c r="G17" s="28" t="s">
        <v>193</v>
      </c>
    </row>
    <row r="18" spans="1:7">
      <c r="G18" s="12" t="s">
        <v>194</v>
      </c>
    </row>
  </sheetData>
  <mergeCells count="3">
    <mergeCell ref="A1:E1"/>
    <mergeCell ref="G1:H1"/>
    <mergeCell ref="O1:U1"/>
  </mergeCells>
  <hyperlinks>
    <hyperlink ref="U3" r:id="rId1" xr:uid="{A1247ADF-532A-4DC3-A9C4-A31C3ED2C13C}"/>
    <hyperlink ref="U4" r:id="rId2" xr:uid="{CA50102A-9206-47B9-AAA9-80645FA324A8}"/>
    <hyperlink ref="U5" r:id="rId3" xr:uid="{6A7800F5-41A1-4794-A2CE-24E9C8C3E357}"/>
  </hyperlinks>
  <pageMargins left="0.7" right="0.7" top="0.75" bottom="0.75" header="0.3" footer="0.3"/>
  <pageSetup orientation="portrait" r:id="rId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753F85481C56F489ABD8D24FA5BAD7C" ma:contentTypeVersion="9" ma:contentTypeDescription="Create a new document." ma:contentTypeScope="" ma:versionID="f75fb1472f4308e77fd73d7909f109c2">
  <xsd:schema xmlns:xsd="http://www.w3.org/2001/XMLSchema" xmlns:xs="http://www.w3.org/2001/XMLSchema" xmlns:p="http://schemas.microsoft.com/office/2006/metadata/properties" xmlns:ns2="21d49585-c85a-4330-82bd-343b12f19e6c" xmlns:ns3="09c489fc-311a-4af8-8e4b-b0c8b19cb32b" targetNamespace="http://schemas.microsoft.com/office/2006/metadata/properties" ma:root="true" ma:fieldsID="89beb3ea88f1d3c4c5d7761ff096975d" ns2:_="" ns3:_="">
    <xsd:import namespace="21d49585-c85a-4330-82bd-343b12f19e6c"/>
    <xsd:import namespace="09c489fc-311a-4af8-8e4b-b0c8b19cb32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d49585-c85a-4330-82bd-343b12f19e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192c4596-0455-4dfd-b3e1-e582100e081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c489fc-311a-4af8-8e4b-b0c8b19cb32b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21d49585-c85a-4330-82bd-343b12f19e6c">
      <Terms xmlns="http://schemas.microsoft.com/office/infopath/2007/PartnerControls"/>
    </lcf76f155ced4ddcb4097134ff3c332f>
    <SharedWithUsers xmlns="09c489fc-311a-4af8-8e4b-b0c8b19cb32b">
      <UserInfo>
        <DisplayName>Maria Doa</DisplayName>
        <AccountId>10</AccountId>
        <AccountType/>
      </UserInfo>
      <UserInfo>
        <DisplayName>Paige Varner</DisplayName>
        <AccountId>93</AccountId>
        <AccountType/>
      </UserInfo>
      <UserInfo>
        <DisplayName>Jeremy Proville</DisplayName>
        <AccountId>58</AccountId>
        <AccountType/>
      </UserInfo>
      <UserInfo>
        <DisplayName>Mary Collins</DisplayName>
        <AccountId>57</AccountId>
        <AccountType/>
      </UserInfo>
      <UserInfo>
        <DisplayName>Liora Fiksel</DisplayName>
        <AccountId>17</AccountId>
        <AccountType/>
      </UserInfo>
      <UserInfo>
        <DisplayName>Lindsay McCormick</DisplayName>
        <AccountId>12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FE429576-8CC1-49EE-A264-F337992AE7F1}"/>
</file>

<file path=customXml/itemProps2.xml><?xml version="1.0" encoding="utf-8"?>
<ds:datastoreItem xmlns:ds="http://schemas.openxmlformats.org/officeDocument/2006/customXml" ds:itemID="{729827FB-EB24-4A90-AD96-1C4F01085EC0}"/>
</file>

<file path=customXml/itemProps3.xml><?xml version="1.0" encoding="utf-8"?>
<ds:datastoreItem xmlns:ds="http://schemas.openxmlformats.org/officeDocument/2006/customXml" ds:itemID="{35B9AEB4-53E6-4A63-B946-62BDA9A992E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Lauren Ellis</dc:creator>
  <cp:keywords/>
  <dc:description/>
  <cp:lastModifiedBy/>
  <cp:revision/>
  <dcterms:created xsi:type="dcterms:W3CDTF">2023-03-06T21:02:36Z</dcterms:created>
  <dcterms:modified xsi:type="dcterms:W3CDTF">2023-07-10T14:44:22Z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0x010100A753F85481C56F489ABD8D24FA5BAD7C</vt:lpwstr>
  </property>
  <property fmtid="{D5CDD505-2E9C-101B-9397-08002B2CF9AE}" pid="3" name="MediaServiceImageTags">
    <vt:lpwstr/>
  </property>
</Properties>
</file>