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pulranjan_kumar/Documents/"/>
    </mc:Choice>
  </mc:AlternateContent>
  <xr:revisionPtr revIDLastSave="0" documentId="13_ncr:1_{8411B5E8-2BD5-914B-85EE-FF1F703B7FA2}" xr6:coauthVersionLast="47" xr6:coauthVersionMax="47" xr10:uidLastSave="{00000000-0000-0000-0000-000000000000}"/>
  <bookViews>
    <workbookView xWindow="400" yWindow="600" windowWidth="25440" windowHeight="15140" xr2:uid="{AB348B7F-8125-7145-A826-015AEA1B1E7E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3" i="2"/>
  <c r="G12" i="2"/>
  <c r="G11" i="2"/>
  <c r="G10" i="2"/>
  <c r="G9" i="2"/>
  <c r="G8" i="2"/>
  <c r="G7" i="2"/>
  <c r="G6" i="2"/>
  <c r="B3" i="2"/>
  <c r="E6" i="1"/>
  <c r="D6" i="1"/>
  <c r="D10" i="1" s="1"/>
  <c r="E10" i="1" s="1"/>
  <c r="F10" i="1" s="1"/>
  <c r="D20" i="1" l="1"/>
  <c r="E20" i="1" s="1"/>
  <c r="D21" i="1"/>
  <c r="E21" i="1" s="1"/>
  <c r="F21" i="1" s="1"/>
  <c r="D9" i="1"/>
  <c r="E9" i="1" s="1"/>
  <c r="F9" i="1" s="1"/>
  <c r="D15" i="1"/>
  <c r="E15" i="1" s="1"/>
  <c r="F15" i="1" s="1"/>
  <c r="D19" i="1"/>
  <c r="E19" i="1" s="1"/>
  <c r="F19" i="1" s="1"/>
  <c r="D18" i="1"/>
  <c r="D14" i="1"/>
  <c r="E14" i="1" s="1"/>
  <c r="F14" i="1" s="1"/>
  <c r="D13" i="1"/>
  <c r="E13" i="1" s="1"/>
  <c r="F13" i="1" s="1"/>
  <c r="D12" i="1"/>
  <c r="E12" i="1" s="1"/>
  <c r="F12" i="1" s="1"/>
  <c r="D8" i="1"/>
  <c r="E8" i="1" s="1"/>
  <c r="F8" i="1" s="1"/>
  <c r="D11" i="1"/>
  <c r="E11" i="1" s="1"/>
  <c r="F11" i="1" s="1"/>
  <c r="D17" i="1"/>
  <c r="E17" i="1" s="1"/>
  <c r="F17" i="1" s="1"/>
  <c r="D16" i="1"/>
  <c r="E16" i="1" s="1"/>
  <c r="F16" i="1" s="1"/>
  <c r="D22" i="1"/>
  <c r="E22" i="1" s="1"/>
  <c r="F22" i="1" s="1"/>
  <c r="F20" i="1"/>
  <c r="E18" i="1" l="1"/>
  <c r="E23" i="1" s="1"/>
  <c r="D7" i="2" l="1"/>
  <c r="G6" i="1" s="1"/>
  <c r="E7" i="2"/>
  <c r="H6" i="1" s="1"/>
  <c r="F18" i="1"/>
  <c r="F6" i="2" l="1"/>
  <c r="F23" i="1"/>
  <c r="G22" i="1"/>
  <c r="H22" i="1" s="1"/>
  <c r="I22" i="1" s="1"/>
  <c r="G21" i="1"/>
  <c r="H21" i="1" s="1"/>
  <c r="I21" i="1" s="1"/>
  <c r="G20" i="1"/>
  <c r="H20" i="1" s="1"/>
  <c r="I20" i="1" s="1"/>
  <c r="G18" i="1"/>
  <c r="H18" i="1" s="1"/>
  <c r="I18" i="1" s="1"/>
  <c r="G9" i="1"/>
  <c r="H9" i="1" s="1"/>
  <c r="I9" i="1" s="1"/>
  <c r="G19" i="1"/>
  <c r="H19" i="1" s="1"/>
  <c r="I19" i="1" s="1"/>
  <c r="G16" i="1"/>
  <c r="H16" i="1" s="1"/>
  <c r="I16" i="1" s="1"/>
  <c r="G17" i="1"/>
  <c r="H17" i="1" s="1"/>
  <c r="I17" i="1" s="1"/>
  <c r="G11" i="1"/>
  <c r="H11" i="1" s="1"/>
  <c r="I11" i="1" s="1"/>
  <c r="G8" i="1"/>
  <c r="H8" i="1" s="1"/>
  <c r="G15" i="1"/>
  <c r="H15" i="1" s="1"/>
  <c r="I15" i="1" s="1"/>
  <c r="G12" i="1"/>
  <c r="H12" i="1" s="1"/>
  <c r="I12" i="1" s="1"/>
  <c r="G13" i="1"/>
  <c r="H13" i="1" s="1"/>
  <c r="I13" i="1" s="1"/>
  <c r="G10" i="1"/>
  <c r="H10" i="1" s="1"/>
  <c r="I10" i="1" s="1"/>
  <c r="G14" i="1"/>
  <c r="H14" i="1" s="1"/>
  <c r="I14" i="1" s="1"/>
  <c r="I8" i="1" l="1"/>
  <c r="I23" i="1" s="1"/>
  <c r="F7" i="2" s="1"/>
  <c r="H23" i="1"/>
  <c r="E8" i="2" l="1"/>
  <c r="K6" i="1" s="1"/>
  <c r="D8" i="2"/>
  <c r="J6" i="1" s="1"/>
  <c r="J12" i="1" l="1"/>
  <c r="K12" i="1" s="1"/>
  <c r="L12" i="1" s="1"/>
  <c r="J20" i="1"/>
  <c r="K20" i="1" s="1"/>
  <c r="L20" i="1" s="1"/>
  <c r="J13" i="1"/>
  <c r="K13" i="1" s="1"/>
  <c r="L13" i="1" s="1"/>
  <c r="J9" i="1"/>
  <c r="K9" i="1" s="1"/>
  <c r="L9" i="1" s="1"/>
  <c r="J10" i="1"/>
  <c r="K10" i="1" s="1"/>
  <c r="L10" i="1" s="1"/>
  <c r="J8" i="1"/>
  <c r="K8" i="1" s="1"/>
  <c r="J17" i="1"/>
  <c r="K17" i="1" s="1"/>
  <c r="L17" i="1" s="1"/>
  <c r="J21" i="1"/>
  <c r="K21" i="1" s="1"/>
  <c r="L21" i="1" s="1"/>
  <c r="J19" i="1"/>
  <c r="K19" i="1" s="1"/>
  <c r="L19" i="1" s="1"/>
  <c r="J16" i="1"/>
  <c r="K16" i="1" s="1"/>
  <c r="L16" i="1" s="1"/>
  <c r="J22" i="1"/>
  <c r="K22" i="1" s="1"/>
  <c r="L22" i="1" s="1"/>
  <c r="J18" i="1"/>
  <c r="K18" i="1" s="1"/>
  <c r="L18" i="1" s="1"/>
  <c r="J14" i="1"/>
  <c r="K14" i="1" s="1"/>
  <c r="L14" i="1" s="1"/>
  <c r="J11" i="1"/>
  <c r="K11" i="1" s="1"/>
  <c r="L11" i="1" s="1"/>
  <c r="J15" i="1"/>
  <c r="K15" i="1" s="1"/>
  <c r="L15" i="1" s="1"/>
  <c r="K23" i="1" l="1"/>
  <c r="L8" i="1"/>
  <c r="L23" i="1" s="1"/>
  <c r="F8" i="2" s="1"/>
  <c r="E9" i="2" l="1"/>
  <c r="D9" i="2"/>
  <c r="M6" i="1" l="1"/>
  <c r="N6" i="1"/>
  <c r="M10" i="1" l="1"/>
  <c r="N10" i="1" s="1"/>
  <c r="O10" i="1" s="1"/>
  <c r="M20" i="1"/>
  <c r="N20" i="1" s="1"/>
  <c r="O20" i="1" s="1"/>
  <c r="M19" i="1"/>
  <c r="N19" i="1" s="1"/>
  <c r="O19" i="1" s="1"/>
  <c r="M18" i="1"/>
  <c r="N18" i="1" s="1"/>
  <c r="O18" i="1" s="1"/>
  <c r="M11" i="1"/>
  <c r="N11" i="1" s="1"/>
  <c r="O11" i="1" s="1"/>
  <c r="M13" i="1"/>
  <c r="N13" i="1" s="1"/>
  <c r="O13" i="1" s="1"/>
  <c r="M17" i="1"/>
  <c r="N17" i="1" s="1"/>
  <c r="O17" i="1" s="1"/>
  <c r="M22" i="1"/>
  <c r="N22" i="1" s="1"/>
  <c r="O22" i="1" s="1"/>
  <c r="M16" i="1"/>
  <c r="N16" i="1" s="1"/>
  <c r="O16" i="1" s="1"/>
  <c r="M12" i="1"/>
  <c r="N12" i="1" s="1"/>
  <c r="O12" i="1" s="1"/>
  <c r="M21" i="1"/>
  <c r="N21" i="1" s="1"/>
  <c r="O21" i="1" s="1"/>
  <c r="M14" i="1"/>
  <c r="N14" i="1" s="1"/>
  <c r="O14" i="1" s="1"/>
  <c r="M15" i="1"/>
  <c r="N15" i="1" s="1"/>
  <c r="O15" i="1" s="1"/>
  <c r="M9" i="1"/>
  <c r="N9" i="1" s="1"/>
  <c r="O9" i="1" s="1"/>
  <c r="M8" i="1"/>
  <c r="N8" i="1" s="1"/>
  <c r="N23" i="1" l="1"/>
  <c r="O8" i="1"/>
  <c r="O23" i="1" s="1"/>
  <c r="F9" i="2" s="1"/>
  <c r="E10" i="2" l="1"/>
  <c r="D10" i="2"/>
  <c r="P6" i="1" l="1"/>
  <c r="Q6" i="1"/>
  <c r="P19" i="1" l="1"/>
  <c r="Q19" i="1" s="1"/>
  <c r="R19" i="1" s="1"/>
  <c r="P22" i="1"/>
  <c r="Q22" i="1" s="1"/>
  <c r="R22" i="1" s="1"/>
  <c r="P9" i="1"/>
  <c r="Q9" i="1" s="1"/>
  <c r="R9" i="1" s="1"/>
  <c r="P12" i="1"/>
  <c r="Q12" i="1" s="1"/>
  <c r="R12" i="1" s="1"/>
  <c r="P14" i="1"/>
  <c r="Q14" i="1" s="1"/>
  <c r="R14" i="1" s="1"/>
  <c r="P8" i="1"/>
  <c r="Q8" i="1" s="1"/>
  <c r="P11" i="1"/>
  <c r="Q11" i="1" s="1"/>
  <c r="R11" i="1" s="1"/>
  <c r="P13" i="1"/>
  <c r="Q13" i="1" s="1"/>
  <c r="R13" i="1" s="1"/>
  <c r="P16" i="1"/>
  <c r="Q16" i="1" s="1"/>
  <c r="R16" i="1" s="1"/>
  <c r="P15" i="1"/>
  <c r="Q15" i="1" s="1"/>
  <c r="R15" i="1" s="1"/>
  <c r="P17" i="1"/>
  <c r="Q17" i="1" s="1"/>
  <c r="R17" i="1" s="1"/>
  <c r="P18" i="1"/>
  <c r="Q18" i="1" s="1"/>
  <c r="R18" i="1" s="1"/>
  <c r="P20" i="1"/>
  <c r="Q20" i="1" s="1"/>
  <c r="R20" i="1" s="1"/>
  <c r="P21" i="1"/>
  <c r="Q21" i="1" s="1"/>
  <c r="R21" i="1" s="1"/>
  <c r="P10" i="1"/>
  <c r="Q10" i="1" s="1"/>
  <c r="R10" i="1" s="1"/>
  <c r="R8" i="1" l="1"/>
  <c r="R23" i="1" s="1"/>
  <c r="F10" i="2" s="1"/>
  <c r="Q23" i="1"/>
  <c r="D11" i="2" l="1"/>
  <c r="E11" i="2"/>
  <c r="T6" i="1" l="1"/>
  <c r="S6" i="1"/>
  <c r="S12" i="1" l="1"/>
  <c r="T12" i="1" s="1"/>
  <c r="U12" i="1" s="1"/>
  <c r="S15" i="1"/>
  <c r="T15" i="1" s="1"/>
  <c r="U15" i="1" s="1"/>
  <c r="S10" i="1"/>
  <c r="T10" i="1" s="1"/>
  <c r="U10" i="1" s="1"/>
  <c r="S8" i="1"/>
  <c r="T8" i="1" s="1"/>
  <c r="S13" i="1"/>
  <c r="T13" i="1" s="1"/>
  <c r="U13" i="1" s="1"/>
  <c r="S21" i="1"/>
  <c r="T21" i="1" s="1"/>
  <c r="U21" i="1" s="1"/>
  <c r="S20" i="1"/>
  <c r="T20" i="1" s="1"/>
  <c r="U20" i="1" s="1"/>
  <c r="S14" i="1"/>
  <c r="T14" i="1" s="1"/>
  <c r="U14" i="1" s="1"/>
  <c r="S22" i="1"/>
  <c r="T22" i="1" s="1"/>
  <c r="U22" i="1" s="1"/>
  <c r="S19" i="1"/>
  <c r="T19" i="1" s="1"/>
  <c r="U19" i="1" s="1"/>
  <c r="S16" i="1"/>
  <c r="T16" i="1" s="1"/>
  <c r="U16" i="1" s="1"/>
  <c r="S9" i="1"/>
  <c r="T9" i="1" s="1"/>
  <c r="U9" i="1" s="1"/>
  <c r="S17" i="1"/>
  <c r="T17" i="1" s="1"/>
  <c r="U17" i="1" s="1"/>
  <c r="S18" i="1"/>
  <c r="T18" i="1" s="1"/>
  <c r="U18" i="1" s="1"/>
  <c r="S11" i="1"/>
  <c r="T11" i="1" s="1"/>
  <c r="U11" i="1" s="1"/>
  <c r="T23" i="1" l="1"/>
  <c r="U8" i="1"/>
  <c r="U23" i="1" s="1"/>
  <c r="F11" i="2" s="1"/>
  <c r="E12" i="2" l="1"/>
  <c r="D12" i="2"/>
  <c r="V6" i="1" l="1"/>
  <c r="W6" i="1"/>
  <c r="V8" i="1" l="1"/>
  <c r="W8" i="1" s="1"/>
  <c r="V20" i="1"/>
  <c r="W20" i="1" s="1"/>
  <c r="X20" i="1" s="1"/>
  <c r="V21" i="1"/>
  <c r="W21" i="1" s="1"/>
  <c r="X21" i="1" s="1"/>
  <c r="V14" i="1"/>
  <c r="W14" i="1" s="1"/>
  <c r="X14" i="1" s="1"/>
  <c r="V13" i="1"/>
  <c r="W13" i="1" s="1"/>
  <c r="X13" i="1" s="1"/>
  <c r="V10" i="1"/>
  <c r="W10" i="1" s="1"/>
  <c r="X10" i="1" s="1"/>
  <c r="V18" i="1"/>
  <c r="W18" i="1" s="1"/>
  <c r="X18" i="1" s="1"/>
  <c r="V22" i="1"/>
  <c r="W22" i="1" s="1"/>
  <c r="X22" i="1" s="1"/>
  <c r="V12" i="1"/>
  <c r="W12" i="1" s="1"/>
  <c r="X12" i="1" s="1"/>
  <c r="V11" i="1"/>
  <c r="W11" i="1" s="1"/>
  <c r="X11" i="1" s="1"/>
  <c r="V15" i="1"/>
  <c r="W15" i="1" s="1"/>
  <c r="X15" i="1" s="1"/>
  <c r="V16" i="1"/>
  <c r="W16" i="1" s="1"/>
  <c r="X16" i="1" s="1"/>
  <c r="V9" i="1"/>
  <c r="W9" i="1" s="1"/>
  <c r="X9" i="1" s="1"/>
  <c r="V17" i="1"/>
  <c r="W17" i="1" s="1"/>
  <c r="X17" i="1" s="1"/>
  <c r="V19" i="1"/>
  <c r="W19" i="1" s="1"/>
  <c r="X19" i="1" s="1"/>
  <c r="W23" i="1" l="1"/>
  <c r="X8" i="1"/>
  <c r="X23" i="1" s="1"/>
  <c r="F12" i="2" s="1"/>
  <c r="D13" i="2" l="1"/>
  <c r="E13" i="2"/>
  <c r="Z6" i="1" l="1"/>
  <c r="Y6" i="1"/>
  <c r="Y9" i="1" l="1"/>
  <c r="Z9" i="1" s="1"/>
  <c r="AA9" i="1" s="1"/>
  <c r="Y22" i="1"/>
  <c r="Z22" i="1" s="1"/>
  <c r="AA22" i="1" s="1"/>
  <c r="Y11" i="1"/>
  <c r="Z11" i="1" s="1"/>
  <c r="AA11" i="1" s="1"/>
  <c r="Y20" i="1"/>
  <c r="Z20" i="1" s="1"/>
  <c r="AA20" i="1" s="1"/>
  <c r="Y17" i="1"/>
  <c r="Z17" i="1" s="1"/>
  <c r="AA17" i="1" s="1"/>
  <c r="Y15" i="1"/>
  <c r="Z15" i="1" s="1"/>
  <c r="AA15" i="1" s="1"/>
  <c r="Y13" i="1"/>
  <c r="Z13" i="1" s="1"/>
  <c r="AA13" i="1" s="1"/>
  <c r="Y10" i="1"/>
  <c r="Z10" i="1" s="1"/>
  <c r="AA10" i="1" s="1"/>
  <c r="Y14" i="1"/>
  <c r="Z14" i="1" s="1"/>
  <c r="AA14" i="1" s="1"/>
  <c r="Y18" i="1"/>
  <c r="Z18" i="1" s="1"/>
  <c r="AA18" i="1" s="1"/>
  <c r="Y19" i="1"/>
  <c r="Z19" i="1" s="1"/>
  <c r="AA19" i="1" s="1"/>
  <c r="Y8" i="1"/>
  <c r="Z8" i="1" s="1"/>
  <c r="Y16" i="1"/>
  <c r="Z16" i="1" s="1"/>
  <c r="AA16" i="1" s="1"/>
  <c r="Y21" i="1"/>
  <c r="Z21" i="1" s="1"/>
  <c r="AA21" i="1" s="1"/>
  <c r="Y12" i="1"/>
  <c r="Z12" i="1" s="1"/>
  <c r="AA12" i="1" s="1"/>
  <c r="AA8" i="1" l="1"/>
  <c r="AA23" i="1" s="1"/>
  <c r="F13" i="2" s="1"/>
  <c r="Z23" i="1"/>
  <c r="E14" i="2" l="1"/>
  <c r="AC6" i="1" s="1"/>
  <c r="D14" i="2"/>
  <c r="AB6" i="1" s="1"/>
  <c r="AB18" i="1" l="1"/>
  <c r="AC18" i="1" s="1"/>
  <c r="AD18" i="1" s="1"/>
  <c r="AB15" i="1"/>
  <c r="AC15" i="1" s="1"/>
  <c r="AD15" i="1" s="1"/>
  <c r="AB12" i="1"/>
  <c r="AC12" i="1" s="1"/>
  <c r="AD12" i="1" s="1"/>
  <c r="AB20" i="1"/>
  <c r="AC20" i="1" s="1"/>
  <c r="AD20" i="1" s="1"/>
  <c r="AB17" i="1"/>
  <c r="AC17" i="1" s="1"/>
  <c r="AD17" i="1" s="1"/>
  <c r="AB21" i="1"/>
  <c r="AC21" i="1" s="1"/>
  <c r="AD21" i="1" s="1"/>
  <c r="AB14" i="1"/>
  <c r="AC14" i="1" s="1"/>
  <c r="AD14" i="1" s="1"/>
  <c r="AB19" i="1"/>
  <c r="AC19" i="1" s="1"/>
  <c r="AD19" i="1" s="1"/>
  <c r="AB22" i="1"/>
  <c r="AC22" i="1" s="1"/>
  <c r="AD22" i="1" s="1"/>
  <c r="AB8" i="1"/>
  <c r="AC8" i="1" s="1"/>
  <c r="AB9" i="1"/>
  <c r="AC9" i="1" s="1"/>
  <c r="AD9" i="1" s="1"/>
  <c r="AB10" i="1"/>
  <c r="AC10" i="1" s="1"/>
  <c r="AD10" i="1" s="1"/>
  <c r="AB16" i="1"/>
  <c r="AC16" i="1" s="1"/>
  <c r="AD16" i="1" s="1"/>
  <c r="AB11" i="1"/>
  <c r="AC11" i="1" s="1"/>
  <c r="AD11" i="1" s="1"/>
  <c r="AB13" i="1"/>
  <c r="AC13" i="1" s="1"/>
  <c r="AD13" i="1" s="1"/>
  <c r="AC23" i="1" l="1"/>
  <c r="AD8" i="1"/>
  <c r="AD23" i="1" s="1"/>
  <c r="F14" i="2" s="1"/>
</calcChain>
</file>

<file path=xl/sharedStrings.xml><?xml version="1.0" encoding="utf-8"?>
<sst xmlns="http://schemas.openxmlformats.org/spreadsheetml/2006/main" count="54" uniqueCount="13">
  <si>
    <t>Independent Variable (X)</t>
  </si>
  <si>
    <t>Dependent Variable (y)</t>
  </si>
  <si>
    <t>Beta0</t>
  </si>
  <si>
    <t>Beta1</t>
  </si>
  <si>
    <t>Alpha</t>
  </si>
  <si>
    <t>Sum of Partial Derivative Beta 0</t>
  </si>
  <si>
    <t>Sum of Partial Derivative Beta 1</t>
  </si>
  <si>
    <t>Y-Pred</t>
  </si>
  <si>
    <t>Error Square</t>
  </si>
  <si>
    <t>Error (h(x) -Y)</t>
  </si>
  <si>
    <t>Y-Pred(0,0)</t>
  </si>
  <si>
    <t>RSS</t>
  </si>
  <si>
    <t>Cost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</si>
</sst>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Y-Pred(0,0)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Sheet1!$B$7:$B$22</c:f>
              <c:strCache>
                <c:ptCount val="16"/>
                <c:pt idx="0">
                  <c:v>Independent Variable (X)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Sheet1!$D$7:$D$22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2-CB4F-AD5F-472B73950A99}"/>
            </c:ext>
          </c:extLst>
        </c:ser>
        <c:ser>
          <c:idx val="2"/>
          <c:order val="2"/>
          <c:tx>
            <c:v>Y-Pred(3.78,28.356)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Sheet1!$G$7:$G$22</c:f>
              <c:numCache>
                <c:formatCode>General</c:formatCode>
                <c:ptCount val="16"/>
                <c:pt idx="0">
                  <c:v>0</c:v>
                </c:pt>
                <c:pt idx="1">
                  <c:v>32.136800000000001</c:v>
                </c:pt>
                <c:pt idx="2">
                  <c:v>60.492800000000003</c:v>
                </c:pt>
                <c:pt idx="3">
                  <c:v>88.848800000000011</c:v>
                </c:pt>
                <c:pt idx="4">
                  <c:v>117.20480000000001</c:v>
                </c:pt>
                <c:pt idx="5">
                  <c:v>145.5608</c:v>
                </c:pt>
                <c:pt idx="6">
                  <c:v>173.91680000000002</c:v>
                </c:pt>
                <c:pt idx="7">
                  <c:v>202.27280000000002</c:v>
                </c:pt>
                <c:pt idx="8">
                  <c:v>230.62880000000001</c:v>
                </c:pt>
                <c:pt idx="9">
                  <c:v>258.98480000000001</c:v>
                </c:pt>
                <c:pt idx="10">
                  <c:v>287.3408</c:v>
                </c:pt>
                <c:pt idx="11">
                  <c:v>315.6968</c:v>
                </c:pt>
                <c:pt idx="12">
                  <c:v>344.05280000000005</c:v>
                </c:pt>
                <c:pt idx="13">
                  <c:v>372.40880000000004</c:v>
                </c:pt>
                <c:pt idx="14">
                  <c:v>400.76480000000004</c:v>
                </c:pt>
                <c:pt idx="15">
                  <c:v>429.12080000000003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2-CB4F-AD5F-472B73950A99}"/>
            </c:ext>
          </c:extLst>
        </c:ser>
        <c:ser>
          <c:idx val="3"/>
          <c:order val="3"/>
          <c:tx>
            <c:v>Y-Pred(2.026,15.1988)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Sheet1!$J$7:$J$22</c:f>
              <c:numCache>
                <c:formatCode>General</c:formatCode>
                <c:ptCount val="16"/>
                <c:pt idx="0">
                  <c:v>0</c:v>
                </c:pt>
                <c:pt idx="1">
                  <c:v>17.225324799999999</c:v>
                </c:pt>
                <c:pt idx="2">
                  <c:v>32.424140799999996</c:v>
                </c:pt>
                <c:pt idx="3">
                  <c:v>47.622956799999997</c:v>
                </c:pt>
                <c:pt idx="4">
                  <c:v>62.821772799999998</c:v>
                </c:pt>
                <c:pt idx="5">
                  <c:v>78.020588799999999</c:v>
                </c:pt>
                <c:pt idx="6">
                  <c:v>93.219404799999992</c:v>
                </c:pt>
                <c:pt idx="7">
                  <c:v>108.4182208</c:v>
                </c:pt>
                <c:pt idx="8">
                  <c:v>123.61703679999999</c:v>
                </c:pt>
                <c:pt idx="9">
                  <c:v>138.81585279999999</c:v>
                </c:pt>
                <c:pt idx="10">
                  <c:v>154.01466879999998</c:v>
                </c:pt>
                <c:pt idx="11">
                  <c:v>169.21348479999997</c:v>
                </c:pt>
                <c:pt idx="12">
                  <c:v>184.41230079999997</c:v>
                </c:pt>
                <c:pt idx="13">
                  <c:v>199.61111679999996</c:v>
                </c:pt>
                <c:pt idx="14">
                  <c:v>214.80993279999998</c:v>
                </c:pt>
                <c:pt idx="15">
                  <c:v>230.00874879999998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2-CB4F-AD5F-472B73950A99}"/>
            </c:ext>
          </c:extLst>
        </c:ser>
        <c:ser>
          <c:idx val="4"/>
          <c:order val="4"/>
          <c:tx>
            <c:v>Y-Pred(2.84,21.3)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Sheet1!$M$7:$M$22</c:f>
              <c:numCache>
                <c:formatCode>General</c:formatCode>
                <c:ptCount val="16"/>
                <c:pt idx="0">
                  <c:v>0</c:v>
                </c:pt>
                <c:pt idx="1">
                  <c:v>24.144249292800001</c:v>
                </c:pt>
                <c:pt idx="2">
                  <c:v>45.447998668800004</c:v>
                </c:pt>
                <c:pt idx="3">
                  <c:v>66.75174804480001</c:v>
                </c:pt>
                <c:pt idx="4">
                  <c:v>88.055497420800009</c:v>
                </c:pt>
                <c:pt idx="5">
                  <c:v>109.35924679680001</c:v>
                </c:pt>
                <c:pt idx="6">
                  <c:v>130.66299617280004</c:v>
                </c:pt>
                <c:pt idx="7">
                  <c:v>151.96674554880002</c:v>
                </c:pt>
                <c:pt idx="8">
                  <c:v>173.27049492480003</c:v>
                </c:pt>
                <c:pt idx="9">
                  <c:v>194.57424430080005</c:v>
                </c:pt>
                <c:pt idx="10">
                  <c:v>215.87799367680003</c:v>
                </c:pt>
                <c:pt idx="11">
                  <c:v>237.18174305280004</c:v>
                </c:pt>
                <c:pt idx="12">
                  <c:v>258.48549242880006</c:v>
                </c:pt>
                <c:pt idx="13">
                  <c:v>279.78924180480004</c:v>
                </c:pt>
                <c:pt idx="14">
                  <c:v>301.09299118080003</c:v>
                </c:pt>
                <c:pt idx="15">
                  <c:v>322.39674055680007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2-CB4F-AD5F-472B73950A99}"/>
            </c:ext>
          </c:extLst>
        </c:ser>
        <c:ser>
          <c:idx val="5"/>
          <c:order val="5"/>
          <c:tx>
            <c:v>Y-Pred(2.46,18.47)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Sheet1!$P$7:$P$22</c:f>
              <c:numCache>
                <c:formatCode>General</c:formatCode>
                <c:ptCount val="16"/>
                <c:pt idx="0">
                  <c:v>0</c:v>
                </c:pt>
                <c:pt idx="1">
                  <c:v>20.933868328140797</c:v>
                </c:pt>
                <c:pt idx="2">
                  <c:v>39.404928617676795</c:v>
                </c:pt>
                <c:pt idx="3">
                  <c:v>57.875988907212793</c:v>
                </c:pt>
                <c:pt idx="4">
                  <c:v>76.347049196748799</c:v>
                </c:pt>
                <c:pt idx="5">
                  <c:v>94.818109486284797</c:v>
                </c:pt>
                <c:pt idx="6">
                  <c:v>113.2891697758208</c:v>
                </c:pt>
                <c:pt idx="7">
                  <c:v>131.76023006535678</c:v>
                </c:pt>
                <c:pt idx="8">
                  <c:v>150.23129035489279</c:v>
                </c:pt>
                <c:pt idx="9">
                  <c:v>168.7023506444288</c:v>
                </c:pt>
                <c:pt idx="10">
                  <c:v>187.17341093396479</c:v>
                </c:pt>
                <c:pt idx="11">
                  <c:v>205.64447122350077</c:v>
                </c:pt>
                <c:pt idx="12">
                  <c:v>224.11553151303679</c:v>
                </c:pt>
                <c:pt idx="13">
                  <c:v>242.5865918025728</c:v>
                </c:pt>
                <c:pt idx="14">
                  <c:v>261.05765209210875</c:v>
                </c:pt>
                <c:pt idx="15">
                  <c:v>279.52871238164477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32-CB4F-AD5F-472B73950A99}"/>
            </c:ext>
          </c:extLst>
        </c:ser>
        <c:ser>
          <c:idx val="6"/>
          <c:order val="6"/>
          <c:tx>
            <c:v>Y-Pred(2.556,19.175)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Sheet1!$S$7:$S$22</c:f>
              <c:numCache>
                <c:formatCode>General</c:formatCode>
                <c:ptCount val="16"/>
                <c:pt idx="0">
                  <c:v>0</c:v>
                </c:pt>
                <c:pt idx="1">
                  <c:v>22.42348509574267</c:v>
                </c:pt>
                <c:pt idx="2">
                  <c:v>42.208913121397963</c:v>
                </c:pt>
                <c:pt idx="3">
                  <c:v>61.994341147053262</c:v>
                </c:pt>
                <c:pt idx="4">
                  <c:v>81.779769172708555</c:v>
                </c:pt>
                <c:pt idx="5">
                  <c:v>101.56519719836385</c:v>
                </c:pt>
                <c:pt idx="6">
                  <c:v>121.35062522401915</c:v>
                </c:pt>
                <c:pt idx="7">
                  <c:v>141.13605324967443</c:v>
                </c:pt>
                <c:pt idx="8">
                  <c:v>160.92148127532974</c:v>
                </c:pt>
                <c:pt idx="9">
                  <c:v>180.70690930098505</c:v>
                </c:pt>
                <c:pt idx="10">
                  <c:v>200.49233732664032</c:v>
                </c:pt>
                <c:pt idx="11">
                  <c:v>220.27776535229563</c:v>
                </c:pt>
                <c:pt idx="12">
                  <c:v>240.06319337795094</c:v>
                </c:pt>
                <c:pt idx="13">
                  <c:v>259.84862140360622</c:v>
                </c:pt>
                <c:pt idx="14">
                  <c:v>279.63404942926149</c:v>
                </c:pt>
                <c:pt idx="15">
                  <c:v>299.41947745491683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32-CB4F-AD5F-472B7395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624576"/>
        <c:axId val="1668626288"/>
      </c:lineChart>
      <c:scatterChart>
        <c:scatterStyle val="lineMarker"/>
        <c:varyColors val="0"/>
        <c:ser>
          <c:idx val="0"/>
          <c:order val="0"/>
          <c:tx>
            <c:v>Actual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Sheet1!$B$7:$B$22</c:f>
              <c:strCache>
                <c:ptCount val="16"/>
                <c:pt idx="0">
                  <c:v>Independent Variable (X)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Sheet1!$C$7:$C$22</c:f>
              <c:numCache>
                <c:formatCode>General</c:formatCode>
                <c:ptCount val="16"/>
                <c:pt idx="0">
                  <c:v>0</c:v>
                </c:pt>
                <c:pt idx="1">
                  <c:v>-15</c:v>
                </c:pt>
                <c:pt idx="2">
                  <c:v>72</c:v>
                </c:pt>
                <c:pt idx="3">
                  <c:v>33</c:v>
                </c:pt>
                <c:pt idx="4">
                  <c:v>115</c:v>
                </c:pt>
                <c:pt idx="5">
                  <c:v>123</c:v>
                </c:pt>
                <c:pt idx="6">
                  <c:v>84</c:v>
                </c:pt>
                <c:pt idx="7">
                  <c:v>102</c:v>
                </c:pt>
                <c:pt idx="8">
                  <c:v>143</c:v>
                </c:pt>
                <c:pt idx="9">
                  <c:v>169</c:v>
                </c:pt>
                <c:pt idx="10">
                  <c:v>167</c:v>
                </c:pt>
                <c:pt idx="11">
                  <c:v>256</c:v>
                </c:pt>
                <c:pt idx="12">
                  <c:v>274</c:v>
                </c:pt>
                <c:pt idx="13">
                  <c:v>231</c:v>
                </c:pt>
                <c:pt idx="14">
                  <c:v>319</c:v>
                </c:pt>
                <c:pt idx="15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2-CB4F-AD5F-472B7395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24576"/>
        <c:axId val="1668626288"/>
      </c:scatterChart>
      <c:catAx>
        <c:axId val="16686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26288"/>
        <c:crosses val="autoZero"/>
        <c:auto val="1"/>
        <c:lblAlgn val="ctr"/>
        <c:lblOffset val="100"/>
        <c:noMultiLvlLbl val="0"/>
      </c:catAx>
      <c:valAx>
        <c:axId val="16686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Independent Variable 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Sheet1!$B$8:$B$22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6-9545-AF3A-0B08EAEC7C22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Error 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Sheet1!$F$8:$F$22</c:f>
              <c:numCache>
                <c:formatCode>General</c:formatCode>
                <c:ptCount val="15"/>
                <c:pt idx="0">
                  <c:v>225</c:v>
                </c:pt>
                <c:pt idx="1">
                  <c:v>5184</c:v>
                </c:pt>
                <c:pt idx="2">
                  <c:v>1089</c:v>
                </c:pt>
                <c:pt idx="3">
                  <c:v>13225</c:v>
                </c:pt>
                <c:pt idx="4">
                  <c:v>15129</c:v>
                </c:pt>
                <c:pt idx="5">
                  <c:v>7056</c:v>
                </c:pt>
                <c:pt idx="6">
                  <c:v>10404</c:v>
                </c:pt>
                <c:pt idx="7">
                  <c:v>20449</c:v>
                </c:pt>
                <c:pt idx="8">
                  <c:v>28561</c:v>
                </c:pt>
                <c:pt idx="9">
                  <c:v>27889</c:v>
                </c:pt>
                <c:pt idx="10">
                  <c:v>65536</c:v>
                </c:pt>
                <c:pt idx="11">
                  <c:v>75076</c:v>
                </c:pt>
                <c:pt idx="12">
                  <c:v>53361</c:v>
                </c:pt>
                <c:pt idx="13">
                  <c:v>101761</c:v>
                </c:pt>
                <c:pt idx="14">
                  <c:v>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6-9545-AF3A-0B08EAEC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308976"/>
        <c:axId val="1848562240"/>
      </c:lineChart>
      <c:catAx>
        <c:axId val="85230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62240"/>
        <c:crosses val="autoZero"/>
        <c:auto val="1"/>
        <c:lblAlgn val="ctr"/>
        <c:lblOffset val="100"/>
        <c:noMultiLvlLbl val="0"/>
      </c:catAx>
      <c:valAx>
        <c:axId val="18485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Y-Pred(0,0)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Sheet1!$B$7:$B$22</c:f>
              <c:strCache>
                <c:ptCount val="16"/>
                <c:pt idx="0">
                  <c:v>Independent Variable (X)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Sheet1!$D$7:$D$22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1-534A-8831-E68AA76AEC0D}"/>
            </c:ext>
          </c:extLst>
        </c:ser>
        <c:ser>
          <c:idx val="2"/>
          <c:order val="2"/>
          <c:tx>
            <c:v>Y-Pred(3.78,28.356)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Sheet1!$G$7:$G$22</c:f>
              <c:numCache>
                <c:formatCode>General</c:formatCode>
                <c:ptCount val="16"/>
                <c:pt idx="0">
                  <c:v>0</c:v>
                </c:pt>
                <c:pt idx="1">
                  <c:v>32.136800000000001</c:v>
                </c:pt>
                <c:pt idx="2">
                  <c:v>60.492800000000003</c:v>
                </c:pt>
                <c:pt idx="3">
                  <c:v>88.848800000000011</c:v>
                </c:pt>
                <c:pt idx="4">
                  <c:v>117.20480000000001</c:v>
                </c:pt>
                <c:pt idx="5">
                  <c:v>145.5608</c:v>
                </c:pt>
                <c:pt idx="6">
                  <c:v>173.91680000000002</c:v>
                </c:pt>
                <c:pt idx="7">
                  <c:v>202.27280000000002</c:v>
                </c:pt>
                <c:pt idx="8">
                  <c:v>230.62880000000001</c:v>
                </c:pt>
                <c:pt idx="9">
                  <c:v>258.98480000000001</c:v>
                </c:pt>
                <c:pt idx="10">
                  <c:v>287.3408</c:v>
                </c:pt>
                <c:pt idx="11">
                  <c:v>315.6968</c:v>
                </c:pt>
                <c:pt idx="12">
                  <c:v>344.05280000000005</c:v>
                </c:pt>
                <c:pt idx="13">
                  <c:v>372.40880000000004</c:v>
                </c:pt>
                <c:pt idx="14">
                  <c:v>400.76480000000004</c:v>
                </c:pt>
                <c:pt idx="15">
                  <c:v>429.12080000000003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1-534A-8831-E68AA76AEC0D}"/>
            </c:ext>
          </c:extLst>
        </c:ser>
        <c:ser>
          <c:idx val="3"/>
          <c:order val="3"/>
          <c:tx>
            <c:v>Y-Pred(2.026,15.1988)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Sheet1!$J$7:$J$22</c:f>
              <c:numCache>
                <c:formatCode>General</c:formatCode>
                <c:ptCount val="16"/>
                <c:pt idx="0">
                  <c:v>0</c:v>
                </c:pt>
                <c:pt idx="1">
                  <c:v>17.225324799999999</c:v>
                </c:pt>
                <c:pt idx="2">
                  <c:v>32.424140799999996</c:v>
                </c:pt>
                <c:pt idx="3">
                  <c:v>47.622956799999997</c:v>
                </c:pt>
                <c:pt idx="4">
                  <c:v>62.821772799999998</c:v>
                </c:pt>
                <c:pt idx="5">
                  <c:v>78.020588799999999</c:v>
                </c:pt>
                <c:pt idx="6">
                  <c:v>93.219404799999992</c:v>
                </c:pt>
                <c:pt idx="7">
                  <c:v>108.4182208</c:v>
                </c:pt>
                <c:pt idx="8">
                  <c:v>123.61703679999999</c:v>
                </c:pt>
                <c:pt idx="9">
                  <c:v>138.81585279999999</c:v>
                </c:pt>
                <c:pt idx="10">
                  <c:v>154.01466879999998</c:v>
                </c:pt>
                <c:pt idx="11">
                  <c:v>169.21348479999997</c:v>
                </c:pt>
                <c:pt idx="12">
                  <c:v>184.41230079999997</c:v>
                </c:pt>
                <c:pt idx="13">
                  <c:v>199.61111679999996</c:v>
                </c:pt>
                <c:pt idx="14">
                  <c:v>214.80993279999998</c:v>
                </c:pt>
                <c:pt idx="15">
                  <c:v>230.00874879999998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1-534A-8831-E68AA76AEC0D}"/>
            </c:ext>
          </c:extLst>
        </c:ser>
        <c:ser>
          <c:idx val="4"/>
          <c:order val="4"/>
          <c:tx>
            <c:v>Y-Pred(2.84,21.3)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Sheet1!$M$7:$M$22</c:f>
              <c:numCache>
                <c:formatCode>General</c:formatCode>
                <c:ptCount val="16"/>
                <c:pt idx="0">
                  <c:v>0</c:v>
                </c:pt>
                <c:pt idx="1">
                  <c:v>24.144249292800001</c:v>
                </c:pt>
                <c:pt idx="2">
                  <c:v>45.447998668800004</c:v>
                </c:pt>
                <c:pt idx="3">
                  <c:v>66.75174804480001</c:v>
                </c:pt>
                <c:pt idx="4">
                  <c:v>88.055497420800009</c:v>
                </c:pt>
                <c:pt idx="5">
                  <c:v>109.35924679680001</c:v>
                </c:pt>
                <c:pt idx="6">
                  <c:v>130.66299617280004</c:v>
                </c:pt>
                <c:pt idx="7">
                  <c:v>151.96674554880002</c:v>
                </c:pt>
                <c:pt idx="8">
                  <c:v>173.27049492480003</c:v>
                </c:pt>
                <c:pt idx="9">
                  <c:v>194.57424430080005</c:v>
                </c:pt>
                <c:pt idx="10">
                  <c:v>215.87799367680003</c:v>
                </c:pt>
                <c:pt idx="11">
                  <c:v>237.18174305280004</c:v>
                </c:pt>
                <c:pt idx="12">
                  <c:v>258.48549242880006</c:v>
                </c:pt>
                <c:pt idx="13">
                  <c:v>279.78924180480004</c:v>
                </c:pt>
                <c:pt idx="14">
                  <c:v>301.09299118080003</c:v>
                </c:pt>
                <c:pt idx="15">
                  <c:v>322.39674055680007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1-534A-8831-E68AA76AEC0D}"/>
            </c:ext>
          </c:extLst>
        </c:ser>
        <c:ser>
          <c:idx val="5"/>
          <c:order val="5"/>
          <c:tx>
            <c:v>Y-Pred(2.46,18.47)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Sheet1!$P$7:$P$22</c:f>
              <c:numCache>
                <c:formatCode>General</c:formatCode>
                <c:ptCount val="16"/>
                <c:pt idx="0">
                  <c:v>0</c:v>
                </c:pt>
                <c:pt idx="1">
                  <c:v>20.933868328140797</c:v>
                </c:pt>
                <c:pt idx="2">
                  <c:v>39.404928617676795</c:v>
                </c:pt>
                <c:pt idx="3">
                  <c:v>57.875988907212793</c:v>
                </c:pt>
                <c:pt idx="4">
                  <c:v>76.347049196748799</c:v>
                </c:pt>
                <c:pt idx="5">
                  <c:v>94.818109486284797</c:v>
                </c:pt>
                <c:pt idx="6">
                  <c:v>113.2891697758208</c:v>
                </c:pt>
                <c:pt idx="7">
                  <c:v>131.76023006535678</c:v>
                </c:pt>
                <c:pt idx="8">
                  <c:v>150.23129035489279</c:v>
                </c:pt>
                <c:pt idx="9">
                  <c:v>168.7023506444288</c:v>
                </c:pt>
                <c:pt idx="10">
                  <c:v>187.17341093396479</c:v>
                </c:pt>
                <c:pt idx="11">
                  <c:v>205.64447122350077</c:v>
                </c:pt>
                <c:pt idx="12">
                  <c:v>224.11553151303679</c:v>
                </c:pt>
                <c:pt idx="13">
                  <c:v>242.5865918025728</c:v>
                </c:pt>
                <c:pt idx="14">
                  <c:v>261.05765209210875</c:v>
                </c:pt>
                <c:pt idx="15">
                  <c:v>279.52871238164477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C1-534A-8831-E68AA76AEC0D}"/>
            </c:ext>
          </c:extLst>
        </c:ser>
        <c:ser>
          <c:idx val="6"/>
          <c:order val="6"/>
          <c:tx>
            <c:v>Y-Pred(2.556,19.175)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Sheet1!$S$7:$S$22</c:f>
              <c:numCache>
                <c:formatCode>General</c:formatCode>
                <c:ptCount val="16"/>
                <c:pt idx="0">
                  <c:v>0</c:v>
                </c:pt>
                <c:pt idx="1">
                  <c:v>22.42348509574267</c:v>
                </c:pt>
                <c:pt idx="2">
                  <c:v>42.208913121397963</c:v>
                </c:pt>
                <c:pt idx="3">
                  <c:v>61.994341147053262</c:v>
                </c:pt>
                <c:pt idx="4">
                  <c:v>81.779769172708555</c:v>
                </c:pt>
                <c:pt idx="5">
                  <c:v>101.56519719836385</c:v>
                </c:pt>
                <c:pt idx="6">
                  <c:v>121.35062522401915</c:v>
                </c:pt>
                <c:pt idx="7">
                  <c:v>141.13605324967443</c:v>
                </c:pt>
                <c:pt idx="8">
                  <c:v>160.92148127532974</c:v>
                </c:pt>
                <c:pt idx="9">
                  <c:v>180.70690930098505</c:v>
                </c:pt>
                <c:pt idx="10">
                  <c:v>200.49233732664032</c:v>
                </c:pt>
                <c:pt idx="11">
                  <c:v>220.27776535229563</c:v>
                </c:pt>
                <c:pt idx="12">
                  <c:v>240.06319337795094</c:v>
                </c:pt>
                <c:pt idx="13">
                  <c:v>259.84862140360622</c:v>
                </c:pt>
                <c:pt idx="14">
                  <c:v>279.63404942926149</c:v>
                </c:pt>
                <c:pt idx="15">
                  <c:v>299.41947745491683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C1-534A-8831-E68AA76A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624576"/>
        <c:axId val="1668626288"/>
      </c:lineChart>
      <c:scatterChart>
        <c:scatterStyle val="lineMarker"/>
        <c:varyColors val="0"/>
        <c:ser>
          <c:idx val="0"/>
          <c:order val="0"/>
          <c:tx>
            <c:v>Actual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Sheet1!$B$7:$B$22</c:f>
              <c:strCache>
                <c:ptCount val="16"/>
                <c:pt idx="0">
                  <c:v>Independent Variable (X)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Sheet1!$C$7:$C$22</c:f>
              <c:numCache>
                <c:formatCode>General</c:formatCode>
                <c:ptCount val="16"/>
                <c:pt idx="0">
                  <c:v>0</c:v>
                </c:pt>
                <c:pt idx="1">
                  <c:v>-15</c:v>
                </c:pt>
                <c:pt idx="2">
                  <c:v>72</c:v>
                </c:pt>
                <c:pt idx="3">
                  <c:v>33</c:v>
                </c:pt>
                <c:pt idx="4">
                  <c:v>115</c:v>
                </c:pt>
                <c:pt idx="5">
                  <c:v>123</c:v>
                </c:pt>
                <c:pt idx="6">
                  <c:v>84</c:v>
                </c:pt>
                <c:pt idx="7">
                  <c:v>102</c:v>
                </c:pt>
                <c:pt idx="8">
                  <c:v>143</c:v>
                </c:pt>
                <c:pt idx="9">
                  <c:v>169</c:v>
                </c:pt>
                <c:pt idx="10">
                  <c:v>167</c:v>
                </c:pt>
                <c:pt idx="11">
                  <c:v>256</c:v>
                </c:pt>
                <c:pt idx="12">
                  <c:v>274</c:v>
                </c:pt>
                <c:pt idx="13">
                  <c:v>231</c:v>
                </c:pt>
                <c:pt idx="14">
                  <c:v>319</c:v>
                </c:pt>
                <c:pt idx="15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C1-534A-8831-E68AA76A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24576"/>
        <c:axId val="1668626288"/>
      </c:scatterChart>
      <c:catAx>
        <c:axId val="16686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26288"/>
        <c:crosses val="autoZero"/>
        <c:auto val="1"/>
        <c:lblAlgn val="ctr"/>
        <c:lblOffset val="100"/>
        <c:noMultiLvlLbl val="0"/>
      </c:catAx>
      <c:valAx>
        <c:axId val="16686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Beta0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Sheet2!$D$6:$D$14</c:f>
              <c:numCache>
                <c:formatCode>General</c:formatCode>
                <c:ptCount val="9"/>
                <c:pt idx="0">
                  <c:v>0</c:v>
                </c:pt>
                <c:pt idx="1">
                  <c:v>3.7808000000000002</c:v>
                </c:pt>
                <c:pt idx="2">
                  <c:v>2.0265087999999998</c:v>
                </c:pt>
                <c:pt idx="3">
                  <c:v>2.8404999168000002</c:v>
                </c:pt>
                <c:pt idx="4">
                  <c:v>2.4628080386047997</c:v>
                </c:pt>
                <c:pt idx="5">
                  <c:v>2.6380570700873727</c:v>
                </c:pt>
                <c:pt idx="6">
                  <c:v>2.5567415194794587</c:v>
                </c:pt>
                <c:pt idx="7">
                  <c:v>2.5944719349615304</c:v>
                </c:pt>
                <c:pt idx="8">
                  <c:v>2.5769650221778488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1-A24D-A4A3-242710CA6A81}"/>
            </c:ext>
          </c:extLst>
        </c:ser>
        <c:ser>
          <c:idx val="1"/>
          <c:order val="1"/>
          <c:tx>
            <c:strRef>
              <c:f>Sheet2!$F$5</c:f>
              <c:strCache>
                <c:ptCount val="1"/>
                <c:pt idx="0">
                  <c:v>RSS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Sheet2!$F$6:$F$14</c:f>
              <c:numCache>
                <c:formatCode>General</c:formatCode>
                <c:ptCount val="9"/>
                <c:pt idx="0">
                  <c:v>509045</c:v>
                </c:pt>
                <c:pt idx="1">
                  <c:v>108892.50812160005</c:v>
                </c:pt>
                <c:pt idx="2">
                  <c:v>40143.495075908009</c:v>
                </c:pt>
                <c:pt idx="3">
                  <c:v>17267.478482790066</c:v>
                </c:pt>
                <c:pt idx="4">
                  <c:v>16088.99150767888</c:v>
                </c:pt>
                <c:pt idx="5">
                  <c:v>14096.832633384511</c:v>
                </c:pt>
                <c:pt idx="6">
                  <c:v>14474.56279530481</c:v>
                </c:pt>
                <c:pt idx="7">
                  <c:v>14181.608412746546</c:v>
                </c:pt>
                <c:pt idx="8">
                  <c:v>14292.20157943085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1-A24D-A4A3-242710CA6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404704"/>
        <c:axId val="1847042176"/>
      </c:lineChart>
      <c:catAx>
        <c:axId val="85240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42176"/>
        <c:crosses val="autoZero"/>
        <c:auto val="1"/>
        <c:lblAlgn val="ctr"/>
        <c:lblOffset val="100"/>
        <c:noMultiLvlLbl val="0"/>
      </c:catAx>
      <c:valAx>
        <c:axId val="18470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Beta0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Sheet2!$D$6:$D$14</c:f>
              <c:numCache>
                <c:formatCode>General</c:formatCode>
                <c:ptCount val="9"/>
                <c:pt idx="0">
                  <c:v>0</c:v>
                </c:pt>
                <c:pt idx="1">
                  <c:v>3.7808000000000002</c:v>
                </c:pt>
                <c:pt idx="2">
                  <c:v>2.0265087999999998</c:v>
                </c:pt>
                <c:pt idx="3">
                  <c:v>2.8404999168000002</c:v>
                </c:pt>
                <c:pt idx="4">
                  <c:v>2.4628080386047997</c:v>
                </c:pt>
                <c:pt idx="5">
                  <c:v>2.6380570700873727</c:v>
                </c:pt>
                <c:pt idx="6">
                  <c:v>2.5567415194794587</c:v>
                </c:pt>
                <c:pt idx="7">
                  <c:v>2.5944719349615304</c:v>
                </c:pt>
                <c:pt idx="8">
                  <c:v>2.5769650221778488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94F-9807-07AE241A5154}"/>
            </c:ext>
          </c:extLst>
        </c:ser>
        <c:ser>
          <c:idx val="1"/>
          <c:order val="1"/>
          <c:tx>
            <c:strRef>
              <c:f>Sheet2!$G$5</c:f>
              <c:strCache>
                <c:ptCount val="1"/>
                <c:pt idx="0">
                  <c:v>Cost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Sheet2!$G$6:$G$14</c:f>
              <c:numCache>
                <c:formatCode>General</c:formatCode>
                <c:ptCount val="9"/>
                <c:pt idx="0">
                  <c:v>-2363</c:v>
                </c:pt>
                <c:pt idx="1">
                  <c:v>1096.4320000000002</c:v>
                </c:pt>
                <c:pt idx="2">
                  <c:v>-508.7444480000002</c:v>
                </c:pt>
                <c:pt idx="3">
                  <c:v>236.05742387200044</c:v>
                </c:pt>
                <c:pt idx="4">
                  <c:v>-109.53064467660818</c:v>
                </c:pt>
                <c:pt idx="5">
                  <c:v>50.822219129946106</c:v>
                </c:pt>
                <c:pt idx="6">
                  <c:v>-23.581509676294885</c:v>
                </c:pt>
                <c:pt idx="7">
                  <c:v>10.941820489800946</c:v>
                </c:pt>
                <c:pt idx="8">
                  <c:v>-5.0770047072676192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3-494F-9807-07AE241A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87791"/>
        <c:axId val="767789503"/>
      </c:lineChart>
      <c:catAx>
        <c:axId val="76778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89503"/>
        <c:crosses val="autoZero"/>
        <c:auto val="1"/>
        <c:lblAlgn val="ctr"/>
        <c:lblOffset val="100"/>
        <c:noMultiLvlLbl val="0"/>
      </c:catAx>
      <c:valAx>
        <c:axId val="7677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Sheet2!$E$5</c:f>
              <c:strCache>
                <c:ptCount val="1"/>
                <c:pt idx="0">
                  <c:v>Beta1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Sheet2!$E$6:$E$14</c:f>
              <c:numCache>
                <c:formatCode>General</c:formatCode>
                <c:ptCount val="9"/>
                <c:pt idx="0">
                  <c:v>0</c:v>
                </c:pt>
                <c:pt idx="1">
                  <c:v>28.356000000000002</c:v>
                </c:pt>
                <c:pt idx="2">
                  <c:v>15.198815999999999</c:v>
                </c:pt>
                <c:pt idx="3">
                  <c:v>21.303749376000003</c:v>
                </c:pt>
                <c:pt idx="4">
                  <c:v>18.471060289535998</c:v>
                </c:pt>
                <c:pt idx="5">
                  <c:v>19.785428025655296</c:v>
                </c:pt>
                <c:pt idx="6">
                  <c:v>19.175561396095944</c:v>
                </c:pt>
                <c:pt idx="7">
                  <c:v>19.458539512211484</c:v>
                </c:pt>
                <c:pt idx="8">
                  <c:v>19.327237666333872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5-154C-9D4B-431135154CD2}"/>
            </c:ext>
          </c:extLst>
        </c:ser>
        <c:ser>
          <c:idx val="1"/>
          <c:order val="1"/>
          <c:tx>
            <c:strRef>
              <c:f>Sheet2!$F$5</c:f>
              <c:strCache>
                <c:ptCount val="1"/>
                <c:pt idx="0">
                  <c:v>RSS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Sheet2!$F$6:$F$14</c:f>
              <c:numCache>
                <c:formatCode>General</c:formatCode>
                <c:ptCount val="9"/>
                <c:pt idx="0">
                  <c:v>509045</c:v>
                </c:pt>
                <c:pt idx="1">
                  <c:v>108892.50812160005</c:v>
                </c:pt>
                <c:pt idx="2">
                  <c:v>40143.495075908009</c:v>
                </c:pt>
                <c:pt idx="3">
                  <c:v>17267.478482790066</c:v>
                </c:pt>
                <c:pt idx="4">
                  <c:v>16088.99150767888</c:v>
                </c:pt>
                <c:pt idx="5">
                  <c:v>14096.832633384511</c:v>
                </c:pt>
                <c:pt idx="6">
                  <c:v>14474.56279530481</c:v>
                </c:pt>
                <c:pt idx="7">
                  <c:v>14181.608412746546</c:v>
                </c:pt>
                <c:pt idx="8">
                  <c:v>14292.20157943085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5-154C-9D4B-43113515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61071"/>
        <c:axId val="767877279"/>
      </c:lineChart>
      <c:catAx>
        <c:axId val="84276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7279"/>
        <c:crosses val="autoZero"/>
        <c:auto val="1"/>
        <c:lblAlgn val="ctr"/>
        <c:lblOffset val="100"/>
        <c:noMultiLvlLbl val="0"/>
      </c:catAx>
      <c:valAx>
        <c:axId val="7678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408214</xdr:colOff>
      <xdr:row>24</xdr:row>
      <xdr:rowOff>11793</xdr:rowOff>
    </xdr:from>
    <xdr:to>
      <xdr:col>4</xdr:col>
      <xdr:colOff>27214</xdr:colOff>
      <xdr:row>37</xdr:row>
      <xdr:rowOff>160565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1910C-1341-6A2E-2156-6EDFE2BA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154214</xdr:colOff>
      <xdr:row>12</xdr:row>
      <xdr:rowOff>57150</xdr:rowOff>
    </xdr:from>
    <xdr:to>
      <xdr:col>11</xdr:col>
      <xdr:colOff>317500</xdr:colOff>
      <xdr:row>26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E4BB3-52DA-3D14-FF2A-E7A3472CF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571500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D3037C-CE75-4248-869E-FCC47E3B4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93435</xdr:rowOff>
    </xdr:from>
    <xdr:to>
      <xdr:col>3</xdr:col>
      <xdr:colOff>190500</xdr:colOff>
      <xdr:row>28</xdr:row>
      <xdr:rowOff>42635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76B0EC-4FE6-8FDE-086D-2BE462167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535214</xdr:colOff>
      <xdr:row>14</xdr:row>
      <xdr:rowOff>129721</xdr:rowOff>
    </xdr:from>
    <xdr:to>
      <xdr:col>9</xdr:col>
      <xdr:colOff>18143</xdr:colOff>
      <xdr:row>28</xdr:row>
      <xdr:rowOff>78921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F5AC05-E0B7-2EAA-6CEF-E89A80994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136071</xdr:colOff>
      <xdr:row>0</xdr:row>
      <xdr:rowOff>11793</xdr:rowOff>
    </xdr:from>
    <xdr:to>
      <xdr:col>12</xdr:col>
      <xdr:colOff>580571</xdr:colOff>
      <xdr:row>12</xdr:row>
      <xdr:rowOff>124279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0B058D-35D6-ED52-8D69-5BCBBE0D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D959-968A-034F-816D-45FD47433456}">
  <dimension ref="B5:AD23"/>
  <sheetViews>
    <sheetView tabSelected="1" topLeftCell="A4" zoomScale="140" zoomScaleNormal="140" workbookViewId="0">
      <selection activeCell="F7" activeCellId="1" sqref="B7:B22 F7:F22"/>
    </sheetView>
  </sheetViews>
  <sheetFormatPr baseColWidth="10" defaultRowHeight="16" x14ac:dyDescent="0.2"/>
  <cols>
    <col min="1" max="1" width="28.33203125" customWidth="1"/>
    <col min="2" max="2" width="12" customWidth="1"/>
    <col min="3" max="3" width="11.33203125" customWidth="1"/>
    <col min="4" max="4" width="9" customWidth="1"/>
    <col min="5" max="5" width="7.83203125" customWidth="1"/>
    <col min="9" max="9" width="14.5" customWidth="1"/>
    <col min="12" max="12" width="14.5" customWidth="1"/>
    <col min="15" max="15" width="14.5" customWidth="1"/>
    <col min="18" max="18" width="14.5" customWidth="1"/>
    <col min="21" max="21" width="14.5" customWidth="1"/>
    <col min="24" max="24" width="14.5" customWidth="1"/>
    <col min="27" max="27" width="14.5" customWidth="1"/>
    <col min="30" max="30" width="14.5" customWidth="1"/>
  </cols>
  <sheetData>
    <row r="5" spans="2:30" x14ac:dyDescent="0.2">
      <c r="D5" s="4" t="s">
        <v>2</v>
      </c>
      <c r="E5" s="4" t="s">
        <v>3</v>
      </c>
      <c r="F5" s="4"/>
      <c r="G5" s="4" t="s">
        <v>2</v>
      </c>
      <c r="H5" s="4" t="s">
        <v>3</v>
      </c>
      <c r="I5" s="4"/>
      <c r="J5" s="4" t="s">
        <v>2</v>
      </c>
      <c r="K5" s="4" t="s">
        <v>3</v>
      </c>
      <c r="L5" s="4"/>
      <c r="M5" s="4" t="s">
        <v>2</v>
      </c>
      <c r="N5" s="4" t="s">
        <v>3</v>
      </c>
      <c r="O5" s="4"/>
      <c r="P5" s="4" t="s">
        <v>2</v>
      </c>
      <c r="Q5" s="4" t="s">
        <v>3</v>
      </c>
      <c r="R5" s="4"/>
      <c r="S5" s="4" t="s">
        <v>2</v>
      </c>
      <c r="T5" s="4" t="s">
        <v>3</v>
      </c>
      <c r="U5" s="4"/>
      <c r="V5" s="4" t="s">
        <v>2</v>
      </c>
      <c r="W5" s="4" t="s">
        <v>3</v>
      </c>
      <c r="X5" s="4"/>
      <c r="Y5" s="4" t="s">
        <v>2</v>
      </c>
      <c r="Z5" s="4" t="s">
        <v>3</v>
      </c>
      <c r="AA5" s="4"/>
      <c r="AB5" s="4" t="s">
        <v>2</v>
      </c>
      <c r="AC5" s="4" t="s">
        <v>3</v>
      </c>
      <c r="AD5" s="4"/>
    </row>
    <row r="6" spans="2:30" x14ac:dyDescent="0.2">
      <c r="D6" s="4">
        <f>Sheet2!D6</f>
        <v>0</v>
      </c>
      <c r="E6" s="4">
        <f>Sheet2!E6</f>
        <v>0</v>
      </c>
      <c r="F6" s="4"/>
      <c r="G6" s="4">
        <f>Sheet2!D7</f>
        <v>3.7808000000000002</v>
      </c>
      <c r="H6" s="4">
        <f>Sheet2!E7</f>
        <v>28.356000000000002</v>
      </c>
      <c r="I6" s="4"/>
      <c r="J6" s="4">
        <f>Sheet2!D8</f>
        <v>2.0265087999999998</v>
      </c>
      <c r="K6" s="4">
        <f>Sheet2!E8</f>
        <v>15.198815999999999</v>
      </c>
      <c r="L6" s="4"/>
      <c r="M6" s="4">
        <f>Sheet2!D9</f>
        <v>2.8404999168000002</v>
      </c>
      <c r="N6" s="4">
        <f>Sheet2!E9</f>
        <v>21.303749376000003</v>
      </c>
      <c r="O6" s="4"/>
      <c r="P6" s="4">
        <f>Sheet2!D10</f>
        <v>2.4628080386047997</v>
      </c>
      <c r="Q6" s="4">
        <f>Sheet2!E10</f>
        <v>18.471060289535998</v>
      </c>
      <c r="R6" s="4"/>
      <c r="S6" s="4">
        <f>Sheet2!D11</f>
        <v>2.6380570700873727</v>
      </c>
      <c r="T6" s="4">
        <f>Sheet2!E11</f>
        <v>19.785428025655296</v>
      </c>
      <c r="U6" s="4"/>
      <c r="V6" s="4">
        <f>Sheet2!D12</f>
        <v>2.5567415194794587</v>
      </c>
      <c r="W6" s="4">
        <f>Sheet2!E12</f>
        <v>19.175561396095944</v>
      </c>
      <c r="X6" s="4"/>
      <c r="Y6" s="4">
        <f>Sheet2!D13</f>
        <v>2.5944719349615304</v>
      </c>
      <c r="Z6" s="4">
        <f>Sheet2!E13</f>
        <v>19.458539512211484</v>
      </c>
      <c r="AA6" s="4"/>
      <c r="AB6" s="4">
        <f>Sheet2!D14</f>
        <v>2.5769650221778488</v>
      </c>
      <c r="AC6" s="4">
        <f>Sheet2!E14</f>
        <v>19.327237666333872</v>
      </c>
      <c r="AD6" s="4"/>
    </row>
    <row r="7" spans="2:30" s="2" customFormat="1" ht="34" x14ac:dyDescent="0.2">
      <c r="B7" s="2" t="s">
        <v>0</v>
      </c>
      <c r="C7" s="2" t="s">
        <v>1</v>
      </c>
      <c r="D7" s="5" t="s">
        <v>10</v>
      </c>
      <c r="E7" s="5" t="s">
        <v>9</v>
      </c>
      <c r="F7" s="5" t="s">
        <v>8</v>
      </c>
      <c r="G7" s="5" t="s">
        <v>7</v>
      </c>
      <c r="H7" s="5" t="s">
        <v>9</v>
      </c>
      <c r="I7" s="5" t="s">
        <v>8</v>
      </c>
      <c r="J7" s="5" t="s">
        <v>7</v>
      </c>
      <c r="K7" s="5" t="s">
        <v>9</v>
      </c>
      <c r="L7" s="5" t="s">
        <v>8</v>
      </c>
      <c r="M7" s="8" t="s">
        <v>7</v>
      </c>
      <c r="N7" s="5" t="s">
        <v>9</v>
      </c>
      <c r="O7" s="5" t="s">
        <v>8</v>
      </c>
      <c r="P7" s="8" t="s">
        <v>7</v>
      </c>
      <c r="Q7" s="5" t="s">
        <v>9</v>
      </c>
      <c r="R7" s="5" t="s">
        <v>8</v>
      </c>
      <c r="S7" s="8" t="s">
        <v>7</v>
      </c>
      <c r="T7" s="5" t="s">
        <v>9</v>
      </c>
      <c r="U7" s="5" t="s">
        <v>8</v>
      </c>
      <c r="V7" s="5" t="s">
        <v>7</v>
      </c>
      <c r="W7" s="5" t="s">
        <v>9</v>
      </c>
      <c r="X7" s="5" t="s">
        <v>8</v>
      </c>
      <c r="Y7" s="5" t="s">
        <v>7</v>
      </c>
      <c r="Z7" s="5" t="s">
        <v>9</v>
      </c>
      <c r="AA7" s="5" t="s">
        <v>8</v>
      </c>
      <c r="AB7" s="5" t="s">
        <v>7</v>
      </c>
      <c r="AC7" s="5" t="s">
        <v>9</v>
      </c>
      <c r="AD7" s="5" t="s">
        <v>8</v>
      </c>
    </row>
    <row r="8" spans="2:30" x14ac:dyDescent="0.2">
      <c r="B8" s="1">
        <v>1</v>
      </c>
      <c r="C8" s="1">
        <v>-15</v>
      </c>
      <c r="D8" s="4">
        <f>D$6+E$6*$B8</f>
        <v>0</v>
      </c>
      <c r="E8" s="4">
        <f>D8-$C8</f>
        <v>15</v>
      </c>
      <c r="F8" s="4">
        <f>E8^2</f>
        <v>225</v>
      </c>
      <c r="G8" s="4">
        <f>G$6+H$6*$B8</f>
        <v>32.136800000000001</v>
      </c>
      <c r="H8" s="4">
        <f>G8-$C8</f>
        <v>47.136800000000001</v>
      </c>
      <c r="I8" s="4">
        <f>H8^2</f>
        <v>2221.8779142399999</v>
      </c>
      <c r="J8" s="4">
        <f>J$6+K$6*$B8</f>
        <v>17.225324799999999</v>
      </c>
      <c r="K8" s="4">
        <f>J8-$C8</f>
        <v>32.225324799999996</v>
      </c>
      <c r="L8" s="4">
        <f>K8^2</f>
        <v>1038.4715584654948</v>
      </c>
      <c r="M8" s="4">
        <f>M$6+N$6*$B8</f>
        <v>24.144249292800001</v>
      </c>
      <c r="N8" s="4">
        <f>M8-$C8</f>
        <v>39.144249292799998</v>
      </c>
      <c r="O8" s="4">
        <f>N8^2</f>
        <v>1532.2722526968732</v>
      </c>
      <c r="P8" s="4">
        <f t="shared" ref="P8:P22" si="0">P$6+Q$6*$B8</f>
        <v>20.933868328140797</v>
      </c>
      <c r="Q8" s="4">
        <f t="shared" ref="Q8:Q22" si="1">P8-$C8</f>
        <v>35.933868328140797</v>
      </c>
      <c r="R8" s="4">
        <f>Q8^2</f>
        <v>1291.2428930241604</v>
      </c>
      <c r="S8" s="4">
        <f t="shared" ref="S8:S22" si="2">S$6+T$6*$B8</f>
        <v>22.42348509574267</v>
      </c>
      <c r="T8" s="4">
        <f t="shared" ref="T8:T22" si="3">S8-$C8</f>
        <v>37.42348509574267</v>
      </c>
      <c r="U8" s="4">
        <f>T8^2</f>
        <v>1400.5172367112739</v>
      </c>
      <c r="V8" s="4">
        <f t="shared" ref="V8:V22" si="4">V$6+W$6*$B8</f>
        <v>21.732302915575403</v>
      </c>
      <c r="W8" s="4">
        <f t="shared" ref="W8:W22" si="5">V8-$C8</f>
        <v>36.732302915575403</v>
      </c>
      <c r="X8" s="4">
        <f>W8^2</f>
        <v>1349.2620774815891</v>
      </c>
      <c r="Y8" s="4">
        <f t="shared" ref="Y8:Y22" si="6">Y$6+Z$6*$B8</f>
        <v>22.053011447173013</v>
      </c>
      <c r="Z8" s="4">
        <f t="shared" ref="Z8:Z22" si="7">Y8-$C8</f>
        <v>37.053011447173013</v>
      </c>
      <c r="AA8" s="4">
        <f>Z8^2</f>
        <v>1372.9256573043344</v>
      </c>
      <c r="AB8" s="4">
        <f t="shared" ref="AB8:AB22" si="8">AB$6+AC$6*$B8</f>
        <v>21.90420268851172</v>
      </c>
      <c r="AC8" s="4">
        <f t="shared" ref="AC8:AC22" si="9">AB8-$C8</f>
        <v>36.904202688511717</v>
      </c>
      <c r="AD8" s="4">
        <f>AC8^2</f>
        <v>1361.9201760747553</v>
      </c>
    </row>
    <row r="9" spans="2:30" x14ac:dyDescent="0.2">
      <c r="B9" s="1">
        <v>2</v>
      </c>
      <c r="C9" s="1">
        <v>72</v>
      </c>
      <c r="D9" s="4">
        <f t="shared" ref="D9:D22" si="10">D$6+E$6*$B9</f>
        <v>0</v>
      </c>
      <c r="E9" s="4">
        <f t="shared" ref="E9:E22" si="11">D9-$C9</f>
        <v>-72</v>
      </c>
      <c r="F9" s="4">
        <f t="shared" ref="F9:F22" si="12">E9^2</f>
        <v>5184</v>
      </c>
      <c r="G9" s="4">
        <f t="shared" ref="G9:G22" si="13">G$6+H$6*$B9</f>
        <v>60.492800000000003</v>
      </c>
      <c r="H9" s="4">
        <f t="shared" ref="H9:H22" si="14">G9-$C9</f>
        <v>-11.507199999999997</v>
      </c>
      <c r="I9" s="4">
        <f t="shared" ref="I9:I22" si="15">H9^2</f>
        <v>132.41565183999995</v>
      </c>
      <c r="J9" s="4">
        <f t="shared" ref="J9:J22" si="16">J$6+K$6*$B9</f>
        <v>32.424140799999996</v>
      </c>
      <c r="K9" s="4">
        <f t="shared" ref="K9:K22" si="17">J9-$C9</f>
        <v>-39.575859200000004</v>
      </c>
      <c r="L9" s="4">
        <f t="shared" ref="L9:L22" si="18">K9^2</f>
        <v>1566.2486314182249</v>
      </c>
      <c r="M9" s="4">
        <f t="shared" ref="M9:M22" si="19">M$6+N$6*$B9</f>
        <v>45.447998668800004</v>
      </c>
      <c r="N9" s="4">
        <f t="shared" ref="N9:N22" si="20">M9-$C9</f>
        <v>-26.552001331199996</v>
      </c>
      <c r="O9" s="4">
        <f t="shared" ref="O9:O22" si="21">N9^2</f>
        <v>705.00877469204636</v>
      </c>
      <c r="P9" s="4">
        <f t="shared" si="0"/>
        <v>39.404928617676795</v>
      </c>
      <c r="Q9" s="4">
        <f t="shared" si="1"/>
        <v>-32.595071382323205</v>
      </c>
      <c r="R9" s="4">
        <f t="shared" ref="R9:R22" si="22">Q9^2</f>
        <v>1062.4386784187452</v>
      </c>
      <c r="S9" s="4">
        <f t="shared" si="2"/>
        <v>42.208913121397963</v>
      </c>
      <c r="T9" s="4">
        <f t="shared" si="3"/>
        <v>-29.791086878602037</v>
      </c>
      <c r="U9" s="4">
        <f t="shared" ref="U9:U22" si="23">T9^2</f>
        <v>887.50885740841443</v>
      </c>
      <c r="V9" s="4">
        <f t="shared" si="4"/>
        <v>40.907864311671347</v>
      </c>
      <c r="W9" s="4">
        <f t="shared" si="5"/>
        <v>-31.092135688328653</v>
      </c>
      <c r="X9" s="4">
        <f t="shared" ref="X9:X22" si="24">W9^2</f>
        <v>966.72090166144028</v>
      </c>
      <c r="Y9" s="4">
        <f t="shared" si="6"/>
        <v>41.5115509593845</v>
      </c>
      <c r="Z9" s="4">
        <f t="shared" si="7"/>
        <v>-30.4884490406155</v>
      </c>
      <c r="AA9" s="4">
        <f t="shared" ref="AA9:AA22" si="25">Z9^2</f>
        <v>929.54552490220817</v>
      </c>
      <c r="AB9" s="4">
        <f t="shared" si="8"/>
        <v>41.231440354845596</v>
      </c>
      <c r="AC9" s="4">
        <f t="shared" si="9"/>
        <v>-30.768559645154404</v>
      </c>
      <c r="AD9" s="4">
        <f t="shared" ref="AD9:AD22" si="26">AC9^2</f>
        <v>946.70426263742411</v>
      </c>
    </row>
    <row r="10" spans="2:30" x14ac:dyDescent="0.2">
      <c r="B10" s="1">
        <v>3</v>
      </c>
      <c r="C10" s="1">
        <v>33</v>
      </c>
      <c r="D10" s="4">
        <f t="shared" si="10"/>
        <v>0</v>
      </c>
      <c r="E10" s="4">
        <f t="shared" si="11"/>
        <v>-33</v>
      </c>
      <c r="F10" s="4">
        <f t="shared" si="12"/>
        <v>1089</v>
      </c>
      <c r="G10" s="4">
        <f t="shared" si="13"/>
        <v>88.848800000000011</v>
      </c>
      <c r="H10" s="4">
        <f t="shared" si="14"/>
        <v>55.848800000000011</v>
      </c>
      <c r="I10" s="4">
        <f t="shared" si="15"/>
        <v>3119.0884614400011</v>
      </c>
      <c r="J10" s="4">
        <f t="shared" si="16"/>
        <v>47.622956799999997</v>
      </c>
      <c r="K10" s="4">
        <f t="shared" si="17"/>
        <v>14.622956799999997</v>
      </c>
      <c r="L10" s="4">
        <f t="shared" si="18"/>
        <v>213.83086557466615</v>
      </c>
      <c r="M10" s="4">
        <f t="shared" si="19"/>
        <v>66.75174804480001</v>
      </c>
      <c r="N10" s="4">
        <f t="shared" si="20"/>
        <v>33.75174804480001</v>
      </c>
      <c r="O10" s="4">
        <f t="shared" si="21"/>
        <v>1139.1804960796612</v>
      </c>
      <c r="P10" s="4">
        <f t="shared" si="0"/>
        <v>57.875988907212793</v>
      </c>
      <c r="Q10" s="4">
        <f t="shared" si="1"/>
        <v>24.875988907212793</v>
      </c>
      <c r="R10" s="4">
        <f t="shared" si="22"/>
        <v>618.81482411177399</v>
      </c>
      <c r="S10" s="4">
        <f t="shared" si="2"/>
        <v>61.994341147053262</v>
      </c>
      <c r="T10" s="4">
        <f t="shared" si="3"/>
        <v>28.994341147053262</v>
      </c>
      <c r="U10" s="4">
        <f t="shared" si="23"/>
        <v>840.67181855170588</v>
      </c>
      <c r="V10" s="4">
        <f t="shared" si="4"/>
        <v>60.08342570776729</v>
      </c>
      <c r="W10" s="4">
        <f t="shared" si="5"/>
        <v>27.08342570776729</v>
      </c>
      <c r="X10" s="4">
        <f t="shared" si="24"/>
        <v>733.5119480681501</v>
      </c>
      <c r="Y10" s="4">
        <f t="shared" si="6"/>
        <v>60.970090471595981</v>
      </c>
      <c r="Z10" s="4">
        <f t="shared" si="7"/>
        <v>27.970090471595981</v>
      </c>
      <c r="AA10" s="4">
        <f t="shared" si="25"/>
        <v>782.32596098926433</v>
      </c>
      <c r="AB10" s="4">
        <f t="shared" si="8"/>
        <v>60.558678021179468</v>
      </c>
      <c r="AC10" s="4">
        <f t="shared" si="9"/>
        <v>27.558678021179468</v>
      </c>
      <c r="AD10" s="4">
        <f t="shared" si="26"/>
        <v>759.48073427504028</v>
      </c>
    </row>
    <row r="11" spans="2:30" x14ac:dyDescent="0.2">
      <c r="B11" s="1">
        <v>4</v>
      </c>
      <c r="C11" s="1">
        <v>115</v>
      </c>
      <c r="D11" s="4">
        <f t="shared" si="10"/>
        <v>0</v>
      </c>
      <c r="E11" s="4">
        <f t="shared" si="11"/>
        <v>-115</v>
      </c>
      <c r="F11" s="4">
        <f t="shared" si="12"/>
        <v>13225</v>
      </c>
      <c r="G11" s="4">
        <f t="shared" si="13"/>
        <v>117.20480000000001</v>
      </c>
      <c r="H11" s="4">
        <f t="shared" si="14"/>
        <v>2.2048000000000059</v>
      </c>
      <c r="I11" s="4">
        <f t="shared" si="15"/>
        <v>4.8611430400000257</v>
      </c>
      <c r="J11" s="4">
        <f t="shared" si="16"/>
        <v>62.821772799999998</v>
      </c>
      <c r="K11" s="4">
        <f t="shared" si="17"/>
        <v>-52.178227200000002</v>
      </c>
      <c r="L11" s="4">
        <f t="shared" si="18"/>
        <v>2722.5673937348201</v>
      </c>
      <c r="M11" s="4">
        <f t="shared" si="19"/>
        <v>88.055497420800009</v>
      </c>
      <c r="N11" s="4">
        <f t="shared" si="20"/>
        <v>-26.944502579199991</v>
      </c>
      <c r="O11" s="4">
        <f t="shared" si="21"/>
        <v>726.00621924051495</v>
      </c>
      <c r="P11" s="4">
        <f t="shared" si="0"/>
        <v>76.347049196748799</v>
      </c>
      <c r="Q11" s="4">
        <f t="shared" si="1"/>
        <v>-38.652950803251201</v>
      </c>
      <c r="R11" s="4">
        <f t="shared" si="22"/>
        <v>1494.0506057985576</v>
      </c>
      <c r="S11" s="4">
        <f t="shared" si="2"/>
        <v>81.779769172708555</v>
      </c>
      <c r="T11" s="4">
        <f t="shared" si="3"/>
        <v>-33.220230827291445</v>
      </c>
      <c r="U11" s="4">
        <f t="shared" si="23"/>
        <v>1103.5837362185248</v>
      </c>
      <c r="V11" s="4">
        <f t="shared" si="4"/>
        <v>79.258987103863234</v>
      </c>
      <c r="W11" s="4">
        <f t="shared" si="5"/>
        <v>-35.741012896136766</v>
      </c>
      <c r="X11" s="4">
        <f t="shared" si="24"/>
        <v>1277.4200028418147</v>
      </c>
      <c r="Y11" s="4">
        <f t="shared" si="6"/>
        <v>80.428629983807468</v>
      </c>
      <c r="Z11" s="4">
        <f t="shared" si="7"/>
        <v>-34.571370016192532</v>
      </c>
      <c r="AA11" s="4">
        <f t="shared" si="25"/>
        <v>1195.179624796496</v>
      </c>
      <c r="AB11" s="4">
        <f t="shared" si="8"/>
        <v>79.885915687513332</v>
      </c>
      <c r="AC11" s="4">
        <f t="shared" si="9"/>
        <v>-35.114084312486668</v>
      </c>
      <c r="AD11" s="4">
        <f t="shared" si="26"/>
        <v>1232.9989171044224</v>
      </c>
    </row>
    <row r="12" spans="2:30" x14ac:dyDescent="0.2">
      <c r="B12" s="1">
        <v>5</v>
      </c>
      <c r="C12" s="1">
        <v>123</v>
      </c>
      <c r="D12" s="4">
        <f t="shared" si="10"/>
        <v>0</v>
      </c>
      <c r="E12" s="4">
        <f t="shared" si="11"/>
        <v>-123</v>
      </c>
      <c r="F12" s="4">
        <f t="shared" si="12"/>
        <v>15129</v>
      </c>
      <c r="G12" s="4">
        <f t="shared" si="13"/>
        <v>145.5608</v>
      </c>
      <c r="H12" s="4">
        <f t="shared" si="14"/>
        <v>22.5608</v>
      </c>
      <c r="I12" s="4">
        <f t="shared" si="15"/>
        <v>508.98969664000003</v>
      </c>
      <c r="J12" s="4">
        <f t="shared" si="16"/>
        <v>78.020588799999999</v>
      </c>
      <c r="K12" s="4">
        <f t="shared" si="17"/>
        <v>-44.979411200000001</v>
      </c>
      <c r="L12" s="4">
        <f t="shared" si="18"/>
        <v>2023.1474318986855</v>
      </c>
      <c r="M12" s="4">
        <f t="shared" si="19"/>
        <v>109.35924679680001</v>
      </c>
      <c r="N12" s="4">
        <f t="shared" si="20"/>
        <v>-13.640753203199992</v>
      </c>
      <c r="O12" s="4">
        <f t="shared" si="21"/>
        <v>186.07014795061085</v>
      </c>
      <c r="P12" s="4">
        <f t="shared" si="0"/>
        <v>94.818109486284797</v>
      </c>
      <c r="Q12" s="4">
        <f t="shared" si="1"/>
        <v>-28.181890513715203</v>
      </c>
      <c r="R12" s="4">
        <f t="shared" si="22"/>
        <v>794.21895292703095</v>
      </c>
      <c r="S12" s="4">
        <f t="shared" si="2"/>
        <v>101.56519719836385</v>
      </c>
      <c r="T12" s="4">
        <f t="shared" si="3"/>
        <v>-21.434802801636152</v>
      </c>
      <c r="U12" s="4">
        <f t="shared" si="23"/>
        <v>459.45077114502908</v>
      </c>
      <c r="V12" s="4">
        <f t="shared" si="4"/>
        <v>98.434548499959178</v>
      </c>
      <c r="W12" s="4">
        <f t="shared" si="5"/>
        <v>-24.565451500040822</v>
      </c>
      <c r="X12" s="4">
        <f t="shared" si="24"/>
        <v>603.46140740085787</v>
      </c>
      <c r="Y12" s="4">
        <f t="shared" si="6"/>
        <v>99.887169496018956</v>
      </c>
      <c r="Z12" s="4">
        <f t="shared" si="7"/>
        <v>-23.112830503981044</v>
      </c>
      <c r="AA12" s="4">
        <f t="shared" si="25"/>
        <v>534.20293390575659</v>
      </c>
      <c r="AB12" s="4">
        <f t="shared" si="8"/>
        <v>99.213153353847204</v>
      </c>
      <c r="AC12" s="4">
        <f t="shared" si="9"/>
        <v>-23.786846646152796</v>
      </c>
      <c r="AD12" s="4">
        <f t="shared" si="26"/>
        <v>565.81407336759048</v>
      </c>
    </row>
    <row r="13" spans="2:30" x14ac:dyDescent="0.2">
      <c r="B13" s="1">
        <v>6</v>
      </c>
      <c r="C13" s="1">
        <v>84</v>
      </c>
      <c r="D13" s="4">
        <f t="shared" si="10"/>
        <v>0</v>
      </c>
      <c r="E13" s="4">
        <f t="shared" si="11"/>
        <v>-84</v>
      </c>
      <c r="F13" s="4">
        <f t="shared" si="12"/>
        <v>7056</v>
      </c>
      <c r="G13" s="4">
        <f t="shared" si="13"/>
        <v>173.91680000000002</v>
      </c>
      <c r="H13" s="4">
        <f t="shared" si="14"/>
        <v>89.916800000000023</v>
      </c>
      <c r="I13" s="4">
        <f t="shared" si="15"/>
        <v>8085.0309222400047</v>
      </c>
      <c r="J13" s="4">
        <f t="shared" si="16"/>
        <v>93.219404799999992</v>
      </c>
      <c r="K13" s="4">
        <f t="shared" si="17"/>
        <v>9.2194047999999924</v>
      </c>
      <c r="L13" s="4">
        <f t="shared" si="18"/>
        <v>84.997424866262904</v>
      </c>
      <c r="M13" s="4">
        <f t="shared" si="19"/>
        <v>130.66299617280004</v>
      </c>
      <c r="N13" s="4">
        <f t="shared" si="20"/>
        <v>46.662996172800035</v>
      </c>
      <c r="O13" s="4">
        <f t="shared" si="21"/>
        <v>2177.4352118227507</v>
      </c>
      <c r="P13" s="4">
        <f t="shared" si="0"/>
        <v>113.2891697758208</v>
      </c>
      <c r="Q13" s="4">
        <f t="shared" si="1"/>
        <v>29.289169775820795</v>
      </c>
      <c r="R13" s="4">
        <f t="shared" si="22"/>
        <v>857.85546615685439</v>
      </c>
      <c r="S13" s="4">
        <f t="shared" si="2"/>
        <v>121.35062522401915</v>
      </c>
      <c r="T13" s="4">
        <f t="shared" si="3"/>
        <v>37.350625224019154</v>
      </c>
      <c r="U13" s="4">
        <f t="shared" si="23"/>
        <v>1395.0692046251359</v>
      </c>
      <c r="V13" s="4">
        <f t="shared" si="4"/>
        <v>117.61010989605512</v>
      </c>
      <c r="W13" s="4">
        <f t="shared" si="5"/>
        <v>33.610109896055121</v>
      </c>
      <c r="X13" s="4">
        <f t="shared" si="24"/>
        <v>1129.6394872249025</v>
      </c>
      <c r="Y13" s="4">
        <f t="shared" si="6"/>
        <v>119.34570900823043</v>
      </c>
      <c r="Z13" s="4">
        <f t="shared" si="7"/>
        <v>35.345709008230429</v>
      </c>
      <c r="AA13" s="4">
        <f t="shared" si="25"/>
        <v>1249.3191452945016</v>
      </c>
      <c r="AB13" s="4">
        <f t="shared" si="8"/>
        <v>118.54039102018108</v>
      </c>
      <c r="AC13" s="4">
        <f t="shared" si="9"/>
        <v>34.540391020181076</v>
      </c>
      <c r="AD13" s="4">
        <f t="shared" si="26"/>
        <v>1193.0386118270055</v>
      </c>
    </row>
    <row r="14" spans="2:30" x14ac:dyDescent="0.2">
      <c r="B14" s="1">
        <v>7</v>
      </c>
      <c r="C14" s="1">
        <v>102</v>
      </c>
      <c r="D14" s="4">
        <f t="shared" si="10"/>
        <v>0</v>
      </c>
      <c r="E14" s="4">
        <f t="shared" si="11"/>
        <v>-102</v>
      </c>
      <c r="F14" s="4">
        <f t="shared" si="12"/>
        <v>10404</v>
      </c>
      <c r="G14" s="4">
        <f t="shared" si="13"/>
        <v>202.27280000000002</v>
      </c>
      <c r="H14" s="4">
        <f t="shared" si="14"/>
        <v>100.27280000000002</v>
      </c>
      <c r="I14" s="4">
        <f t="shared" si="15"/>
        <v>10054.634419840004</v>
      </c>
      <c r="J14" s="4">
        <f t="shared" si="16"/>
        <v>108.4182208</v>
      </c>
      <c r="K14" s="4">
        <f t="shared" si="17"/>
        <v>6.4182208000000003</v>
      </c>
      <c r="L14" s="4">
        <f t="shared" si="18"/>
        <v>41.193558237552644</v>
      </c>
      <c r="M14" s="4">
        <f t="shared" si="19"/>
        <v>151.96674554880002</v>
      </c>
      <c r="N14" s="4">
        <f t="shared" si="20"/>
        <v>49.96674554880002</v>
      </c>
      <c r="O14" s="4">
        <f t="shared" si="21"/>
        <v>2496.6756607385264</v>
      </c>
      <c r="P14" s="4">
        <f t="shared" si="0"/>
        <v>131.76023006535678</v>
      </c>
      <c r="Q14" s="4">
        <f t="shared" si="1"/>
        <v>29.76023006535678</v>
      </c>
      <c r="R14" s="4">
        <f t="shared" si="22"/>
        <v>885.6712935429656</v>
      </c>
      <c r="S14" s="4">
        <f t="shared" si="2"/>
        <v>141.13605324967443</v>
      </c>
      <c r="T14" s="4">
        <f t="shared" si="3"/>
        <v>39.136053249674433</v>
      </c>
      <c r="U14" s="4">
        <f t="shared" si="23"/>
        <v>1531.6306639613526</v>
      </c>
      <c r="V14" s="4">
        <f t="shared" si="4"/>
        <v>136.78567129215108</v>
      </c>
      <c r="W14" s="4">
        <f t="shared" si="5"/>
        <v>34.785671292151079</v>
      </c>
      <c r="X14" s="4">
        <f t="shared" si="24"/>
        <v>1210.0429272455838</v>
      </c>
      <c r="Y14" s="4">
        <f t="shared" si="6"/>
        <v>138.80424852044192</v>
      </c>
      <c r="Z14" s="4">
        <f t="shared" si="7"/>
        <v>36.804248520441917</v>
      </c>
      <c r="AA14" s="4">
        <f t="shared" si="25"/>
        <v>1354.5527091544509</v>
      </c>
      <c r="AB14" s="4">
        <f t="shared" si="8"/>
        <v>137.86762868651496</v>
      </c>
      <c r="AC14" s="4">
        <f t="shared" si="9"/>
        <v>35.867628686514962</v>
      </c>
      <c r="AD14" s="4">
        <f t="shared" si="26"/>
        <v>1286.4867875937109</v>
      </c>
    </row>
    <row r="15" spans="2:30" x14ac:dyDescent="0.2">
      <c r="B15" s="1">
        <v>8</v>
      </c>
      <c r="C15" s="1">
        <v>143</v>
      </c>
      <c r="D15" s="4">
        <f t="shared" si="10"/>
        <v>0</v>
      </c>
      <c r="E15" s="4">
        <f t="shared" si="11"/>
        <v>-143</v>
      </c>
      <c r="F15" s="4">
        <f t="shared" si="12"/>
        <v>20449</v>
      </c>
      <c r="G15" s="4">
        <f t="shared" si="13"/>
        <v>230.62880000000001</v>
      </c>
      <c r="H15" s="4">
        <f t="shared" si="14"/>
        <v>87.628800000000012</v>
      </c>
      <c r="I15" s="4">
        <f t="shared" si="15"/>
        <v>7678.8065894400024</v>
      </c>
      <c r="J15" s="4">
        <f t="shared" si="16"/>
        <v>123.61703679999999</v>
      </c>
      <c r="K15" s="4">
        <f t="shared" si="17"/>
        <v>-19.382963200000006</v>
      </c>
      <c r="L15" s="4">
        <f t="shared" si="18"/>
        <v>375.69926241255445</v>
      </c>
      <c r="M15" s="4">
        <f t="shared" si="19"/>
        <v>173.27049492480003</v>
      </c>
      <c r="N15" s="4">
        <f t="shared" si="20"/>
        <v>30.270494924800033</v>
      </c>
      <c r="O15" s="4">
        <f t="shared" si="21"/>
        <v>916.30286299234456</v>
      </c>
      <c r="P15" s="4">
        <f t="shared" si="0"/>
        <v>150.23129035489279</v>
      </c>
      <c r="Q15" s="4">
        <f t="shared" si="1"/>
        <v>7.231290354892792</v>
      </c>
      <c r="R15" s="4">
        <f t="shared" si="22"/>
        <v>52.291560196765523</v>
      </c>
      <c r="S15" s="4">
        <f t="shared" si="2"/>
        <v>160.92148127532974</v>
      </c>
      <c r="T15" s="4">
        <f t="shared" si="3"/>
        <v>17.921481275329739</v>
      </c>
      <c r="U15" s="4">
        <f t="shared" si="23"/>
        <v>321.17949110199447</v>
      </c>
      <c r="V15" s="4">
        <f t="shared" si="4"/>
        <v>155.96123268824701</v>
      </c>
      <c r="W15" s="4">
        <f t="shared" si="5"/>
        <v>12.961232688247009</v>
      </c>
      <c r="X15" s="4">
        <f t="shared" si="24"/>
        <v>167.99355279888277</v>
      </c>
      <c r="Y15" s="4">
        <f t="shared" si="6"/>
        <v>158.26278803265339</v>
      </c>
      <c r="Z15" s="4">
        <f t="shared" si="7"/>
        <v>15.26278803265339</v>
      </c>
      <c r="AA15" s="4">
        <f t="shared" si="25"/>
        <v>232.95269852970753</v>
      </c>
      <c r="AB15" s="4">
        <f t="shared" si="8"/>
        <v>157.19486635284883</v>
      </c>
      <c r="AC15" s="4">
        <f t="shared" si="9"/>
        <v>14.194866352848834</v>
      </c>
      <c r="AD15" s="4">
        <f t="shared" si="26"/>
        <v>201.49423077523997</v>
      </c>
    </row>
    <row r="16" spans="2:30" x14ac:dyDescent="0.2">
      <c r="B16" s="1">
        <v>9</v>
      </c>
      <c r="C16" s="1">
        <v>169</v>
      </c>
      <c r="D16" s="4">
        <f t="shared" si="10"/>
        <v>0</v>
      </c>
      <c r="E16" s="4">
        <f t="shared" si="11"/>
        <v>-169</v>
      </c>
      <c r="F16" s="4">
        <f t="shared" si="12"/>
        <v>28561</v>
      </c>
      <c r="G16" s="4">
        <f t="shared" si="13"/>
        <v>258.98480000000001</v>
      </c>
      <c r="H16" s="4">
        <f t="shared" si="14"/>
        <v>89.984800000000007</v>
      </c>
      <c r="I16" s="4">
        <f t="shared" si="15"/>
        <v>8097.2642310400015</v>
      </c>
      <c r="J16" s="4">
        <f t="shared" si="16"/>
        <v>138.81585279999999</v>
      </c>
      <c r="K16" s="4">
        <f t="shared" si="17"/>
        <v>-30.184147200000012</v>
      </c>
      <c r="L16" s="4">
        <f t="shared" si="18"/>
        <v>911.08274219126861</v>
      </c>
      <c r="M16" s="4">
        <f t="shared" si="19"/>
        <v>194.57424430080005</v>
      </c>
      <c r="N16" s="4">
        <f t="shared" si="20"/>
        <v>25.574244300800046</v>
      </c>
      <c r="O16" s="4">
        <f t="shared" si="21"/>
        <v>654.04197155700365</v>
      </c>
      <c r="P16" s="4">
        <f t="shared" si="0"/>
        <v>168.7023506444288</v>
      </c>
      <c r="Q16" s="4">
        <f t="shared" si="1"/>
        <v>-0.29764935557119543</v>
      </c>
      <c r="R16" s="4">
        <f t="shared" si="22"/>
        <v>8.859513887194792E-2</v>
      </c>
      <c r="S16" s="4">
        <f t="shared" si="2"/>
        <v>180.70690930098505</v>
      </c>
      <c r="T16" s="4">
        <f t="shared" si="3"/>
        <v>11.706909300985046</v>
      </c>
      <c r="U16" s="4">
        <f t="shared" si="23"/>
        <v>137.05172538149017</v>
      </c>
      <c r="V16" s="4">
        <f t="shared" si="4"/>
        <v>175.13679408434294</v>
      </c>
      <c r="W16" s="4">
        <f t="shared" si="5"/>
        <v>6.136794084342938</v>
      </c>
      <c r="X16" s="4">
        <f t="shared" si="24"/>
        <v>37.660241633626477</v>
      </c>
      <c r="Y16" s="4">
        <f t="shared" si="6"/>
        <v>177.72132754486486</v>
      </c>
      <c r="Z16" s="4">
        <f t="shared" si="7"/>
        <v>8.7213275448648631</v>
      </c>
      <c r="AA16" s="4">
        <f t="shared" si="25"/>
        <v>76.061554144818587</v>
      </c>
      <c r="AB16" s="4">
        <f t="shared" si="8"/>
        <v>176.52210401918271</v>
      </c>
      <c r="AC16" s="4">
        <f t="shared" si="9"/>
        <v>7.5221040191827058</v>
      </c>
      <c r="AD16" s="4">
        <f t="shared" si="26"/>
        <v>56.582048875404617</v>
      </c>
    </row>
    <row r="17" spans="2:30" x14ac:dyDescent="0.2">
      <c r="B17" s="1">
        <v>10</v>
      </c>
      <c r="C17" s="1">
        <v>167</v>
      </c>
      <c r="D17" s="4">
        <f t="shared" si="10"/>
        <v>0</v>
      </c>
      <c r="E17" s="4">
        <f t="shared" si="11"/>
        <v>-167</v>
      </c>
      <c r="F17" s="4">
        <f t="shared" si="12"/>
        <v>27889</v>
      </c>
      <c r="G17" s="4">
        <f t="shared" si="13"/>
        <v>287.3408</v>
      </c>
      <c r="H17" s="4">
        <f t="shared" si="14"/>
        <v>120.3408</v>
      </c>
      <c r="I17" s="4">
        <f t="shared" si="15"/>
        <v>14481.90814464</v>
      </c>
      <c r="J17" s="4">
        <f t="shared" si="16"/>
        <v>154.01466879999998</v>
      </c>
      <c r="K17" s="4">
        <f t="shared" si="17"/>
        <v>-12.985331200000019</v>
      </c>
      <c r="L17" s="4">
        <f t="shared" si="18"/>
        <v>168.61882637369393</v>
      </c>
      <c r="M17" s="4">
        <f t="shared" si="19"/>
        <v>215.87799367680003</v>
      </c>
      <c r="N17" s="4">
        <f t="shared" si="20"/>
        <v>48.877993676800031</v>
      </c>
      <c r="O17" s="4">
        <f t="shared" si="21"/>
        <v>2389.0582658693038</v>
      </c>
      <c r="P17" s="4">
        <f t="shared" si="0"/>
        <v>187.17341093396479</v>
      </c>
      <c r="Q17" s="4">
        <f t="shared" si="1"/>
        <v>20.173410933964789</v>
      </c>
      <c r="R17" s="4">
        <f t="shared" si="22"/>
        <v>406.96650871061007</v>
      </c>
      <c r="S17" s="4">
        <f t="shared" si="2"/>
        <v>200.49233732664032</v>
      </c>
      <c r="T17" s="4">
        <f t="shared" si="3"/>
        <v>33.492337326640325</v>
      </c>
      <c r="U17" s="4">
        <f t="shared" si="23"/>
        <v>1121.7366596014647</v>
      </c>
      <c r="V17" s="4">
        <f t="shared" si="4"/>
        <v>194.3123554804389</v>
      </c>
      <c r="W17" s="4">
        <f t="shared" si="5"/>
        <v>27.312355480438896</v>
      </c>
      <c r="X17" s="4">
        <f t="shared" si="24"/>
        <v>745.9647618898606</v>
      </c>
      <c r="Y17" s="4">
        <f t="shared" si="6"/>
        <v>197.17986705707636</v>
      </c>
      <c r="Z17" s="4">
        <f t="shared" si="7"/>
        <v>30.179867057076365</v>
      </c>
      <c r="AA17" s="4">
        <f t="shared" si="25"/>
        <v>910.82437558280321</v>
      </c>
      <c r="AB17" s="4">
        <f t="shared" si="8"/>
        <v>195.84934168551658</v>
      </c>
      <c r="AC17" s="4">
        <f t="shared" si="9"/>
        <v>28.849341685516578</v>
      </c>
      <c r="AD17" s="4">
        <f t="shared" si="26"/>
        <v>832.28451568768446</v>
      </c>
    </row>
    <row r="18" spans="2:30" x14ac:dyDescent="0.2">
      <c r="B18" s="1">
        <v>11</v>
      </c>
      <c r="C18" s="1">
        <v>256</v>
      </c>
      <c r="D18" s="4">
        <f t="shared" si="10"/>
        <v>0</v>
      </c>
      <c r="E18" s="4">
        <f t="shared" si="11"/>
        <v>-256</v>
      </c>
      <c r="F18" s="4">
        <f t="shared" si="12"/>
        <v>65536</v>
      </c>
      <c r="G18" s="4">
        <f t="shared" si="13"/>
        <v>315.6968</v>
      </c>
      <c r="H18" s="4">
        <f t="shared" si="14"/>
        <v>59.696799999999996</v>
      </c>
      <c r="I18" s="4">
        <f t="shared" si="15"/>
        <v>3563.7079302399993</v>
      </c>
      <c r="J18" s="4">
        <f t="shared" si="16"/>
        <v>169.21348479999997</v>
      </c>
      <c r="K18" s="4">
        <f t="shared" si="17"/>
        <v>-86.786515200000025</v>
      </c>
      <c r="L18" s="4">
        <f t="shared" si="18"/>
        <v>7531.8992205598352</v>
      </c>
      <c r="M18" s="4">
        <f t="shared" si="19"/>
        <v>237.18174305280004</v>
      </c>
      <c r="N18" s="4">
        <f t="shared" si="20"/>
        <v>-18.818256947199956</v>
      </c>
      <c r="O18" s="4">
        <f t="shared" si="21"/>
        <v>354.12679453083939</v>
      </c>
      <c r="P18" s="4">
        <f t="shared" si="0"/>
        <v>205.64447122350077</v>
      </c>
      <c r="Q18" s="4">
        <f t="shared" si="1"/>
        <v>-50.355528776499227</v>
      </c>
      <c r="R18" s="4">
        <f t="shared" si="22"/>
        <v>2535.6792783608416</v>
      </c>
      <c r="S18" s="4">
        <f t="shared" si="2"/>
        <v>220.27776535229563</v>
      </c>
      <c r="T18" s="4">
        <f t="shared" si="3"/>
        <v>-35.722234647704369</v>
      </c>
      <c r="U18" s="4">
        <f t="shared" si="23"/>
        <v>1276.0780482256505</v>
      </c>
      <c r="V18" s="4">
        <f t="shared" si="4"/>
        <v>213.48791687653485</v>
      </c>
      <c r="W18" s="4">
        <f t="shared" si="5"/>
        <v>-42.512083123465146</v>
      </c>
      <c r="X18" s="4">
        <f t="shared" si="24"/>
        <v>1807.27721149641</v>
      </c>
      <c r="Y18" s="4">
        <f t="shared" si="6"/>
        <v>216.63840656928784</v>
      </c>
      <c r="Z18" s="4">
        <f t="shared" si="7"/>
        <v>-39.361593430712162</v>
      </c>
      <c r="AA18" s="4">
        <f t="shared" si="25"/>
        <v>1549.3350374046829</v>
      </c>
      <c r="AB18" s="4">
        <f t="shared" si="8"/>
        <v>215.17657935185045</v>
      </c>
      <c r="AC18" s="4">
        <f t="shared" si="9"/>
        <v>-40.823420648149551</v>
      </c>
      <c r="AD18" s="4">
        <f t="shared" si="26"/>
        <v>1666.5516734157632</v>
      </c>
    </row>
    <row r="19" spans="2:30" x14ac:dyDescent="0.2">
      <c r="B19" s="1">
        <v>12</v>
      </c>
      <c r="C19" s="1">
        <v>274</v>
      </c>
      <c r="D19" s="4">
        <f t="shared" si="10"/>
        <v>0</v>
      </c>
      <c r="E19" s="4">
        <f t="shared" si="11"/>
        <v>-274</v>
      </c>
      <c r="F19" s="4">
        <f t="shared" si="12"/>
        <v>75076</v>
      </c>
      <c r="G19" s="4">
        <f t="shared" si="13"/>
        <v>344.05280000000005</v>
      </c>
      <c r="H19" s="4">
        <f t="shared" si="14"/>
        <v>70.052800000000047</v>
      </c>
      <c r="I19" s="4">
        <f t="shared" si="15"/>
        <v>4907.3947878400068</v>
      </c>
      <c r="J19" s="4">
        <f t="shared" si="16"/>
        <v>184.41230079999997</v>
      </c>
      <c r="K19" s="4">
        <f t="shared" si="17"/>
        <v>-89.587699200000031</v>
      </c>
      <c r="L19" s="4">
        <f t="shared" si="18"/>
        <v>8025.9558479496864</v>
      </c>
      <c r="M19" s="4">
        <f t="shared" si="19"/>
        <v>258.48549242880006</v>
      </c>
      <c r="N19" s="4">
        <f t="shared" si="20"/>
        <v>-15.514507571199943</v>
      </c>
      <c r="O19" s="4">
        <f t="shared" si="21"/>
        <v>240.69994517682034</v>
      </c>
      <c r="P19" s="4">
        <f t="shared" si="0"/>
        <v>224.11553151303679</v>
      </c>
      <c r="Q19" s="4">
        <f t="shared" si="1"/>
        <v>-49.884468486963215</v>
      </c>
      <c r="R19" s="4">
        <f t="shared" si="22"/>
        <v>2488.4601962268262</v>
      </c>
      <c r="S19" s="4">
        <f t="shared" si="2"/>
        <v>240.06319337795094</v>
      </c>
      <c r="T19" s="4">
        <f t="shared" si="3"/>
        <v>-33.936806622049062</v>
      </c>
      <c r="U19" s="4">
        <f t="shared" si="23"/>
        <v>1151.7068437023531</v>
      </c>
      <c r="V19" s="4">
        <f t="shared" si="4"/>
        <v>232.66347827263078</v>
      </c>
      <c r="W19" s="4">
        <f t="shared" si="5"/>
        <v>-41.336521727369217</v>
      </c>
      <c r="X19" s="4">
        <f t="shared" si="24"/>
        <v>1708.7080285172674</v>
      </c>
      <c r="Y19" s="4">
        <f t="shared" si="6"/>
        <v>236.09694608149931</v>
      </c>
      <c r="Z19" s="4">
        <f t="shared" si="7"/>
        <v>-37.903053918500689</v>
      </c>
      <c r="AA19" s="4">
        <f t="shared" si="25"/>
        <v>1436.6414963487705</v>
      </c>
      <c r="AB19" s="4">
        <f t="shared" si="8"/>
        <v>234.50381701818432</v>
      </c>
      <c r="AC19" s="4">
        <f t="shared" si="9"/>
        <v>-39.496182981815679</v>
      </c>
      <c r="AD19" s="4">
        <f t="shared" si="26"/>
        <v>1559.9484701330664</v>
      </c>
    </row>
    <row r="20" spans="2:30" x14ac:dyDescent="0.2">
      <c r="B20" s="1">
        <v>13</v>
      </c>
      <c r="C20" s="1">
        <v>231</v>
      </c>
      <c r="D20" s="4">
        <f t="shared" si="10"/>
        <v>0</v>
      </c>
      <c r="E20" s="4">
        <f t="shared" si="11"/>
        <v>-231</v>
      </c>
      <c r="F20" s="4">
        <f t="shared" si="12"/>
        <v>53361</v>
      </c>
      <c r="G20" s="4">
        <f t="shared" si="13"/>
        <v>372.40880000000004</v>
      </c>
      <c r="H20" s="4">
        <f t="shared" si="14"/>
        <v>141.40880000000004</v>
      </c>
      <c r="I20" s="4">
        <f t="shared" si="15"/>
        <v>19996.448717440013</v>
      </c>
      <c r="J20" s="4">
        <f t="shared" si="16"/>
        <v>199.61111679999996</v>
      </c>
      <c r="K20" s="4">
        <f t="shared" si="17"/>
        <v>-31.388883200000038</v>
      </c>
      <c r="L20" s="4">
        <f t="shared" si="18"/>
        <v>985.26198854324457</v>
      </c>
      <c r="M20" s="4">
        <f t="shared" si="19"/>
        <v>279.78924180480004</v>
      </c>
      <c r="N20" s="4">
        <f t="shared" si="20"/>
        <v>48.789241804800042</v>
      </c>
      <c r="O20" s="4">
        <f t="shared" si="21"/>
        <v>2380.3901158872482</v>
      </c>
      <c r="P20" s="4">
        <f t="shared" si="0"/>
        <v>242.5865918025728</v>
      </c>
      <c r="Q20" s="4">
        <f t="shared" si="1"/>
        <v>11.586591802572798</v>
      </c>
      <c r="R20" s="4">
        <f t="shared" si="22"/>
        <v>134.24910959944717</v>
      </c>
      <c r="S20" s="4">
        <f t="shared" si="2"/>
        <v>259.84862140360622</v>
      </c>
      <c r="T20" s="4">
        <f t="shared" si="3"/>
        <v>28.848621403606217</v>
      </c>
      <c r="U20" s="4">
        <f t="shared" si="23"/>
        <v>832.24295688860673</v>
      </c>
      <c r="V20" s="4">
        <f t="shared" si="4"/>
        <v>251.83903966872671</v>
      </c>
      <c r="W20" s="4">
        <f t="shared" si="5"/>
        <v>20.839039668726713</v>
      </c>
      <c r="X20" s="4">
        <f t="shared" si="24"/>
        <v>434.26557431476556</v>
      </c>
      <c r="Y20" s="4">
        <f t="shared" si="6"/>
        <v>255.55548559371081</v>
      </c>
      <c r="Z20" s="4">
        <f t="shared" si="7"/>
        <v>24.555485593710813</v>
      </c>
      <c r="AA20" s="4">
        <f t="shared" si="25"/>
        <v>602.97187274293924</v>
      </c>
      <c r="AB20" s="4">
        <f t="shared" si="8"/>
        <v>253.83105468451819</v>
      </c>
      <c r="AC20" s="4">
        <f t="shared" si="9"/>
        <v>22.831054684518193</v>
      </c>
      <c r="AD20" s="4">
        <f t="shared" si="26"/>
        <v>521.25705800746016</v>
      </c>
    </row>
    <row r="21" spans="2:30" x14ac:dyDescent="0.2">
      <c r="B21" s="1">
        <v>14</v>
      </c>
      <c r="C21" s="1">
        <v>319</v>
      </c>
      <c r="D21" s="4">
        <f t="shared" si="10"/>
        <v>0</v>
      </c>
      <c r="E21" s="4">
        <f t="shared" si="11"/>
        <v>-319</v>
      </c>
      <c r="F21" s="4">
        <f t="shared" si="12"/>
        <v>101761</v>
      </c>
      <c r="G21" s="4">
        <f t="shared" si="13"/>
        <v>400.76480000000004</v>
      </c>
      <c r="H21" s="4">
        <f t="shared" si="14"/>
        <v>81.764800000000037</v>
      </c>
      <c r="I21" s="4">
        <f t="shared" si="15"/>
        <v>6685.4825190400061</v>
      </c>
      <c r="J21" s="4">
        <f t="shared" si="16"/>
        <v>214.80993279999998</v>
      </c>
      <c r="K21" s="4">
        <f t="shared" si="17"/>
        <v>-104.19006720000002</v>
      </c>
      <c r="L21" s="4">
        <f t="shared" si="18"/>
        <v>10855.570103140519</v>
      </c>
      <c r="M21" s="4">
        <f t="shared" si="19"/>
        <v>301.09299118080003</v>
      </c>
      <c r="N21" s="4">
        <f t="shared" si="20"/>
        <v>-17.907008819199973</v>
      </c>
      <c r="O21" s="4">
        <f t="shared" si="21"/>
        <v>320.6609648509056</v>
      </c>
      <c r="P21" s="4">
        <f t="shared" si="0"/>
        <v>261.05765209210875</v>
      </c>
      <c r="Q21" s="4">
        <f t="shared" si="1"/>
        <v>-57.942347907891246</v>
      </c>
      <c r="R21" s="4">
        <f t="shared" si="22"/>
        <v>3357.3156810791093</v>
      </c>
      <c r="S21" s="4">
        <f t="shared" si="2"/>
        <v>279.63404942926149</v>
      </c>
      <c r="T21" s="4">
        <f t="shared" si="3"/>
        <v>-39.365950570738505</v>
      </c>
      <c r="U21" s="4">
        <f t="shared" si="23"/>
        <v>1549.6780643378272</v>
      </c>
      <c r="V21" s="4">
        <f t="shared" si="4"/>
        <v>271.01460106482267</v>
      </c>
      <c r="W21" s="4">
        <f t="shared" si="5"/>
        <v>-47.985398935177329</v>
      </c>
      <c r="X21" s="4">
        <f t="shared" si="24"/>
        <v>2302.5985109681174</v>
      </c>
      <c r="Y21" s="4">
        <f t="shared" si="6"/>
        <v>275.01402510592231</v>
      </c>
      <c r="Z21" s="4">
        <f t="shared" si="7"/>
        <v>-43.985974894077685</v>
      </c>
      <c r="AA21" s="4">
        <f t="shared" si="25"/>
        <v>1934.7659873824325</v>
      </c>
      <c r="AB21" s="4">
        <f t="shared" si="8"/>
        <v>273.15829235085204</v>
      </c>
      <c r="AC21" s="4">
        <f t="shared" si="9"/>
        <v>-45.841707649147963</v>
      </c>
      <c r="AD21" s="4">
        <f t="shared" si="26"/>
        <v>2101.4621601899507</v>
      </c>
    </row>
    <row r="22" spans="2:30" x14ac:dyDescent="0.2">
      <c r="B22" s="1">
        <v>15</v>
      </c>
      <c r="C22" s="1">
        <v>290</v>
      </c>
      <c r="D22" s="4">
        <f t="shared" si="10"/>
        <v>0</v>
      </c>
      <c r="E22" s="4">
        <f t="shared" si="11"/>
        <v>-290</v>
      </c>
      <c r="F22" s="4">
        <f t="shared" si="12"/>
        <v>84100</v>
      </c>
      <c r="G22" s="4">
        <f t="shared" si="13"/>
        <v>429.12080000000003</v>
      </c>
      <c r="H22" s="4">
        <f t="shared" si="14"/>
        <v>139.12080000000003</v>
      </c>
      <c r="I22" s="4">
        <f t="shared" si="15"/>
        <v>19354.59699264001</v>
      </c>
      <c r="J22" s="4">
        <f t="shared" si="16"/>
        <v>230.00874879999998</v>
      </c>
      <c r="K22" s="4">
        <f t="shared" si="17"/>
        <v>-59.991251200000022</v>
      </c>
      <c r="L22" s="4">
        <f t="shared" si="18"/>
        <v>3598.9502205415042</v>
      </c>
      <c r="M22" s="4">
        <f t="shared" si="19"/>
        <v>322.39674055680007</v>
      </c>
      <c r="N22" s="4">
        <f t="shared" si="20"/>
        <v>32.396740556800069</v>
      </c>
      <c r="O22" s="4">
        <f t="shared" si="21"/>
        <v>1049.5487987046145</v>
      </c>
      <c r="P22" s="4">
        <f t="shared" si="0"/>
        <v>279.52871238164477</v>
      </c>
      <c r="Q22" s="4">
        <f t="shared" si="1"/>
        <v>-10.471287618355234</v>
      </c>
      <c r="R22" s="4">
        <f t="shared" si="22"/>
        <v>109.64786438631963</v>
      </c>
      <c r="S22" s="4">
        <f t="shared" si="2"/>
        <v>299.41947745491683</v>
      </c>
      <c r="T22" s="4">
        <f t="shared" si="3"/>
        <v>9.4194774549168301</v>
      </c>
      <c r="U22" s="4">
        <f t="shared" si="23"/>
        <v>88.726555523686443</v>
      </c>
      <c r="V22" s="4">
        <f t="shared" si="4"/>
        <v>290.1901624609186</v>
      </c>
      <c r="W22" s="4">
        <f t="shared" si="5"/>
        <v>0.19016246091860012</v>
      </c>
      <c r="X22" s="4">
        <f t="shared" si="24"/>
        <v>3.6161761542618118E-2</v>
      </c>
      <c r="Y22" s="4">
        <f t="shared" si="6"/>
        <v>294.47256461813379</v>
      </c>
      <c r="Z22" s="4">
        <f t="shared" si="7"/>
        <v>4.4725646181337879</v>
      </c>
      <c r="AA22" s="4">
        <f t="shared" si="25"/>
        <v>20.003834263382235</v>
      </c>
      <c r="AB22" s="4">
        <f t="shared" si="8"/>
        <v>292.48553001718591</v>
      </c>
      <c r="AC22" s="4">
        <f t="shared" si="9"/>
        <v>2.4855300171859085</v>
      </c>
      <c r="AD22" s="4">
        <f t="shared" si="26"/>
        <v>6.1778594663321824</v>
      </c>
    </row>
    <row r="23" spans="2:30" x14ac:dyDescent="0.2">
      <c r="E23" s="6">
        <f>SUM(E8:E22)</f>
        <v>-2363</v>
      </c>
      <c r="F23" s="6">
        <f>SUM(F8:F22)</f>
        <v>509045</v>
      </c>
      <c r="H23" s="6">
        <f>SUM(H8:H22)</f>
        <v>1096.4320000000002</v>
      </c>
      <c r="I23" s="6">
        <f>SUM(I8:I22)</f>
        <v>108892.50812160005</v>
      </c>
      <c r="K23" s="6">
        <f>SUM(K8:K22)</f>
        <v>-508.7444480000002</v>
      </c>
      <c r="L23" s="6">
        <f>SUM(L8:L22)</f>
        <v>40143.495075908009</v>
      </c>
      <c r="N23" s="6">
        <f>SUM(N8:N22)</f>
        <v>236.05742387200044</v>
      </c>
      <c r="O23" s="6">
        <f>SUM(O8:O22)</f>
        <v>17267.478482790066</v>
      </c>
      <c r="Q23" s="6">
        <f>SUM(Q8:Q22)</f>
        <v>-109.53064467660818</v>
      </c>
      <c r="R23" s="6">
        <f>SUM(R8:R22)</f>
        <v>16088.99150767888</v>
      </c>
      <c r="T23" s="6">
        <f>SUM(T8:T22)</f>
        <v>50.822219129946106</v>
      </c>
      <c r="U23" s="6">
        <f>SUM(U8:U22)</f>
        <v>14096.832633384511</v>
      </c>
      <c r="W23" s="6">
        <f>SUM(W8:W22)</f>
        <v>-23.581509676294885</v>
      </c>
      <c r="X23" s="6">
        <f>SUM(X8:X22)</f>
        <v>14474.56279530481</v>
      </c>
      <c r="Z23" s="6">
        <f>SUM(Z8:Z22)</f>
        <v>10.941820489800946</v>
      </c>
      <c r="AA23" s="6">
        <f>SUM(AA8:AA22)</f>
        <v>14181.608412746546</v>
      </c>
      <c r="AC23" s="6">
        <f>SUM(AC8:AC22)</f>
        <v>-5.0770047072676192</v>
      </c>
      <c r="AD23" s="6">
        <f>SUM(AD8:AD22)</f>
        <v>14292.20157943085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11DB-08E2-304D-A83E-6ED6A5AFC318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98F4-A28E-7A43-AA3D-1F6C527F9156}">
  <dimension ref="A1:G14"/>
  <sheetViews>
    <sheetView zoomScale="140" zoomScaleNormal="140" workbookViewId="0">
      <selection activeCell="F5" activeCellId="1" sqref="E5:E14 F5:F14"/>
    </sheetView>
  </sheetViews>
  <sheetFormatPr baseColWidth="10" defaultRowHeight="16" x14ac:dyDescent="0.2"/>
  <cols>
    <col min="1" max="1" width="26.83203125" bestFit="1" customWidth="1"/>
    <col min="3" max="3" width="19.83203125" customWidth="1"/>
    <col min="4" max="5" width="10.83203125" style="1"/>
    <col min="6" max="6" width="12.6640625" style="1" customWidth="1"/>
  </cols>
  <sheetData>
    <row r="1" spans="1:7" x14ac:dyDescent="0.2">
      <c r="A1" t="s">
        <v>4</v>
      </c>
      <c r="B1">
        <v>1E-4</v>
      </c>
    </row>
    <row r="2" spans="1:7" x14ac:dyDescent="0.2">
      <c r="A2" t="s">
        <v>5</v>
      </c>
      <c r="B2">
        <v>16</v>
      </c>
    </row>
    <row r="3" spans="1:7" x14ac:dyDescent="0.2">
      <c r="A3" t="s">
        <v>6</v>
      </c>
      <c r="B3">
        <f>SUM(Sheet1!B8:B22)</f>
        <v>120</v>
      </c>
    </row>
    <row r="5" spans="1:7" ht="34" x14ac:dyDescent="0.2">
      <c r="D5" s="3" t="s">
        <v>2</v>
      </c>
      <c r="E5" s="3" t="s">
        <v>3</v>
      </c>
      <c r="F5" s="3" t="s">
        <v>11</v>
      </c>
      <c r="G5" s="3" t="s">
        <v>12</v>
      </c>
    </row>
    <row r="6" spans="1:7" x14ac:dyDescent="0.2">
      <c r="D6" s="1">
        <v>0</v>
      </c>
      <c r="E6" s="1">
        <v>0</v>
      </c>
      <c r="F6" s="1">
        <f>SUM(Sheet1!F8:F22)</f>
        <v>509045</v>
      </c>
      <c r="G6">
        <f>Sheet1!E23</f>
        <v>-2363</v>
      </c>
    </row>
    <row r="7" spans="1:7" x14ac:dyDescent="0.2">
      <c r="D7" s="1">
        <f>$D6-($B$1*$B$2*Sheet1!E$23)</f>
        <v>3.7808000000000002</v>
      </c>
      <c r="E7" s="1">
        <f>$E6-($B$1*$B$3*Sheet1!E$23)</f>
        <v>28.356000000000002</v>
      </c>
      <c r="F7" s="1">
        <f>Sheet1!I23</f>
        <v>108892.50812160005</v>
      </c>
      <c r="G7">
        <f>Sheet1!H23</f>
        <v>1096.4320000000002</v>
      </c>
    </row>
    <row r="8" spans="1:7" x14ac:dyDescent="0.2">
      <c r="D8" s="1">
        <f>$D7-($B$1*$B$2*Sheet1!H$23)</f>
        <v>2.0265087999999998</v>
      </c>
      <c r="E8" s="1">
        <f>$E7-($B$1*$B$3*Sheet1!H$23)</f>
        <v>15.198815999999999</v>
      </c>
      <c r="F8" s="1">
        <f>Sheet1!L23</f>
        <v>40143.495075908009</v>
      </c>
      <c r="G8">
        <f>Sheet1!K23</f>
        <v>-508.7444480000002</v>
      </c>
    </row>
    <row r="9" spans="1:7" x14ac:dyDescent="0.2">
      <c r="D9" s="1">
        <f>$D8-($B$1*$B$2*Sheet1!K$23)</f>
        <v>2.8404999168000002</v>
      </c>
      <c r="E9" s="1">
        <f>$E8-($B$1*$B$3*Sheet1!K$23)</f>
        <v>21.303749376000003</v>
      </c>
      <c r="F9" s="1">
        <f>Sheet1!O23</f>
        <v>17267.478482790066</v>
      </c>
      <c r="G9">
        <f>Sheet1!N23</f>
        <v>236.05742387200044</v>
      </c>
    </row>
    <row r="10" spans="1:7" x14ac:dyDescent="0.2">
      <c r="D10" s="1">
        <f>$D9-($B$1*$B$2*Sheet1!N$23)</f>
        <v>2.4628080386047997</v>
      </c>
      <c r="E10" s="1">
        <f>$E9-($B$1*$B$3*Sheet1!N$23)</f>
        <v>18.471060289535998</v>
      </c>
      <c r="F10" s="1">
        <f>Sheet1!R23</f>
        <v>16088.99150767888</v>
      </c>
      <c r="G10">
        <f>Sheet1!Q23</f>
        <v>-109.53064467660818</v>
      </c>
    </row>
    <row r="11" spans="1:7" x14ac:dyDescent="0.2">
      <c r="D11" s="1">
        <f>$D10-($B$1*$B$2*Sheet1!Q$23)</f>
        <v>2.6380570700873727</v>
      </c>
      <c r="E11" s="1">
        <f>$E10-($B$1*$B$3*Sheet1!Q$23)</f>
        <v>19.785428025655296</v>
      </c>
      <c r="F11" s="7">
        <f>Sheet1!U23</f>
        <v>14096.832633384511</v>
      </c>
      <c r="G11">
        <f>Sheet1!T23</f>
        <v>50.822219129946106</v>
      </c>
    </row>
    <row r="12" spans="1:7" x14ac:dyDescent="0.2">
      <c r="D12" s="1">
        <f>$D11-($B$1*$B$2*Sheet1!T$23)</f>
        <v>2.5567415194794587</v>
      </c>
      <c r="E12" s="1">
        <f>$E11-($B$1*$B$3*Sheet1!T$23)</f>
        <v>19.175561396095944</v>
      </c>
      <c r="F12" s="1">
        <f>Sheet1!X23</f>
        <v>14474.56279530481</v>
      </c>
      <c r="G12">
        <f>Sheet1!W23</f>
        <v>-23.581509676294885</v>
      </c>
    </row>
    <row r="13" spans="1:7" x14ac:dyDescent="0.2">
      <c r="D13" s="1">
        <f>$D12-($B$1*$B$2*Sheet1!W$23)</f>
        <v>2.5944719349615304</v>
      </c>
      <c r="E13" s="1">
        <f>$E12-($B$1*$B$3*Sheet1!W$23)</f>
        <v>19.458539512211484</v>
      </c>
      <c r="F13" s="1">
        <f>Sheet1!AA23</f>
        <v>14181.608412746546</v>
      </c>
      <c r="G13">
        <f>Sheet1!Z23</f>
        <v>10.941820489800946</v>
      </c>
    </row>
    <row r="14" spans="1:7" x14ac:dyDescent="0.2">
      <c r="D14" s="1">
        <f>$D13-($B$1*$B$2*Sheet1!Z$23)</f>
        <v>2.5769650221778488</v>
      </c>
      <c r="E14" s="1">
        <f>$E13-($B$1*$B$3*Sheet1!Z$23)</f>
        <v>19.327237666333872</v>
      </c>
      <c r="F14" s="1">
        <f>Sheet1!AD23</f>
        <v>14292.20157943085</v>
      </c>
      <c r="G14">
        <f>Sheet1!AC23</f>
        <v>-5.0770047072676192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Bipulranjan_Kumar</dc:creator>
  <cp:lastModifiedBy>Bipulranjan_Kumar</cp:lastModifiedBy>
  <dcterms:created xsi:type="dcterms:W3CDTF">2024-11-28T13:29:09Z</dcterms:created>
  <dcterms:modified xsi:type="dcterms:W3CDTF">2024-11-29T05:36:09Z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2024-11-28T13:29:19Z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d57865e5-db89-4614-b631-f4d2b3c074af</vt:lpwstr>
  </property>
  <property fmtid="{D5CDD505-2E9C-101B-9397-08002B2CF9AE}" pid="8" name="MSIP_Label_a0819fa7-4367-4500-ba88-dd630d977609_ContentBits">
    <vt:lpwstr>0</vt:lpwstr>
  </property>
</Properties>
</file>