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EDUSNUG\FINAL VIDEOS\EXCEL\Assignments\"/>
    </mc:Choice>
  </mc:AlternateContent>
  <xr:revisionPtr revIDLastSave="0" documentId="13_ncr:1_{33A58C83-DD81-4499-8D12-A29FE6080508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Read Me" sheetId="1" r:id="rId1"/>
    <sheet name="Task 1" sheetId="2" r:id="rId2"/>
    <sheet name="Task 2" sheetId="3" r:id="rId3"/>
    <sheet name="Task 3" sheetId="4" r:id="rId4"/>
    <sheet name="Task 4" sheetId="5" r:id="rId5"/>
    <sheet name="Task 5" sheetId="6" r:id="rId6"/>
    <sheet name="Task 6" sheetId="7" r:id="rId7"/>
  </sheets>
  <definedNames>
    <definedName name="_xlnm._FilterDatabase" localSheetId="1" hidden="1">'Task 1'!$A$1:$E$30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7" l="1"/>
  <c r="G7" i="5"/>
  <c r="G8" i="5"/>
  <c r="G9" i="5"/>
  <c r="G10" i="5"/>
  <c r="G11" i="5"/>
  <c r="G12" i="5"/>
  <c r="G13" i="5"/>
  <c r="G14" i="5"/>
  <c r="G15" i="5"/>
  <c r="G16" i="5"/>
  <c r="C7" i="5"/>
  <c r="D7" i="5"/>
  <c r="E7" i="5"/>
  <c r="F7" i="5"/>
  <c r="C8" i="5"/>
  <c r="D8" i="5"/>
  <c r="E8" i="5"/>
  <c r="F8" i="5"/>
  <c r="C9" i="5"/>
  <c r="D9" i="5"/>
  <c r="E9" i="5"/>
  <c r="F9" i="5"/>
  <c r="C10" i="5"/>
  <c r="D10" i="5"/>
  <c r="E10" i="5"/>
  <c r="F10" i="5"/>
  <c r="C11" i="5"/>
  <c r="D11" i="5"/>
  <c r="E11" i="5"/>
  <c r="F11" i="5"/>
  <c r="C12" i="5"/>
  <c r="D12" i="5"/>
  <c r="E12" i="5"/>
  <c r="F12" i="5"/>
  <c r="C13" i="5"/>
  <c r="D13" i="5"/>
  <c r="E13" i="5"/>
  <c r="F13" i="5"/>
  <c r="C14" i="5"/>
  <c r="D14" i="5"/>
  <c r="E14" i="5"/>
  <c r="F14" i="5"/>
  <c r="C15" i="5"/>
  <c r="D15" i="5"/>
  <c r="E15" i="5"/>
  <c r="F15" i="5"/>
  <c r="C16" i="5"/>
  <c r="D16" i="5"/>
  <c r="E16" i="5"/>
  <c r="F16" i="5"/>
  <c r="D6" i="5"/>
  <c r="E6" i="5"/>
  <c r="F6" i="5"/>
  <c r="C6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5" i="4"/>
  <c r="A6" i="3"/>
  <c r="A7" i="3"/>
  <c r="A8" i="3"/>
  <c r="A9" i="3"/>
  <c r="A10" i="3"/>
  <c r="A11" i="3"/>
  <c r="A12" i="3"/>
  <c r="A13" i="3"/>
  <c r="N10" i="2"/>
  <c r="O10" i="2"/>
  <c r="N11" i="2"/>
  <c r="O11" i="2"/>
  <c r="N12" i="2"/>
  <c r="O12" i="2"/>
  <c r="N13" i="2"/>
  <c r="O13" i="2"/>
  <c r="M11" i="2"/>
  <c r="M12" i="2"/>
  <c r="M13" i="2"/>
  <c r="H11" i="2"/>
  <c r="I11" i="2"/>
  <c r="J11" i="2"/>
  <c r="H12" i="2"/>
  <c r="I12" i="2"/>
  <c r="J12" i="2"/>
  <c r="H13" i="2"/>
  <c r="I13" i="2"/>
  <c r="J13" i="2"/>
  <c r="I10" i="2"/>
  <c r="J10" i="2"/>
  <c r="A5" i="3"/>
  <c r="M10" i="2"/>
  <c r="H10" i="2"/>
  <c r="G6" i="5"/>
</calcChain>
</file>

<file path=xl/sharedStrings.xml><?xml version="1.0" encoding="utf-8"?>
<sst xmlns="http://schemas.openxmlformats.org/spreadsheetml/2006/main" count="298" uniqueCount="106">
  <si>
    <t>Name</t>
  </si>
  <si>
    <t>1. Excel Interview Preparation Practice Sets will help you with the readiness and give you confidence to crack interviews.</t>
  </si>
  <si>
    <t>2. Hence it is important to understand the problems and solve them properly.</t>
  </si>
  <si>
    <t>3. Accuracy and Speed both are important for a good performance. Hence pay attention to solve the problems accurately</t>
  </si>
  <si>
    <t xml:space="preserve">    and then practice them repeatedly to solve them as fast as possible.</t>
  </si>
  <si>
    <t>Store</t>
  </si>
  <si>
    <t>Product</t>
  </si>
  <si>
    <t>Season</t>
  </si>
  <si>
    <t>Quantity</t>
  </si>
  <si>
    <t>Sales</t>
  </si>
  <si>
    <t>CVS</t>
  </si>
  <si>
    <t>Shampoo</t>
  </si>
  <si>
    <t>Summer</t>
  </si>
  <si>
    <t>Walmart</t>
  </si>
  <si>
    <t>Body Lotion</t>
  </si>
  <si>
    <t>Winter</t>
  </si>
  <si>
    <t>Tesco</t>
  </si>
  <si>
    <t>Serum</t>
  </si>
  <si>
    <t>Target</t>
  </si>
  <si>
    <t>Season drop-down --&gt;</t>
  </si>
  <si>
    <t>sl_num</t>
  </si>
  <si>
    <t>code</t>
  </si>
  <si>
    <t>qty</t>
  </si>
  <si>
    <t>ax</t>
  </si>
  <si>
    <t>by</t>
  </si>
  <si>
    <t>cz</t>
  </si>
  <si>
    <t>ax_448</t>
  </si>
  <si>
    <t>ax_793</t>
  </si>
  <si>
    <t>ax_552</t>
  </si>
  <si>
    <t>by_398</t>
  </si>
  <si>
    <t>by_790</t>
  </si>
  <si>
    <t>by_107</t>
  </si>
  <si>
    <t>cz_831</t>
  </si>
  <si>
    <t>cz_612</t>
  </si>
  <si>
    <t>cz_361</t>
  </si>
  <si>
    <t>Table 2</t>
  </si>
  <si>
    <t>id</t>
  </si>
  <si>
    <t>Account</t>
  </si>
  <si>
    <t>Dept</t>
  </si>
  <si>
    <t>Postage</t>
  </si>
  <si>
    <t>Research</t>
  </si>
  <si>
    <t>Computer software</t>
  </si>
  <si>
    <t>Wages</t>
  </si>
  <si>
    <t>Internet</t>
  </si>
  <si>
    <t>Trade shows</t>
  </si>
  <si>
    <t>Marketing</t>
  </si>
  <si>
    <t>Meals and Entertainment</t>
  </si>
  <si>
    <t>Salary</t>
  </si>
  <si>
    <t>Overhead</t>
  </si>
  <si>
    <t>Small office equipment</t>
  </si>
  <si>
    <t>Office supplies</t>
  </si>
  <si>
    <t>Travel</t>
  </si>
  <si>
    <t>Telephone</t>
  </si>
  <si>
    <t>Corporate</t>
  </si>
  <si>
    <t>Amount</t>
  </si>
  <si>
    <t>Table 1</t>
  </si>
  <si>
    <t>Write a function to print amount in column C of Table 1 by referring to Table 2</t>
  </si>
  <si>
    <t>Basic Salary</t>
  </si>
  <si>
    <t>HRA</t>
  </si>
  <si>
    <t>PF</t>
  </si>
  <si>
    <t>Conveyance</t>
  </si>
  <si>
    <t>Bonus</t>
  </si>
  <si>
    <t>Gross Salary</t>
  </si>
  <si>
    <t>Jim</t>
  </si>
  <si>
    <t>Kim</t>
  </si>
  <si>
    <t>Lim</t>
  </si>
  <si>
    <t>Tim</t>
  </si>
  <si>
    <t>Vim</t>
  </si>
  <si>
    <t>Jay</t>
  </si>
  <si>
    <t>Ram</t>
  </si>
  <si>
    <t>Sam</t>
  </si>
  <si>
    <t>Ali</t>
  </si>
  <si>
    <t>Raj</t>
  </si>
  <si>
    <t>Tom</t>
  </si>
  <si>
    <t>Write a function in the cell C6 and drag it right till column H and drag it down till row number 16 to update the HRA, PF, Conveyance, and Bonus</t>
  </si>
  <si>
    <t>Car</t>
  </si>
  <si>
    <t>Model1</t>
  </si>
  <si>
    <t>Model2</t>
  </si>
  <si>
    <t>Model3</t>
  </si>
  <si>
    <t>Maruthi</t>
  </si>
  <si>
    <t>Ritz</t>
  </si>
  <si>
    <t>Desire</t>
  </si>
  <si>
    <t>Swift</t>
  </si>
  <si>
    <t>Tata</t>
  </si>
  <si>
    <t>Nano</t>
  </si>
  <si>
    <t>Indica</t>
  </si>
  <si>
    <t>Sumo</t>
  </si>
  <si>
    <t>Hyundai</t>
  </si>
  <si>
    <t>Etos</t>
  </si>
  <si>
    <t>Verna</t>
  </si>
  <si>
    <t>I20</t>
  </si>
  <si>
    <t>Car drop-down</t>
  </si>
  <si>
    <t>Models drop-down</t>
  </si>
  <si>
    <t>1. Using Table 1, create  a drop-down list of cars in H7</t>
  </si>
  <si>
    <t>2. Create a dependent drop-down list in I7 to show the models related to the cars sleected in the car drop-down list</t>
  </si>
  <si>
    <t>Write a function in columns A to print the quantity by referring to table 2</t>
  </si>
  <si>
    <t>Note: Do not change any of the columns position or table structure</t>
  </si>
  <si>
    <t xml:space="preserve">Find the numbers of spaces in the sentence below </t>
  </si>
  <si>
    <t>Sentence</t>
  </si>
  <si>
    <t>Count of Space</t>
  </si>
  <si>
    <t>Excel is a spreadsheet application</t>
  </si>
  <si>
    <t>=OFFSET($A$6,MATCH($H$7,$A$7:$A$9,0),1,1,3)</t>
  </si>
  <si>
    <t>Step 1&gt; Create a drop-down in H7</t>
  </si>
  <si>
    <t>Step 2&gt; Use this formula in Data validation (of cell I7)</t>
  </si>
  <si>
    <t>Substitute function will replace " " (i.e. spaces) with "" (i.e. nothing)</t>
  </si>
  <si>
    <t>So from the total length of string (including spaces) SUBTRACT the length of string without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</si>
</sst>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4"/>
      <color rgb="FF0070C0"/>
      <name val="Calibri"/>
      <family val="2"/>
      <scheme val="minor"/>
    </font>
    <font>
      <sz val="12"/>
      <color rgb="FF20212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Border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6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/>
    <xf numFmtId="0" fontId="0" fillId="4" borderId="1" xfId="0" applyFill="1" applyBorder="1" applyAlignment="1">
      <alignment horizontal="center"/>
    </xf>
    <xf numFmtId="0" fontId="3" fillId="0" borderId="0" xfId="0" applyFont="1" applyBorder="1"/>
    <xf numFmtId="0" fontId="9" fillId="0" borderId="0" xfId="0" applyFont="1" applyBorder="1"/>
    <xf numFmtId="0" fontId="4" fillId="0" borderId="0" xfId="0" applyFont="1" applyBorder="1"/>
    <xf numFmtId="0" fontId="10" fillId="2" borderId="1" xfId="0" applyFont="1" applyFill="1" applyBorder="1"/>
    <xf numFmtId="0" fontId="4" fillId="0" borderId="1" xfId="0" applyFont="1" applyBorder="1"/>
    <xf numFmtId="0" fontId="4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7" fillId="6" borderId="1" xfId="0" applyFont="1" applyFill="1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7" fillId="2" borderId="0" xfId="0" applyFont="1" applyFill="1" applyAlignment="1">
      <alignment horizontal="center"/>
    </xf>
    <xf numFmtId="0" fontId="0" fillId="7" borderId="0" xfId="0" applyFill="1"/>
    <xf numFmtId="0" fontId="3" fillId="8" borderId="1" xfId="0" applyFont="1" applyFill="1" applyBorder="1" applyAlignment="1">
      <alignment horizontal="center"/>
    </xf>
    <xf numFmtId="0" fontId="0" fillId="9" borderId="1" xfId="0" applyFill="1" applyBorder="1"/>
    <xf numFmtId="0" fontId="0" fillId="7" borderId="1" xfId="0" applyFill="1" applyBorder="1"/>
    <xf numFmtId="0" fontId="0" fillId="2" borderId="1" xfId="0" applyFill="1" applyBorder="1"/>
    <xf numFmtId="0" fontId="0" fillId="10" borderId="0" xfId="0" applyFill="1" applyBorder="1"/>
    <xf numFmtId="0" fontId="3" fillId="10" borderId="0" xfId="0" applyFont="1" applyFill="1" applyBorder="1"/>
    <xf numFmtId="0" fontId="0" fillId="10" borderId="0" xfId="0" quotePrefix="1" applyFill="1" applyBorder="1"/>
    <xf numFmtId="0" fontId="12" fillId="0" borderId="1" xfId="0" applyFont="1" applyBorder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introtallent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575021</xdr:colOff>
      <xdr:row>1</xdr:row>
      <xdr:rowOff>52553</xdr:rowOff>
    </xdr:from>
    <xdr:to>
      <xdr:col>8</xdr:col>
      <xdr:colOff>578306</xdr:colOff>
      <xdr:row>2</xdr:row>
      <xdr:rowOff>157657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2A4C8E-D890-4F84-1471-87C79FC7F1E2}"/>
            </a:ext>
          </a:extLst>
        </xdr:cNvPr>
        <xdr:cNvSpPr txBox="1"/>
      </xdr:nvSpPr>
      <xdr:spPr>
        <a:xfrm>
          <a:off x="1187342" y="243053"/>
          <a:ext cx="4289535" cy="295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/>
            <a:t>Excel Interview Preparation Practice Set - 2</a:t>
          </a:r>
        </a:p>
      </xdr:txBody>
    </xdr:sp>
    <xdr:clientData/>
  </xdr:twoCellAnchor>
  <xdr:twoCellAnchor editAs="oneCell">
    <xdr:from>
      <xdr:col>9</xdr:col>
      <xdr:colOff>446690</xdr:colOff>
      <xdr:row>0</xdr:row>
      <xdr:rowOff>0</xdr:rowOff>
    </xdr:from>
    <xdr:to>
      <xdr:col>11</xdr:col>
      <xdr:colOff>413846</xdr:colOff>
      <xdr:row>4</xdr:row>
      <xdr:rowOff>36790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7D6563-DD55-D641-62AC-F072C91E53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6589" b="16229"/>
        <a:stretch/>
      </xdr:blipFill>
      <xdr:spPr>
        <a:xfrm>
          <a:off x="5334000" y="0"/>
          <a:ext cx="1188984" cy="798790"/>
        </a:xfrm>
        <a:prstGeom prst="rect">
          <a:avLst/>
        </a:prstGeom>
      </xdr:spPr>
    </xdr:pic>
    <xdr:clientData/>
  </xdr:twoCellAnchor>
  <xdr:twoCellAnchor>
    <xdr:from>
      <xdr:col>0</xdr:col>
      <xdr:colOff>26272</xdr:colOff>
      <xdr:row>4</xdr:row>
      <xdr:rowOff>72259</xdr:rowOff>
    </xdr:from>
    <xdr:to>
      <xdr:col>13</xdr:col>
      <xdr:colOff>240343</xdr:colOff>
      <xdr:row>4</xdr:row>
      <xdr:rowOff>72259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8E52DF1-B609-1BF1-6C37-E29F6D9F55C6}"/>
            </a:ext>
          </a:extLst>
        </xdr:cNvPr>
        <xdr:cNvCxnSpPr/>
      </xdr:nvCxnSpPr>
      <xdr:spPr>
        <a:xfrm>
          <a:off x="26272" y="834259"/>
          <a:ext cx="8460000" cy="0"/>
        </a:xfrm>
        <a:prstGeom prst="line">
          <a:avLst/>
        </a:prstGeom>
        <a:ln w="19050">
          <a:solidFill>
            <a:schemeClr val="bg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446943</xdr:colOff>
      <xdr:row>0</xdr:row>
      <xdr:rowOff>51289</xdr:rowOff>
    </xdr:from>
    <xdr:to>
      <xdr:col>9</xdr:col>
      <xdr:colOff>516549</xdr:colOff>
      <xdr:row>3</xdr:row>
      <xdr:rowOff>14654</xdr:rowOff>
    </xdr:to>
    <xdr:sp macro="" textlink="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id="{D8FE8A2E-9D18-41D4-8175-8307F039F41D}"/>
            </a:ext>
          </a:extLst>
        </xdr:cNvPr>
        <xdr:cNvSpPr/>
      </xdr:nvSpPr>
      <xdr:spPr>
        <a:xfrm>
          <a:off x="3363058" y="51289"/>
          <a:ext cx="3278799" cy="556846"/>
        </a:xfrm>
        <a:prstGeom prst="wedgeRoundRectCallout">
          <a:avLst>
            <a:gd name="adj1" fmla="val -63410"/>
            <a:gd name="adj2" fmla="val -3254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aseline="0"/>
            <a:t>Find the Quantity and Sales of each Product by Store and by Season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38100</xdr:rowOff>
    </xdr:from>
    <xdr:to>
      <xdr:col>12</xdr:col>
      <xdr:colOff>295275</xdr:colOff>
      <xdr:row>12</xdr:row>
      <xdr:rowOff>133350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D88FE8FF-19C7-E9BC-FB55-60AE6D3718B7}"/>
            </a:ext>
          </a:extLst>
        </xdr:cNvPr>
        <xdr:cNvSpPr/>
      </xdr:nvSpPr>
      <xdr:spPr>
        <a:xfrm>
          <a:off x="5267325" y="2057400"/>
          <a:ext cx="4867275" cy="1076325"/>
        </a:xfrm>
        <a:prstGeom prst="wedgeRoundRectCallout">
          <a:avLst>
            <a:gd name="adj1" fmla="val -43214"/>
            <a:gd name="adj2" fmla="val -72913"/>
            <a:gd name="adj3" fmla="val 16667"/>
          </a:avLst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/>
            <a:t>For example:</a:t>
          </a:r>
        </a:p>
        <a:p>
          <a:pPr algn="l"/>
          <a:endParaRPr lang="en-IN" sz="1400" b="1"/>
        </a:p>
        <a:p>
          <a:pPr algn="l"/>
          <a:r>
            <a:rPr lang="en-IN" sz="1400" b="1"/>
            <a:t>When you select Maruthi</a:t>
          </a:r>
          <a:r>
            <a:rPr lang="en-IN" sz="1400" b="1" baseline="0"/>
            <a:t> in H7 it should show [Ritz, Dezire, Swift] in I7 drop-down</a:t>
          </a:r>
          <a:endParaRPr lang="en-IN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N10"/>
  <sheetViews>
    <sheetView showGridLines="0" showRowColHeaders="0" zoomScale="140" zoomScaleNormal="140" workbookViewId="0">
      <selection activeCell="K13" sqref="K13"/>
    </sheetView>
  </sheetViews>
  <sheetFormatPr defaultColWidth="0" defaultRowHeight="15" x14ac:dyDescent="0.25"/>
  <cols>
    <col min="1" max="11" width="9.140625" customWidth="1"/>
    <col min="12" max="14" width="11.28515625" customWidth="1"/>
    <col min="15" max="16384" width="11.28515625" hidden="1"/>
  </cols>
  <sheetData>
    <row r="1" spans="2:13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2:13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2:13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2:13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2:13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2:13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2:13" x14ac:dyDescent="0.25">
      <c r="B7" s="31" t="s">
        <v>1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</row>
    <row r="8" spans="2:13" x14ac:dyDescent="0.25">
      <c r="B8" s="31" t="s">
        <v>2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</row>
    <row r="9" spans="2:13" ht="15" customHeight="1" x14ac:dyDescent="0.25">
      <c r="B9" s="32" t="s">
        <v>3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</row>
    <row r="10" spans="2:13" x14ac:dyDescent="0.25">
      <c r="B10" s="31" t="s">
        <v>4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</row>
  </sheetData>
  <sheetProtection algorithmName="SHA-512" hashValue="w2tRd1q345Lr9Tis6IH7V/GbZTR7odzS00s+vfbBK3mxpmpqYs10ZNONIIP8S0wxiY1zkn6iyHrlqc/zXpzfYA==" saltValue="Jh8NRKQcZG+NMU4cvq+dJg==" spinCount="100000" sheet="1" objects="1" scenarios="1"/>
  <mergeCells count="4">
    <mergeCell ref="B7:M7"/>
    <mergeCell ref="B8:M8"/>
    <mergeCell ref="B9:M9"/>
    <mergeCell ref="B10:M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7E58-F31B-407B-BCF4-6C63CF67987F}">
  <dimension ref="A1:O30"/>
  <sheetViews>
    <sheetView showGridLines="0" zoomScale="120" zoomScaleNormal="120" workbookViewId="0">
      <selection activeCell="C17" sqref="C17"/>
    </sheetView>
  </sheetViews>
  <sheetFormatPr defaultRowHeight="15.75" x14ac:dyDescent="0.25"/>
  <cols>
    <col min="1" max="1" width="8.5703125" bestFit="1" customWidth="1"/>
    <col min="2" max="2" width="11.42578125" bestFit="1" customWidth="1"/>
    <col min="3" max="3" width="8.42578125" bestFit="1" customWidth="1"/>
    <col min="4" max="4" width="8.7109375" bestFit="1" customWidth="1"/>
    <col min="5" max="5" width="6.5703125" bestFit="1" customWidth="1"/>
    <col min="6" max="6" width="2.85546875" style="1" customWidth="1"/>
    <col min="7" max="7" width="20.7109375" style="1" bestFit="1" customWidth="1"/>
    <col min="8" max="10" width="9.140625" style="1"/>
    <col min="11" max="11" width="3.42578125" style="1" customWidth="1"/>
    <col min="12" max="12" width="19.42578125" style="1" customWidth="1"/>
    <col min="13" max="16384" width="9.140625" style="1"/>
  </cols>
  <sheetData>
    <row r="1" spans="1:15" x14ac:dyDescent="0.25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</row>
    <row r="2" spans="1:15" x14ac:dyDescent="0.25">
      <c r="A2" t="s">
        <v>10</v>
      </c>
      <c r="B2" t="s">
        <v>11</v>
      </c>
      <c r="C2" t="s">
        <v>12</v>
      </c>
      <c r="D2">
        <v>11</v>
      </c>
      <c r="E2">
        <v>56405</v>
      </c>
    </row>
    <row r="3" spans="1:15" x14ac:dyDescent="0.25">
      <c r="A3" t="s">
        <v>13</v>
      </c>
      <c r="B3" t="s">
        <v>14</v>
      </c>
      <c r="C3" t="s">
        <v>15</v>
      </c>
      <c r="D3">
        <v>78</v>
      </c>
      <c r="E3">
        <v>64554</v>
      </c>
    </row>
    <row r="4" spans="1:15" x14ac:dyDescent="0.25">
      <c r="A4" t="s">
        <v>16</v>
      </c>
      <c r="B4" t="s">
        <v>17</v>
      </c>
      <c r="C4" t="s">
        <v>12</v>
      </c>
      <c r="D4">
        <v>27</v>
      </c>
      <c r="E4">
        <v>28747</v>
      </c>
    </row>
    <row r="5" spans="1:15" x14ac:dyDescent="0.25">
      <c r="A5" t="s">
        <v>16</v>
      </c>
      <c r="B5" t="s">
        <v>17</v>
      </c>
      <c r="C5" t="s">
        <v>15</v>
      </c>
      <c r="D5">
        <v>5</v>
      </c>
      <c r="E5">
        <v>22518</v>
      </c>
    </row>
    <row r="6" spans="1:15" x14ac:dyDescent="0.25">
      <c r="A6" t="s">
        <v>13</v>
      </c>
      <c r="B6" t="s">
        <v>11</v>
      </c>
      <c r="C6" t="s">
        <v>12</v>
      </c>
      <c r="D6">
        <v>70</v>
      </c>
      <c r="E6">
        <v>11760</v>
      </c>
      <c r="G6" s="33" t="s">
        <v>9</v>
      </c>
      <c r="H6" s="33"/>
      <c r="I6" s="33"/>
      <c r="J6" s="33"/>
      <c r="K6"/>
      <c r="L6" s="33" t="s">
        <v>8</v>
      </c>
      <c r="M6" s="33"/>
      <c r="N6" s="33"/>
      <c r="O6" s="33"/>
    </row>
    <row r="7" spans="1:15" x14ac:dyDescent="0.25">
      <c r="A7" t="s">
        <v>10</v>
      </c>
      <c r="B7" t="s">
        <v>14</v>
      </c>
      <c r="C7" t="s">
        <v>15</v>
      </c>
      <c r="D7">
        <v>89</v>
      </c>
      <c r="E7">
        <v>63807</v>
      </c>
      <c r="G7" s="5" t="s">
        <v>19</v>
      </c>
      <c r="H7" s="34" t="s">
        <v>12</v>
      </c>
      <c r="I7"/>
      <c r="J7"/>
      <c r="K7"/>
      <c r="L7" s="5" t="s">
        <v>19</v>
      </c>
      <c r="M7" s="34" t="s">
        <v>15</v>
      </c>
      <c r="N7"/>
      <c r="O7"/>
    </row>
    <row r="8" spans="1:15" x14ac:dyDescent="0.25">
      <c r="A8" t="s">
        <v>18</v>
      </c>
      <c r="B8" t="s">
        <v>14</v>
      </c>
      <c r="C8" t="s">
        <v>12</v>
      </c>
      <c r="D8">
        <v>31</v>
      </c>
      <c r="E8">
        <v>27540</v>
      </c>
      <c r="G8"/>
      <c r="H8"/>
      <c r="I8"/>
      <c r="J8"/>
      <c r="K8"/>
      <c r="L8"/>
      <c r="M8"/>
      <c r="N8"/>
      <c r="O8"/>
    </row>
    <row r="9" spans="1:15" x14ac:dyDescent="0.25">
      <c r="A9" t="s">
        <v>16</v>
      </c>
      <c r="B9" t="s">
        <v>14</v>
      </c>
      <c r="C9" t="s">
        <v>15</v>
      </c>
      <c r="D9">
        <v>41</v>
      </c>
      <c r="E9">
        <v>25678</v>
      </c>
      <c r="G9" s="6" t="s">
        <v>5</v>
      </c>
      <c r="H9" s="6" t="s">
        <v>11</v>
      </c>
      <c r="I9" s="6" t="s">
        <v>14</v>
      </c>
      <c r="J9" s="6" t="s">
        <v>17</v>
      </c>
      <c r="K9"/>
      <c r="L9" s="6" t="s">
        <v>5</v>
      </c>
      <c r="M9" s="6" t="s">
        <v>11</v>
      </c>
      <c r="N9" s="6" t="s">
        <v>14</v>
      </c>
      <c r="O9" s="6" t="s">
        <v>17</v>
      </c>
    </row>
    <row r="10" spans="1:15" x14ac:dyDescent="0.25">
      <c r="A10" t="s">
        <v>13</v>
      </c>
      <c r="B10" t="s">
        <v>17</v>
      </c>
      <c r="C10" t="s">
        <v>15</v>
      </c>
      <c r="D10">
        <v>72</v>
      </c>
      <c r="E10">
        <v>72283</v>
      </c>
      <c r="G10" s="6" t="s">
        <v>10</v>
      </c>
      <c r="H10" s="36">
        <f>SUMIFS($E$2:$E$30,$A$2:$A$30,$G10,$B$2:$B$30,H$9,$C$2:$C$30,$H$7)</f>
        <v>56405</v>
      </c>
      <c r="I10" s="36">
        <f t="shared" ref="I10:J13" si="0">SUMIFS($E$2:$E$30,$A$2:$A$30,$G10,$B$2:$B$30,I$9,$C$2:$C$30,$H$7)</f>
        <v>58056</v>
      </c>
      <c r="J10" s="36">
        <f t="shared" si="0"/>
        <v>20397</v>
      </c>
      <c r="K10"/>
      <c r="L10" s="6" t="s">
        <v>10</v>
      </c>
      <c r="M10" s="37">
        <f>SUMIFS($D$2:$D$30,$A$2:$A$30,$G10,$B$2:$B$30,M$9,$C$2:$C$30,$H$7)</f>
        <v>11</v>
      </c>
      <c r="N10" s="37">
        <f t="shared" ref="N10:O10" si="1">SUMIFS($D$2:$D$30,$A$2:$A$30,$G10,$B$2:$B$30,N$9,$C$2:$C$30,$H$7)</f>
        <v>67</v>
      </c>
      <c r="O10" s="37">
        <f t="shared" si="1"/>
        <v>42</v>
      </c>
    </row>
    <row r="11" spans="1:15" x14ac:dyDescent="0.25">
      <c r="A11" t="s">
        <v>13</v>
      </c>
      <c r="B11" t="s">
        <v>11</v>
      </c>
      <c r="C11" t="s">
        <v>12</v>
      </c>
      <c r="D11">
        <v>62</v>
      </c>
      <c r="E11">
        <v>54690</v>
      </c>
      <c r="G11" s="6" t="s">
        <v>13</v>
      </c>
      <c r="H11" s="36">
        <f t="shared" ref="H11:H13" si="2">SUMIFS($E$2:$E$30,$A$2:$A$30,$G11,$B$2:$B$30,H$9,$C$2:$C$30,$H$7)</f>
        <v>66450</v>
      </c>
      <c r="I11" s="36">
        <f t="shared" si="0"/>
        <v>60576</v>
      </c>
      <c r="J11" s="36">
        <f t="shared" si="0"/>
        <v>56781</v>
      </c>
      <c r="K11"/>
      <c r="L11" s="6" t="s">
        <v>13</v>
      </c>
      <c r="M11" s="37">
        <f t="shared" ref="M11:O13" si="3">SUMIFS($D$2:$D$30,$A$2:$A$30,$G11,$B$2:$B$30,M$9,$C$2:$C$30,$H$7)</f>
        <v>132</v>
      </c>
      <c r="N11" s="37">
        <f t="shared" si="3"/>
        <v>148</v>
      </c>
      <c r="O11" s="37">
        <f t="shared" si="3"/>
        <v>90</v>
      </c>
    </row>
    <row r="12" spans="1:15" x14ac:dyDescent="0.25">
      <c r="A12" t="s">
        <v>10</v>
      </c>
      <c r="B12" t="s">
        <v>17</v>
      </c>
      <c r="C12" t="s">
        <v>15</v>
      </c>
      <c r="D12">
        <v>32</v>
      </c>
      <c r="E12">
        <v>95335</v>
      </c>
      <c r="G12" s="6" t="s">
        <v>16</v>
      </c>
      <c r="H12" s="36">
        <f t="shared" si="2"/>
        <v>0</v>
      </c>
      <c r="I12" s="36">
        <f t="shared" si="0"/>
        <v>0</v>
      </c>
      <c r="J12" s="36">
        <f t="shared" si="0"/>
        <v>28747</v>
      </c>
      <c r="K12"/>
      <c r="L12" s="6" t="s">
        <v>16</v>
      </c>
      <c r="M12" s="37">
        <f t="shared" si="3"/>
        <v>0</v>
      </c>
      <c r="N12" s="37">
        <f t="shared" si="3"/>
        <v>0</v>
      </c>
      <c r="O12" s="37">
        <f t="shared" si="3"/>
        <v>27</v>
      </c>
    </row>
    <row r="13" spans="1:15" x14ac:dyDescent="0.25">
      <c r="A13" t="s">
        <v>13</v>
      </c>
      <c r="B13" t="s">
        <v>14</v>
      </c>
      <c r="C13" t="s">
        <v>12</v>
      </c>
      <c r="D13">
        <v>66</v>
      </c>
      <c r="E13">
        <v>23522</v>
      </c>
      <c r="G13" s="6" t="s">
        <v>18</v>
      </c>
      <c r="H13" s="36">
        <f t="shared" si="2"/>
        <v>8719</v>
      </c>
      <c r="I13" s="36">
        <f t="shared" si="0"/>
        <v>218065</v>
      </c>
      <c r="J13" s="36">
        <f t="shared" si="0"/>
        <v>44136</v>
      </c>
      <c r="K13"/>
      <c r="L13" s="6" t="s">
        <v>18</v>
      </c>
      <c r="M13" s="37">
        <f t="shared" si="3"/>
        <v>75</v>
      </c>
      <c r="N13" s="37">
        <f t="shared" si="3"/>
        <v>191</v>
      </c>
      <c r="O13" s="37">
        <f t="shared" si="3"/>
        <v>28</v>
      </c>
    </row>
    <row r="14" spans="1:15" x14ac:dyDescent="0.25">
      <c r="A14" t="s">
        <v>18</v>
      </c>
      <c r="B14" t="s">
        <v>11</v>
      </c>
      <c r="C14" t="s">
        <v>12</v>
      </c>
      <c r="D14">
        <v>75</v>
      </c>
      <c r="E14">
        <v>8719</v>
      </c>
    </row>
    <row r="15" spans="1:15" x14ac:dyDescent="0.25">
      <c r="A15" t="s">
        <v>18</v>
      </c>
      <c r="B15" t="s">
        <v>14</v>
      </c>
      <c r="C15" t="s">
        <v>12</v>
      </c>
      <c r="D15">
        <v>98</v>
      </c>
      <c r="E15">
        <v>97551</v>
      </c>
    </row>
    <row r="16" spans="1:15" x14ac:dyDescent="0.25">
      <c r="A16" t="s">
        <v>18</v>
      </c>
      <c r="B16" t="s">
        <v>14</v>
      </c>
      <c r="C16" t="s">
        <v>12</v>
      </c>
      <c r="D16">
        <v>62</v>
      </c>
      <c r="E16">
        <v>92974</v>
      </c>
    </row>
    <row r="17" spans="1:5" x14ac:dyDescent="0.25">
      <c r="A17" t="s">
        <v>18</v>
      </c>
      <c r="B17" t="s">
        <v>17</v>
      </c>
      <c r="C17" t="s">
        <v>15</v>
      </c>
      <c r="D17">
        <v>97</v>
      </c>
      <c r="E17">
        <v>20140</v>
      </c>
    </row>
    <row r="18" spans="1:5" x14ac:dyDescent="0.25">
      <c r="A18" t="s">
        <v>18</v>
      </c>
      <c r="B18" t="s">
        <v>11</v>
      </c>
      <c r="C18" t="s">
        <v>15</v>
      </c>
      <c r="D18">
        <v>35</v>
      </c>
      <c r="E18">
        <v>23087</v>
      </c>
    </row>
    <row r="19" spans="1:5" x14ac:dyDescent="0.25">
      <c r="A19" t="s">
        <v>16</v>
      </c>
      <c r="B19" t="s">
        <v>11</v>
      </c>
      <c r="C19" t="s">
        <v>15</v>
      </c>
      <c r="D19">
        <v>34</v>
      </c>
      <c r="E19">
        <v>34831</v>
      </c>
    </row>
    <row r="20" spans="1:5" x14ac:dyDescent="0.25">
      <c r="A20" t="s">
        <v>10</v>
      </c>
      <c r="B20" t="s">
        <v>11</v>
      </c>
      <c r="C20" t="s">
        <v>15</v>
      </c>
      <c r="D20">
        <v>19</v>
      </c>
      <c r="E20">
        <v>68128</v>
      </c>
    </row>
    <row r="21" spans="1:5" x14ac:dyDescent="0.25">
      <c r="A21" t="s">
        <v>13</v>
      </c>
      <c r="B21" t="s">
        <v>14</v>
      </c>
      <c r="C21" t="s">
        <v>12</v>
      </c>
      <c r="D21">
        <v>82</v>
      </c>
      <c r="E21">
        <v>37054</v>
      </c>
    </row>
    <row r="22" spans="1:5" x14ac:dyDescent="0.25">
      <c r="A22" t="s">
        <v>18</v>
      </c>
      <c r="B22" t="s">
        <v>17</v>
      </c>
      <c r="C22" t="s">
        <v>12</v>
      </c>
      <c r="D22">
        <v>28</v>
      </c>
      <c r="E22">
        <v>44136</v>
      </c>
    </row>
    <row r="23" spans="1:5" x14ac:dyDescent="0.25">
      <c r="A23" t="s">
        <v>16</v>
      </c>
      <c r="B23" t="s">
        <v>11</v>
      </c>
      <c r="C23" t="s">
        <v>15</v>
      </c>
      <c r="D23">
        <v>83</v>
      </c>
      <c r="E23">
        <v>90420</v>
      </c>
    </row>
    <row r="24" spans="1:5" x14ac:dyDescent="0.25">
      <c r="A24" t="s">
        <v>10</v>
      </c>
      <c r="B24" t="s">
        <v>17</v>
      </c>
      <c r="C24" t="s">
        <v>15</v>
      </c>
      <c r="D24">
        <v>20</v>
      </c>
      <c r="E24">
        <v>426</v>
      </c>
    </row>
    <row r="25" spans="1:5" x14ac:dyDescent="0.25">
      <c r="A25" t="s">
        <v>16</v>
      </c>
      <c r="B25" t="s">
        <v>14</v>
      </c>
      <c r="C25" t="s">
        <v>15</v>
      </c>
      <c r="D25">
        <v>45</v>
      </c>
      <c r="E25">
        <v>33774</v>
      </c>
    </row>
    <row r="26" spans="1:5" x14ac:dyDescent="0.25">
      <c r="A26" t="s">
        <v>16</v>
      </c>
      <c r="B26" t="s">
        <v>14</v>
      </c>
      <c r="C26" t="s">
        <v>15</v>
      </c>
      <c r="D26">
        <v>18</v>
      </c>
      <c r="E26">
        <v>93717</v>
      </c>
    </row>
    <row r="27" spans="1:5" x14ac:dyDescent="0.25">
      <c r="A27" t="s">
        <v>10</v>
      </c>
      <c r="B27" t="s">
        <v>14</v>
      </c>
      <c r="C27" t="s">
        <v>12</v>
      </c>
      <c r="D27">
        <v>67</v>
      </c>
      <c r="E27">
        <v>58056</v>
      </c>
    </row>
    <row r="28" spans="1:5" x14ac:dyDescent="0.25">
      <c r="A28" t="s">
        <v>10</v>
      </c>
      <c r="B28" t="s">
        <v>17</v>
      </c>
      <c r="C28" t="s">
        <v>12</v>
      </c>
      <c r="D28">
        <v>42</v>
      </c>
      <c r="E28">
        <v>20397</v>
      </c>
    </row>
    <row r="29" spans="1:5" x14ac:dyDescent="0.25">
      <c r="A29" t="s">
        <v>18</v>
      </c>
      <c r="B29" t="s">
        <v>17</v>
      </c>
      <c r="C29" t="s">
        <v>15</v>
      </c>
      <c r="D29">
        <v>11</v>
      </c>
      <c r="E29">
        <v>98031</v>
      </c>
    </row>
    <row r="30" spans="1:5" x14ac:dyDescent="0.25">
      <c r="A30" t="s">
        <v>13</v>
      </c>
      <c r="B30" t="s">
        <v>17</v>
      </c>
      <c r="C30" t="s">
        <v>12</v>
      </c>
      <c r="D30">
        <v>90</v>
      </c>
      <c r="E30">
        <v>56781</v>
      </c>
    </row>
  </sheetData>
  <mergeCells count="2">
    <mergeCell ref="G6:J6"/>
    <mergeCell ref="L6:O6"/>
  </mergeCells>
  <dataValidations count="1">
    <dataValidation type="list" allowBlank="1" showInputMessage="1" showErrorMessage="1" sqref="H7 M7" xr:uid="{42693822-8EC5-450B-9B71-1B48D2D77FDD}">
      <formula1>"Summer,Winter"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9EF5F-4A79-4763-BF7F-04820105E169}">
  <dimension ref="A1:N13"/>
  <sheetViews>
    <sheetView showGridLines="0" topLeftCell="A4" zoomScale="130" zoomScaleNormal="130" workbookViewId="0">
      <selection activeCell="F12" sqref="F12"/>
    </sheetView>
  </sheetViews>
  <sheetFormatPr defaultColWidth="7.5703125" defaultRowHeight="18.75" x14ac:dyDescent="0.3"/>
  <cols>
    <col min="1" max="1" width="8.42578125" style="10" customWidth="1"/>
    <col min="2" max="2" width="11.140625" style="10" customWidth="1"/>
    <col min="3" max="3" width="10.140625" style="10" customWidth="1"/>
    <col min="4" max="4" width="7.5703125" style="2"/>
    <col min="5" max="5" width="16" style="2" bestFit="1" customWidth="1"/>
    <col min="6" max="8" width="9.28515625" style="2" bestFit="1" customWidth="1"/>
    <col min="9" max="11" width="9.5703125" style="2" bestFit="1" customWidth="1"/>
    <col min="12" max="14" width="9.140625" style="2" bestFit="1" customWidth="1"/>
    <col min="15" max="16384" width="7.5703125" style="2"/>
  </cols>
  <sheetData>
    <row r="1" spans="1:14" x14ac:dyDescent="0.3">
      <c r="A1" s="8" t="s">
        <v>95</v>
      </c>
    </row>
    <row r="2" spans="1:14" x14ac:dyDescent="0.3">
      <c r="A2" s="28" t="s">
        <v>96</v>
      </c>
    </row>
    <row r="4" spans="1:14" x14ac:dyDescent="0.3">
      <c r="A4" s="9" t="s">
        <v>22</v>
      </c>
      <c r="B4" s="9" t="s">
        <v>20</v>
      </c>
      <c r="C4" s="9" t="s">
        <v>21</v>
      </c>
      <c r="D4" s="27"/>
      <c r="E4" s="11" t="s">
        <v>35</v>
      </c>
    </row>
    <row r="5" spans="1:14" x14ac:dyDescent="0.3">
      <c r="A5" s="35">
        <f>HLOOKUP(C5&amp;"_"&amp;B5,$F$5:$N$6,2,0)</f>
        <v>3</v>
      </c>
      <c r="B5" s="9">
        <v>552</v>
      </c>
      <c r="C5" s="9" t="s">
        <v>23</v>
      </c>
      <c r="D5" s="27"/>
      <c r="E5" s="9" t="s">
        <v>36</v>
      </c>
      <c r="F5" s="7" t="s">
        <v>26</v>
      </c>
      <c r="G5" s="7" t="s">
        <v>27</v>
      </c>
      <c r="H5" s="7" t="s">
        <v>28</v>
      </c>
      <c r="I5" s="7" t="s">
        <v>29</v>
      </c>
      <c r="J5" s="7" t="s">
        <v>30</v>
      </c>
      <c r="K5" s="7" t="s">
        <v>31</v>
      </c>
      <c r="L5" s="7" t="s">
        <v>32</v>
      </c>
      <c r="M5" s="7" t="s">
        <v>33</v>
      </c>
      <c r="N5" s="7" t="s">
        <v>34</v>
      </c>
    </row>
    <row r="6" spans="1:14" x14ac:dyDescent="0.3">
      <c r="A6" s="35">
        <f t="shared" ref="A6:A13" si="0">HLOOKUP(C6&amp;"_"&amp;B6,$F$5:$N$6,2,0)</f>
        <v>20</v>
      </c>
      <c r="B6" s="9">
        <v>448</v>
      </c>
      <c r="C6" s="9" t="s">
        <v>23</v>
      </c>
      <c r="D6" s="27"/>
      <c r="E6" s="9" t="s">
        <v>8</v>
      </c>
      <c r="F6" s="7">
        <v>20</v>
      </c>
      <c r="G6" s="7">
        <v>35</v>
      </c>
      <c r="H6" s="7">
        <v>3</v>
      </c>
      <c r="I6" s="7">
        <v>53</v>
      </c>
      <c r="J6" s="7">
        <v>100</v>
      </c>
      <c r="K6" s="7">
        <v>95</v>
      </c>
      <c r="L6" s="7">
        <v>26</v>
      </c>
      <c r="M6" s="7">
        <v>54</v>
      </c>
      <c r="N6" s="7">
        <v>33</v>
      </c>
    </row>
    <row r="7" spans="1:14" x14ac:dyDescent="0.3">
      <c r="A7" s="35">
        <f t="shared" si="0"/>
        <v>26</v>
      </c>
      <c r="B7" s="9">
        <v>831</v>
      </c>
      <c r="C7" s="9" t="s">
        <v>25</v>
      </c>
      <c r="D7" s="27"/>
    </row>
    <row r="8" spans="1:14" x14ac:dyDescent="0.3">
      <c r="A8" s="35">
        <f t="shared" si="0"/>
        <v>33</v>
      </c>
      <c r="B8" s="9">
        <v>361</v>
      </c>
      <c r="C8" s="9" t="s">
        <v>25</v>
      </c>
      <c r="D8" s="27"/>
    </row>
    <row r="9" spans="1:14" x14ac:dyDescent="0.3">
      <c r="A9" s="35">
        <f t="shared" si="0"/>
        <v>35</v>
      </c>
      <c r="B9" s="9">
        <v>793</v>
      </c>
      <c r="C9" s="9" t="s">
        <v>23</v>
      </c>
      <c r="D9" s="27"/>
    </row>
    <row r="10" spans="1:14" x14ac:dyDescent="0.3">
      <c r="A10" s="35">
        <f t="shared" si="0"/>
        <v>53</v>
      </c>
      <c r="B10" s="9">
        <v>398</v>
      </c>
      <c r="C10" s="9" t="s">
        <v>24</v>
      </c>
      <c r="D10" s="27"/>
    </row>
    <row r="11" spans="1:14" x14ac:dyDescent="0.3">
      <c r="A11" s="35">
        <f t="shared" si="0"/>
        <v>54</v>
      </c>
      <c r="B11" s="9">
        <v>612</v>
      </c>
      <c r="C11" s="9" t="s">
        <v>25</v>
      </c>
      <c r="D11" s="27"/>
    </row>
    <row r="12" spans="1:14" x14ac:dyDescent="0.3">
      <c r="A12" s="35">
        <f t="shared" si="0"/>
        <v>95</v>
      </c>
      <c r="B12" s="9">
        <v>107</v>
      </c>
      <c r="C12" s="9" t="s">
        <v>24</v>
      </c>
      <c r="D12" s="27"/>
    </row>
    <row r="13" spans="1:14" x14ac:dyDescent="0.3">
      <c r="A13" s="35">
        <f t="shared" si="0"/>
        <v>100</v>
      </c>
      <c r="B13" s="9">
        <v>790</v>
      </c>
      <c r="C13" s="9" t="s">
        <v>24</v>
      </c>
      <c r="D13" s="27"/>
    </row>
  </sheetData>
  <sortState xmlns:xlrd2="http://schemas.microsoft.com/office/spreadsheetml/2017/richdata2" ref="A5:C13">
    <sortCondition ref="C5:C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E43A-D2DF-4EAD-BB11-963A5A8A8862}">
  <dimension ref="A1:K43"/>
  <sheetViews>
    <sheetView showGridLines="0" workbookViewId="0">
      <selection activeCell="C5" sqref="C5"/>
    </sheetView>
  </sheetViews>
  <sheetFormatPr defaultRowHeight="15" x14ac:dyDescent="0.25"/>
  <cols>
    <col min="1" max="1" width="9.85546875" bestFit="1" customWidth="1"/>
    <col min="2" max="2" width="23.7109375" bestFit="1" customWidth="1"/>
    <col min="8" max="8" width="23.7109375" bestFit="1" customWidth="1"/>
    <col min="9" max="9" width="9" bestFit="1" customWidth="1"/>
    <col min="10" max="10" width="5.5703125" bestFit="1" customWidth="1"/>
    <col min="11" max="11" width="9.85546875" bestFit="1" customWidth="1"/>
  </cols>
  <sheetData>
    <row r="1" spans="1:11" s="2" customFormat="1" ht="21" x14ac:dyDescent="0.35">
      <c r="A1" s="13" t="s">
        <v>56</v>
      </c>
    </row>
    <row r="2" spans="1:11" s="2" customFormat="1" ht="18.75" x14ac:dyDescent="0.3">
      <c r="A2" s="28" t="s">
        <v>96</v>
      </c>
    </row>
    <row r="3" spans="1:11" ht="21" x14ac:dyDescent="0.35">
      <c r="A3" s="12" t="s">
        <v>55</v>
      </c>
      <c r="H3" s="12" t="s">
        <v>35</v>
      </c>
    </row>
    <row r="4" spans="1:11" x14ac:dyDescent="0.25">
      <c r="A4" s="6" t="s">
        <v>38</v>
      </c>
      <c r="B4" s="6" t="s">
        <v>37</v>
      </c>
      <c r="C4" s="6" t="s">
        <v>54</v>
      </c>
      <c r="H4" s="6"/>
      <c r="I4" s="6" t="s">
        <v>40</v>
      </c>
      <c r="J4" s="6" t="s">
        <v>9</v>
      </c>
      <c r="K4" s="6" t="s">
        <v>53</v>
      </c>
    </row>
    <row r="5" spans="1:11" x14ac:dyDescent="0.25">
      <c r="A5" s="6" t="s">
        <v>40</v>
      </c>
      <c r="B5" s="6" t="s">
        <v>39</v>
      </c>
      <c r="C5" s="38">
        <f>INDEX($I$5:$K$17,MATCH(B5,$H$5:$H$17,0),MATCH(A5,$I$4:$K$4,0))</f>
        <v>616</v>
      </c>
      <c r="H5" s="6" t="s">
        <v>37</v>
      </c>
      <c r="I5" s="6">
        <v>2140</v>
      </c>
      <c r="J5" s="6">
        <v>5477</v>
      </c>
      <c r="K5" s="6">
        <v>6103</v>
      </c>
    </row>
    <row r="6" spans="1:11" x14ac:dyDescent="0.25">
      <c r="A6" s="6" t="s">
        <v>40</v>
      </c>
      <c r="B6" s="6" t="s">
        <v>41</v>
      </c>
      <c r="C6" s="38">
        <f t="shared" ref="C6:C43" si="0">INDEX($I$5:$K$17,MATCH(B6,$H$5:$H$17,0),MATCH(A6,$I$4:$K$4,0))</f>
        <v>2761</v>
      </c>
      <c r="H6" s="6" t="s">
        <v>39</v>
      </c>
      <c r="I6" s="6">
        <v>616</v>
      </c>
      <c r="J6" s="6">
        <v>7406</v>
      </c>
      <c r="K6" s="6">
        <v>3656</v>
      </c>
    </row>
    <row r="7" spans="1:11" x14ac:dyDescent="0.25">
      <c r="A7" s="6" t="s">
        <v>40</v>
      </c>
      <c r="B7" s="6" t="s">
        <v>42</v>
      </c>
      <c r="C7" s="38">
        <f t="shared" si="0"/>
        <v>2508</v>
      </c>
      <c r="H7" s="6" t="s">
        <v>41</v>
      </c>
      <c r="I7" s="6">
        <v>2761</v>
      </c>
      <c r="J7" s="6">
        <v>6192</v>
      </c>
      <c r="K7" s="6">
        <v>2259</v>
      </c>
    </row>
    <row r="8" spans="1:11" x14ac:dyDescent="0.25">
      <c r="A8" s="6" t="s">
        <v>40</v>
      </c>
      <c r="B8" s="6" t="s">
        <v>43</v>
      </c>
      <c r="C8" s="38">
        <f t="shared" si="0"/>
        <v>4891</v>
      </c>
      <c r="H8" s="6" t="s">
        <v>42</v>
      </c>
      <c r="I8" s="6">
        <v>2508</v>
      </c>
      <c r="J8" s="6">
        <v>9071</v>
      </c>
      <c r="K8" s="6">
        <v>9842</v>
      </c>
    </row>
    <row r="9" spans="1:11" x14ac:dyDescent="0.25">
      <c r="A9" s="6" t="s">
        <v>40</v>
      </c>
      <c r="B9" s="6" t="s">
        <v>44</v>
      </c>
      <c r="C9" s="38">
        <f t="shared" si="0"/>
        <v>6008</v>
      </c>
      <c r="H9" s="6" t="s">
        <v>43</v>
      </c>
      <c r="I9" s="6">
        <v>4891</v>
      </c>
      <c r="J9" s="6">
        <v>7279</v>
      </c>
      <c r="K9" s="6">
        <v>3963</v>
      </c>
    </row>
    <row r="10" spans="1:11" x14ac:dyDescent="0.25">
      <c r="A10" s="6" t="s">
        <v>40</v>
      </c>
      <c r="B10" s="6" t="s">
        <v>45</v>
      </c>
      <c r="C10" s="38">
        <f t="shared" si="0"/>
        <v>2688</v>
      </c>
      <c r="H10" s="6" t="s">
        <v>44</v>
      </c>
      <c r="I10" s="6">
        <v>6008</v>
      </c>
      <c r="J10" s="6">
        <v>3885</v>
      </c>
      <c r="K10" s="6">
        <v>7565</v>
      </c>
    </row>
    <row r="11" spans="1:11" x14ac:dyDescent="0.25">
      <c r="A11" s="6" t="s">
        <v>40</v>
      </c>
      <c r="B11" s="6" t="s">
        <v>46</v>
      </c>
      <c r="C11" s="38">
        <f t="shared" si="0"/>
        <v>3228</v>
      </c>
      <c r="H11" s="6" t="s">
        <v>45</v>
      </c>
      <c r="I11" s="6">
        <v>2688</v>
      </c>
      <c r="J11" s="6">
        <v>5334</v>
      </c>
      <c r="K11" s="6">
        <v>2209</v>
      </c>
    </row>
    <row r="12" spans="1:11" x14ac:dyDescent="0.25">
      <c r="A12" s="6" t="s">
        <v>40</v>
      </c>
      <c r="B12" s="6" t="s">
        <v>47</v>
      </c>
      <c r="C12" s="38">
        <f t="shared" si="0"/>
        <v>8533</v>
      </c>
      <c r="H12" s="6" t="s">
        <v>46</v>
      </c>
      <c r="I12" s="6">
        <v>3228</v>
      </c>
      <c r="J12" s="6">
        <v>2574</v>
      </c>
      <c r="K12" s="6">
        <v>4945</v>
      </c>
    </row>
    <row r="13" spans="1:11" x14ac:dyDescent="0.25">
      <c r="A13" s="6" t="s">
        <v>40</v>
      </c>
      <c r="B13" s="6" t="s">
        <v>48</v>
      </c>
      <c r="C13" s="38">
        <f t="shared" si="0"/>
        <v>5674</v>
      </c>
      <c r="H13" s="6" t="s">
        <v>47</v>
      </c>
      <c r="I13" s="6">
        <v>8533</v>
      </c>
      <c r="J13" s="6">
        <v>1937</v>
      </c>
      <c r="K13" s="6">
        <v>288</v>
      </c>
    </row>
    <row r="14" spans="1:11" x14ac:dyDescent="0.25">
      <c r="A14" s="6" t="s">
        <v>40</v>
      </c>
      <c r="B14" s="6" t="s">
        <v>49</v>
      </c>
      <c r="C14" s="38">
        <f t="shared" si="0"/>
        <v>3320</v>
      </c>
      <c r="H14" s="6" t="s">
        <v>48</v>
      </c>
      <c r="I14" s="6">
        <v>5674</v>
      </c>
      <c r="J14" s="6">
        <v>4296</v>
      </c>
      <c r="K14" s="6">
        <v>4214</v>
      </c>
    </row>
    <row r="15" spans="1:11" x14ac:dyDescent="0.25">
      <c r="A15" s="6" t="s">
        <v>40</v>
      </c>
      <c r="B15" s="6" t="s">
        <v>50</v>
      </c>
      <c r="C15" s="38">
        <f t="shared" si="0"/>
        <v>5123</v>
      </c>
      <c r="H15" s="6" t="s">
        <v>49</v>
      </c>
      <c r="I15" s="6">
        <v>3320</v>
      </c>
      <c r="J15" s="6">
        <v>883</v>
      </c>
      <c r="K15" s="6">
        <v>9359</v>
      </c>
    </row>
    <row r="16" spans="1:11" x14ac:dyDescent="0.25">
      <c r="A16" s="6" t="s">
        <v>40</v>
      </c>
      <c r="B16" s="6" t="s">
        <v>51</v>
      </c>
      <c r="C16" s="38">
        <f t="shared" si="0"/>
        <v>8940</v>
      </c>
      <c r="H16" s="6" t="s">
        <v>50</v>
      </c>
      <c r="I16" s="6">
        <v>5123</v>
      </c>
      <c r="J16" s="6">
        <v>6655</v>
      </c>
      <c r="K16" s="6">
        <v>6109</v>
      </c>
    </row>
    <row r="17" spans="1:11" x14ac:dyDescent="0.25">
      <c r="A17" s="6" t="s">
        <v>40</v>
      </c>
      <c r="B17" s="6" t="s">
        <v>52</v>
      </c>
      <c r="C17" s="38" t="e">
        <f t="shared" si="0"/>
        <v>#N/A</v>
      </c>
      <c r="H17" s="6" t="s">
        <v>51</v>
      </c>
      <c r="I17" s="6">
        <v>8940</v>
      </c>
      <c r="J17" s="6">
        <v>321</v>
      </c>
      <c r="K17" s="6">
        <v>5862</v>
      </c>
    </row>
    <row r="18" spans="1:11" x14ac:dyDescent="0.25">
      <c r="A18" s="6" t="s">
        <v>9</v>
      </c>
      <c r="B18" s="6" t="s">
        <v>39</v>
      </c>
      <c r="C18" s="38">
        <f t="shared" si="0"/>
        <v>7406</v>
      </c>
    </row>
    <row r="19" spans="1:11" x14ac:dyDescent="0.25">
      <c r="A19" s="6" t="s">
        <v>9</v>
      </c>
      <c r="B19" s="6" t="s">
        <v>41</v>
      </c>
      <c r="C19" s="38">
        <f t="shared" si="0"/>
        <v>6192</v>
      </c>
    </row>
    <row r="20" spans="1:11" x14ac:dyDescent="0.25">
      <c r="A20" s="6" t="s">
        <v>9</v>
      </c>
      <c r="B20" s="6" t="s">
        <v>42</v>
      </c>
      <c r="C20" s="38">
        <f t="shared" si="0"/>
        <v>9071</v>
      </c>
    </row>
    <row r="21" spans="1:11" x14ac:dyDescent="0.25">
      <c r="A21" s="6" t="s">
        <v>9</v>
      </c>
      <c r="B21" s="6" t="s">
        <v>43</v>
      </c>
      <c r="C21" s="38">
        <f t="shared" si="0"/>
        <v>7279</v>
      </c>
    </row>
    <row r="22" spans="1:11" x14ac:dyDescent="0.25">
      <c r="A22" s="6" t="s">
        <v>9</v>
      </c>
      <c r="B22" s="6" t="s">
        <v>44</v>
      </c>
      <c r="C22" s="38">
        <f t="shared" si="0"/>
        <v>3885</v>
      </c>
    </row>
    <row r="23" spans="1:11" x14ac:dyDescent="0.25">
      <c r="A23" s="6" t="s">
        <v>9</v>
      </c>
      <c r="B23" s="6" t="s">
        <v>45</v>
      </c>
      <c r="C23" s="38">
        <f t="shared" si="0"/>
        <v>5334</v>
      </c>
    </row>
    <row r="24" spans="1:11" x14ac:dyDescent="0.25">
      <c r="A24" s="6" t="s">
        <v>9</v>
      </c>
      <c r="B24" s="6" t="s">
        <v>46</v>
      </c>
      <c r="C24" s="38">
        <f t="shared" si="0"/>
        <v>2574</v>
      </c>
    </row>
    <row r="25" spans="1:11" x14ac:dyDescent="0.25">
      <c r="A25" s="6" t="s">
        <v>9</v>
      </c>
      <c r="B25" s="6" t="s">
        <v>47</v>
      </c>
      <c r="C25" s="38">
        <f t="shared" si="0"/>
        <v>1937</v>
      </c>
    </row>
    <row r="26" spans="1:11" x14ac:dyDescent="0.25">
      <c r="A26" s="6" t="s">
        <v>9</v>
      </c>
      <c r="B26" s="6" t="s">
        <v>48</v>
      </c>
      <c r="C26" s="38">
        <f t="shared" si="0"/>
        <v>4296</v>
      </c>
    </row>
    <row r="27" spans="1:11" x14ac:dyDescent="0.25">
      <c r="A27" s="6" t="s">
        <v>9</v>
      </c>
      <c r="B27" s="6" t="s">
        <v>49</v>
      </c>
      <c r="C27" s="38">
        <f t="shared" si="0"/>
        <v>883</v>
      </c>
    </row>
    <row r="28" spans="1:11" x14ac:dyDescent="0.25">
      <c r="A28" s="6" t="s">
        <v>9</v>
      </c>
      <c r="B28" s="6" t="s">
        <v>50</v>
      </c>
      <c r="C28" s="38">
        <f t="shared" si="0"/>
        <v>6655</v>
      </c>
    </row>
    <row r="29" spans="1:11" x14ac:dyDescent="0.25">
      <c r="A29" s="6" t="s">
        <v>9</v>
      </c>
      <c r="B29" s="6" t="s">
        <v>51</v>
      </c>
      <c r="C29" s="38">
        <f t="shared" si="0"/>
        <v>321</v>
      </c>
    </row>
    <row r="30" spans="1:11" x14ac:dyDescent="0.25">
      <c r="A30" s="6" t="s">
        <v>9</v>
      </c>
      <c r="B30" s="6" t="s">
        <v>52</v>
      </c>
      <c r="C30" s="38" t="e">
        <f t="shared" si="0"/>
        <v>#N/A</v>
      </c>
    </row>
    <row r="31" spans="1:11" x14ac:dyDescent="0.25">
      <c r="A31" s="6" t="s">
        <v>53</v>
      </c>
      <c r="B31" s="6" t="s">
        <v>39</v>
      </c>
      <c r="C31" s="38">
        <f t="shared" si="0"/>
        <v>3656</v>
      </c>
    </row>
    <row r="32" spans="1:11" x14ac:dyDescent="0.25">
      <c r="A32" s="6" t="s">
        <v>53</v>
      </c>
      <c r="B32" s="6" t="s">
        <v>41</v>
      </c>
      <c r="C32" s="38">
        <f t="shared" si="0"/>
        <v>2259</v>
      </c>
    </row>
    <row r="33" spans="1:3" x14ac:dyDescent="0.25">
      <c r="A33" s="6" t="s">
        <v>53</v>
      </c>
      <c r="B33" s="6" t="s">
        <v>42</v>
      </c>
      <c r="C33" s="38">
        <f t="shared" si="0"/>
        <v>9842</v>
      </c>
    </row>
    <row r="34" spans="1:3" x14ac:dyDescent="0.25">
      <c r="A34" s="6" t="s">
        <v>53</v>
      </c>
      <c r="B34" s="6" t="s">
        <v>43</v>
      </c>
      <c r="C34" s="38">
        <f t="shared" si="0"/>
        <v>3963</v>
      </c>
    </row>
    <row r="35" spans="1:3" x14ac:dyDescent="0.25">
      <c r="A35" s="6" t="s">
        <v>53</v>
      </c>
      <c r="B35" s="6" t="s">
        <v>44</v>
      </c>
      <c r="C35" s="38">
        <f t="shared" si="0"/>
        <v>7565</v>
      </c>
    </row>
    <row r="36" spans="1:3" x14ac:dyDescent="0.25">
      <c r="A36" s="6" t="s">
        <v>53</v>
      </c>
      <c r="B36" s="6" t="s">
        <v>45</v>
      </c>
      <c r="C36" s="38">
        <f t="shared" si="0"/>
        <v>2209</v>
      </c>
    </row>
    <row r="37" spans="1:3" x14ac:dyDescent="0.25">
      <c r="A37" s="6" t="s">
        <v>53</v>
      </c>
      <c r="B37" s="6" t="s">
        <v>46</v>
      </c>
      <c r="C37" s="38">
        <f t="shared" si="0"/>
        <v>4945</v>
      </c>
    </row>
    <row r="38" spans="1:3" x14ac:dyDescent="0.25">
      <c r="A38" s="6" t="s">
        <v>53</v>
      </c>
      <c r="B38" s="6" t="s">
        <v>47</v>
      </c>
      <c r="C38" s="38">
        <f t="shared" si="0"/>
        <v>288</v>
      </c>
    </row>
    <row r="39" spans="1:3" x14ac:dyDescent="0.25">
      <c r="A39" s="6" t="s">
        <v>53</v>
      </c>
      <c r="B39" s="6" t="s">
        <v>48</v>
      </c>
      <c r="C39" s="38">
        <f t="shared" si="0"/>
        <v>4214</v>
      </c>
    </row>
    <row r="40" spans="1:3" x14ac:dyDescent="0.25">
      <c r="A40" s="6" t="s">
        <v>53</v>
      </c>
      <c r="B40" s="6" t="s">
        <v>49</v>
      </c>
      <c r="C40" s="38">
        <f t="shared" si="0"/>
        <v>9359</v>
      </c>
    </row>
    <row r="41" spans="1:3" x14ac:dyDescent="0.25">
      <c r="A41" s="6" t="s">
        <v>53</v>
      </c>
      <c r="B41" s="6" t="s">
        <v>50</v>
      </c>
      <c r="C41" s="38">
        <f t="shared" si="0"/>
        <v>6109</v>
      </c>
    </row>
    <row r="42" spans="1:3" x14ac:dyDescent="0.25">
      <c r="A42" s="6" t="s">
        <v>53</v>
      </c>
      <c r="B42" s="6" t="s">
        <v>51</v>
      </c>
      <c r="C42" s="38">
        <f t="shared" si="0"/>
        <v>5862</v>
      </c>
    </row>
    <row r="43" spans="1:3" x14ac:dyDescent="0.25">
      <c r="A43" s="6" t="s">
        <v>53</v>
      </c>
      <c r="B43" s="6" t="s">
        <v>52</v>
      </c>
      <c r="C43" s="38" t="e">
        <f t="shared" si="0"/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60FA-20FF-4687-8F4C-D8EEB377B0A9}">
  <dimension ref="A2:G16"/>
  <sheetViews>
    <sheetView showGridLines="0" zoomScale="130" zoomScaleNormal="130" workbookViewId="0">
      <selection activeCell="G6" sqref="G6:G16"/>
    </sheetView>
  </sheetViews>
  <sheetFormatPr defaultColWidth="13.28515625" defaultRowHeight="15" x14ac:dyDescent="0.25"/>
  <sheetData>
    <row r="2" spans="1:7" x14ac:dyDescent="0.25">
      <c r="A2" t="s">
        <v>74</v>
      </c>
    </row>
    <row r="3" spans="1:7" ht="18.75" x14ac:dyDescent="0.3">
      <c r="A3" s="28" t="s">
        <v>96</v>
      </c>
    </row>
    <row r="4" spans="1:7" x14ac:dyDescent="0.25">
      <c r="C4" s="15" t="s">
        <v>58</v>
      </c>
      <c r="D4" s="15" t="s">
        <v>59</v>
      </c>
      <c r="E4" s="15" t="s">
        <v>60</v>
      </c>
      <c r="F4" s="15" t="s">
        <v>61</v>
      </c>
    </row>
    <row r="5" spans="1:7" x14ac:dyDescent="0.25">
      <c r="A5" s="18" t="s">
        <v>0</v>
      </c>
      <c r="B5" s="18" t="s">
        <v>57</v>
      </c>
      <c r="C5" s="16">
        <v>0.4</v>
      </c>
      <c r="D5" s="16">
        <v>0.12</v>
      </c>
      <c r="E5" s="16">
        <v>0.05</v>
      </c>
      <c r="F5" s="16">
        <v>0.1</v>
      </c>
      <c r="G5" s="17" t="s">
        <v>62</v>
      </c>
    </row>
    <row r="6" spans="1:7" x14ac:dyDescent="0.25">
      <c r="A6" s="14" t="s">
        <v>63</v>
      </c>
      <c r="B6" s="14">
        <v>22513</v>
      </c>
      <c r="C6" s="19">
        <f>$B6*C$5</f>
        <v>9005.2000000000007</v>
      </c>
      <c r="D6" s="19">
        <f t="shared" ref="D6:F16" si="0">$B6*D$5</f>
        <v>2701.56</v>
      </c>
      <c r="E6" s="19">
        <f t="shared" si="0"/>
        <v>1125.6500000000001</v>
      </c>
      <c r="F6" s="19">
        <f t="shared" si="0"/>
        <v>2251.3000000000002</v>
      </c>
      <c r="G6" s="14">
        <f>SUM(B6:F6)</f>
        <v>37596.710000000006</v>
      </c>
    </row>
    <row r="7" spans="1:7" x14ac:dyDescent="0.25">
      <c r="A7" s="14" t="s">
        <v>64</v>
      </c>
      <c r="B7" s="14">
        <v>15418</v>
      </c>
      <c r="C7" s="19">
        <f t="shared" ref="C7:C16" si="1">$B7*C$5</f>
        <v>6167.2000000000007</v>
      </c>
      <c r="D7" s="19">
        <f t="shared" si="0"/>
        <v>1850.1599999999999</v>
      </c>
      <c r="E7" s="19">
        <f t="shared" si="0"/>
        <v>770.90000000000009</v>
      </c>
      <c r="F7" s="19">
        <f t="shared" si="0"/>
        <v>1541.8000000000002</v>
      </c>
      <c r="G7" s="14">
        <f t="shared" ref="G7:G16" si="2">SUM(B7:F7)</f>
        <v>25748.06</v>
      </c>
    </row>
    <row r="8" spans="1:7" x14ac:dyDescent="0.25">
      <c r="A8" s="14" t="s">
        <v>65</v>
      </c>
      <c r="B8" s="14">
        <v>17873</v>
      </c>
      <c r="C8" s="19">
        <f t="shared" si="1"/>
        <v>7149.2000000000007</v>
      </c>
      <c r="D8" s="19">
        <f t="shared" si="0"/>
        <v>2144.7599999999998</v>
      </c>
      <c r="E8" s="19">
        <f t="shared" si="0"/>
        <v>893.65000000000009</v>
      </c>
      <c r="F8" s="19">
        <f t="shared" si="0"/>
        <v>1787.3000000000002</v>
      </c>
      <c r="G8" s="14">
        <f t="shared" si="2"/>
        <v>29847.91</v>
      </c>
    </row>
    <row r="9" spans="1:7" x14ac:dyDescent="0.25">
      <c r="A9" s="14" t="s">
        <v>66</v>
      </c>
      <c r="B9" s="14">
        <v>38002</v>
      </c>
      <c r="C9" s="19">
        <f t="shared" si="1"/>
        <v>15200.800000000001</v>
      </c>
      <c r="D9" s="19">
        <f t="shared" si="0"/>
        <v>4560.24</v>
      </c>
      <c r="E9" s="19">
        <f t="shared" si="0"/>
        <v>1900.1000000000001</v>
      </c>
      <c r="F9" s="19">
        <f t="shared" si="0"/>
        <v>3800.2000000000003</v>
      </c>
      <c r="G9" s="14">
        <f t="shared" si="2"/>
        <v>63463.34</v>
      </c>
    </row>
    <row r="10" spans="1:7" x14ac:dyDescent="0.25">
      <c r="A10" s="14" t="s">
        <v>67</v>
      </c>
      <c r="B10" s="14">
        <v>12524</v>
      </c>
      <c r="C10" s="19">
        <f t="shared" si="1"/>
        <v>5009.6000000000004</v>
      </c>
      <c r="D10" s="19">
        <f t="shared" si="0"/>
        <v>1502.8799999999999</v>
      </c>
      <c r="E10" s="19">
        <f t="shared" si="0"/>
        <v>626.20000000000005</v>
      </c>
      <c r="F10" s="19">
        <f t="shared" si="0"/>
        <v>1252.4000000000001</v>
      </c>
      <c r="G10" s="14">
        <f t="shared" si="2"/>
        <v>20915.080000000002</v>
      </c>
    </row>
    <row r="11" spans="1:7" x14ac:dyDescent="0.25">
      <c r="A11" s="14" t="s">
        <v>68</v>
      </c>
      <c r="B11" s="14">
        <v>19987</v>
      </c>
      <c r="C11" s="19">
        <f t="shared" si="1"/>
        <v>7994.8</v>
      </c>
      <c r="D11" s="19">
        <f t="shared" si="0"/>
        <v>2398.44</v>
      </c>
      <c r="E11" s="19">
        <f t="shared" si="0"/>
        <v>999.35</v>
      </c>
      <c r="F11" s="19">
        <f t="shared" si="0"/>
        <v>1998.7</v>
      </c>
      <c r="G11" s="14">
        <f t="shared" si="2"/>
        <v>33378.289999999994</v>
      </c>
    </row>
    <row r="12" spans="1:7" x14ac:dyDescent="0.25">
      <c r="A12" s="14" t="s">
        <v>69</v>
      </c>
      <c r="B12" s="14">
        <v>40764</v>
      </c>
      <c r="C12" s="19">
        <f t="shared" si="1"/>
        <v>16305.6</v>
      </c>
      <c r="D12" s="19">
        <f t="shared" si="0"/>
        <v>4891.6799999999994</v>
      </c>
      <c r="E12" s="19">
        <f t="shared" si="0"/>
        <v>2038.2</v>
      </c>
      <c r="F12" s="19">
        <f t="shared" si="0"/>
        <v>4076.4</v>
      </c>
      <c r="G12" s="14">
        <f t="shared" si="2"/>
        <v>68075.87999999999</v>
      </c>
    </row>
    <row r="13" spans="1:7" x14ac:dyDescent="0.25">
      <c r="A13" s="14" t="s">
        <v>70</v>
      </c>
      <c r="B13" s="14">
        <v>41198</v>
      </c>
      <c r="C13" s="19">
        <f t="shared" si="1"/>
        <v>16479.2</v>
      </c>
      <c r="D13" s="19">
        <f t="shared" si="0"/>
        <v>4943.76</v>
      </c>
      <c r="E13" s="19">
        <f t="shared" si="0"/>
        <v>2059.9</v>
      </c>
      <c r="F13" s="19">
        <f t="shared" si="0"/>
        <v>4119.8</v>
      </c>
      <c r="G13" s="14">
        <f t="shared" si="2"/>
        <v>68800.66</v>
      </c>
    </row>
    <row r="14" spans="1:7" x14ac:dyDescent="0.25">
      <c r="A14" s="14" t="s">
        <v>71</v>
      </c>
      <c r="B14" s="14">
        <v>25768</v>
      </c>
      <c r="C14" s="19">
        <f t="shared" si="1"/>
        <v>10307.200000000001</v>
      </c>
      <c r="D14" s="19">
        <f t="shared" si="0"/>
        <v>3092.16</v>
      </c>
      <c r="E14" s="19">
        <f t="shared" si="0"/>
        <v>1288.4000000000001</v>
      </c>
      <c r="F14" s="19">
        <f t="shared" si="0"/>
        <v>2576.8000000000002</v>
      </c>
      <c r="G14" s="14">
        <f t="shared" si="2"/>
        <v>43032.560000000005</v>
      </c>
    </row>
    <row r="15" spans="1:7" x14ac:dyDescent="0.25">
      <c r="A15" s="14" t="s">
        <v>72</v>
      </c>
      <c r="B15" s="14">
        <v>15243</v>
      </c>
      <c r="C15" s="19">
        <f t="shared" si="1"/>
        <v>6097.2000000000007</v>
      </c>
      <c r="D15" s="19">
        <f t="shared" si="0"/>
        <v>1829.1599999999999</v>
      </c>
      <c r="E15" s="19">
        <f t="shared" si="0"/>
        <v>762.15000000000009</v>
      </c>
      <c r="F15" s="19">
        <f t="shared" si="0"/>
        <v>1524.3000000000002</v>
      </c>
      <c r="G15" s="14">
        <f t="shared" si="2"/>
        <v>25455.81</v>
      </c>
    </row>
    <row r="16" spans="1:7" x14ac:dyDescent="0.25">
      <c r="A16" s="14" t="s">
        <v>73</v>
      </c>
      <c r="B16" s="14">
        <v>41308</v>
      </c>
      <c r="C16" s="19">
        <f t="shared" si="1"/>
        <v>16523.2</v>
      </c>
      <c r="D16" s="19">
        <f t="shared" si="0"/>
        <v>4956.96</v>
      </c>
      <c r="E16" s="19">
        <f t="shared" si="0"/>
        <v>2065.4</v>
      </c>
      <c r="F16" s="19">
        <f t="shared" si="0"/>
        <v>4130.8</v>
      </c>
      <c r="G16" s="14">
        <f t="shared" si="2"/>
        <v>68984.36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4C350-3A60-44C9-B744-76CD86656429}">
  <dimension ref="A1:O40"/>
  <sheetViews>
    <sheetView showGridLines="0" workbookViewId="0">
      <selection activeCell="P13" sqref="P13"/>
    </sheetView>
  </sheetViews>
  <sheetFormatPr defaultRowHeight="18.75" x14ac:dyDescent="0.3"/>
  <cols>
    <col min="1" max="1" width="10.85546875" style="20" customWidth="1"/>
    <col min="2" max="2" width="12.85546875" style="20" customWidth="1"/>
    <col min="3" max="3" width="13" style="20" customWidth="1"/>
    <col min="4" max="4" width="13.85546875" style="20" customWidth="1"/>
    <col min="5" max="7" width="9.140625" style="20"/>
    <col min="8" max="8" width="19.85546875" style="20" bestFit="1" customWidth="1"/>
    <col min="9" max="9" width="25.140625" style="20" bestFit="1" customWidth="1"/>
    <col min="10" max="10" width="5.5703125" style="20" bestFit="1" customWidth="1"/>
    <col min="11" max="11" width="9.85546875" style="20" bestFit="1" customWidth="1"/>
    <col min="12" max="16384" width="9.140625" style="20"/>
  </cols>
  <sheetData>
    <row r="1" spans="1:15" x14ac:dyDescent="0.3">
      <c r="A1" s="20" t="s">
        <v>93</v>
      </c>
      <c r="B1" s="3"/>
      <c r="C1" s="3"/>
    </row>
    <row r="2" spans="1:15" x14ac:dyDescent="0.3">
      <c r="A2" s="20" t="s">
        <v>94</v>
      </c>
      <c r="B2" s="3"/>
      <c r="C2" s="3"/>
    </row>
    <row r="3" spans="1:15" x14ac:dyDescent="0.3">
      <c r="A3" s="28" t="s">
        <v>96</v>
      </c>
      <c r="J3" s="3"/>
      <c r="K3" s="3"/>
    </row>
    <row r="4" spans="1:15" x14ac:dyDescent="0.3">
      <c r="J4" s="3"/>
      <c r="K4" s="3"/>
    </row>
    <row r="5" spans="1:15" ht="21" x14ac:dyDescent="0.35">
      <c r="A5" s="21" t="s">
        <v>55</v>
      </c>
      <c r="B5" s="22"/>
      <c r="C5" s="22"/>
      <c r="D5" s="22"/>
      <c r="E5" s="22"/>
      <c r="F5" s="22"/>
      <c r="G5" s="22"/>
      <c r="H5" s="22"/>
      <c r="I5" s="22"/>
      <c r="J5" s="3"/>
      <c r="K5" s="39" t="s">
        <v>102</v>
      </c>
      <c r="L5" s="40"/>
      <c r="M5" s="40"/>
      <c r="N5" s="40"/>
      <c r="O5" s="40"/>
    </row>
    <row r="6" spans="1:15" ht="21" x14ac:dyDescent="0.35">
      <c r="A6" s="25" t="s">
        <v>75</v>
      </c>
      <c r="B6" s="25" t="s">
        <v>76</v>
      </c>
      <c r="C6" s="25" t="s">
        <v>77</v>
      </c>
      <c r="D6" s="25" t="s">
        <v>78</v>
      </c>
      <c r="E6" s="22"/>
      <c r="F6" s="22"/>
      <c r="G6" s="22"/>
      <c r="H6" s="23" t="s">
        <v>91</v>
      </c>
      <c r="I6" s="23" t="s">
        <v>92</v>
      </c>
      <c r="J6" s="3"/>
      <c r="K6" s="39" t="s">
        <v>103</v>
      </c>
      <c r="L6" s="40"/>
      <c r="M6" s="40"/>
      <c r="N6" s="40"/>
      <c r="O6" s="40"/>
    </row>
    <row r="7" spans="1:15" ht="21" x14ac:dyDescent="0.35">
      <c r="A7" s="26" t="s">
        <v>79</v>
      </c>
      <c r="B7" s="26" t="s">
        <v>80</v>
      </c>
      <c r="C7" s="26" t="s">
        <v>81</v>
      </c>
      <c r="D7" s="26" t="s">
        <v>82</v>
      </c>
      <c r="E7" s="22"/>
      <c r="F7" s="22"/>
      <c r="G7" s="22"/>
      <c r="H7" s="24" t="s">
        <v>87</v>
      </c>
      <c r="I7" s="24" t="s">
        <v>82</v>
      </c>
      <c r="J7" s="3"/>
      <c r="K7" s="41" t="s">
        <v>101</v>
      </c>
      <c r="L7" s="40"/>
      <c r="M7" s="40"/>
      <c r="N7" s="40"/>
      <c r="O7" s="40"/>
    </row>
    <row r="8" spans="1:15" ht="21" x14ac:dyDescent="0.35">
      <c r="A8" s="26" t="s">
        <v>83</v>
      </c>
      <c r="B8" s="26" t="s">
        <v>84</v>
      </c>
      <c r="C8" s="26" t="s">
        <v>85</v>
      </c>
      <c r="D8" s="26" t="s">
        <v>86</v>
      </c>
      <c r="E8" s="22"/>
      <c r="F8" s="22"/>
      <c r="G8" s="22"/>
      <c r="H8" s="22"/>
      <c r="I8" s="22"/>
      <c r="J8" s="3"/>
      <c r="K8" s="3"/>
    </row>
    <row r="9" spans="1:15" ht="21" x14ac:dyDescent="0.35">
      <c r="A9" s="26" t="s">
        <v>87</v>
      </c>
      <c r="B9" s="26" t="s">
        <v>88</v>
      </c>
      <c r="C9" s="26" t="s">
        <v>89</v>
      </c>
      <c r="D9" s="26" t="s">
        <v>90</v>
      </c>
      <c r="E9" s="22"/>
      <c r="F9" s="22"/>
      <c r="G9" s="22"/>
      <c r="H9" s="22"/>
      <c r="I9" s="22"/>
      <c r="J9" s="3"/>
      <c r="K9" s="3"/>
    </row>
    <row r="10" spans="1:15" x14ac:dyDescent="0.3">
      <c r="A10" s="3"/>
      <c r="B10" s="3"/>
      <c r="C10" s="3"/>
      <c r="H10" s="3"/>
      <c r="I10" s="3"/>
      <c r="J10" s="3"/>
      <c r="K10" s="3"/>
    </row>
    <row r="11" spans="1:15" x14ac:dyDescent="0.3">
      <c r="A11" s="3"/>
      <c r="B11" s="3"/>
      <c r="C11" s="3"/>
      <c r="H11" s="3"/>
      <c r="I11" s="3"/>
      <c r="J11" s="3"/>
      <c r="K11" s="3"/>
    </row>
    <row r="12" spans="1:15" x14ac:dyDescent="0.3">
      <c r="A12" s="3"/>
      <c r="B12" s="3"/>
      <c r="C12" s="3"/>
      <c r="H12" s="3"/>
      <c r="I12" s="3"/>
      <c r="J12" s="3"/>
      <c r="K12" s="3"/>
    </row>
    <row r="13" spans="1:15" x14ac:dyDescent="0.3">
      <c r="A13" s="3"/>
      <c r="B13" s="3"/>
      <c r="C13" s="3"/>
      <c r="H13" s="3"/>
      <c r="I13" s="3"/>
      <c r="J13" s="3"/>
      <c r="K13" s="3"/>
    </row>
    <row r="14" spans="1:15" x14ac:dyDescent="0.3">
      <c r="A14" s="3"/>
      <c r="B14" s="3"/>
      <c r="C14" s="3"/>
      <c r="H14" s="3"/>
      <c r="I14" s="3"/>
      <c r="J14" s="3"/>
      <c r="K14" s="3"/>
    </row>
    <row r="15" spans="1:15" x14ac:dyDescent="0.3">
      <c r="A15" s="3"/>
      <c r="B15" s="3"/>
      <c r="C15" s="3"/>
      <c r="H15" s="3"/>
      <c r="I15" s="3"/>
      <c r="J15" s="3"/>
      <c r="K15" s="3"/>
    </row>
    <row r="16" spans="1:15" x14ac:dyDescent="0.3">
      <c r="A16" s="3"/>
      <c r="B16" s="3"/>
      <c r="C16" s="3"/>
      <c r="H16" s="3"/>
      <c r="I16" s="3"/>
      <c r="J16" s="3"/>
      <c r="K16" s="3"/>
    </row>
    <row r="17" spans="1:11" x14ac:dyDescent="0.3">
      <c r="A17" s="3"/>
      <c r="B17" s="3"/>
      <c r="C17" s="3"/>
      <c r="H17" s="3"/>
      <c r="I17" s="3"/>
      <c r="J17" s="3"/>
      <c r="K17" s="3"/>
    </row>
    <row r="18" spans="1:11" x14ac:dyDescent="0.3">
      <c r="A18" s="3"/>
      <c r="B18" s="3"/>
      <c r="C18" s="3"/>
      <c r="H18" s="3"/>
    </row>
    <row r="19" spans="1:11" x14ac:dyDescent="0.3">
      <c r="A19" s="3"/>
      <c r="B19" s="3"/>
      <c r="C19" s="3"/>
      <c r="H19" s="3"/>
    </row>
    <row r="20" spans="1:11" x14ac:dyDescent="0.3">
      <c r="A20" s="3"/>
      <c r="B20" s="3"/>
      <c r="C20" s="3"/>
      <c r="H20" s="3"/>
    </row>
    <row r="21" spans="1:11" x14ac:dyDescent="0.3">
      <c r="A21" s="3"/>
      <c r="B21" s="3"/>
      <c r="C21" s="3"/>
      <c r="H21" s="3"/>
    </row>
    <row r="22" spans="1:11" x14ac:dyDescent="0.3">
      <c r="A22" s="3"/>
      <c r="B22" s="3"/>
      <c r="C22" s="3"/>
      <c r="H22" s="3"/>
    </row>
    <row r="23" spans="1:11" x14ac:dyDescent="0.3">
      <c r="A23" s="3"/>
      <c r="B23" s="3"/>
      <c r="C23" s="3"/>
      <c r="H23" s="3"/>
    </row>
    <row r="24" spans="1:11" x14ac:dyDescent="0.3">
      <c r="A24" s="3"/>
      <c r="B24" s="3"/>
      <c r="C24" s="3"/>
      <c r="H24" s="3"/>
    </row>
    <row r="25" spans="1:11" x14ac:dyDescent="0.3">
      <c r="A25" s="3"/>
      <c r="B25" s="3"/>
      <c r="C25" s="3"/>
      <c r="H25" s="3"/>
    </row>
    <row r="26" spans="1:11" x14ac:dyDescent="0.3">
      <c r="A26" s="3"/>
      <c r="B26" s="3"/>
      <c r="C26" s="3"/>
      <c r="H26" s="3"/>
    </row>
    <row r="27" spans="1:11" x14ac:dyDescent="0.3">
      <c r="A27" s="3"/>
      <c r="B27" s="3"/>
      <c r="C27" s="3"/>
      <c r="H27" s="3"/>
    </row>
    <row r="28" spans="1:11" x14ac:dyDescent="0.3">
      <c r="A28" s="3"/>
      <c r="B28" s="3"/>
      <c r="C28" s="3"/>
      <c r="H28" s="3"/>
    </row>
    <row r="29" spans="1:11" x14ac:dyDescent="0.3">
      <c r="A29" s="3"/>
      <c r="B29" s="3"/>
      <c r="C29" s="3"/>
      <c r="H29" s="3"/>
    </row>
    <row r="30" spans="1:11" x14ac:dyDescent="0.3">
      <c r="A30" s="3"/>
      <c r="B30" s="3"/>
      <c r="C30" s="3"/>
      <c r="H30" s="3"/>
    </row>
    <row r="31" spans="1:11" x14ac:dyDescent="0.3">
      <c r="A31" s="3"/>
      <c r="B31" s="3"/>
      <c r="C31" s="3"/>
      <c r="H31" s="3"/>
    </row>
    <row r="32" spans="1:11" x14ac:dyDescent="0.3">
      <c r="A32" s="3"/>
      <c r="B32" s="3"/>
      <c r="C32" s="3"/>
      <c r="H32" s="3"/>
    </row>
    <row r="33" spans="1:8" x14ac:dyDescent="0.3">
      <c r="A33" s="3"/>
      <c r="B33" s="3"/>
      <c r="C33" s="3"/>
      <c r="H33" s="3"/>
    </row>
    <row r="34" spans="1:8" x14ac:dyDescent="0.3">
      <c r="A34" s="3"/>
      <c r="B34" s="3"/>
      <c r="C34" s="3"/>
      <c r="H34" s="3"/>
    </row>
    <row r="35" spans="1:8" x14ac:dyDescent="0.3">
      <c r="A35" s="3"/>
      <c r="B35" s="3"/>
      <c r="C35" s="3"/>
      <c r="H35" s="3"/>
    </row>
    <row r="36" spans="1:8" x14ac:dyDescent="0.3">
      <c r="A36" s="3"/>
      <c r="B36" s="3"/>
      <c r="C36" s="3"/>
      <c r="H36" s="3"/>
    </row>
    <row r="37" spans="1:8" x14ac:dyDescent="0.3">
      <c r="A37" s="3"/>
      <c r="B37" s="3"/>
      <c r="C37" s="3"/>
      <c r="H37" s="3"/>
    </row>
    <row r="38" spans="1:8" x14ac:dyDescent="0.3">
      <c r="A38" s="3"/>
      <c r="B38" s="3"/>
      <c r="C38" s="3"/>
      <c r="H38" s="3"/>
    </row>
    <row r="39" spans="1:8" x14ac:dyDescent="0.3">
      <c r="A39" s="3"/>
      <c r="B39" s="3"/>
      <c r="C39" s="3"/>
      <c r="H39" s="3"/>
    </row>
    <row r="40" spans="1:8" x14ac:dyDescent="0.3">
      <c r="A40" s="3"/>
      <c r="B40" s="3"/>
      <c r="C40" s="3"/>
      <c r="H40" s="3"/>
    </row>
  </sheetData>
  <dataValidations count="2">
    <dataValidation type="list" allowBlank="1" showInputMessage="1" showErrorMessage="1" sqref="H7" xr:uid="{8EA0443B-865F-416A-A02E-C6A4ED284472}">
      <formula1>$A$7:$A$9</formula1>
    </dataValidation>
    <dataValidation type="list" allowBlank="1" showInputMessage="1" showErrorMessage="1" sqref="I7" xr:uid="{25CF4959-7212-42FF-B8DC-E5C3DE70524C}">
      <formula1>OFFSET($A$6,MATCH($H$7,$A$7:$A$9,0),1,1,3)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01E20-A231-4EF4-84C9-813D9E884A1F}">
  <dimension ref="A1:L9"/>
  <sheetViews>
    <sheetView showGridLines="0" tabSelected="1" zoomScale="130" zoomScaleNormal="130" workbookViewId="0">
      <selection activeCell="D13" sqref="D13"/>
    </sheetView>
  </sheetViews>
  <sheetFormatPr defaultRowHeight="15" x14ac:dyDescent="0.25"/>
  <cols>
    <col min="3" max="3" width="33.28515625" bestFit="1" customWidth="1"/>
    <col min="4" max="4" width="15.85546875" bestFit="1" customWidth="1"/>
  </cols>
  <sheetData>
    <row r="1" spans="1:12" ht="18.75" x14ac:dyDescent="0.3">
      <c r="A1" s="2" t="s">
        <v>97</v>
      </c>
    </row>
    <row r="4" spans="1:12" ht="15.75" x14ac:dyDescent="0.25">
      <c r="C4" s="29" t="s">
        <v>98</v>
      </c>
      <c r="D4" s="29" t="s">
        <v>99</v>
      </c>
    </row>
    <row r="5" spans="1:12" ht="15.75" x14ac:dyDescent="0.25">
      <c r="C5" s="30" t="s">
        <v>100</v>
      </c>
      <c r="D5" s="42">
        <f>LEN(C5)-LEN(SUBSTITUTE(C5," ",""))</f>
        <v>4</v>
      </c>
    </row>
    <row r="8" spans="1:12" x14ac:dyDescent="0.25">
      <c r="D8" s="43" t="s">
        <v>104</v>
      </c>
      <c r="E8" s="43"/>
      <c r="F8" s="43"/>
      <c r="G8" s="43"/>
      <c r="H8" s="43"/>
      <c r="I8" s="43"/>
      <c r="J8" s="43"/>
      <c r="K8" s="43"/>
      <c r="L8" s="43"/>
    </row>
    <row r="9" spans="1:12" x14ac:dyDescent="0.25">
      <c r="D9" s="43" t="s">
        <v>105</v>
      </c>
      <c r="E9" s="43"/>
      <c r="F9" s="43"/>
      <c r="G9" s="43"/>
      <c r="H9" s="43"/>
      <c r="I9" s="43"/>
      <c r="J9" s="43"/>
      <c r="K9" s="43"/>
      <c r="L9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 Me</vt:lpstr>
      <vt:lpstr>Task 1</vt:lpstr>
      <vt:lpstr>Task 2</vt:lpstr>
      <vt:lpstr>Task 3</vt:lpstr>
      <vt:lpstr>Task 4</vt:lpstr>
      <vt:lpstr>Task 5</vt:lpstr>
      <vt:lpstr>Task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Jha</dc:creator>
  <cp:lastModifiedBy>Admin</cp:lastModifiedBy>
  <dcterms:created xsi:type="dcterms:W3CDTF">2015-06-05T18:17:20Z</dcterms:created>
  <dcterms:modified xsi:type="dcterms:W3CDTF">2022-08-28T09:49:28Z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7dbca8d0-8840-403d-a6fd-9b8ac55ff635</vt:lpwstr>
  </property>
</Properties>
</file>