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47D5BC74-97A9-4D9B-8C88-A119E61B874E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4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2" i="1"/>
  <c r="AF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6" i="1"/>
  <c r="R419" i="1"/>
  <c r="R4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06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AE70" i="1"/>
  <c r="V71" i="1"/>
  <c r="AE71" i="1"/>
  <c r="V72" i="1"/>
  <c r="AE72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<sst xmlns="http://schemas.openxmlformats.org/spreadsheetml/2006/main" count="5169" uniqueCount="1506">
  <si>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</si>
  <si>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</si>
  <si>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</si>
  <si>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</si>
  <si>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</si>
  <si>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</si>
  <si>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</si>
  <si>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</si>
  <si>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</si>
  <si>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</si>
  <si>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</si>
  <si>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</si>
  <si>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</si>
  <si>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</si>
  <si>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</si>
  <si>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</si>
  <si>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</si>
  <si>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</si>
  <si>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</si>
  <si>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</si>
  <si>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</si>
  <si>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</si>
  <si>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</si>
  <si>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</si>
  <si>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</si>
  <si>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</si>
  <si>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</si>
  <si>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</si>
  <si>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</si>
  <si>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</si>
  <si>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</si>
  <si>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</si>
  <si>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</si>
  <si>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</si>
  <si>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</si>
  <si>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</si>
  <si>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</si>
  <si>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</si>
  <si>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</si>
  <si>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</si>
  <si>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</si>
  <si>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</si>
  <si>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</si>
  <si>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</si>
  <si>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</si>
  <si>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</si>
  <si>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</si>
  <si>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</si>
  <si>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</si>
  <si>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</si>
  <si>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</si>
  <si>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</si>
  <si>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</si>
  <si>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</si>
  <si>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</si>
  <si>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</si>
  <si>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</si>
  <si>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</si>
  <si>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</si>
  <si>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</si>
  <si>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</si>
  <si>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</si>
  <si>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</si>
  <si>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</si>
  <si>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</si>
  <si>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</si>
  <si>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</si>
  <si>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</si>
  <si>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</si>
  <si>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</si>
  <si>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</si>
  <si>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</si>
  <si>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</si>
  <si>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</si>
  <si>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</si>
  <si>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</si>
  <si>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</si>
  <si>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</si>
  <si>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</si>
  <si>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</si>
  <si>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</si>
  <si>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</si>
  <si>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</si>
  <si>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</si>
  <si>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</si>
  <si>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</si>
  <si>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</si>
  <si>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</si>
  <si>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</si>
  <si>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</si>
  <si>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</si>
  <si>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</si>
  <si>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</si>
  <si>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</si>
  <si>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</si>
  <si>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</si>
  <si>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</si>
  <si>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</si>
  <si>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</si>
  <si>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</si>
  <si>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</si>
  <si>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</si>
  <si>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</si>
  <si>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</si>
  <si>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</si>
  <si>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</si>
  <si>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</si>
  <si>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</si>
  <si>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</si>
  <si>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</si>
  <si>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</si>
  <si>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</si>
  <si>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</si>
  <si>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</si>
  <si>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</si>
  <si>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</si>
  <si>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</si>
  <si>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</si>
  <si>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</si>
  <si>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</si>
  <si>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</si>
  <si>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</si>
  <si>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</si>
  <si>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</si>
  <si>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</si>
  <si>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</si>
  <si>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</si>
  <si>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</si>
  <si>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</si>
  <si>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</si>
  <si>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</si>
  <si>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</si>
  <si>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</si>
  <si>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</si>
  <si>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</si>
  <si>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</si>
  <si>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</si>
  <si>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</si>
  <si>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</si>
  <si>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</si>
  <si>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</si>
  <si>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</si>
  <si>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</si>
  <si>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</si>
  <si>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</si>
  <si>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</si>
  <si>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</si>
  <si>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</si>
  <si>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</si>
  <si>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</si>
  <si>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</si>
  <si>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</si>
  <si>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</si>
  <si>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</si>
  <si>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</si>
  <si>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</si>
  <si>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</si>
  <si>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</si>
  <si>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</si>
  <si>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</si>
  <si>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</si>
  <si>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</si>
  <si>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</si>
  <si>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</si>
  <si>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</si>
  <si>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</si>
  <si>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</si>
  <si>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</si>
  <si>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</si>
  <si>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</si>
  <si>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</si>
  <si>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</si>
  <si>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</si>
  <si>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</si>
  <si>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</si>
  <si>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</si>
  <si>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</si>
  <si>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</si>
  <si>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</si>
  <si>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</si>
  <si>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</si>
  <si>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</si>
  <si>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</si>
  <si>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</si>
  <si>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</si>
  <si>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</si>
  <si>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</si>
  <si>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</si>
  <si>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</si>
  <si>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</si>
  <si>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</si>
  <si>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</si>
  <si>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</si>
  <si>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</si>
  <si>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</si>
  <si>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</si>
  <si>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</si>
  <si>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</si>
  <si>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</si>
  <si>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</si>
  <si>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</si>
  <si>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</si>
  <si>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</si>
  <si>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</si>
  <si>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</si>
  <si>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</si>
  <si>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</si>
  <si>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</si>
  <si>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</si>
  <si>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</si>
  <si>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</si>
  <si>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</si>
  <si>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</si>
  <si>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</si>
  <si>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</si>
  <si>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</si>
  <si>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</si>
  <si>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</si>
  <si>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</si>
  <si>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</si>
  <si>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</si>
  <si>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</si>
  <si>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</si>
  <si>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</si>
  <si>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</si>
  <si>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</si>
  <si>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</si>
  <si>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</si>
  <si>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</si>
  <si>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</si>
  <si>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</si>
  <si>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</si>
  <si>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</si>
  <si>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</si>
  <si>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</si>
  <si>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</si>
  <si>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</si>
  <si>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</si>
  <si>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</si>
  <si>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</si>
  <si>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</si>
  <si>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</si>
  <si>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</si>
  <si>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</si>
  <si>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</si>
  <si>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</si>
  <si>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</si>
  <si>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</si>
  <si>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</si>
  <si>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</si>
  <si>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</si>
  <si>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</si>
  <si>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</si>
  <si>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</si>
  <si>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</si>
  <si>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</si>
  <si>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</si>
  <si>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</si>
  <si>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</si>
  <si>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</si>
  <si>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</si>
  <si>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</si>
  <si>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</si>
  <si>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</si>
  <si>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</si>
  <si>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</si>
  <si>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</si>
  <si>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</si>
  <si>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</si>
  <si>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</si>
  <si>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</si>
  <si>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</si>
  <si>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</si>
  <si>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</si>
  <si>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</si>
  <si>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</si>
  <si>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</si>
  <si>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</si>
  <si>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</si>
  <si>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</si>
  <si>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</si>
  <si>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</si>
  <si>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</si>
  <si>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</si>
  <si>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</si>
  <si>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</si>
  <si>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</si>
  <si>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</si>
  <si>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</si>
  <si>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</si>
  <si>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</si>
  <si>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</si>
  <si>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</si>
  <si>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</si>
  <si>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</si>
  <si>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</si>
  <si>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</si>
  <si>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</si>
  <si>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</si>
  <si>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</si>
  <si>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</si>
  <si>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</si>
  <si>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</si>
  <si>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</si>
  <si>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</si>
  <si>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</si>
  <si>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</si>
  <si>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</si>
  <si>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</si>
  <si>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</si>
  <si>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</si>
  <si>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</si>
  <si>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</si>
  <si>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</si>
  <si>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</si>
  <si>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</si>
  <si>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</si>
  <si>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</si>
  <si>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</si>
  <si>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</si>
  <si>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</si>
  <si>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</si>
  <si>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</si>
  <si>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</si>
  <si>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</si>
  <si>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</si>
  <si>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</si>
  <si>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</si>
  <si>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</si>
  <si>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</si>
  <si>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</si>
  <si>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</si>
  <si>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</si>
  <si>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</si>
  <si>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</si>
  <si>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</si>
  <si>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</si>
  <si>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</si>
  <si>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</si>
  <si>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</si>
  <si>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</si>
  <si>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</si>
  <si>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</si>
  <si>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</si>
  <si>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</si>
  <si>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</si>
  <si>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</si>
  <si>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</si>
  <si>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</si>
  <si>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</si>
  <si>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</si>
  <si>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</si>
  <si>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</si>
  <si>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</si>
  <si>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</si>
  <si>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</si>
  <si>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</si>
  <si>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</si>
  <si>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</si>
  <si>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</si>
  <si>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</si>
  <si>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</si>
  <si>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</si>
  <si>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</si>
  <si>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</si>
  <si>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</si>
  <si>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</si>
  <si>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</si>
  <si>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</si>
  <si>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</si>
  <si>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</si>
  <si>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</si>
  <si>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</si>
  <si>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</si>
  <si>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</si>
  <si>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</si>
  <si>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</si>
  <si>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</si>
  <si>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</si>
  <si>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</si>
  <si>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</si>
  <si>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</si>
  <si>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</si>
  <si>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</si>
  <si>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</si>
  <si>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</si>
  <si>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</si>
  <si>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</si>
  <si>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</si>
  <si>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</si>
  <si>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</si>
  <si>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</si>
  <si>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</si>
  <si>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</si>
  <si>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</si>
  <si>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</si>
  <si>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</si>
  <si>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</si>
  <si>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</si>
  <si>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</si>
  <si>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</si>
  <si>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</si>
  <si>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</si>
  <si>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</si>
  <si>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</si>
  <si>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</si>
  <si>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</si>
  <si>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</si>
  <si>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</si>
  <si>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</si>
  <si>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</si>
  <si>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</si>
  <si>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</si>
  <si>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</si>
  <si>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</si>
  <si>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</si>
  <si>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</si>
  <si>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</si>
  <si>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</si>
  <si>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</si>
  <si>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</si>
  <si>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</si>
  <si>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</si>
  <si>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</si>
  <si>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</si>
  <si>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</si>
  <si>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</si>
  <si>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</si>
  <si>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</si>
  <si>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</si>
  <si>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</si>
  <si>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</si>
  <si>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</si>
  <si>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</si>
  <si>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</si>
  <si>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</si>
  <si>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</si>
  <si>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</si>
  <si>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</si>
  <si>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</si>
  <si>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</si>
  <si>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</si>
  <si>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</si>
  <si>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</si>
  <si>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</si>
  <si>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</si>
  <si>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</si>
  <si>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</si>
  <si>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</si>
  <si>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</si>
  <si>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</si>
  <si>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</si>
  <si>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</si>
  <si>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</si>
  <si>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</si>
  <si>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</si>
  <si>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</si>
  <si>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</si>
  <si>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</si>
  <si>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</si>
  <si>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</si>
  <si>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</si>
  <si>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</si>
  <si>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</si>
  <si>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</si>
  <si>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</si>
  <si>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</si>
  <si>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</si>
  <si>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</si>
  <si>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</si>
  <si>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</si>
  <si>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</si>
  <si>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</si>
  <si>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</si>
  <si>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</si>
  <si>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</si>
  <si>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</si>
  <si>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</si>
  <si>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</si>
  <si>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</si>
  <si>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</si>
  <si>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</si>
  <si>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</si>
  <si>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</si>
  <si>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</si>
  <si>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</si>
  <si>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</si>
  <si>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</si>
  <si>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</si>
  <si>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</si>
  <si>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</si>
  <si>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</si>
  <si>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</si>
  <si>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</si>
  <si>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</si>
  <si>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</si>
  <si>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</si>
  <si>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</si>
  <si>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</si>
  <si>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</si>
  <si>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</si>
  <si>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</si>
  <si>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</si>
  <si>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</si>
  <si>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</si>
  <si>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</si>
  <si>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</si>
  <si>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</si>
  <si>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</si>
  <si>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</si>
  <si>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</si>
  <si>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</si>
  <si>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</si>
  <si>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</si>
  <si>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</si>
  <si>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</si>
  <si>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</si>
  <si>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</si>
  <si>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</si>
  <si>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</si>
  <si>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</si>
  <si>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</si>
  <si>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</si>
  <si>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</si>
  <si>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</si>
  <si>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</si>
  <si>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</si>
  <si>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</si>
  <si>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</si>
  <si>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</si>
  <si>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</si>
  <si>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</si>
  <si>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</si>
  <si>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</si>
  <si>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</si>
  <si>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</si>
  <si>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</si>
  <si>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</si>
  <si>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</si>
  <si>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</si>
  <si>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</si>
  <si>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</si>
  <si>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</si>
  <si>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</si>
  <si>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</si>
  <si>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</si>
  <si>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</si>
  <si>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</si>
  <si>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</si>
  <si>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</si>
  <si>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</si>
  <si>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</si>
  <si>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</si>
  <si>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</si>
  <si>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</si>
  <si>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</si>
  <si>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</si>
  <si>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</si>
  <si>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</si>
  <si>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</si>
  <si>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</si>
  <si>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</si>
  <si>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</si>
  <si>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</si>
  <si>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</si>
  <si>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</si>
  <si>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</si>
  <si>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</si>
  <si>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</si>
  <si>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</si>
  <si>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</si>
  <si>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</si>
  <si>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</si>
  <si>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</si>
  <si>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</si>
  <si>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</si>
  <si>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</si>
  <si>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</si>
  <si>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</si>
  <si>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</si>
  <si>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</si>
  <si>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</si>
  <si>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</si>
  <si>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</si>
  <si>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</si>
  <si>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</si>
  <si>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</si>
  <si>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</si>
  <si>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</si>
  <si>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</si>
  <si>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</si>
  <si>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</si>
  <si>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</si>
  <si>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</si>
  <si>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</si>
  <si>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</si>
  <si>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</si>
  <si>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</si>
  <si>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</si>
  <si>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</si>
  <si>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</si>
  <si>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</si>
  <si>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</si>
  <si>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</si>
  <si>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</si>
  <si>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</si>
  <si>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</si>
  <si>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</si>
  <si>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</si>
  <si>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</si>
  <si>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</si>
  <si>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</si>
  <si>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</si>
  <si>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</si>
  <si>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</si>
  <si>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</si>
  <si>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</si>
  <si>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</si>
  <si>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</si>
  <si>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</si>
  <si>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</si>
  <si>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</si>
  <si>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</si>
  <si>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</si>
  <si>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</si>
  <si>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</si>
  <si>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</si>
  <si>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</si>
  <si>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</si>
  <si>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</si>
  <si>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</si>
  <si>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</si>
  <si>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</si>
  <si>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</si>
  <si>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</si>
  <si>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</si>
  <si>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</si>
  <si>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</si>
  <si>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</si>
  <si>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</si>
  <si>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</si>
  <si>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</si>
  <si>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</si>
  <si>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</si>
  <si>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</si>
  <si>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</si>
  <si>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</si>
  <si>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</si>
  <si>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</si>
  <si>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</si>
  <si>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</si>
  <si>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</si>
  <si>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</si>
  <si>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</si>
  <si>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</si>
  <si>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</si>
  <si>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</si>
  <si>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</si>
  <si>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</si>
  <si>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</si>
  <si>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</si>
  <si>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</si>
  <si>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</si>
  <si>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</si>
  <si>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</si>
  <si>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</si>
  <si>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</si>
  <si>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</si>
  <si>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</si>
  <si>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</si>
  <si>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</si>
  <si>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</si>
  <si>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</si>
  <si>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</si>
  <si>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</si>
  <si>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</si>
  <si>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</si>
  <si>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</si>
  <si>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</si>
  <si>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</si>
  <si>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</si>
  <si>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</si>
  <si>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</si>
  <si>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</si>
  <si>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</si>
  <si>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</si>
  <si>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</si>
  <si>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</si>
  <si>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</si>
  <si>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</si>
  <si>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</si>
  <si>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</si>
  <si>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</si>
  <si>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</si>
  <si>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</si>
  <si>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</si>
  <si>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</si>
  <si>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</si>
  <si>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</si>
  <si>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</si>
  <si>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</si>
  <si>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</si>
  <si>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</si>
  <si>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</si>
  <si>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</si>
  <si>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</si>
  <si>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</si>
  <si>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</si>
  <si>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</si>
  <si>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</si>
  <si>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</si>
  <si>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</si>
  <si>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</si>
  <si>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</si>
  <si>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</si>
  <si>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</si>
  <si>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</si>
  <si>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</si>
  <si>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</si>
  <si>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</si>
  <si>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</si>
  <si>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</si>
  <si>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</si>
  <si>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</si>
  <si>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</si>
  <si>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</si>
  <si>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</si>
  <si>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</si>
  <si>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</si>
  <si>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</si>
  <si>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</si>
  <si>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</si>
  <si>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</si>
  <si>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</si>
  <si>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</si>
  <si>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</si>
  <si>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</si>
  <si>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</si>
  <si>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</si>
  <si>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</si>
  <si>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</si>
  <si>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</si>
  <si>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</si>
  <si>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</si>
  <si>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</si>
  <si>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</si>
  <si>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</si>
  <si>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</si>
  <si>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</si>
  <si>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</si>
  <si>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</si>
  <si>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</si>
  <si>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</si>
  <si>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</si>
  <si>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</si>
  <si>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</si>
  <si>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</si>
  <si>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</si>
  <si>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</si>
  <si>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</si>
  <si>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</si>
  <si>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</si>
  <si>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</si>
  <si>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</si>
  <si>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</si>
  <si>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</si>
  <si>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</si>
  <si>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</si>
  <si>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</si>
  <si>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</si>
  <si>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</si>
  <si>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</si>
  <si>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</si>
  <si>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</si>
  <si>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</si>
  <si>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</si>
  <si>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</si>
  <si>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</si>
  <si>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</si>
  <si>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</si>
  <si>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</si>
  <si>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</si>
  <si>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</si>
  <si>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</si>
  <si>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</si>
  <si>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</si>
  <si>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</si>
  <si>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</si>
  <si>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</si>
  <si>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</si>
  <si>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</si>
  <si>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</si>
  <si>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</si>
  <si>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</si>
  <si>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</si>
  <si>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</si>
  <si>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</si>
  <si>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</si>
  <si>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</si>
  <si>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</si>
  <si>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</si>
  <si>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</si>
  <si>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</si>
  <si>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</si>
  <si>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</si>
  <si>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</si>
  <si>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</si>
  <si>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</si>
  <si>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</si>
  <si>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</si>
  <si>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</si>
  <si>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</si>
  <si>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</si>
  <si>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</si>
  <si>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</si>
  <si>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</si>
  <si>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</si>
  <si>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</si>
  <si>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</si>
  <si>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</si>
  <si>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</si>
  <si>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</si>
  <si>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</si>
  <si>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</si>
  <si>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</si>
  <si>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</si>
  <si>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</si>
  <si>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</si>
  <si>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</si>
  <si>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</si>
  <si>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</si>
  <si>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</si>
  <si>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</si>
  <si>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</si>
  <si>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</si>
  <si>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</si>
  <si>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</si>
  <si>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</si>
  <si>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</si>
  <si>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</si>
  <si>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</si>
  <si>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</si>
  <si>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</si>
  <si>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</si>
  <si>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</si>
  <si>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</si>
  <si>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</si>
  <si>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</si>
  <si>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</si>
  <si>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</si>
  <si>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</si>
  <si>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</si>
  <si>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</si>
  <si>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</si>
  <si>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</si>
  <si>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</si>
  <si>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</si>
  <si>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</si>
  <si>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</si>
  <si>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</si>
  <si>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</si>
  <si>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</si>
  <si>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</si>
  <si>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</si>
  <si>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</si>
  <si>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</si>
  <si>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</si>
  <si>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</si>
  <si>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</si>
  <si>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</si>
  <si>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</si>
  <si>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</si>
  <si>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</si>
  <si>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</si>
  <si>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</si>
  <si>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</si>
  <si>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</si>
  <si>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</si>
  <si>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</si>
  <si>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</si>
  <si>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</si>
  <si>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</si>
  <si>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</si>
  <si>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</si>
  <si>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</si>
  <si>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</si>
  <si>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</si>
  <si>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</si>
  <si>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</si>
  <si>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</si>
  <si>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</si>
  <si>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</si>
  <si>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</si>
  <si>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</si>
  <si>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</si>
  <si>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</si>
  <si>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</si>
  <si>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</si>
  <si>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</si>
  <si>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</si>
  <si>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</si>
  <si>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</si>
  <si>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</si>
  <si>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</si>
  <si>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</si>
  <si>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</si>
  <si>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</si>
  <si>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</si>
  <si>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</si>
  <si>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</si>
  <si>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</si>
  <si>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</si>
  <si>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</si>
  <si>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</si>
  <si>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</si>
  <si>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</si>
  <si>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</si>
  <si>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</si>
  <si>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</si>
  <si>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</si>
  <si>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</si>
  <si>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</si>
  <si>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</si>
  <si>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</si>
  <si>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</si>
  <si>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</si>
  <si>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</si>
  <si>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</si>
  <si>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</si>
  <si>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</si>
  <si>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</si>
  <si>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</si>
  <si>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</si>
  <si>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</si>
  <si>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</si>
  <si>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</si>
  <si>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</si>
  <si>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</si>
  <si>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</si>
  <si>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</si>
  <si>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</si>
  <si>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</si>
  <si>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</si>
  <si>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</si>
  <si>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</si>
  <si>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</si>
  <si>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</si>
  <si>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</si>
  <si>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</si>
  <si>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</si>
  <si>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</si>
  <si>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</si>
  <si>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</si>
  <si>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</si>
  <si>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</si>
  <si>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</si>
  <si>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</si>
  <si>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</si>
  <si>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</si>
  <si>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</si>
  <si>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</si>
  <si>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</si>
  <si>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</si>
  <si>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</si>
  <si>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</si>
  <si>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</si>
  <si>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</si>
  <si>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</si>
  <si>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</si>
  <si>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</si>
  <si>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</si>
  <si>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</si>
  <si>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</si>
  <si>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</si>
  <si>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</si>
  <si>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</si>
  <si>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</si>
  <si>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</si>
  <si>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</si>
  <si>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</si>
  <si>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</si>
  <si>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</si>
  <si>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</si>
  <si>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</si>
  <si>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</si>
  <si>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</si>
  <si>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</si>
  <si>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</si>
  <si>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</si>
  <si>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</si>
  <si>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</si>
  <si>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</si>
  <si>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</si>
  <si>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</si>
  <si>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</si>
  <si>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</si>
  <si>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</si>
  <si>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</si>
  <si>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</si>
  <si>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</si>
  <si>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</si>
  <si>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</si>
  <si>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</si>
  <si>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</si>
  <si>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</si>
  <si>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</si>
  <si>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</si>
  <si>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</si>
  <si>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</si>
  <si>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</si>
  <si>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</si>
  <si>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</si>
  <si>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</si>
  <si>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</si>
  <si>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</si>
  <si>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</si>
  <si>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</si>
  <si>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</si>
  <si>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</si>
  <si>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</si>
  <si>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</si>
  <si>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</si>
  <si>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</si>
  <si>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</si>
  <si>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</si>
  <si>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</si>
  <si>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</si>
  <si>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</si>
  <si>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</si>
  <si>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</si>
  <si>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</si>
  <si>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</si>
  <si>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</si>
  <si>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</si>
  <si>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</si>
  <si>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</si>
  <si>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</si>
  <si>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</si>
  <si>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</si>
  <si>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</si>
  <si>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</si>
  <si>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</si>
  <si>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</si>
  <si>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</si>
  <si>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</si>
  <si>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</si>
  <si>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</si>
  <si>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</si>
  <si>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</si>
  <si>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</si>
  <si>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</si>
  <si>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</si>
  <si>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</si>
  <si>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</si>
  <si>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</si>
  <si>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</si>
  <si>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</si>
  <si>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</si>
  <si>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</si>
  <si>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</si>
  <si>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</si>
  <si>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</si>
  <si>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</si>
  <si>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</si>
  <si>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</si>
  <si>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</si>
  <si>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</si>
  <si>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</si>
  <si>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</si>
  <si>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</si>
  <si>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</si>
  <si>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</si>
  <si>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</si>
  <si>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</si>
  <si>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</si>
  <si>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</si>
  <si>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</si>
  <si>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</si>
  <si>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</si>
  <si>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</si>
  <si>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</si>
  <si>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</si>
  <si>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</si>
  <si>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</si>
  <si>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</si>
  <si>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</si>
  <si>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</si>
  <si>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</si>
  <si>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</si>
  <si>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</si>
  <si>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</si>
  <si>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</si>
  <si>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</si>
  <si>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</si>
  <si>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</si>
  <si>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</si>
  <si>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</si>
  <si>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</si>
  <si>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</si>
  <si>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</si>
  <si>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</si>
  <si>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</si>
  <si>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</si>
  <si>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</si>
  <si>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</si>
  <si>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</si>
  <si>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</si>
  <si>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</si>
  <si>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</si>
  <si>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</si>
  <si>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</si>
  <si>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</si>
  <si>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</si>
  <si>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</si>
  <si>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</si>
  <si>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</si>
  <si>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</si>
  <si>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</si>
  <si>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</si>
  <si>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</si>
  <si>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</si>
  <si>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</si>
  <si>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</si>
  <si>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</si>
  <si>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</si>
  <si>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</si>
  <si>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</si>
  <si>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</si>
  <si>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</si>
  <si>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</si>
  <si>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</si>
  <si>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</si>
  <si>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</si>
  <si>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</si>
  <si>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</si>
  <si>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</si>
  <si>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</si>
  <si>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</si>
  <si>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</si>
  <si>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</si>
  <si>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</si>
  <si>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</si>
  <si>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</si>
  <si>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</si>
  <si>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</si>
  <si>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</si>
  <si>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</si>
  <si>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</si>
  <si>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</si>
  <si>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</si>
  <si>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</si>
  <si>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</si>
  <si>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</si>
  <si>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</si>
  <si>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</si>
  <si>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</si>
  <si>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</si>
  <si>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</si>
  <si>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</si>
  <si>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</si>
  <si>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</si>
  <si>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</si>
  <si>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</si>
  <si>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</si>
  <si>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</si>
  <si>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</si>
  <si>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</si>
  <si>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</si>
  <si>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</si>
  <si>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</si>
  <si>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</si>
  <si>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</si>
  <si>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</si>
  <si>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</si>
  <si>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</si>
  <si>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</si>
  <si>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</si>
  <si>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</si>
  <si>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</si>
  <si>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</si>
  <si>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</si>
  <si>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</si>
  <si>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</si>
  <si>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</si>
  <si>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</si>
  <si>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</si>
  <si>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</si>
  <si>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</si>
  <si>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</si>
  <si>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</si>
  <si>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</si>
  <si>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</si>
  <si>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</si>
  <si>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</si>
  <si>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</si>
  <si>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</si>
  <si>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</si>
  <si>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</si>
  <si>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</si>
  <si>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</si>
  <si>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</si>
  <si>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</si>
  <si>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</si>
  <si>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</si>
  <si>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</si>
  <si>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</si>
  <si>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</si>
  <si>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</si>
  <si>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</si>
  <si>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</si>
  <si>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</si>
  <si>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</si>
  <si>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</si>
  <si>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</si>
  <si>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</si>
  <si>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</si>
  <si>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</si>
  <si>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</si>
  <si>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</si>
  <si>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</si>
  <si>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</si>
  <si>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</si>
  <si>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</si>
  <si>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</si>
  <si>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</si>
  <si>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</si>
  <si>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</si>
  <si>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</si>
  <si>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</si>
  <si>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</si>
  <si>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</si>
  <si>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</si>
  <si>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</si>
  <si>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</si>
  <si>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</si>
  <si>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</si>
  <si>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</si>
  <si>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</si>
  <si>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</si>
  <si>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</si>
  <si>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</si>
  <si>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</si>
  <si>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</si>
  <si>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</si>
  <si>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</si>
  <si>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</si>
  <si>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</si>
  <si>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</si>
  <si>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</si>
  <si>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</si>
  <si>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</si>
  <si>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</si>
  <si>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</si>
  <si>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</si>
  <si>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</si>
  <si>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</si>
  <si>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</si>
  <si>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</si>
  <si>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</si>
  <si>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</si>
  <si>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</si>
  <si>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</si>
  <si>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</si>
  <si>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</si>
  <si>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</si>
  <si>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</si>
  <si>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</si>
  <si>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</si>
  <si>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</si>
  <si>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</si>
  <si>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</si>
  <si>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</si>
  <si>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</si>
  <si>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</si>
  <si>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</si>
  <si>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</si>
  <si>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</si>
  <si>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</si>
  <si>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</si>
  <si>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</si>
  <si>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</si>
  <si>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</si>
  <si>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</si>
  <si>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</si>
  <si>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</si>
  <si>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</si>
  <si>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</si>
  <si>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</si>
  <si>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</si>
  <si>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</si>
  <si>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</si>
  <si>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</si>
  <si>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</si>
  <si>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</si>
  <si>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</si>
  <si>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</si>
  <si>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</si>
  <si>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</si>
  <si>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</si>
  <si>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</si>
  <si>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</si>
  <si>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</si>
  <si>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</si>
  <si>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</si>
  <si>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</si>
  <si>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</si>
  <si>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</si>
  <si>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</si>
  <si>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</si>
  <si>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</si>
  <si>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</si>
  <si>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</si>
  <si>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</si>
  <si>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</si>
  <si>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</si>
  <si>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</si>
  <si>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</si>
  <si>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</si>
  <si>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</si>
  <si>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</si>
  <si>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</si>
  <si>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</si>
  <si>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</si>
  <si>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</si>
  <si>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</si>
  <si>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</si>
  <si>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</si>
  <si>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</si>
  <si>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</si>
  <si>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</si>
  <si>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</si>
  <si>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</si>
  <si>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</si>
  <si>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</si>
  <si>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</si>
  <si>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</si>
  <si>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</si>
  <si>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</si>
  <si>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</si>
  <si>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</si>
  <si>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</si>
  <si>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</si>
  <si>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</si>
  <si>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</si>
  <si>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</si>
  <si>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</si>
  <si>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</si>
  <si>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</si>
  <si>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</si>
  <si>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</si>
  <si>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</si>
  <si>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</si>
  <si>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</si>
  <si>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</si>
  <si>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</si>
  <si>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</si>
  <si>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</si>
  <si>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</si>
  <si>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</si>
  <si>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</si>
  <si>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</si>
  <si>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</si>
  <si>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</si>
  <si>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</si>
  <si>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</si>
  <si>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</si>
  <si>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</si>
  <si>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</si>
  <si>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</si>
  <si>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</si>
  <si>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</si>
  <si>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</si>
  <si>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</si>
  <si>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</si>
  <si>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</si>
  <si>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</si>
  <si>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</si>
  <si>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</si>
  <si>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</si>
  <si>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</si>
  <si>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</si>
  <si>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</si>
  <si>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</si>
  <si>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</si>
  <si>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</si>
  <si>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</si>
  <si>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</si>
  <si>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</si>
  <si>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</si>
  <si>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</si>
  <si>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</si>
  <si>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</si>
  <si>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</si>
  <si>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</si>
  <si>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</si>
  <si>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</si>
  <si>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</si>
  <si>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</si>
  <si>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</si>
  <si>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</si>
  <si>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</si>
  <si>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</si>
  <si>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</si>
  <si>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</si>
  <si>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</si>
  <si>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</si>
  <si>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</si>
  <si>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</si>
  <si>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</si>
  <si>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</si>
  <si>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</si>
  <si>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</si>
  <si>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</si>
  <si>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</si>
  <si>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</si>
  <si>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</si>
  <si>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</si>
  <si>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</si>
  <si>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</si>
  <si>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</si>
  <si>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</si>
  <si>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</si>
  <si>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</si>
  <si>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</si>
  <si>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</si>
  <si>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</si>
  <si>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</si>
  <si>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</si>
  <si>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</si>
  <si>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</si>
  <si>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</si>
  <si>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</si>
  <si>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</si>
  <si>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</si>
  <si>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</si>
  <si>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</si>
  <si>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</si>
  <si>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</si>
  <si>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</si>
  <si>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</si>
  <si>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</si>
  <si>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</si>
  <si>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</si>
  <si>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</si>
  <si>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</si>
  <si>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</si>
  <si>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</si>
  <si>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</si>
  <si>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</si>
  <si>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</si>
  <si>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</si>
  <si>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</si>
  <si>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</si>
  <si>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</si>
  <si>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</si>
  <si>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</si>
  <si>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</si>
  <si>
    <t>6987-Anas-superciliosa</t>
  </si>
  <si>
    <t>410743-Anas-superciliosa---platyrhynchos</t>
  </si>
  <si>
    <t>6969-Anas-gracilis</t>
  </si>
  <si>
    <t>6958-Anas-castanea</t>
  </si>
  <si>
    <t>7174-Malacorhynchus-membranaceus</t>
  </si>
  <si>
    <t>7051-Aythya-australis</t>
  </si>
  <si>
    <t>7178-Biziura-lobata</t>
  </si>
  <si>
    <t>2038-Alectura-lathami</t>
  </si>
  <si>
    <t>505881-Synoicus-ypsilophorus</t>
  </si>
  <si>
    <t>505884-Synoicus-chinensis</t>
  </si>
  <si>
    <t>825-Coturnix-pectoralis</t>
  </si>
  <si>
    <t>4243-Tachybaptus-novaehollandiae</t>
  </si>
  <si>
    <t>4232-Poliocephalus-poliocephalus</t>
  </si>
  <si>
    <t>4208-Podiceps-cristatus</t>
  </si>
  <si>
    <t>122767-Columba-livia-domestica</t>
  </si>
  <si>
    <t>3069-Columba-leucomela</t>
  </si>
  <si>
    <t>333822-Anser-cygnoides-domesticus</t>
  </si>
  <si>
    <t>120479-Anser-anser-domesticus</t>
  </si>
  <si>
    <t>204094-Cairina-moschata-domestica</t>
  </si>
  <si>
    <t>236935-Anas-platyrhynchos-domesticus</t>
  </si>
  <si>
    <t>524795-Numida-meleagris-domesticus</t>
  </si>
  <si>
    <t>505478-Gallus-gallus-domesticus</t>
  </si>
  <si>
    <t>507972-Nymphicus-hollandicus--domestic-type-</t>
  </si>
  <si>
    <t>507971-Melopsittacus-undulatus--domestic-type-</t>
  </si>
  <si>
    <t>326092-Anas-platyrhynchos---Cairina-moschata</t>
  </si>
  <si>
    <t>544013-Calidris-ferruginea---melanotos</t>
  </si>
  <si>
    <t>1007815-Trichoglossus-moluccanus---chlorolepidotus</t>
  </si>
  <si>
    <t>19184-Aratinga-jandaya</t>
  </si>
  <si>
    <t>61450351/155502296</t>
  </si>
  <si>
    <t>61434337/95233518</t>
  </si>
  <si>
    <t>22683941/93008713</t>
  </si>
  <si>
    <t>22683898/93006424</t>
  </si>
  <si>
    <t>61433519/95233230</t>
  </si>
  <si>
    <t>22683973/131913272</t>
  </si>
  <si>
    <t>22684006/93010615</t>
  </si>
  <si>
    <t>22683982/93009574</t>
  </si>
  <si>
    <t>22684079/93013251</t>
  </si>
  <si>
    <t>61432919/95168223</t>
  </si>
  <si>
    <t>22684209/93018702</t>
  </si>
  <si>
    <t>22691837/93325795</t>
  </si>
  <si>
    <t>22725273/94889123</t>
  </si>
  <si>
    <t>22691430/93312183</t>
  </si>
  <si>
    <t>22691367/93310451</t>
  </si>
  <si>
    <t>22728372/132657962</t>
  </si>
  <si>
    <t>22698398/132644834</t>
  </si>
  <si>
    <t>22729604/132660845</t>
  </si>
  <si>
    <t>22698375/132643647</t>
  </si>
  <si>
    <t>22698436/132646007</t>
  </si>
  <si>
    <t>22698453/132647873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</si>
</sst>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1"/>
  <sheetViews>
    <sheetView tabSelected="1" zoomScaleNormal="100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T150" sqref="T150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45.85546875" bestFit="1" customWidth="1"/>
    <col min="19" max="19" width="32.140625" bestFit="1" customWidth="1"/>
    <col min="20" max="20" width="18.85546875" bestFit="1" customWidth="1"/>
    <col min="21" max="21" width="28.85546875" bestFit="1" customWidth="1"/>
    <col min="22" max="22" width="47.28515625" bestFit="1" customWidth="1"/>
    <col min="23" max="23" width="27.4257812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R2" t="s">
        <v>1445</v>
      </c>
      <c r="S2" t="str">
        <f>SUBSTITUTE(B2, " ", "%20")</f>
        <v>Anseranas%20semipalmata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"https://beta.birdsoftheworld.org/bow/species/"&amp;Q2</f>
        <v>https://beta.birdsoftheworld.org/bow/species/maggoo1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R3" t="s">
        <v>1446</v>
      </c>
      <c r="S3" t="str">
        <f t="shared" ref="S3:S66" si="1">SUBSTITUTE(B3, " ", "%20")</f>
        <v>Dendrocygna%20eytoni</v>
      </c>
      <c r="T3" t="s">
        <v>1415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"https://beta.birdsoftheworld.org/bow/species/"&amp;Q3</f>
        <v>https://beta.birdsoftheworld.org/bow/species/plwduc1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R4" t="s">
        <v>1447</v>
      </c>
      <c r="S4" t="str">
        <f t="shared" si="1"/>
        <v>Dendrocygna%20arcuata</v>
      </c>
      <c r="T4" t="s">
        <v>1416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https://beta.birdsoftheworld.org/bow/species/wawduc1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R5" t="s">
        <v>1448</v>
      </c>
      <c r="S5" t="str">
        <f t="shared" si="1"/>
        <v>Stictonetta%20naevosa</v>
      </c>
      <c r="T5" t="s">
        <v>1449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https://beta.birdsoftheworld.org/bow/species/freduc1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R6" t="s">
        <v>1450</v>
      </c>
      <c r="S6" t="str">
        <f t="shared" si="1"/>
        <v>Cygnus%20atratus</v>
      </c>
      <c r="T6" t="e">
        <f>NA()</f>
        <v>#N/A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https://beta.birdsoftheworld.org/bow/species/blkswa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e">
        <f t="shared" si="8"/>
        <v>#N/A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R7" t="s">
        <v>1451</v>
      </c>
      <c r="S7" t="str">
        <f t="shared" si="1"/>
        <v>Radjah%20radjah</v>
      </c>
      <c r="T7" t="e">
        <f>NA()</f>
        <v>#N/A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https://beta.birdsoftheworld.org/bow/species/radshe1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e">
        <f t="shared" si="8"/>
        <v>#N/A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R8" t="s">
        <v>1452</v>
      </c>
      <c r="S8" t="str">
        <f t="shared" si="1"/>
        <v>Nettapus%20coromandelianus</v>
      </c>
      <c r="T8" t="e">
        <f>NA()</f>
        <v>#N/A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https://beta.birdsoftheworld.org/bow/species/copgoo1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e">
        <f t="shared" si="8"/>
        <v>#N/A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R9" t="s">
        <v>1453</v>
      </c>
      <c r="S9" t="str">
        <f t="shared" si="1"/>
        <v>Chenonetta%20jubata</v>
      </c>
      <c r="T9" t="e">
        <f>NA()</f>
        <v>#N/A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https://beta.birdsoftheworld.org/bow/species/manduc1</v>
      </c>
      <c r="AA9" t="str">
        <f t="shared" si="6"/>
        <v>https://www.inaturalist.org/taxa/7106-Aix-galericulata</v>
      </c>
      <c r="AB9" t="str">
        <f t="shared" si="7"/>
        <v>https://bie.ala.org.au/species/Chenonetta%20jubata</v>
      </c>
      <c r="AC9" t="e">
        <f t="shared" si="8"/>
        <v>#N/A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R10" t="s">
        <v>1454</v>
      </c>
      <c r="S10" t="str">
        <f t="shared" si="1"/>
        <v>Spatula%20rhynchotis</v>
      </c>
      <c r="T10" t="e">
        <f>NA()</f>
        <v>#N/A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https://beta.birdsoftheworld.org/bow/species/aussho1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e">
        <f t="shared" si="8"/>
        <v>#N/A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R11" t="s">
        <v>1457</v>
      </c>
      <c r="S11" t="str">
        <f t="shared" si="1"/>
        <v>Anas%20superciliosa</v>
      </c>
      <c r="T11" t="e">
        <f>NA()</f>
        <v>#N/A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https://beta.birdsoftheworld.org/bow/species/pabduc1</v>
      </c>
      <c r="AA11" t="str">
        <f t="shared" si="6"/>
        <v>https://www.inaturalist.org/taxa/6987-Anas-superciliosa</v>
      </c>
      <c r="AB11" t="str">
        <f t="shared" si="7"/>
        <v>https://bie.ala.org.au/species/Anas%20superciliosa</v>
      </c>
      <c r="AC11" t="e">
        <f t="shared" si="8"/>
        <v>#N/A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R12" t="s">
        <v>1459</v>
      </c>
      <c r="S12" t="str">
        <f t="shared" si="1"/>
        <v>Anas%20gracilis</v>
      </c>
      <c r="T12" t="e">
        <f>NA()</f>
        <v>#N/A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https://beta.birdsoftheworld.org/bow/species/gretea1</v>
      </c>
      <c r="AA12" t="str">
        <f t="shared" si="6"/>
        <v>https://www.inaturalist.org/taxa/6969-Anas-gracilis</v>
      </c>
      <c r="AB12" t="str">
        <f t="shared" si="7"/>
        <v>https://bie.ala.org.au/species/Anas%20gracilis</v>
      </c>
      <c r="AC12" t="e">
        <f t="shared" si="8"/>
        <v>#N/A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R13" t="s">
        <v>1460</v>
      </c>
      <c r="S13" t="str">
        <f t="shared" si="1"/>
        <v>Anas%20castanea</v>
      </c>
      <c r="T13" t="e">
        <f>NA()</f>
        <v>#N/A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https://beta.birdsoftheworld.org/bow/species/chetea1</v>
      </c>
      <c r="AA13" t="str">
        <f t="shared" si="6"/>
        <v>https://www.inaturalist.org/taxa/6958-Anas-castanea</v>
      </c>
      <c r="AB13" t="str">
        <f t="shared" si="7"/>
        <v>https://bie.ala.org.au/species/Anas%20castanea</v>
      </c>
      <c r="AC13" t="e">
        <f t="shared" si="8"/>
        <v>#N/A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R14" t="s">
        <v>1461</v>
      </c>
      <c r="S14" t="str">
        <f t="shared" si="1"/>
        <v>Malacorhynchus%20membranaceus</v>
      </c>
      <c r="T14" t="e">
        <f>NA()</f>
        <v>#N/A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https://beta.birdsoftheworld.org/bow/species/pieduc1</v>
      </c>
      <c r="AA14" t="str">
        <f t="shared" si="6"/>
        <v>https://www.inaturalist.org/taxa/7174-Malacorhynchus-membranaceus</v>
      </c>
      <c r="AB14" t="str">
        <f t="shared" si="7"/>
        <v>https://bie.ala.org.au/species/Malacorhynchus%20membranaceus</v>
      </c>
      <c r="AC14" t="e">
        <f t="shared" si="8"/>
        <v>#N/A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R15" t="s">
        <v>1462</v>
      </c>
      <c r="S15" t="str">
        <f t="shared" si="1"/>
        <v>Aythya%20australis</v>
      </c>
      <c r="T15" t="e">
        <f>NA()</f>
        <v>#N/A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https://beta.birdsoftheworld.org/bow/species/wheduc1</v>
      </c>
      <c r="AA15" t="str">
        <f t="shared" si="6"/>
        <v>https://www.inaturalist.org/taxa/7051-Aythya-australis</v>
      </c>
      <c r="AB15" t="str">
        <f t="shared" si="7"/>
        <v>https://bie.ala.org.au/species/Aythya%20australis</v>
      </c>
      <c r="AC15" t="e">
        <f t="shared" si="8"/>
        <v>#N/A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R16" t="s">
        <v>1463</v>
      </c>
      <c r="S16" t="str">
        <f t="shared" si="1"/>
        <v>Biziura%20lobata</v>
      </c>
      <c r="T16" t="e">
        <f>NA()</f>
        <v>#N/A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https://beta.birdsoftheworld.org/bow/species/musduc1</v>
      </c>
      <c r="AA16" t="str">
        <f t="shared" si="6"/>
        <v>https://www.inaturalist.org/taxa/7178-Biziura-lobata</v>
      </c>
      <c r="AB16" t="str">
        <f t="shared" si="7"/>
        <v>https://bie.ala.org.au/species/Biziura%20lobata</v>
      </c>
      <c r="AC16" t="e">
        <f t="shared" si="8"/>
        <v>#N/A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R17" t="s">
        <v>1464</v>
      </c>
      <c r="S17" t="str">
        <f t="shared" si="1"/>
        <v>Alectura%20lathami</v>
      </c>
      <c r="T17" t="e">
        <f>NA()</f>
        <v>#N/A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https://beta.birdsoftheworld.org/bow/species/ausbrt1</v>
      </c>
      <c r="AA17" t="str">
        <f t="shared" si="6"/>
        <v>https://www.inaturalist.org/taxa/2038-Alectura-lathami</v>
      </c>
      <c r="AB17" t="str">
        <f t="shared" si="7"/>
        <v>https://bie.ala.org.au/species/Alectura%20lathami</v>
      </c>
      <c r="AC17" t="e">
        <f t="shared" si="8"/>
        <v>#N/A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R18" t="s">
        <v>1465</v>
      </c>
      <c r="S18" t="str">
        <f t="shared" si="1"/>
        <v>Synoicus%20ypsilophorus</v>
      </c>
      <c r="T18" t="e">
        <f>NA()</f>
        <v>#N/A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https://beta.birdsoftheworld.org/bow/species/broqua1</v>
      </c>
      <c r="AA18" t="str">
        <f t="shared" si="6"/>
        <v>https://www.inaturalist.org/taxa/505881-Synoicus-ypsilophorus</v>
      </c>
      <c r="AB18" t="str">
        <f t="shared" si="7"/>
        <v>https://bie.ala.org.au/species/Synoicus%20ypsilophorus</v>
      </c>
      <c r="AC18" t="e">
        <f t="shared" si="8"/>
        <v>#N/A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R19" t="s">
        <v>1466</v>
      </c>
      <c r="S19" t="str">
        <f t="shared" si="1"/>
        <v>Synoicus%20chinensis</v>
      </c>
      <c r="T19" t="e">
        <f>NA()</f>
        <v>#N/A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https://beta.birdsoftheworld.org/bow/species/blbqua1</v>
      </c>
      <c r="AA19" t="str">
        <f t="shared" si="6"/>
        <v>https://www.inaturalist.org/taxa/505884-Synoicus-chinensis</v>
      </c>
      <c r="AB19" t="str">
        <f t="shared" si="7"/>
        <v>https://bie.ala.org.au/species/Synoicus%20chinensis</v>
      </c>
      <c r="AC19" t="e">
        <f t="shared" si="8"/>
        <v>#N/A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R20" t="s">
        <v>1467</v>
      </c>
      <c r="S20" t="str">
        <f t="shared" si="1"/>
        <v>Coturnix%20pectoralis</v>
      </c>
      <c r="T20" t="e">
        <f>NA()</f>
        <v>#N/A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https://beta.birdsoftheworld.org/bow/species/stuqua1</v>
      </c>
      <c r="AA20" t="str">
        <f t="shared" si="6"/>
        <v>https://www.inaturalist.org/taxa/825-Coturnix-pectoralis</v>
      </c>
      <c r="AB20" t="str">
        <f t="shared" si="7"/>
        <v>https://bie.ala.org.au/species/Coturnix%20pectoralis</v>
      </c>
      <c r="AC20" t="e">
        <f t="shared" si="8"/>
        <v>#N/A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R21" t="s">
        <v>1468</v>
      </c>
      <c r="S21" t="str">
        <f t="shared" si="1"/>
        <v>Tachybaptus%20novaehollandiae</v>
      </c>
      <c r="T21" t="e">
        <f>NA()</f>
        <v>#N/A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https://beta.birdsoftheworld.org/bow/species/ausgre1</v>
      </c>
      <c r="AA21" t="str">
        <f t="shared" si="6"/>
        <v>https://www.inaturalist.org/taxa/4243-Tachybaptus-novaehollandiae</v>
      </c>
      <c r="AB21" t="str">
        <f t="shared" si="7"/>
        <v>https://bie.ala.org.au/species/Tachybaptus%20novaehollandiae</v>
      </c>
      <c r="AC21" t="e">
        <f t="shared" si="8"/>
        <v>#N/A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R22" t="s">
        <v>1469</v>
      </c>
      <c r="S22" t="str">
        <f t="shared" si="1"/>
        <v>Poliocephalus%20poliocephalus</v>
      </c>
      <c r="T22" t="e">
        <f>NA()</f>
        <v>#N/A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https://beta.birdsoftheworld.org/bow/species/hohgre1</v>
      </c>
      <c r="AA22" t="str">
        <f t="shared" si="6"/>
        <v>https://www.inaturalist.org/taxa/4232-Poliocephalus-poliocephalus</v>
      </c>
      <c r="AB22" t="str">
        <f t="shared" si="7"/>
        <v>https://bie.ala.org.au/species/Poliocephalus%20poliocephalus</v>
      </c>
      <c r="AC22" t="e">
        <f t="shared" si="8"/>
        <v>#N/A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R23" t="s">
        <v>1470</v>
      </c>
      <c r="S23" t="str">
        <f t="shared" si="1"/>
        <v>Podiceps%20cristatus</v>
      </c>
      <c r="T23" t="e">
        <f>NA()</f>
        <v>#N/A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https://beta.birdsoftheworld.org/bow/species/grcgre1</v>
      </c>
      <c r="AA23" t="str">
        <f t="shared" si="6"/>
        <v>https://www.inaturalist.org/taxa/4208-Podiceps-cristatus</v>
      </c>
      <c r="AB23" t="str">
        <f t="shared" si="7"/>
        <v>https://bie.ala.org.au/species/Podiceps%20cristatus</v>
      </c>
      <c r="AC23" t="e">
        <f t="shared" si="8"/>
        <v>#N/A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R24" t="s">
        <v>1471</v>
      </c>
      <c r="S24" t="str">
        <f t="shared" si="1"/>
        <v>Columba%20livia</v>
      </c>
      <c r="T24" t="e">
        <f>NA()</f>
        <v>#N/A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https://beta.birdsoftheworld.org/bow/species/rocpig</v>
      </c>
      <c r="AA24" t="str">
        <f t="shared" si="6"/>
        <v>https://www.inaturalist.org/taxa/122767-Columba-livia-domestica</v>
      </c>
      <c r="AB24" t="str">
        <f t="shared" si="7"/>
        <v>https://bie.ala.org.au/species/Columba%20livia</v>
      </c>
      <c r="AC24" t="e">
        <f t="shared" si="8"/>
        <v>#N/A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R25" t="s">
        <v>1472</v>
      </c>
      <c r="S25" t="str">
        <f t="shared" si="1"/>
        <v>Columba%20leucomela</v>
      </c>
      <c r="T25" t="e">
        <f>NA()</f>
        <v>#N/A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https://beta.birdsoftheworld.org/bow/species/whhpig1</v>
      </c>
      <c r="AA25" t="str">
        <f t="shared" si="6"/>
        <v>https://www.inaturalist.org/taxa/3069-Columba-leucomela</v>
      </c>
      <c r="AB25" t="str">
        <f t="shared" si="7"/>
        <v>https://bie.ala.org.au/species/Columba%20leucomela</v>
      </c>
      <c r="AC25" t="e">
        <f t="shared" si="8"/>
        <v>#N/A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R26" t="e">
        <f>NA()</f>
        <v>#N/A</v>
      </c>
      <c r="S26" t="str">
        <f t="shared" si="1"/>
        <v>Streptopelia%20chinensis</v>
      </c>
      <c r="T26" t="e">
        <f>NA()</f>
        <v>#N/A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https://beta.birdsoftheworld.org/bow/species/spodov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e">
        <f t="shared" si="8"/>
        <v>#N/A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R27" t="e">
        <f>NA()</f>
        <v>#N/A</v>
      </c>
      <c r="S27" t="str">
        <f t="shared" si="1"/>
        <v>Macropygia%20phasianella</v>
      </c>
      <c r="T27" t="e">
        <f>NA()</f>
        <v>#N/A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https://beta.birdsoftheworld.org/bow/species/brcdov1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e">
        <f t="shared" si="8"/>
        <v>#N/A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R28" t="e">
        <f>NA()</f>
        <v>#N/A</v>
      </c>
      <c r="S28" t="str">
        <f t="shared" si="1"/>
        <v>Chalcophaps%20longirostris</v>
      </c>
      <c r="T28" t="e">
        <f>NA()</f>
        <v>#N/A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https://beta.birdsoftheworld.org/bow/species/emedov3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e">
        <f t="shared" si="8"/>
        <v>#N/A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R29" t="e">
        <f>NA()</f>
        <v>#N/A</v>
      </c>
      <c r="S29" t="str">
        <f t="shared" si="1"/>
        <v>Phaps%20chalcoptera</v>
      </c>
      <c r="T29" t="e">
        <f>NA()</f>
        <v>#N/A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https://beta.birdsoftheworld.org/bow/species/combro1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e">
        <f t="shared" si="8"/>
        <v>#N/A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R30" t="e">
        <f>NA()</f>
        <v>#N/A</v>
      </c>
      <c r="S30" t="str">
        <f t="shared" si="1"/>
        <v>Ocyphaps%20lophotes</v>
      </c>
      <c r="T30" t="e">
        <f>NA()</f>
        <v>#N/A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https://beta.birdsoftheworld.org/bow/species/crepig1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e">
        <f t="shared" si="8"/>
        <v>#N/A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R31" t="e">
        <f>NA()</f>
        <v>#N/A</v>
      </c>
      <c r="S31" t="str">
        <f t="shared" si="1"/>
        <v>Leucosarcia%20melanoleuca</v>
      </c>
      <c r="T31" t="e">
        <f>NA()</f>
        <v>#N/A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https://beta.birdsoftheworld.org/bow/species/wonpig1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e">
        <f t="shared" si="8"/>
        <v>#N/A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R32" t="e">
        <f>NA()</f>
        <v>#N/A</v>
      </c>
      <c r="S32" t="str">
        <f t="shared" si="1"/>
        <v>Geopelia%20cuneata</v>
      </c>
      <c r="T32" t="e">
        <f>NA()</f>
        <v>#N/A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https://beta.birdsoftheworld.org/bow/species/diadov1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e">
        <f t="shared" si="8"/>
        <v>#N/A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R33" t="e">
        <f>NA()</f>
        <v>#N/A</v>
      </c>
      <c r="S33" t="str">
        <f t="shared" si="1"/>
        <v>Geopelia%20placida</v>
      </c>
      <c r="T33" t="e">
        <f>NA()</f>
        <v>#N/A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https://beta.birdsoftheworld.org/bow/species/peadov1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e">
        <f t="shared" si="8"/>
        <v>#N/A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R34" t="e">
        <f>NA()</f>
        <v>#N/A</v>
      </c>
      <c r="S34" t="str">
        <f t="shared" si="1"/>
        <v>Geopelia%20humeralis</v>
      </c>
      <c r="T34" t="e">
        <f>NA()</f>
        <v>#N/A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https://beta.birdsoftheworld.org/bow/species/basdov1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e">
        <f t="shared" si="8"/>
        <v>#N/A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R35" t="e">
        <f>NA()</f>
        <v>#N/A</v>
      </c>
      <c r="S35" t="str">
        <f t="shared" si="1"/>
        <v>Ptilinopus%20magnificus</v>
      </c>
      <c r="T35" t="s">
        <v>1499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https://beta.birdsoftheworld.org/bow/species/wofdov1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str">
        <f t="shared" si="8"/>
        <v>https://www.iucnredlist.org/species/22691367/93310451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R36" t="e">
        <f>NA()</f>
        <v>#N/A</v>
      </c>
      <c r="S36" t="str">
        <f t="shared" si="1"/>
        <v>Ptilinopus%20superbus</v>
      </c>
      <c r="T36" t="s">
        <v>1497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https://beta.birdsoftheworld.org/bow/species/sufdov1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str">
        <f t="shared" si="8"/>
        <v>https://www.iucnredlist.org/species/22725273/94889123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R37" t="e">
        <f>NA()</f>
        <v>#N/A</v>
      </c>
      <c r="S37" t="str">
        <f t="shared" si="1"/>
        <v>Ptilinopus%20regina</v>
      </c>
      <c r="T37" t="s">
        <v>1498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https://beta.birdsoftheworld.org/bow/species/rcfdov1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str">
        <f t="shared" si="8"/>
        <v>https://www.iucnredlist.org/species/22691430/93312183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R38" t="e">
        <f>NA()</f>
        <v>#N/A</v>
      </c>
      <c r="S38" t="str">
        <f t="shared" si="1"/>
        <v>Lopholaimus%20antarcticus</v>
      </c>
      <c r="T38" t="s">
        <v>1496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https://beta.birdsoftheworld.org/bow/species/toppig1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str">
        <f t="shared" si="8"/>
        <v>https://www.iucnredlist.org/species/22691837/93325795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R39" t="e">
        <f>NA()</f>
        <v>#N/A</v>
      </c>
      <c r="S39" t="str">
        <f t="shared" si="1"/>
        <v>Centropus%20phasianinus</v>
      </c>
      <c r="T39" t="s">
        <v>1495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https://beta.birdsoftheworld.org/bow/species/phecou2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str">
        <f t="shared" si="8"/>
        <v>https://www.iucnredlist.org/species/22684209/93018702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R40" t="e">
        <f>NA()</f>
        <v>#N/A</v>
      </c>
      <c r="S40" t="str">
        <f t="shared" si="1"/>
        <v>Eudynamys%20orientalis</v>
      </c>
      <c r="T40" t="s">
        <v>1494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https://beta.birdsoftheworld.org/bow/species/asikoe3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str">
        <f t="shared" si="8"/>
        <v>https://www.iucnredlist.org/species/61432919/95168223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R41" t="e">
        <f>NA()</f>
        <v>#N/A</v>
      </c>
      <c r="S41" t="str">
        <f t="shared" si="1"/>
        <v>Scythrops%20novaehollandiae</v>
      </c>
      <c r="T41" t="s">
        <v>1493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https://beta.birdsoftheworld.org/bow/species/chbcuc2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str">
        <f t="shared" si="8"/>
        <v>https://www.iucnredlist.org/species/22684079/93013251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R42" t="e">
        <f>NA()</f>
        <v>#N/A</v>
      </c>
      <c r="S42" t="str">
        <f t="shared" si="1"/>
        <v>Chrysococcyx%20basalis</v>
      </c>
      <c r="T42" t="s">
        <v>1492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https://beta.birdsoftheworld.org/bow/species/hobcuc1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str">
        <f t="shared" si="8"/>
        <v>https://www.iucnredlist.org/species/22683982/93009574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s="3" t="s">
        <v>948</v>
      </c>
      <c r="P43" t="s">
        <v>1034</v>
      </c>
      <c r="Q43" t="s">
        <v>1034</v>
      </c>
      <c r="R43" t="e">
        <f>NA()</f>
        <v>#N/A</v>
      </c>
      <c r="S43" t="str">
        <f t="shared" si="1"/>
        <v>Chrysococcyx%20osculans</v>
      </c>
      <c r="T43" t="s">
        <v>1491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https://beta.birdsoftheworld.org/bow/species/blecuc1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str">
        <f t="shared" si="8"/>
        <v>https://www.iucnredlist.org/species/22684006/93010615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R44" t="e">
        <f>NA()</f>
        <v>#N/A</v>
      </c>
      <c r="S44" t="str">
        <f t="shared" si="1"/>
        <v>Chrysococcyx%20lucidus</v>
      </c>
      <c r="T44" t="s">
        <v>1490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https://beta.birdsoftheworld.org/bow/species/shbcuc1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str">
        <f t="shared" si="8"/>
        <v>https://www.iucnredlist.org/species/22683973/131913272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R45" t="e">
        <f>NA()</f>
        <v>#N/A</v>
      </c>
      <c r="S45" t="str">
        <f t="shared" si="1"/>
        <v>Chrysococcyx%20minutillus</v>
      </c>
      <c r="T45" t="s">
        <v>1489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https://beta.birdsoftheworld.org/bow/species/libcuc1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str">
        <f t="shared" si="8"/>
        <v>https://www.iucnredlist.org/species/61433519/95233230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R46" t="e">
        <f>NA()</f>
        <v>#N/A</v>
      </c>
      <c r="S46" t="str">
        <f t="shared" si="1"/>
        <v>Cacomantis%20pallidus</v>
      </c>
      <c r="T46" t="s">
        <v>1488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https://beta.birdsoftheworld.org/bow/species/palcuc1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str">
        <f t="shared" si="8"/>
        <v>https://www.iucnredlist.org/species/22683898/93006424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R47" t="e">
        <f>NA()</f>
        <v>#N/A</v>
      </c>
      <c r="S47" t="str">
        <f t="shared" si="1"/>
        <v>Cacomantis%20flabelliformis</v>
      </c>
      <c r="T47" t="s">
        <v>1487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https://beta.birdsoftheworld.org/bow/species/fatcuc1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str">
        <f t="shared" si="8"/>
        <v>https://www.iucnredlist.org/species/22683941/93008713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R48" t="e">
        <f>NA()</f>
        <v>#N/A</v>
      </c>
      <c r="S48" t="str">
        <f t="shared" si="1"/>
        <v>Cacomantis%20variolosus</v>
      </c>
      <c r="T48" t="s">
        <v>1486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https://beta.birdsoftheworld.org/bow/species/brucuc1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str">
        <f t="shared" si="8"/>
        <v>https://www.iucnredlist.org/species/61434337/95233518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R49" t="e">
        <f>NA()</f>
        <v>#N/A</v>
      </c>
      <c r="S49" t="str">
        <f t="shared" si="1"/>
        <v>Cuculus%20optatus</v>
      </c>
      <c r="T49" t="s">
        <v>1485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https://beta.birdsoftheworld.org/bow/species/oricuc2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str">
        <f t="shared" si="8"/>
        <v>https://www.iucnredlist.org/species/61450351/155502296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R50" t="e">
        <f>NA()</f>
        <v>#N/A</v>
      </c>
      <c r="S50" t="str">
        <f t="shared" si="1"/>
        <v>Podargus%20strigoides</v>
      </c>
      <c r="T50" t="e">
        <f>NA()</f>
        <v>#N/A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https://beta.birdsoftheworld.org/bow/species/tawfro1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e">
        <f t="shared" si="8"/>
        <v>#N/A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R51" t="e">
        <f>NA()</f>
        <v>#N/A</v>
      </c>
      <c r="S51" t="str">
        <f t="shared" si="1"/>
        <v>Podargus%20ocellatus</v>
      </c>
      <c r="T51" t="e">
        <f>NA()</f>
        <v>#N/A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https://beta.birdsoftheworld.org/bow/species/marfro1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e">
        <f t="shared" si="8"/>
        <v>#N/A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R52" t="e">
        <f>NA()</f>
        <v>#N/A</v>
      </c>
      <c r="S52" t="str">
        <f t="shared" si="1"/>
        <v>Eurostopodus%20mystacalis</v>
      </c>
      <c r="T52" t="e">
        <f>NA()</f>
        <v>#N/A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https://beta.birdsoftheworld.org/bow/species/whtnig3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e">
        <f t="shared" si="8"/>
        <v>#N/A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R53" t="e">
        <f>NA()</f>
        <v>#N/A</v>
      </c>
      <c r="S53" t="str">
        <f t="shared" si="1"/>
        <v>Aegotheles%20cristatus</v>
      </c>
      <c r="T53" t="e">
        <f>NA()</f>
        <v>#N/A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https://beta.birdsoftheworld.org/bow/species/auonig1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e">
        <f t="shared" si="8"/>
        <v>#N/A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R54" t="e">
        <f>NA()</f>
        <v>#N/A</v>
      </c>
      <c r="S54" t="str">
        <f t="shared" si="1"/>
        <v>Hirundapus%20caudacutus</v>
      </c>
      <c r="T54" t="e">
        <f>NA()</f>
        <v>#N/A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https://beta.birdsoftheworld.org/bow/species/whtnee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e">
        <f t="shared" si="8"/>
        <v>#N/A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R55" t="e">
        <f>NA()</f>
        <v>#N/A</v>
      </c>
      <c r="S55" t="str">
        <f t="shared" si="1"/>
        <v>Aerodramus%20terraereginae</v>
      </c>
      <c r="T55" t="e">
        <f>NA()</f>
        <v>#N/A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https://beta.birdsoftheworld.org/bow/species/ausswi1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e">
        <f t="shared" si="8"/>
        <v>#N/A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R56" t="e">
        <f>NA()</f>
        <v>#N/A</v>
      </c>
      <c r="S56" t="str">
        <f t="shared" si="1"/>
        <v>Apus%20pacificus</v>
      </c>
      <c r="T56" t="e">
        <f>NA()</f>
        <v>#N/A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https://beta.birdsoftheworld.org/bow/species/fotswi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e">
        <f t="shared" si="8"/>
        <v>#N/A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R57" t="e">
        <f>NA()</f>
        <v>#N/A</v>
      </c>
      <c r="S57" t="str">
        <f t="shared" si="1"/>
        <v>Lewinia%20pectoralis</v>
      </c>
      <c r="T57" t="e">
        <f>NA()</f>
        <v>#N/A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https://beta.birdsoftheworld.org/bow/species/lewrai1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e">
        <f t="shared" si="8"/>
        <v>#N/A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R58" t="e">
        <f>NA()</f>
        <v>#N/A</v>
      </c>
      <c r="S58" t="str">
        <f t="shared" si="1"/>
        <v>Gallirallus%20philippensis</v>
      </c>
      <c r="T58" t="e">
        <f>NA()</f>
        <v>#N/A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https://beta.birdsoftheworld.org/bow/species/bubrai1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e">
        <f t="shared" si="8"/>
        <v>#N/A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R59" t="e">
        <f>NA()</f>
        <v>#N/A</v>
      </c>
      <c r="S59" t="str">
        <f t="shared" si="1"/>
        <v>Tribonyx%20ventralis</v>
      </c>
      <c r="T59" t="e">
        <f>NA()</f>
        <v>#N/A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https://beta.birdsoftheworld.org/bow/species/btnhen1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e">
        <f t="shared" si="8"/>
        <v>#N/A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R60" t="e">
        <f>NA()</f>
        <v>#N/A</v>
      </c>
      <c r="S60" t="str">
        <f t="shared" si="1"/>
        <v>Porzana%20fluminea</v>
      </c>
      <c r="T60" t="e">
        <f>NA()</f>
        <v>#N/A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https://beta.birdsoftheworld.org/bow/species/auscra1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e">
        <f t="shared" si="8"/>
        <v>#N/A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R61" t="e">
        <f>NA()</f>
        <v>#N/A</v>
      </c>
      <c r="S61" t="str">
        <f t="shared" si="1"/>
        <v>Gallinula%20tenebrosa</v>
      </c>
      <c r="T61" t="e">
        <f>NA()</f>
        <v>#N/A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https://beta.birdsoftheworld.org/bow/species/dusmoo1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e">
        <f t="shared" si="8"/>
        <v>#N/A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R62" t="e">
        <f>NA()</f>
        <v>#N/A</v>
      </c>
      <c r="S62" t="str">
        <f t="shared" si="1"/>
        <v>Fulica%20atra</v>
      </c>
      <c r="T62" t="e">
        <f>NA()</f>
        <v>#N/A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https://beta.birdsoftheworld.org/bow/species/eurcoo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e">
        <f t="shared" si="8"/>
        <v>#N/A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R63" t="e">
        <f>NA()</f>
        <v>#N/A</v>
      </c>
      <c r="S63" t="str">
        <f t="shared" si="1"/>
        <v>Porphyrio%20melanotus</v>
      </c>
      <c r="T63" t="e">
        <f>NA()</f>
        <v>#N/A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https://beta.birdsoftheworld.org/bow/species/purswa6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e">
        <f t="shared" si="8"/>
        <v>#N/A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https://beta.birdsoftheworld.org/bow/species/rutbuh1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https://beta.birdsoftheworld.org/bow/species/baicra1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https://beta.birdsoftheworld.org/bow/species/spocra2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"https://beta.birdsoftheworld.org/bow/species/"&amp;Q67</f>
        <v>https://beta.birdsoftheworld.org/bow/species/brolga1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https://beta.birdsoftheworld.org/bow/species/butkne1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https://beta.birdsoftheworld.org/bow/species/beathk1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1455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https://beta.birdsoftheworld.org/bow/species/piesti1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https://beta.birdsoftheworld.org/bow/species/renavo1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https://beta.birdsoftheworld.org/bow/species/pieoys1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1456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https://beta.birdsoftheworld.org/bow/species/soioys1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https://beta.birdsoftheworld.org/bow/species/soooys1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https://beta.birdsoftheworld.org/bow/species/bkbplo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https://beta.birdsoftheworld.org/bow/species/pagplo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https://beta.birdsoftheworld.org/bow/species/banlap1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https://beta.birdsoftheworld.org/bow/species/maslap1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https://beta.birdsoftheworld.org/bow/species/lesplo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https://beta.birdsoftheworld.org/bow/species/grsplo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https://beta.birdsoftheworld.org/bow/species/dobplo1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https://beta.birdsoftheworld.org/bow/species/recplo1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https://beta.birdsoftheworld.org/bow/species/oriplo1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https://beta.birdsoftheworld.org/bow/species/rekdot1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https://beta.birdsoftheworld.org/bow/species/blfdot1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https://beta.birdsoftheworld.org/bow/species/auspas1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https://beta.birdsoftheworld.org/bow/species/cocjac1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https://beta.birdsoftheworld.org/bow/species/whimbr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https://beta.birdsoftheworld.org/bow/species/litcur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https://beta.birdsoftheworld.org/bow/species/faecur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https://beta.birdsoftheworld.org/bow/species/batgod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https://beta.birdsoftheworld.org/bow/species/bktgod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https://beta.birdsoftheworld.org/bow/species/rudtur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https://beta.birdsoftheworld.org/bow/species/grekno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https://beta.birdsoftheworld.org/bow/species/redkno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https://beta.birdsoftheworld.org/bow/species/ruff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https://beta.birdsoftheworld.org/bow/species/brbsan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https://beta.birdsoftheworld.org/bow/species/shtsan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https://beta.birdsoftheworld.org/bow/species/cursan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https://beta.birdsoftheworld.org/bow/species/lotsti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https://beta.birdsoftheworld.org/bow/species/rensti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https://beta.birdsoftheworld.org/bow/species/sander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https://beta.birdsoftheworld.org/bow/species/bubsan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https://beta.birdsoftheworld.org/bow/species/pecsan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https://beta.birdsoftheworld.org/bow/species/asidow1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https://beta.birdsoftheworld.org/bow/species/latsni1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https://beta.birdsoftheworld.org/bow/species/tersan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https://beta.birdsoftheworld.org/bow/species/comsan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https://beta.birdsoftheworld.org/bow/species/gyttat1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https://beta.birdsoftheworld.org/bow/species/wantat1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https://beta.birdsoftheworld.org/bow/species/comgre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https://beta.birdsoftheworld.org/bow/species/lesyel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https://beta.birdsoftheworld.org/bow/species/marsan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https://beta.birdsoftheworld.org/bow/species/woosan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https://beta.birdsoftheworld.org/bow/species/rebbut2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https://beta.birdsoftheworld.org/bow/species/blbbut2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https://beta.birdsoftheworld.org/bow/species/paibut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https://beta.birdsoftheworld.org/bow/species/recbut1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https://beta.birdsoftheworld.org/bow/species/auspra1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https://beta.birdsoftheworld.org/bow/species/pomjae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https://beta.birdsoftheworld.org/bow/species/parjae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https://beta.birdsoftheworld.org/bow/species/lotjae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https://beta.birdsoftheworld.org/bow/species/silgul2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https://beta.birdsoftheworld.org/bow/species/fragul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https://beta.birdsoftheworld.org/bow/species/pacgul1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https://beta.birdsoftheworld.org/bow/species/kelgul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https://beta.birdsoftheworld.org/bow/species/brnnod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https://beta.birdsoftheworld.org/bow/species/blknod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https://beta.birdsoftheworld.org/bow/species/grynod1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https://beta.birdsoftheworld.org/bow/species/whiter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"https://beta.birdsoftheworld.org/bow/species/"&amp;Q131</f>
        <v>https://beta.birdsoftheworld.org/bow/species/sooter1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https://beta.birdsoftheworld.org/bow/species/briter1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https://beta.birdsoftheworld.org/bow/species/litter1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https://beta.birdsoftheworld.org/bow/species/gubter1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https://beta.birdsoftheworld.org/bow/species/caster1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https://beta.birdsoftheworld.org/bow/species/whwter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https://beta.birdsoftheworld.org/bow/species/whiter2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https://beta.birdsoftheworld.org/bow/species/comter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https://beta.birdsoftheworld.org/bow/species/grcter1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https://beta.birdsoftheworld.org/bow/species/lecter2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https://beta.birdsoftheworld.org/bow/species/whttro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https://beta.birdsoftheworld.org/bow/species/rettro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https://beta.birdsoftheworld.org/bow/species/litpen1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R144" t="e">
        <f>NA()</f>
        <v>#N/A</v>
      </c>
      <c r="S144" t="str">
        <f t="shared" si="25"/>
        <v>Thalassarche%20chlororhynchos</v>
      </c>
      <c r="T144" t="s">
        <v>1500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https://beta.birdsoftheworld.org/bow/species/yenalb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str">
        <f t="shared" si="32"/>
        <v>https://www.iucnredlist.org/species/22728372/132657962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R145" t="e">
        <f>NA()</f>
        <v>#N/A</v>
      </c>
      <c r="S145" t="str">
        <f t="shared" si="25"/>
        <v>Thalassarche%20chrysostoma</v>
      </c>
      <c r="T145" t="s">
        <v>1501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https://beta.birdsoftheworld.org/bow/species/gyhalb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str">
        <f t="shared" si="32"/>
        <v>https://www.iucnredlist.org/species/22698398/132644834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R146" t="e">
        <f>NA()</f>
        <v>#N/A</v>
      </c>
      <c r="S146" t="str">
        <f t="shared" si="25"/>
        <v>Thalassarche%20cauta</v>
      </c>
      <c r="T146" t="s">
        <v>1502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https://beta.birdsoftheworld.org/bow/species/whcalb1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str">
        <f t="shared" si="32"/>
        <v>https://www.iucnredlist.org/species/22729604/132660845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R147" t="e">
        <f>NA()</f>
        <v>#N/A</v>
      </c>
      <c r="S147" t="str">
        <f t="shared" si="25"/>
        <v>Thalassarche%20melanophris</v>
      </c>
      <c r="T147" t="s">
        <v>1503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https://beta.birdsoftheworld.org/bow/species/bkbalb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str">
        <f t="shared" si="32"/>
        <v>https://www.iucnredlist.org/species/22698375/132643647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R148" t="e">
        <f>NA()</f>
        <v>#N/A</v>
      </c>
      <c r="S148" t="str">
        <f t="shared" si="25"/>
        <v>Oceanites%20oceanicus</v>
      </c>
      <c r="T148" t="s">
        <v>1504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https://beta.birdsoftheworld.org/bow/species/wispet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str">
        <f t="shared" si="32"/>
        <v>https://www.iucnredlist.org/species/22698436/132646007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R149" t="e">
        <f>NA()</f>
        <v>#N/A</v>
      </c>
      <c r="S149" t="str">
        <f t="shared" si="25"/>
        <v>Pelagodroma%20marina</v>
      </c>
      <c r="T149" t="s">
        <v>1505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https://beta.birdsoftheworld.org/bow/species/wfspet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str">
        <f t="shared" si="32"/>
        <v>https://www.iucnredlist.org/species/22698453/132647873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https://beta.birdsoftheworld.org/bow/species/wbspet1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https://beta.birdsoftheworld.org/bow/species/bbspet1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https://beta.birdsoftheworld.org/bow/species/angpet1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https://beta.birdsoftheworld.org/bow/species/norgip1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https://beta.birdsoftheworld.org/bow/species/souful1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https://beta.birdsoftheworld.org/bow/species/cappet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https://beta.birdsoftheworld.org/bow/species/grwpet2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https://beta.birdsoftheworld.org/bow/species/kerpet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https://beta.birdsoftheworld.org/bow/species/solpet1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https://beta.birdsoftheworld.org/bow/species/motpet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https://beta.birdsoftheworld.org/bow/species/whnpet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https://beta.birdsoftheworld.org/bow/species/coopet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https://beta.birdsoftheworld.org/bow/species/goupet1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https://beta.birdsoftheworld.org/bow/species/faipri1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https://beta.birdsoftheworld.org/bow/species/salpri1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https://beta.birdsoftheworld.org/bow/species/dovpri1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https://beta.birdsoftheworld.org/bow/species/slbpri1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https://beta.birdsoftheworld.org/bow/species/tahpet1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https://beta.birdsoftheworld.org/bow/species/strshe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https://beta.birdsoftheworld.org/bow/species/flfshe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https://beta.birdsoftheworld.org/bow/species/wetshe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https://beta.birdsoftheworld.org/bow/species/bulshe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https://beta.birdsoftheworld.org/bow/species/shtshe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https://beta.birdsoftheworld.org/bow/species/hutshe1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https://beta.birdsoftheworld.org/bow/species/flushe1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https://beta.birdsoftheworld.org/bow/species/blnsto1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https://beta.birdsoftheworld.org/bow/species/lesfri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https://beta.birdsoftheworld.org/bow/species/masboo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https://beta.birdsoftheworld.org/bow/species/brnboo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https://beta.birdsoftheworld.org/bow/species/refboo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https://beta.birdsoftheworld.org/bow/species/ausgan1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https://beta.birdsoftheworld.org/bow/species/darter4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https://beta.birdsoftheworld.org/bow/species/lipcor1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https://beta.birdsoftheworld.org/bow/species/grecor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https://beta.birdsoftheworld.org/bow/species/libcor1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https://beta.birdsoftheworld.org/bow/species/piecor1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https://beta.birdsoftheworld.org/bow/species/auspel1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https://beta.birdsoftheworld.org/bow/species/ausbit1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https://beta.birdsoftheworld.org/bow/species/bkbbit1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https://beta.birdsoftheworld.org/bow/species/blabit1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https://beta.birdsoftheworld.org/bow/species/pacher1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https://beta.birdsoftheworld.org/bow/species/greegr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https://beta.birdsoftheworld.org/bow/species/integr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https://beta.birdsoftheworld.org/bow/species/whfher1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https://beta.birdsoftheworld.org/bow/species/litegr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"https://beta.birdsoftheworld.org/bow/species/"&amp;Q195</f>
        <v>https://beta.birdsoftheworld.org/bow/species/pacreh1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https://beta.birdsoftheworld.org/bow/species/categr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https://beta.birdsoftheworld.org/bow/species/strher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https://beta.birdsoftheworld.org/bow/species/runher1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https://beta.birdsoftheworld.org/bow/species/gloibi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https://beta.birdsoftheworld.org/bow/species/ausibi1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https://beta.birdsoftheworld.org/bow/species/stnibi1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https://beta.birdsoftheworld.org/bow/species/royspo1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https://beta.birdsoftheworld.org/bow/species/yebspo1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https://beta.birdsoftheworld.org/bow/species/osprey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https://beta.birdsoftheworld.org/bow/species/auskit1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https://beta.birdsoftheworld.org/bow/species/bkbkit1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https://beta.birdsoftheworld.org/bow/species/sqtkit1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https://beta.birdsoftheworld.org/bow/species/pacbaz1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https://beta.birdsoftheworld.org/bow/species/liteag1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https://beta.birdsoftheworld.org/bow/species/weteag1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https://beta.birdsoftheworld.org/bow/species/swahar1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https://beta.birdsoftheworld.org/bow/species/spohar1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https://beta.birdsoftheworld.org/bow/species/grygos1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https://beta.birdsoftheworld.org/bow/species/brogos1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https://beta.birdsoftheworld.org/bow/species/colspa1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https://beta.birdsoftheworld.org/bow/species/blakit1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https://beta.birdsoftheworld.org/bow/species/whikit1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https://beta.birdsoftheworld.org/bow/species/brakit1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https://beta.birdsoftheworld.org/bow/species/wbseag1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https://beta.birdsoftheworld.org/bow/species/sooowl1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https://beta.birdsoftheworld.org/bow/species/aumowl1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https://beta.birdsoftheworld.org/bow/species/ausgro1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https://beta.birdsoftheworld.org/bow/species/brnowl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https://beta.birdsoftheworld.org/bow/species/powowl1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https://beta.birdsoftheworld.org/bow/species/barowl1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https://beta.birdsoftheworld.org/bow/species/souboo8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https://beta.birdsoftheworld.org/bow/species/azukin1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https://beta.birdsoftheworld.org/bow/species/laukoo1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https://beta.birdsoftheworld.org/bow/species/blwkoo1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https://beta.birdsoftheworld.org/bow/species/rebkin2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https://beta.birdsoftheworld.org/bow/species/forkin1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https://beta.birdsoftheworld.org/bow/species/colkin9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https://beta.birdsoftheworld.org/bow/species/sackin1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https://beta.birdsoftheworld.org/bow/species/rabeat1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https://beta.birdsoftheworld.org/bow/species/dollar1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https://beta.birdsoftheworld.org/bow/species/auskes1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https://beta.birdsoftheworld.org/bow/species/aushob1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https://beta.birdsoftheworld.org/bow/species/brofal1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https://beta.birdsoftheworld.org/bow/species/blafal1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https://beta.birdsoftheworld.org/bow/species/perfal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https://beta.birdsoftheworld.org/bow/species/rtbcoc1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https://beta.birdsoftheworld.org/bow/species/glbcoc1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https://beta.birdsoftheworld.org/bow/species/ytbcoc1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https://beta.birdsoftheworld.org/bow/species/pincoc1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https://beta.birdsoftheworld.org/bow/species/galah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https://beta.birdsoftheworld.org/bow/species/lobcor1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https://beta.birdsoftheworld.org/bow/species/litcor2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https://beta.birdsoftheworld.org/bow/species/succoc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https://beta.birdsoftheworld.org/bow/species/cockat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https://beta.birdsoftheworld.org/bow/species/aukpar1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https://beta.birdsoftheworld.org/bow/species/rewpar1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https://beta.birdsoftheworld.org/bow/species/turpar1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https://beta.birdsoftheworld.org/bow/species/swipar1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https://beta.birdsoftheworld.org/bow/species/criros2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https://beta.birdsoftheworld.org/bow/species/easros1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https://beta.birdsoftheworld.org/bow/species/pahros1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https://beta.birdsoftheworld.org/bow/species/rerpar1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https://beta.birdsoftheworld.org/bow/species/muslor1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"https://beta.birdsoftheworld.org/bow/species/"&amp;Q259</f>
        <v>https://beta.birdsoftheworld.org/bow/species/litlor1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https://beta.birdsoftheworld.org/bow/species/railor5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https://beta.birdsoftheworld.org/bow/species/scblor1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https://beta.birdsoftheworld.org/bow/species/noipit1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https://beta.birdsoftheworld.org/bow/species/grecat1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https://beta.birdsoftheworld.org/bow/species/regbow1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https://beta.birdsoftheworld.org/bow/species/satbow1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https://beta.birdsoftheworld.org/bow/species/whttre3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https://beta.birdsoftheworld.org/bow/species/rebtre1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https://beta.birdsoftheworld.org/bow/species/brotre2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https://beta.birdsoftheworld.org/bow/species/varfai5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https://beta.birdsoftheworld.org/bow/species/supfai1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https://beta.birdsoftheworld.org/bow/species/rebfai1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https://beta.birdsoftheworld.org/bow/species/easspi1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https://beta.birdsoftheworld.org/bow/species/lewhon1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https://beta.birdsoftheworld.org/bow/species/whfhon1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https://beta.birdsoftheworld.org/bow/species/yefhon1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https://beta.birdsoftheworld.org/bow/species/belmin1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https://beta.birdsoftheworld.org/bow/species/noimin1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https://beta.birdsoftheworld.org/bow/species/spchon1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https://beta.birdsoftheworld.org/bow/species/bruwat1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https://beta.birdsoftheworld.org/bow/species/reghon1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https://beta.birdsoftheworld.org/bow/species/redwat1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https://beta.birdsoftheworld.org/bow/species/manhon1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https://beta.birdsoftheworld.org/bow/species/fushon1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https://beta.birdsoftheworld.org/bow/species/dusmyz1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https://beta.birdsoftheworld.org/bow/species/scamyz1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https://beta.birdsoftheworld.org/bow/species/brohon1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https://beta.birdsoftheworld.org/bow/species/nehhon2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https://beta.birdsoftheworld.org/bow/species/whchon2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https://beta.birdsoftheworld.org/bow/species/blfhon1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https://beta.birdsoftheworld.org/bow/species/whthon1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https://beta.birdsoftheworld.org/bow/species/whnhon2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https://beta.birdsoftheworld.org/bow/species/brhhon1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https://beta.birdsoftheworld.org/bow/species/blchon2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https://beta.birdsoftheworld.org/bow/species/strhon1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https://beta.birdsoftheworld.org/bow/species/paihon1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https://beta.birdsoftheworld.org/bow/species/litfri1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https://beta.birdsoftheworld.org/bow/species/noifri1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https://beta.birdsoftheworld.org/bow/species/spopar1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https://beta.birdsoftheworld.org/bow/species/strpar1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https://beta.birdsoftheworld.org/bow/species/yetscr1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https://beta.birdsoftheworld.org/bow/species/whbscr1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https://beta.birdsoftheworld.org/bow/species/labscr2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https://beta.birdsoftheworld.org/bow/species/spewar3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https://beta.birdsoftheworld.org/bow/species/burtho1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https://beta.birdsoftheworld.org/bow/species/brotho1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https://beta.birdsoftheworld.org/bow/species/yertho1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https://beta.birdsoftheworld.org/bow/species/yeltho1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https://beta.birdsoftheworld.org/bow/species/strtho1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https://beta.birdsoftheworld.org/bow/species/weebil1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https://beta.birdsoftheworld.org/bow/species/whtger1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https://beta.birdsoftheworld.org/bow/species/broger1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https://beta.birdsoftheworld.org/bow/species/wesger1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https://beta.birdsoftheworld.org/bow/species/manger1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https://beta.birdsoftheworld.org/bow/species/gycbab1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https://beta.birdsoftheworld.org/bow/species/soulog1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https://beta.birdsoftheworld.org/bow/species/spqthr1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https://beta.birdsoftheworld.org/bow/species/grocus1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https://beta.birdsoftheworld.org/bow/species/yeecus1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https://beta.birdsoftheworld.org/bow/species/bkfcus1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https://beta.birdsoftheworld.org/bow/species/whbcus1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https://beta.birdsoftheworld.org/bow/species/whwtri1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https://beta.birdsoftheworld.org/bow/species/vartri1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"https://beta.birdsoftheworld.org/bow/species/"&amp;Q323</f>
        <v>https://beta.birdsoftheworld.org/bow/species/cicada1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https://beta.birdsoftheworld.org/bow/species/varsit8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https://beta.birdsoftheworld.org/bow/species/easwhi1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https://beta.birdsoftheworld.org/bow/species/crstit1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https://beta.birdsoftheworld.org/bow/species/grysht1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https://beta.birdsoftheworld.org/bow/species/rufsht1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https://beta.birdsoftheworld.org/bow/species/golwhi1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https://beta.birdsoftheworld.org/bow/species/rufwhi1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https://beta.birdsoftheworld.org/bow/species/olbori1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https://beta.birdsoftheworld.org/bow/species/ausfig1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https://beta.birdsoftheworld.org/bow/species/whbwoo4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https://beta.birdsoftheworld.org/bow/species/maswoo1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https://beta.birdsoftheworld.org/bow/species/whbwoo5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https://beta.birdsoftheworld.org/bow/species/blfwoo1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https://beta.birdsoftheworld.org/bow/species/duswoo1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https://beta.birdsoftheworld.org/bow/species/litwoo4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https://beta.birdsoftheworld.org/bow/species/grybut1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https://beta.birdsoftheworld.org/bow/species/piebut1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https://beta.birdsoftheworld.org/bow/species/ausmag2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https://beta.birdsoftheworld.org/bow/species/piecur1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https://beta.birdsoftheworld.org/bow/species/wilwag1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https://beta.birdsoftheworld.org/bow/species/ruffan1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https://beta.birdsoftheworld.org/bow/species/gryfan1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https://beta.birdsoftheworld.org/bow/species/spadro1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https://beta.birdsoftheworld.org/bow/species/parrif1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https://beta.birdsoftheworld.org/bow/species/whemon1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https://beta.birdsoftheworld.org/bow/species/blfmon1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https://beta.birdsoftheworld.org/bow/species/spemon1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https://beta.birdsoftheworld.org/bow/species/maglar1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https://beta.birdsoftheworld.org/bow/species/leafly2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https://beta.birdsoftheworld.org/bow/species/satfly1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https://beta.birdsoftheworld.org/bow/species/resfly1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https://beta.birdsoftheworld.org/bow/species/shifly1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https://beta.birdsoftheworld.org/bow/species/apostl1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https://beta.birdsoftheworld.org/bow/species/torcro2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https://beta.birdsoftheworld.org/bow/species/ausrav1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https://beta.birdsoftheworld.org/bow/species/jacwin1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https://beta.birdsoftheworld.org/bow/species/scarob2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https://beta.birdsoftheworld.org/bow/species/rosrob1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https://beta.birdsoftheworld.org/bow/species/recrob1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https://beta.birdsoftheworld.org/bow/species/hoorob1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https://beta.birdsoftheworld.org/bow/species/payrob1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https://beta.birdsoftheworld.org/bow/species/yelrob1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https://beta.birdsoftheworld.org/bow/species/ausbus2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https://beta.birdsoftheworld.org/bow/species/gohcis1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https://beta.birdsoftheworld.org/bow/species/aurwar1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https://beta.birdsoftheworld.org/bow/species/litgra1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https://beta.birdsoftheworld.org/bow/species/broson1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https://beta.birdsoftheworld.org/bow/species/rufson1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https://beta.birdsoftheworld.org/bow/species/tawgra3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https://beta.birdsoftheworld.org/bow/species/welswa1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https://beta.birdsoftheworld.org/bow/species/faimar2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https://beta.birdsoftheworld.org/bow/species/tremar2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https://beta.birdsoftheworld.org/bow/species/whbswa3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https://beta.birdsoftheworld.org/bow/species/silver3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https://beta.birdsoftheworld.org/bow/species/metsta1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https://beta.birdsoftheworld.org/bow/species/eursta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https://beta.birdsoftheworld.org/bow/species/commyn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https://beta.birdsoftheworld.org/bow/species/rutthr1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https://beta.birdsoftheworld.org/bow/species/eurbla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https://beta.birdsoftheworld.org/bow/species/mistle1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https://beta.birdsoftheworld.org/bow/species/rebfir1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https://beta.birdsoftheworld.org/bow/species/plhfin1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https://beta.birdsoftheworld.org/bow/species/dobfin1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R387" t="e">
        <f>NA()</f>
        <v>#N/A</v>
      </c>
      <c r="S387" t="str">
        <f t="shared" ref="S387:S406" si="73">SUBSTITUTE(B387, " ", "%20")</f>
        <v>Lonchura%20punctulata</v>
      </c>
      <c r="T387" t="e">
        <f>NA()</f>
        <v>#N/A</v>
      </c>
      <c r="U387" t="str">
        <f t="shared" ref="U387:U406" si="74">SUBSTITUTE(B387, " ", "-")</f>
        <v>Lonchura-punctulata</v>
      </c>
      <c r="V387" t="str">
        <f t="shared" si="72"/>
        <v>scaly-breasted-munia-lonchura-punctulata</v>
      </c>
      <c r="W387" t="str">
        <f t="shared" ref="W387:W406" si="75">SUBSTITUTE(LOWER(C387), " ", "-")</f>
        <v>scaly-breasted-munia</v>
      </c>
      <c r="Y387" t="str">
        <f t="shared" ref="Y387:Y421" si="76">"https://ebird.org/species/"&amp;P387</f>
        <v>https://ebird.org/species/nutman</v>
      </c>
      <c r="Z387" t="str">
        <f t="shared" ref="Z387:Z406" si="77">"https://beta.birdsoftheworld.org/bow/species/"&amp;Q387</f>
        <v>https://beta.birdsoftheworld.org/bow/species/nutman</v>
      </c>
      <c r="AA387" t="e">
        <f t="shared" ref="AA387:AA421" si="78">"https://www.inaturalist.org/taxa/"&amp;R387</f>
        <v>#N/A</v>
      </c>
      <c r="AB387" t="str">
        <f t="shared" ref="AB387:AB406" si="79">"https://bie.ala.org.au/species/"&amp;S387</f>
        <v>https://bie.ala.org.au/species/Lonchura%20punctulata</v>
      </c>
      <c r="AC387" t="e">
        <f t="shared" ref="AC387:AC421" si="80">"https://www.iucnredlist.org/species/"&amp;T387</f>
        <v>#N/A</v>
      </c>
      <c r="AD387" t="str">
        <f t="shared" ref="AD387:AD406" si="81">"https://www.xeno-canto.org/species/"&amp;U387</f>
        <v>https://www.xeno-canto.org/species/Lonchura-punctulata</v>
      </c>
      <c r="AE387" t="str">
        <f t="shared" ref="AE387:AE406" si="82">"http://datazone.birdlife.org/species/factsheet/"&amp;V387</f>
        <v>http://datazone.birdlife.org/species/factsheet/scaly-breasted-munia-lonchura-punctulata</v>
      </c>
      <c r="AF387" t="str">
        <f t="shared" ref="AF387:AF421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https://beta.birdsoftheworld.org/bow/species/chbmun1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https://beta.birdsoftheworld.org/bow/species/houspa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https://beta.birdsoftheworld.org/bow/species/eaywag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https://beta.birdsoftheworld.org/bow/species/whiwag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https://beta.birdsoftheworld.org/bow/species/auspip1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https://beta.birdsoftheworld.org/bow/species/eurgol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1432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https://beta.birdsoftheworld.org/bow/species/eurgre1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1433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https://beta.birdsoftheworld.org/bow/species/zebfin2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R396" t="e">
        <f>NA()</f>
        <v>#N/A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1434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https://beta.birdsoftheworld.org/bow/species/manduc</v>
      </c>
      <c r="AA396" t="e">
        <f t="shared" si="78"/>
        <v>#N/A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R397" t="e">
        <f>NA()</f>
        <v>#N/A</v>
      </c>
      <c r="S397" t="str">
        <f t="shared" si="73"/>
        <v>Anas%20platyrhynchos</v>
      </c>
      <c r="T397" t="e">
        <f>NA()</f>
        <v>#N/A</v>
      </c>
      <c r="U397" t="str">
        <f t="shared" si="74"/>
        <v>Anas-platyrhynchos</v>
      </c>
      <c r="V397" t="s">
        <v>1435</v>
      </c>
      <c r="W397" t="str">
        <f t="shared" si="75"/>
        <v>mallard-(esc.)</v>
      </c>
      <c r="Y397" t="str">
        <f t="shared" si="76"/>
        <v>https://ebird.org/species/mallar3</v>
      </c>
      <c r="Z397" t="str">
        <f t="shared" si="77"/>
        <v>https://beta.birdsoftheworld.org/bow/species/mallar3</v>
      </c>
      <c r="AA397" t="e">
        <f t="shared" si="78"/>
        <v>#N/A</v>
      </c>
      <c r="AB397" t="str">
        <f t="shared" si="79"/>
        <v>https://bie.ala.org.au/species/Anas%20platyrhynchos</v>
      </c>
      <c r="AC397" t="e">
        <f t="shared" si="80"/>
        <v>#N/A</v>
      </c>
      <c r="AD397" t="str">
        <f t="shared" si="81"/>
        <v>https://www.xeno-canto.org/species/Anas-platyrhynchos</v>
      </c>
      <c r="AE397" t="str">
        <f t="shared" si="82"/>
        <v>http://datazone.birdlife.org/species/factsheet/mallard-anas-platyrhynchos</v>
      </c>
      <c r="AF397" t="str">
        <f t="shared" si="83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R398" t="e">
        <f>NA()</f>
        <v>#N/A</v>
      </c>
      <c r="S398" t="str">
        <f t="shared" si="73"/>
        <v>Phasianus%20colchicus</v>
      </c>
      <c r="T398" t="e">
        <f>NA()</f>
        <v>#N/A</v>
      </c>
      <c r="U398" t="str">
        <f t="shared" si="74"/>
        <v>Phasianus-colchicus</v>
      </c>
      <c r="V398" t="s">
        <v>1436</v>
      </c>
      <c r="W398" t="str">
        <f t="shared" si="75"/>
        <v>ring-necked-pheasant-(esc.)</v>
      </c>
      <c r="Y398" t="str">
        <f t="shared" si="76"/>
        <v>https://ebird.org/species/rinphe</v>
      </c>
      <c r="Z398" t="str">
        <f t="shared" si="77"/>
        <v>https://beta.birdsoftheworld.org/bow/species/rinphe</v>
      </c>
      <c r="AA398" t="e">
        <f t="shared" si="78"/>
        <v>#N/A</v>
      </c>
      <c r="AB398" t="str">
        <f t="shared" si="79"/>
        <v>https://bie.ala.org.au/species/Phasianus%20colchicus</v>
      </c>
      <c r="AC398" t="e">
        <f t="shared" si="80"/>
        <v>#N/A</v>
      </c>
      <c r="AD398" t="str">
        <f t="shared" si="81"/>
        <v>https://www.xeno-canto.org/species/Phasianus-colchicus</v>
      </c>
      <c r="AE398" t="str">
        <f t="shared" si="82"/>
        <v>http://datazone.birdlife.org/species/factsheet/ring-necked-pheasant-phasianus-colchicus</v>
      </c>
      <c r="AF398" t="str">
        <f t="shared" si="83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R399" t="e">
        <f>NA()</f>
        <v>#N/A</v>
      </c>
      <c r="S399" t="str">
        <f t="shared" si="73"/>
        <v>Polytelis%20swainsonii</v>
      </c>
      <c r="T399" t="e">
        <f>NA()</f>
        <v>#N/A</v>
      </c>
      <c r="U399" t="str">
        <f t="shared" si="74"/>
        <v>Polytelis-swainsonii</v>
      </c>
      <c r="V399" t="s">
        <v>1437</v>
      </c>
      <c r="W399" t="str">
        <f t="shared" si="75"/>
        <v>superb-parrot-(esc.)</v>
      </c>
      <c r="Y399" t="str">
        <f t="shared" si="76"/>
        <v>https://ebird.org/species/suppar1</v>
      </c>
      <c r="Z399" t="str">
        <f t="shared" si="77"/>
        <v>https://beta.birdsoftheworld.org/bow/species/suppar1</v>
      </c>
      <c r="AA399" t="e">
        <f t="shared" si="78"/>
        <v>#N/A</v>
      </c>
      <c r="AB399" t="str">
        <f t="shared" si="79"/>
        <v>https://bie.ala.org.au/species/Polytelis%20swainsonii</v>
      </c>
      <c r="AC399" t="e">
        <f t="shared" si="80"/>
        <v>#N/A</v>
      </c>
      <c r="AD399" t="str">
        <f t="shared" si="81"/>
        <v>https://www.xeno-canto.org/species/Polytelis-swainsonii</v>
      </c>
      <c r="AE399" t="str">
        <f t="shared" si="82"/>
        <v>http://datazone.birdlife.org/species/factsheet/superb-parrot-polytelis-swainsonii</v>
      </c>
      <c r="AF399" t="str">
        <f t="shared" si="83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R400" t="e">
        <f>NA()</f>
        <v>#N/A</v>
      </c>
      <c r="S400" t="str">
        <f t="shared" si="73"/>
        <v>Psittacula%20eupatria</v>
      </c>
      <c r="T400" t="e">
        <f>NA()</f>
        <v>#N/A</v>
      </c>
      <c r="U400" t="str">
        <f t="shared" si="74"/>
        <v>Psittacula-eupatria</v>
      </c>
      <c r="V400" t="s">
        <v>1438</v>
      </c>
      <c r="W400" t="str">
        <f t="shared" si="75"/>
        <v>alexandrine-parakeet-(esc.)</v>
      </c>
      <c r="Y400" t="str">
        <f t="shared" si="76"/>
        <v>https://ebird.org/species/alepar2</v>
      </c>
      <c r="Z400" t="str">
        <f t="shared" si="77"/>
        <v>https://beta.birdsoftheworld.org/bow/species/alepar2</v>
      </c>
      <c r="AA400" t="e">
        <f t="shared" si="78"/>
        <v>#N/A</v>
      </c>
      <c r="AB400" t="str">
        <f t="shared" si="79"/>
        <v>https://bie.ala.org.au/species/Psittacula%20eupatria</v>
      </c>
      <c r="AC400" t="e">
        <f t="shared" si="80"/>
        <v>#N/A</v>
      </c>
      <c r="AD400" t="str">
        <f t="shared" si="81"/>
        <v>https://www.xeno-canto.org/species/Psittacula-eupatria</v>
      </c>
      <c r="AE400" t="str">
        <f t="shared" si="82"/>
        <v>http://datazone.birdlife.org/species/factsheet/alexandrine-parakeet-psittacula-eupatria</v>
      </c>
      <c r="AF400" t="str">
        <f t="shared" si="83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R401" t="e">
        <f>NA()</f>
        <v>#N/A</v>
      </c>
      <c r="S401" t="str">
        <f t="shared" si="73"/>
        <v>Psittacula%20krameri</v>
      </c>
      <c r="T401" t="e">
        <f>NA()</f>
        <v>#N/A</v>
      </c>
      <c r="U401" t="str">
        <f t="shared" si="74"/>
        <v>Psittacula-krameri</v>
      </c>
      <c r="V401" t="s">
        <v>1439</v>
      </c>
      <c r="W401" t="str">
        <f t="shared" si="75"/>
        <v>rose-ringed-parakeet-(esc.)</v>
      </c>
      <c r="Y401" t="str">
        <f t="shared" si="76"/>
        <v>https://ebird.org/species/rorpar</v>
      </c>
      <c r="Z401" t="str">
        <f t="shared" si="77"/>
        <v>https://beta.birdsoftheworld.org/bow/species/rorpar</v>
      </c>
      <c r="AA401" t="e">
        <f t="shared" si="78"/>
        <v>#N/A</v>
      </c>
      <c r="AB401" t="str">
        <f t="shared" si="79"/>
        <v>https://bie.ala.org.au/species/Psittacula%20krameri</v>
      </c>
      <c r="AC401" t="e">
        <f t="shared" si="80"/>
        <v>#N/A</v>
      </c>
      <c r="AD401" t="str">
        <f t="shared" si="81"/>
        <v>https://www.xeno-canto.org/species/Psittacula-krameri</v>
      </c>
      <c r="AE401" t="str">
        <f t="shared" si="82"/>
        <v>http://datazone.birdlife.org/species/factsheet/rose-ringed-parakeet-psittacula-krameri</v>
      </c>
      <c r="AF401" t="str">
        <f t="shared" si="83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R402" t="e">
        <f>NA()</f>
        <v>#N/A</v>
      </c>
      <c r="S402" t="str">
        <f t="shared" si="73"/>
        <v>Barnardius%20zonarius</v>
      </c>
      <c r="T402" t="e">
        <f>NA()</f>
        <v>#N/A</v>
      </c>
      <c r="U402" t="str">
        <f t="shared" si="74"/>
        <v>Barnardius-zonarius</v>
      </c>
      <c r="V402" t="s">
        <v>1440</v>
      </c>
      <c r="W402" t="str">
        <f t="shared" si="75"/>
        <v>australian-ringneck-(esc.)</v>
      </c>
      <c r="Y402" t="str">
        <f t="shared" si="76"/>
        <v>https://ebird.org/species/polpar1</v>
      </c>
      <c r="Z402" t="str">
        <f t="shared" si="77"/>
        <v>https://beta.birdsoftheworld.org/bow/species/polpar1</v>
      </c>
      <c r="AA402" t="e">
        <f t="shared" si="78"/>
        <v>#N/A</v>
      </c>
      <c r="AB402" t="str">
        <f t="shared" si="79"/>
        <v>https://bie.ala.org.au/species/Barnardius%20zonarius</v>
      </c>
      <c r="AC402" t="e">
        <f t="shared" si="80"/>
        <v>#N/A</v>
      </c>
      <c r="AD402" t="str">
        <f t="shared" si="81"/>
        <v>https://www.xeno-canto.org/species/Barnardius-zonarius</v>
      </c>
      <c r="AE402" t="str">
        <f t="shared" si="82"/>
        <v>http://datazone.birdlife.org/species/factsheet/australian-ringneck-barnardius-zonarius</v>
      </c>
      <c r="AF402" t="str">
        <f t="shared" si="83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R403" t="e">
        <f>NA()</f>
        <v>#N/A</v>
      </c>
      <c r="S403" t="str">
        <f t="shared" si="73"/>
        <v>Melopsittacus%20undulatus</v>
      </c>
      <c r="T403" t="e">
        <f>NA()</f>
        <v>#N/A</v>
      </c>
      <c r="U403" t="str">
        <f t="shared" si="74"/>
        <v>Melopsittacus-undulatus</v>
      </c>
      <c r="V403" t="s">
        <v>1441</v>
      </c>
      <c r="W403" t="str">
        <f t="shared" si="75"/>
        <v>budgerigar-(esc.)</v>
      </c>
      <c r="Y403" t="str">
        <f t="shared" si="76"/>
        <v>https://ebird.org/species/budger</v>
      </c>
      <c r="Z403" t="str">
        <f t="shared" si="77"/>
        <v>https://beta.birdsoftheworld.org/bow/species/budger</v>
      </c>
      <c r="AA403" t="e">
        <f t="shared" si="78"/>
        <v>#N/A</v>
      </c>
      <c r="AB403" t="str">
        <f t="shared" si="79"/>
        <v>https://bie.ala.org.au/species/Melopsittacus%20undulatus</v>
      </c>
      <c r="AC403" t="e">
        <f t="shared" si="80"/>
        <v>#N/A</v>
      </c>
      <c r="AD403" t="str">
        <f t="shared" si="81"/>
        <v>https://www.xeno-canto.org/species/Melopsittacus-undulatus</v>
      </c>
      <c r="AE403" t="str">
        <f t="shared" si="82"/>
        <v>http://datazone.birdlife.org/species/factsheet/budgerigar-melopsittacus-undulatus</v>
      </c>
      <c r="AF403" t="str">
        <f t="shared" si="83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R404" t="e">
        <f>NA()</f>
        <v>#N/A</v>
      </c>
      <c r="S404" t="str">
        <f t="shared" si="73"/>
        <v>Glossopsitta%20porphyrocephala</v>
      </c>
      <c r="T404" t="e">
        <f>NA()</f>
        <v>#N/A</v>
      </c>
      <c r="U404" t="str">
        <f t="shared" si="74"/>
        <v>Glossopsitta-porphyrocephala</v>
      </c>
      <c r="V404" t="s">
        <v>1442</v>
      </c>
      <c r="W404" t="str">
        <f t="shared" si="75"/>
        <v>purple-crowned-lorikeet-(esc.)</v>
      </c>
      <c r="Y404" t="str">
        <f t="shared" si="76"/>
        <v>https://ebird.org/species/puclor1</v>
      </c>
      <c r="Z404" t="str">
        <f t="shared" si="77"/>
        <v>https://beta.birdsoftheworld.org/bow/species/puclor1</v>
      </c>
      <c r="AA404" t="e">
        <f t="shared" si="78"/>
        <v>#N/A</v>
      </c>
      <c r="AB404" t="str">
        <f t="shared" si="79"/>
        <v>https://bie.ala.org.au/species/Glossopsitta%20porphyrocephala</v>
      </c>
      <c r="AC404" t="e">
        <f t="shared" si="80"/>
        <v>#N/A</v>
      </c>
      <c r="AD404" t="str">
        <f t="shared" si="81"/>
        <v>https://www.xeno-canto.org/species/Glossopsitta-porphyrocephala</v>
      </c>
      <c r="AE404" t="str">
        <f t="shared" si="82"/>
        <v>http://datazone.birdlife.org/species/factsheet/purple-crowned-lorikeet-glossopsitta-porphyrocephala</v>
      </c>
      <c r="AF404" t="str">
        <f t="shared" si="83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R405" t="s">
        <v>1484</v>
      </c>
      <c r="S405" t="str">
        <f t="shared" si="73"/>
        <v>Aratinga%20jandaya</v>
      </c>
      <c r="T405" t="e">
        <f>NA()</f>
        <v>#N/A</v>
      </c>
      <c r="U405" t="str">
        <f t="shared" si="74"/>
        <v>Aratinga-jandaya</v>
      </c>
      <c r="V405" t="s">
        <v>1443</v>
      </c>
      <c r="W405" t="str">
        <f t="shared" si="75"/>
        <v>jandaya-parakeet-(esc.)</v>
      </c>
      <c r="Y405" t="str">
        <f t="shared" si="76"/>
        <v>https://ebird.org/species/janpar1</v>
      </c>
      <c r="Z405" t="str">
        <f t="shared" si="77"/>
        <v>https://beta.birdsoftheworld.org/bow/species/janpar1</v>
      </c>
      <c r="AA405" t="str">
        <f t="shared" si="78"/>
        <v>https://www.inaturalist.org/taxa/19184-Aratinga-jandaya</v>
      </c>
      <c r="AB405" t="str">
        <f t="shared" si="79"/>
        <v>https://bie.ala.org.au/species/Aratinga%20jandaya</v>
      </c>
      <c r="AC405" t="e">
        <f t="shared" si="80"/>
        <v>#N/A</v>
      </c>
      <c r="AD405" t="str">
        <f t="shared" si="81"/>
        <v>https://www.xeno-canto.org/species/Aratinga-jandaya</v>
      </c>
      <c r="AE405" t="str">
        <f t="shared" si="82"/>
        <v>http://datazone.birdlife.org/species/factsheet/jandaya-parakeet-aratinga-jandaya</v>
      </c>
      <c r="AF405" t="str">
        <f t="shared" si="83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R406" t="e">
        <f>NA()</f>
        <v>#N/A</v>
      </c>
      <c r="S406" t="str">
        <f t="shared" si="73"/>
        <v>Pycnonotus%20jocosus</v>
      </c>
      <c r="T406" t="e">
        <f>NA()</f>
        <v>#N/A</v>
      </c>
      <c r="U406" t="str">
        <f t="shared" si="74"/>
        <v>Pycnonotus-jocosus</v>
      </c>
      <c r="V406" t="s">
        <v>1444</v>
      </c>
      <c r="W406" t="str">
        <f t="shared" si="75"/>
        <v>red-whiskered-bulbul-(esc.)</v>
      </c>
      <c r="Y406" t="str">
        <f t="shared" si="76"/>
        <v>https://ebird.org/species/rewbul</v>
      </c>
      <c r="Z406" t="str">
        <f t="shared" si="77"/>
        <v>https://beta.birdsoftheworld.org/bow/species/rewbul</v>
      </c>
      <c r="AA406" t="e">
        <f t="shared" si="78"/>
        <v>#N/A</v>
      </c>
      <c r="AB406" t="str">
        <f t="shared" si="79"/>
        <v>https://bie.ala.org.au/species/Pycnonotus%20jocosus</v>
      </c>
      <c r="AC406" t="e">
        <f t="shared" si="80"/>
        <v>#N/A</v>
      </c>
      <c r="AD406" t="str">
        <f t="shared" si="81"/>
        <v>https://www.xeno-canto.org/species/Pycnonotus-jocosus</v>
      </c>
      <c r="AE406" t="str">
        <f t="shared" si="82"/>
        <v>http://datazone.birdlife.org/species/factsheet/red-whiskered-bulbul-pycnonotus-jocosus</v>
      </c>
      <c r="AF406" t="str">
        <f t="shared" si="83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R407" t="s">
        <v>1474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https://ebird.org/species/gragoo1</v>
      </c>
      <c r="Z407" t="e">
        <f>NA()</f>
        <v>#N/A</v>
      </c>
      <c r="AA407" t="str">
        <f t="shared" si="78"/>
        <v>https://www.inaturalist.org/taxa/120479-Anser-anser-domesticus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R408" t="s">
        <v>1473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https://ebird.org/species/swagoo2</v>
      </c>
      <c r="Z408" t="e">
        <f>NA()</f>
        <v>#N/A</v>
      </c>
      <c r="AA408" t="str">
        <f t="shared" si="78"/>
        <v>https://www.inaturalist.org/taxa/333822-Anser-cygnoides-domesticus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R409" t="s">
        <v>1475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https://ebird.org/species/musduc2</v>
      </c>
      <c r="Z409" t="e">
        <f>NA()</f>
        <v>#N/A</v>
      </c>
      <c r="AA409" t="str">
        <f t="shared" si="78"/>
        <v>https://www.inaturalist.org/taxa/204094-Cairina-moschata-domestica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R410" t="s">
        <v>1476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https://ebird.org/species/mallar2</v>
      </c>
      <c r="Z410" t="e">
        <f>NA()</f>
        <v>#N/A</v>
      </c>
      <c r="AA410" t="str">
        <f t="shared" si="78"/>
        <v>https://www.inaturalist.org/taxa/236935-Anas-platyrhynchos-domesticus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R411" t="s">
        <v>1477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https://ebird.org/species/helgui1</v>
      </c>
      <c r="Z411" t="e">
        <f>NA()</f>
        <v>#N/A</v>
      </c>
      <c r="AA411" t="str">
        <f t="shared" si="78"/>
        <v>https://www.inaturalist.org/taxa/524795-Numida-meleagris-domesticus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https://ebird.org/species/indpea1</v>
      </c>
      <c r="Z412" t="e">
        <f>NA()</f>
        <v>#N/A</v>
      </c>
      <c r="AA412" t="e">
        <f t="shared" si="78"/>
        <v>#N/A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R413" t="s">
        <v>1478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https://ebird.org/species/redjun1</v>
      </c>
      <c r="Z413" t="e">
        <f>NA()</f>
        <v>#N/A</v>
      </c>
      <c r="AA413" t="str">
        <f t="shared" si="78"/>
        <v>https://www.inaturalist.org/taxa/505478-Gallus-gallus-domesticus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R414" t="s">
        <v>1479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https://ebird.org/species/cockat1</v>
      </c>
      <c r="Z414" t="e">
        <f>NA()</f>
        <v>#N/A</v>
      </c>
      <c r="AA414" t="str">
        <f t="shared" si="78"/>
        <v>https://www.inaturalist.org/taxa/507972-Nymphicus-hollandicus--domestic-type-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R415" t="s">
        <v>1480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https://ebird.org/species/budger1</v>
      </c>
      <c r="Z415" t="e">
        <f>NA()</f>
        <v>#N/A</v>
      </c>
      <c r="AA415" t="str">
        <f t="shared" si="78"/>
        <v>https://www.inaturalist.org/taxa/507971-Melopsittacus-undulatus--domestic-type-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R416" t="s">
        <v>1481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https://ebird.org/species/mdxmal1</v>
      </c>
      <c r="Z416" t="e">
        <f>NA()</f>
        <v>#N/A</v>
      </c>
      <c r="AA416" t="str">
        <f t="shared" si="78"/>
        <v>https://www.inaturalist.org/taxa/326092-Anas-platyrhynchos---Cairina-moschata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R417" t="s">
        <v>1458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https://ebird.org/species/x00458</v>
      </c>
      <c r="Z417" t="e">
        <f>NA()</f>
        <v>#N/A</v>
      </c>
      <c r="AA417" t="str">
        <f t="shared" si="78"/>
        <v>https://www.inaturalist.org/taxa/410743-Anas-superciliosa---platyrhynchos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R418" t="s">
        <v>1482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https://ebird.org/species/x00432</v>
      </c>
      <c r="Z418" t="e">
        <f>NA()</f>
        <v>#N/A</v>
      </c>
      <c r="AA418" t="str">
        <f t="shared" si="78"/>
        <v>https://www.inaturalist.org/taxa/544013-Calidris-ferruginea---melanotos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https://ebird.org/species/x00806</v>
      </c>
      <c r="Z419" t="e">
        <f>NA()</f>
        <v>#N/A</v>
      </c>
      <c r="AA419" t="e">
        <f t="shared" si="78"/>
        <v>#N/A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R420" t="s">
        <v>1483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https://ebird.org/species/x00810</v>
      </c>
      <c r="Z420" t="e">
        <f>NA()</f>
        <v>#N/A</v>
      </c>
      <c r="AA420" t="str">
        <f t="shared" si="78"/>
        <v>https://www.inaturalist.org/taxa/1007815-Trichoglossus-moluccanus---chlorolepidotus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Y421" t="str">
        <f t="shared" si="76"/>
        <v>https://ebird.org/species/x00923</v>
      </c>
      <c r="Z421" t="e">
        <f>NA()</f>
        <v>#N/A</v>
      </c>
      <c r="AA421" t="e">
        <f t="shared" si="78"/>
        <v>#N/A</v>
      </c>
      <c r="AB421" t="e">
        <f>NA()</f>
        <v>#N/A</v>
      </c>
      <c r="AC421" t="e">
        <f t="shared" si="80"/>
        <v>#N/A</v>
      </c>
      <c r="AD421" t="e">
        <f>NA()</f>
        <v>#N/A</v>
      </c>
      <c r="AE421" t="e">
        <f>NA()</f>
        <v>#N/A</v>
      </c>
      <c r="AF421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2020-02-10T02:28:08Z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