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0775" windowHeight="91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29" i="1"/>
  <c r="O29" s="1"/>
  <c r="L29"/>
  <c r="N29" s="1"/>
  <c r="P29" s="1"/>
  <c r="M24"/>
  <c r="O24" s="1"/>
  <c r="L24"/>
  <c r="N24" s="1"/>
  <c r="P24" s="1"/>
  <c r="N18"/>
  <c r="P18" s="1"/>
  <c r="M18"/>
  <c r="O18" s="1"/>
  <c r="L18"/>
  <c r="O4"/>
  <c r="N4"/>
  <c r="P4" s="1"/>
  <c r="M4"/>
  <c r="L4"/>
</calcChain>
</file>

<file path=xl/sharedStrings.xml><?xml version="1.0" encoding="utf-8"?>
<sst xmlns="http://schemas.openxmlformats.org/spreadsheetml/2006/main" count="85" uniqueCount="28">
  <si>
    <t>RainfallLast</t>
  </si>
  <si>
    <t>code หน่วยงาน</t>
  </si>
  <si>
    <t>เวลาเริ่มต้น</t>
  </si>
  <si>
    <t>เวลาสิ้นสุด</t>
  </si>
  <si>
    <t>รวมเวลาเริ่มต้น</t>
  </si>
  <si>
    <t>รวมเวลาสิ้นสุด</t>
  </si>
  <si>
    <t>time_start</t>
  </si>
  <si>
    <t>time_end</t>
  </si>
  <si>
    <t>url</t>
  </si>
  <si>
    <t>วันที่</t>
  </si>
  <si>
    <t>เดือน</t>
  </si>
  <si>
    <t>ปี(ค.ศ.)</t>
  </si>
  <si>
    <t>ชั่วโมง</t>
  </si>
  <si>
    <t>นาที</t>
  </si>
  <si>
    <t>ปี</t>
  </si>
  <si>
    <t>id</t>
  </si>
  <si>
    <t>name</t>
  </si>
  <si>
    <t>กรมทรัพยากรน้ำ</t>
  </si>
  <si>
    <t>กรมอุตุนิยมวิทยา</t>
  </si>
  <si>
    <t>สำนักการระบายน้ำ กรุงเทพมหานคร</t>
  </si>
  <si>
    <t>สถาบันสารสนเทศทรัพยากรน้ำและการเกษตร</t>
  </si>
  <si>
    <t>การไฟฟ้าฝ่ายผลิตแห่งประเทศไทย</t>
  </si>
  <si>
    <t>rainfall each telestation</t>
  </si>
  <si>
    <t>telestation_id</t>
  </si>
  <si>
    <t>telehaii0558</t>
  </si>
  <si>
    <t>waterLevelLast</t>
  </si>
  <si>
    <t>waterLevel each telestation</t>
  </si>
  <si>
    <t>telehaii0945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</si>
</sst>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b/>
      <sz val="16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2" borderId="0" xfId="0" applyNumberFormat="1" applyFill="1"/>
    <xf numFmtId="1" fontId="0" fillId="2" borderId="0" xfId="0" applyNumberForma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3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topLeftCell="A22" workbookViewId="0">
      <selection activeCell="F34" sqref="F34"/>
    </sheetView>
  </sheetViews>
  <sheetFormatPr defaultRowHeight="14.25"/>
  <cols>
    <col min="1" max="1" width="13.375" customWidth="1"/>
    <col min="2" max="2" width="34.625" customWidth="1"/>
    <col min="3" max="3" width="5.75" customWidth="1"/>
    <col min="4" max="4" width="6.5" customWidth="1"/>
    <col min="5" max="5" width="6.25" customWidth="1"/>
    <col min="6" max="6" width="5" customWidth="1"/>
    <col min="7" max="7" width="9.75" customWidth="1"/>
    <col min="8" max="8" width="4.5" customWidth="1"/>
    <col min="9" max="9" width="6.375" customWidth="1"/>
    <col min="10" max="10" width="5.875" customWidth="1"/>
    <col min="11" max="11" width="5.125" customWidth="1"/>
    <col min="12" max="12" width="17.25" style="2" bestFit="1" customWidth="1"/>
    <col min="13" max="13" width="13.75" style="2" customWidth="1"/>
    <col min="14" max="14" width="36" style="2" customWidth="1"/>
    <col min="15" max="15" width="24.25" style="2" customWidth="1"/>
    <col min="16" max="16" width="106.25" bestFit="1" customWidth="1"/>
    <col min="17" max="17" width="30.125" customWidth="1"/>
  </cols>
  <sheetData>
    <row r="1" spans="1:16" ht="19.5">
      <c r="A1" s="1" t="s">
        <v>0</v>
      </c>
    </row>
    <row r="2" spans="1:16">
      <c r="A2" s="3" t="s">
        <v>1</v>
      </c>
      <c r="B2" s="3" t="s">
        <v>2</v>
      </c>
      <c r="C2" s="3"/>
      <c r="D2" s="3"/>
      <c r="E2" s="3"/>
      <c r="F2" s="3"/>
      <c r="G2" s="3" t="s">
        <v>3</v>
      </c>
      <c r="H2" s="3"/>
      <c r="I2" s="3"/>
      <c r="J2" s="3"/>
      <c r="K2" s="3"/>
      <c r="L2" s="4" t="s">
        <v>4</v>
      </c>
      <c r="M2" s="4" t="s">
        <v>5</v>
      </c>
      <c r="N2" s="4" t="s">
        <v>6</v>
      </c>
      <c r="O2" s="4" t="s">
        <v>7</v>
      </c>
      <c r="P2" s="3" t="s">
        <v>8</v>
      </c>
    </row>
    <row r="3" spans="1:16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9</v>
      </c>
      <c r="H3" s="5" t="s">
        <v>10</v>
      </c>
      <c r="I3" s="5" t="s">
        <v>14</v>
      </c>
      <c r="J3" s="5" t="s">
        <v>12</v>
      </c>
      <c r="K3" s="5" t="s">
        <v>13</v>
      </c>
      <c r="L3" s="4"/>
      <c r="M3" s="4"/>
      <c r="N3" s="4"/>
      <c r="O3" s="4"/>
      <c r="P3" s="3"/>
    </row>
    <row r="4" spans="1:16">
      <c r="A4">
        <v>19012</v>
      </c>
      <c r="B4">
        <v>31</v>
      </c>
      <c r="C4">
        <v>8</v>
      </c>
      <c r="D4">
        <v>2017</v>
      </c>
      <c r="E4">
        <v>7</v>
      </c>
      <c r="F4">
        <v>0</v>
      </c>
      <c r="G4">
        <v>1</v>
      </c>
      <c r="H4">
        <v>9</v>
      </c>
      <c r="I4">
        <v>2017</v>
      </c>
      <c r="J4">
        <v>7</v>
      </c>
      <c r="K4">
        <v>0</v>
      </c>
      <c r="L4" s="6">
        <f>DATE(D4,C4,B4)+TIME(E4,F4,0)</f>
        <v>42978.291666666664</v>
      </c>
      <c r="M4" s="6">
        <f>DATE(I4,H4,G4)+TIME(J4,K4,0)</f>
        <v>42979.291666666664</v>
      </c>
      <c r="N4" s="7">
        <f>(L4-DATE(1970,1,1))*86400000</f>
        <v>1504162799999.9998</v>
      </c>
      <c r="O4" s="7">
        <f>(M4-DATE(1970,1,1))*86400000</f>
        <v>1504249199999.9998</v>
      </c>
      <c r="P4" t="str">
        <f>"http://hydrologydb.rid.go.th:5001/rainfall/rainfallLast?anch_id="&amp;A4&amp;"&amp;time_start="&amp;N4&amp;"&amp;time_end="&amp;O4</f>
        <v>http://hydrologydb.rid.go.th:5001/rainfall/rainfallLast?anch_id=19012&amp;time_start=1504162800000&amp;time_end=1504249200000</v>
      </c>
    </row>
    <row r="5" spans="1:16">
      <c r="L5" s="6"/>
      <c r="M5" s="6"/>
      <c r="N5" s="7"/>
      <c r="O5" s="7"/>
    </row>
    <row r="6" spans="1:16">
      <c r="A6" s="8" t="s">
        <v>1</v>
      </c>
      <c r="B6" s="8"/>
      <c r="L6" s="6"/>
      <c r="M6" s="6"/>
      <c r="N6" s="7"/>
      <c r="O6" s="7"/>
    </row>
    <row r="7" spans="1:16">
      <c r="A7" s="8"/>
      <c r="B7" s="8"/>
      <c r="L7" s="6"/>
      <c r="M7" s="6"/>
      <c r="N7" s="7"/>
      <c r="O7" s="7"/>
    </row>
    <row r="8" spans="1:16">
      <c r="A8" s="9" t="s">
        <v>15</v>
      </c>
      <c r="B8" s="9" t="s">
        <v>16</v>
      </c>
      <c r="L8" s="6"/>
      <c r="M8" s="6"/>
      <c r="N8" s="7"/>
      <c r="O8" s="7"/>
    </row>
    <row r="9" spans="1:16">
      <c r="A9" s="10">
        <v>9006</v>
      </c>
      <c r="B9" s="10" t="s">
        <v>17</v>
      </c>
      <c r="L9" s="6"/>
      <c r="M9" s="6"/>
      <c r="N9" s="7"/>
      <c r="O9" s="7"/>
    </row>
    <row r="10" spans="1:16">
      <c r="A10" s="10">
        <v>11004</v>
      </c>
      <c r="B10" s="10" t="s">
        <v>18</v>
      </c>
      <c r="L10" s="6"/>
      <c r="M10" s="6"/>
      <c r="N10" s="7"/>
      <c r="O10" s="7"/>
    </row>
    <row r="11" spans="1:16">
      <c r="A11" s="11">
        <v>15009</v>
      </c>
      <c r="B11" s="10" t="s">
        <v>19</v>
      </c>
      <c r="L11" s="6"/>
      <c r="M11" s="6"/>
      <c r="N11" s="7"/>
      <c r="O11" s="7"/>
    </row>
    <row r="12" spans="1:16">
      <c r="A12" s="10">
        <v>19012</v>
      </c>
      <c r="B12" s="10" t="s">
        <v>20</v>
      </c>
      <c r="L12" s="6"/>
      <c r="M12" s="6"/>
      <c r="N12" s="7"/>
      <c r="O12" s="7"/>
    </row>
    <row r="13" spans="1:16">
      <c r="A13" s="10">
        <v>50504</v>
      </c>
      <c r="B13" s="10" t="s">
        <v>21</v>
      </c>
      <c r="L13" s="6"/>
      <c r="M13" s="6"/>
      <c r="N13" s="7"/>
      <c r="O13" s="7"/>
    </row>
    <row r="14" spans="1:16">
      <c r="L14" s="6"/>
      <c r="M14" s="6"/>
      <c r="N14" s="7"/>
      <c r="O14" s="7"/>
    </row>
    <row r="15" spans="1:16" ht="19.5">
      <c r="A15" s="1" t="s">
        <v>22</v>
      </c>
      <c r="L15" s="7"/>
    </row>
    <row r="16" spans="1:16">
      <c r="A16" s="3" t="s">
        <v>23</v>
      </c>
      <c r="B16" s="3" t="s">
        <v>2</v>
      </c>
      <c r="C16" s="3"/>
      <c r="D16" s="3"/>
      <c r="E16" s="3"/>
      <c r="F16" s="3"/>
      <c r="G16" s="3" t="s">
        <v>3</v>
      </c>
      <c r="H16" s="3"/>
      <c r="I16" s="3"/>
      <c r="J16" s="3"/>
      <c r="K16" s="3"/>
      <c r="L16" s="4" t="s">
        <v>4</v>
      </c>
      <c r="M16" s="4" t="s">
        <v>5</v>
      </c>
      <c r="N16" s="4" t="s">
        <v>6</v>
      </c>
      <c r="O16" s="4" t="s">
        <v>7</v>
      </c>
      <c r="P16" s="3" t="s">
        <v>8</v>
      </c>
    </row>
    <row r="17" spans="1:16">
      <c r="A17" s="3"/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9</v>
      </c>
      <c r="H17" s="5" t="s">
        <v>10</v>
      </c>
      <c r="I17" s="5" t="s">
        <v>14</v>
      </c>
      <c r="J17" s="5" t="s">
        <v>12</v>
      </c>
      <c r="K17" s="5" t="s">
        <v>13</v>
      </c>
      <c r="L17" s="4"/>
      <c r="M17" s="4"/>
      <c r="N17" s="4"/>
      <c r="O17" s="4"/>
      <c r="P17" s="3"/>
    </row>
    <row r="18" spans="1:16">
      <c r="A18" t="s">
        <v>24</v>
      </c>
      <c r="B18">
        <v>31</v>
      </c>
      <c r="C18">
        <v>8</v>
      </c>
      <c r="D18">
        <v>2017</v>
      </c>
      <c r="E18">
        <v>7</v>
      </c>
      <c r="F18">
        <v>0</v>
      </c>
      <c r="G18">
        <v>1</v>
      </c>
      <c r="H18">
        <v>9</v>
      </c>
      <c r="I18">
        <v>2017</v>
      </c>
      <c r="J18">
        <v>7</v>
      </c>
      <c r="K18">
        <v>0</v>
      </c>
      <c r="L18" s="6">
        <f>DATE(D18,C18,B18)+TIME(E18,F18,0)</f>
        <v>42978.291666666664</v>
      </c>
      <c r="M18" s="6">
        <f>DATE(I18,H18,G18)+TIME(J18,K18,0)</f>
        <v>42979.291666666664</v>
      </c>
      <c r="N18" s="7">
        <f>(L18-DATE(1970,1,1))*86400000</f>
        <v>1504162799999.9998</v>
      </c>
      <c r="O18" s="7">
        <f>(M18-DATE(1970,1,1))*86400000</f>
        <v>1504249199999.9998</v>
      </c>
      <c r="P18" t="str">
        <f>"http://hydrologydb.rid.go.th:5001/rainfall/rainfall?telestation_id="&amp;A18&amp;"&amp;time_start="&amp;N18&amp;"&amp;time_end="&amp;O18</f>
        <v>http://hydrologydb.rid.go.th:5001/rainfall/rainfall?telestation_id=telehaii0558&amp;time_start=1504162800000&amp;time_end=1504249200000</v>
      </c>
    </row>
    <row r="21" spans="1:16" ht="19.5">
      <c r="A21" s="1" t="s">
        <v>25</v>
      </c>
    </row>
    <row r="22" spans="1:16">
      <c r="B22" s="3" t="s">
        <v>2</v>
      </c>
      <c r="C22" s="3"/>
      <c r="D22" s="3"/>
      <c r="E22" s="3"/>
      <c r="F22" s="3"/>
      <c r="G22" s="3" t="s">
        <v>3</v>
      </c>
      <c r="H22" s="3"/>
      <c r="I22" s="3"/>
      <c r="J22" s="3"/>
      <c r="K22" s="3"/>
      <c r="L22" s="4" t="s">
        <v>4</v>
      </c>
      <c r="M22" s="4" t="s">
        <v>5</v>
      </c>
      <c r="N22" s="4" t="s">
        <v>6</v>
      </c>
      <c r="O22" s="4" t="s">
        <v>7</v>
      </c>
      <c r="P22" s="3" t="s">
        <v>8</v>
      </c>
    </row>
    <row r="23" spans="1:16">
      <c r="B23" s="5" t="s">
        <v>9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9</v>
      </c>
      <c r="H23" s="5" t="s">
        <v>10</v>
      </c>
      <c r="I23" s="5" t="s">
        <v>14</v>
      </c>
      <c r="J23" s="5" t="s">
        <v>12</v>
      </c>
      <c r="K23" s="5" t="s">
        <v>13</v>
      </c>
      <c r="L23" s="4"/>
      <c r="M23" s="4"/>
      <c r="N23" s="4"/>
      <c r="O23" s="4"/>
      <c r="P23" s="3"/>
    </row>
    <row r="24" spans="1:16">
      <c r="B24">
        <v>31</v>
      </c>
      <c r="C24">
        <v>8</v>
      </c>
      <c r="D24">
        <v>2017</v>
      </c>
      <c r="E24">
        <v>7</v>
      </c>
      <c r="F24">
        <v>0</v>
      </c>
      <c r="G24">
        <v>1</v>
      </c>
      <c r="H24">
        <v>9</v>
      </c>
      <c r="I24">
        <v>2017</v>
      </c>
      <c r="J24">
        <v>7</v>
      </c>
      <c r="K24">
        <v>0</v>
      </c>
      <c r="L24" s="6">
        <f>DATE(D24,C24,B24)+TIME(E24,F24,0)</f>
        <v>42978.291666666664</v>
      </c>
      <c r="M24" s="6">
        <f>DATE(I24,H24,G24)+TIME(J24,K24,0)</f>
        <v>42979.291666666664</v>
      </c>
      <c r="N24" s="7">
        <f>(L24-DATE(1970,1,1))*86400000</f>
        <v>1504162799999.9998</v>
      </c>
      <c r="O24" s="7">
        <f>(M24-DATE(1970,1,1))*86400000</f>
        <v>1504249199999.9998</v>
      </c>
      <c r="P24" t="str">
        <f>"http://hydrologydb.rid.go.th:5001/water/waterLast?time_start="&amp;N24&amp;"&amp;time_end="&amp;O24</f>
        <v>http://hydrologydb.rid.go.th:5001/water/waterLast?time_start=1504162800000&amp;time_end=1504249200000</v>
      </c>
    </row>
    <row r="25" spans="1:16">
      <c r="L25" s="6"/>
      <c r="M25" s="6"/>
      <c r="N25" s="7"/>
      <c r="O25" s="7"/>
    </row>
    <row r="26" spans="1:16" ht="19.5">
      <c r="A26" s="1" t="s">
        <v>26</v>
      </c>
      <c r="L26" s="6"/>
      <c r="M26" s="6"/>
      <c r="N26" s="7"/>
      <c r="O26" s="7"/>
    </row>
    <row r="27" spans="1:16">
      <c r="A27" s="3" t="s">
        <v>23</v>
      </c>
      <c r="B27" s="3" t="s">
        <v>2</v>
      </c>
      <c r="C27" s="3"/>
      <c r="D27" s="3"/>
      <c r="E27" s="3"/>
      <c r="F27" s="3"/>
      <c r="G27" s="3" t="s">
        <v>3</v>
      </c>
      <c r="H27" s="3"/>
      <c r="I27" s="3"/>
      <c r="J27" s="3"/>
      <c r="K27" s="3"/>
      <c r="L27" s="4" t="s">
        <v>4</v>
      </c>
      <c r="M27" s="4" t="s">
        <v>5</v>
      </c>
      <c r="N27" s="4" t="s">
        <v>6</v>
      </c>
      <c r="O27" s="4" t="s">
        <v>7</v>
      </c>
      <c r="P27" s="3" t="s">
        <v>8</v>
      </c>
    </row>
    <row r="28" spans="1:16">
      <c r="A28" s="3"/>
      <c r="B28" s="5" t="s">
        <v>9</v>
      </c>
      <c r="C28" s="5" t="s">
        <v>10</v>
      </c>
      <c r="D28" s="5" t="s">
        <v>11</v>
      </c>
      <c r="E28" s="5" t="s">
        <v>12</v>
      </c>
      <c r="F28" s="5" t="s">
        <v>13</v>
      </c>
      <c r="G28" s="5" t="s">
        <v>9</v>
      </c>
      <c r="H28" s="5" t="s">
        <v>10</v>
      </c>
      <c r="I28" s="5" t="s">
        <v>14</v>
      </c>
      <c r="J28" s="5" t="s">
        <v>12</v>
      </c>
      <c r="K28" s="5" t="s">
        <v>13</v>
      </c>
      <c r="L28" s="4"/>
      <c r="M28" s="4"/>
      <c r="N28" s="4"/>
      <c r="O28" s="4"/>
      <c r="P28" s="3"/>
    </row>
    <row r="29" spans="1:16">
      <c r="A29" t="s">
        <v>27</v>
      </c>
      <c r="B29">
        <v>31</v>
      </c>
      <c r="C29">
        <v>8</v>
      </c>
      <c r="D29">
        <v>2017</v>
      </c>
      <c r="E29">
        <v>7</v>
      </c>
      <c r="F29">
        <v>0</v>
      </c>
      <c r="G29">
        <v>1</v>
      </c>
      <c r="H29">
        <v>9</v>
      </c>
      <c r="I29">
        <v>2017</v>
      </c>
      <c r="J29">
        <v>7</v>
      </c>
      <c r="K29">
        <v>0</v>
      </c>
      <c r="L29" s="6">
        <f>DATE(D29,C29,B29)+TIME(E29,F29,0)</f>
        <v>42978.291666666664</v>
      </c>
      <c r="M29" s="6">
        <f>DATE(I29,H29,G29)+TIME(J29,K29,0)</f>
        <v>42979.291666666664</v>
      </c>
      <c r="N29" s="7">
        <f>(L29-DATE(1970,1,1))*86400000</f>
        <v>1504162799999.9998</v>
      </c>
      <c r="O29" s="7">
        <f>(M29-DATE(1970,1,1))*86400000</f>
        <v>1504249199999.9998</v>
      </c>
      <c r="P29" t="str">
        <f>"http://hydrologydb.rid.go.th:5001/water/water?telestation_id="&amp;A29&amp;"&amp;time_start="&amp;N29&amp;"&amp;time_end="&amp;O29</f>
        <v>http://hydrologydb.rid.go.th:5001/water/water?telestation_id=telehaii0945&amp;time_start=1504162800000&amp;time_end=1504249200000</v>
      </c>
    </row>
    <row r="30" spans="1:16">
      <c r="L30" s="6"/>
      <c r="M30" s="6"/>
      <c r="N30" s="7"/>
      <c r="O30" s="7"/>
    </row>
    <row r="31" spans="1:16">
      <c r="L31" s="6"/>
      <c r="M31" s="6"/>
      <c r="N31" s="7"/>
      <c r="O31" s="7"/>
    </row>
    <row r="32" spans="1:16">
      <c r="L32" s="6"/>
      <c r="M32" s="6"/>
      <c r="N32" s="7"/>
      <c r="O32" s="7"/>
    </row>
    <row r="33" spans="5:15">
      <c r="L33" s="6"/>
      <c r="M33" s="6"/>
      <c r="N33" s="7"/>
      <c r="O33" s="7"/>
    </row>
    <row r="45" spans="5:15">
      <c r="E45" s="12"/>
    </row>
  </sheetData>
  <mergeCells count="32">
    <mergeCell ref="O27:O28"/>
    <mergeCell ref="P27:P28"/>
    <mergeCell ref="A27:A28"/>
    <mergeCell ref="B27:F27"/>
    <mergeCell ref="G27:K27"/>
    <mergeCell ref="L27:L28"/>
    <mergeCell ref="M27:M28"/>
    <mergeCell ref="N27:N28"/>
    <mergeCell ref="P16:P17"/>
    <mergeCell ref="B22:F22"/>
    <mergeCell ref="G22:K22"/>
    <mergeCell ref="L22:L23"/>
    <mergeCell ref="M22:M23"/>
    <mergeCell ref="N22:N23"/>
    <mergeCell ref="O22:O23"/>
    <mergeCell ref="P22:P23"/>
    <mergeCell ref="O2:O3"/>
    <mergeCell ref="P2:P3"/>
    <mergeCell ref="A6:B7"/>
    <mergeCell ref="A16:A17"/>
    <mergeCell ref="B16:F16"/>
    <mergeCell ref="G16:K16"/>
    <mergeCell ref="L16:L17"/>
    <mergeCell ref="M16:M17"/>
    <mergeCell ref="N16:N17"/>
    <mergeCell ref="O16:O17"/>
    <mergeCell ref="A2:A3"/>
    <mergeCell ref="B2:F2"/>
    <mergeCell ref="G2:K2"/>
    <mergeCell ref="L2:L3"/>
    <mergeCell ref="M2:M3"/>
    <mergeCell ref="N2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2017-09-01T04:50:01Z</dcterms:created>
  <dcterms:modified xsi:type="dcterms:W3CDTF">2017-09-01T05:16:39Z</dcterms:modified>
</cp:coreProperties>
</file>