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ตารางกรอกข้อมูลโครงการ" sheetId="1" r:id="rId3"/>
    <sheet state="visible" name="สชป.10" sheetId="2" r:id="rId4"/>
    <sheet state="visible" name="สชป.11" sheetId="3" r:id="rId5"/>
    <sheet state="visible" name="สชป.12" sheetId="4" r:id="rId6"/>
    <sheet state="visible" name="แผ่น1" sheetId="5" r:id="rId7"/>
    <sheet state="visible" name="แผ่น2" sheetId="6" r:id="rId8"/>
    <sheet state="visible" name="แผ่น3" sheetId="7" r:id="rId9"/>
    <sheet state="visible" name="total" sheetId="8" r:id="rId10"/>
  </sheets>
  <definedNames/>
  <calcPr/>
</workbook>
</file>

<file path=xl/sharedStrings.xml><?xml version="1.0" encoding="utf-8"?>
<sst xmlns="http://schemas.openxmlformats.org/spreadsheetml/2006/main" count="436" uniqueCount="105">
  <si>
    <t>สชป.11</t>
  </si>
  <si>
    <t>สชป.10</t>
  </si>
  <si>
    <t>Date</t>
  </si>
  <si>
    <t>วันที่</t>
  </si>
  <si>
    <t>สะสม</t>
  </si>
  <si>
    <t>รายวัน</t>
  </si>
  <si>
    <r>
      <rPr/>
      <t>สามารถ Download ตารางได้ที่หน้าเว็บไซต์</t>
    </r>
    <r>
      <rPr>
        <rFont val="TH SarabunPSK"/>
        <b/>
        <color rgb="FFFF0000"/>
        <sz val="22.0"/>
      </rPr>
      <t xml:space="preserve"> http://water.rid.go.th/hwm/wmoc/</t>
    </r>
  </si>
  <si>
    <t xml:space="preserve">โครงการฯรังสิตใต้ </t>
  </si>
  <si>
    <t xml:space="preserve">ทุ่งเจ้าเจ็ด </t>
  </si>
  <si>
    <t xml:space="preserve">ทุ่งเชียงราก </t>
  </si>
  <si>
    <t xml:space="preserve">โครงการฯ
พระยาบรรลือ </t>
  </si>
  <si>
    <t xml:space="preserve">ทุ่งท่าวุ้ง </t>
  </si>
  <si>
    <t xml:space="preserve">ทุ่งฝั่งซ้ายคลองชัยนาท-ป่าสัก </t>
  </si>
  <si>
    <t xml:space="preserve">ทุ่งบางกุ่ม </t>
  </si>
  <si>
    <t xml:space="preserve">ทุ่งบางกุ้ง </t>
  </si>
  <si>
    <t xml:space="preserve">ทุ่งบางบาล - บ้านแพน </t>
  </si>
  <si>
    <t>ทุ่งเชียงราก</t>
  </si>
  <si>
    <t>ทุ่งท่าวุ้ง</t>
  </si>
  <si>
    <t>ทุ่งฝั่งซ้ายคลองชัยนาท-ป่าสัก</t>
  </si>
  <si>
    <t>ทุ่งบางกุ่ม</t>
  </si>
  <si>
    <t>ทุ่งบางกุ้ง</t>
  </si>
  <si>
    <t>ทุ่งบางบาล - บ้านแพน</t>
  </si>
  <si>
    <t>การบริหารจัดการรับน้ำเข้าทุ่ง (รับน้ำได้อีก ล้าน ลบ.ม., อัตราการับน้ำเต็มศักยภาพ ล้าน ลบ.ม./วัน)</t>
  </si>
  <si>
    <t>แผน</t>
  </si>
  <si>
    <t>ผล</t>
  </si>
  <si>
    <t xml:space="preserve">แผนการตัดน้ำเข้าทุ่ง </t>
  </si>
  <si>
    <t>ปริมาณน้ำผ่าน
ท้ายเขื่อนเจ้าพระยา
 (ลบ.ม./วินาที)</t>
  </si>
  <si>
    <t>-</t>
  </si>
  <si>
    <t>ปริมาณน้ำทิ้งท้ายฝั่งตะวันตก 
(ลบ.ม./วินาที)</t>
  </si>
  <si>
    <t>ปริมาณน้ำทิ้งท้ายฝั่งตะวันออก
(ลบ.ม./วินาที)</t>
  </si>
  <si>
    <t>ทุ่งฝั่งตะวันออก</t>
  </si>
  <si>
    <t>* วันที่ 26 คือเลขสะสมตั้งแต่ 23 ก.ย.</t>
  </si>
  <si>
    <t>ทุ่งฝั่งตะวันตก</t>
  </si>
  <si>
    <t>รวม</t>
  </si>
  <si>
    <t xml:space="preserve">โครงการฯ
รังสิตใต้ </t>
  </si>
  <si>
    <t>รวมทุ่งตะวันออก</t>
  </si>
  <si>
    <t xml:space="preserve">ทุ่งป่าโมก </t>
  </si>
  <si>
    <t xml:space="preserve">ทุ่งผักไห่ </t>
  </si>
  <si>
    <t xml:space="preserve">โครงการฯ
โพธิ์พระยา </t>
  </si>
  <si>
    <t>รวมทุ่งตะวันตก</t>
  </si>
  <si>
    <t>ลบ.ม./วินาที</t>
  </si>
  <si>
    <t>ล้าน ลบ.ม.</t>
  </si>
  <si>
    <t>30.4 , 2.59</t>
  </si>
  <si>
    <t>82.5 , 3.46</t>
  </si>
  <si>
    <t>113 , 5.62</t>
  </si>
  <si>
    <t>103.5 , 3.02</t>
  </si>
  <si>
    <t>10.7 , 2.16</t>
  </si>
  <si>
    <t>340.1 , 16.85</t>
  </si>
  <si>
    <t>47.2 , 1.73</t>
  </si>
  <si>
    <t>190.6 , 5.18</t>
  </si>
  <si>
    <t>448 , 2.59</t>
  </si>
  <si>
    <t>145 , 5.62</t>
  </si>
  <si>
    <t>- , 8.64</t>
  </si>
  <si>
    <t>921.75,15.12</t>
  </si>
  <si>
    <t>1261.85 , 31.97</t>
  </si>
  <si>
    <t>*วันที่ 8 สำรวจปริมาณน้ำในทุ่งได้</t>
  </si>
  <si>
    <t>(โดยใช้ค่าความลึกน้ำเฉลี่ย</t>
  </si>
  <si>
    <t>ในแต่ละ Zone x พื้นที่ Zone)</t>
  </si>
  <si>
    <t>สชป.12</t>
  </si>
  <si>
    <t>ทุ่งป่าโมก</t>
  </si>
  <si>
    <t>ทุ่งผักไห่</t>
  </si>
  <si>
    <t>ทุ่งโพฺธิ์พระยา</t>
  </si>
  <si>
    <t>ผลระบายน้ำออกทุ่ง</t>
  </si>
  <si>
    <t>ผลการรับน้ำในทุ่ง</t>
  </si>
  <si>
    <t>ปริมาณน้ำสะสม</t>
  </si>
  <si>
    <t>หมายเหตุ</t>
  </si>
  <si>
    <t>จุดอ้างอิงเดิมเป็นพื้นที่ดอน ข้อมูล ณ ปัจจุบันใกล้เคียงความจริง</t>
  </si>
  <si>
    <t>ชื่อทุ่ง</t>
  </si>
  <si>
    <t>แผนรับน้ำ (ล้าน ลบ.ม.)</t>
  </si>
  <si>
    <t>รับน้ำได้อีก(ล้าน ลบ.ม.)</t>
  </si>
  <si>
    <t>%</t>
  </si>
  <si>
    <t>ปริมาณน้ำค้างทุ่ง (ล้าน ลบ.ม.)</t>
  </si>
  <si>
    <t>รับน้ำเข้าทุ่ง (ล้าน ลบ.ม.)</t>
  </si>
  <si>
    <t>รวมปริมาณน้ำ (ล้าน ลบ.ม.)</t>
  </si>
  <si>
    <t>ทุ่งฝั่งซ้ายชัยนาท-ป่าสัก</t>
  </si>
  <si>
    <t>ทุ่งบางบาล-บ้านแพน</t>
  </si>
  <si>
    <t>สำรอง(107 ล้าน ลบ.ม.)</t>
  </si>
  <si>
    <t>ทุ่งโพธิ์พระยา</t>
  </si>
  <si>
    <t>ข้อมูลวันที่</t>
  </si>
  <si>
    <t>ทุ่งเจ้าเจ็ดบางยี่หน</t>
  </si>
  <si>
    <t>30 ต.ค.60   08.00น.</t>
  </si>
  <si>
    <t>รายชื่อทุ่ง</t>
  </si>
  <si>
    <t>แผนรับน้ำตามศักยภาพเดิม</t>
  </si>
  <si>
    <t>ศักยภาพการรับน้ำปัจุบัน</t>
  </si>
  <si>
    <t>ปริมาณน้ำในทุ่ง</t>
  </si>
  <si>
    <t>รับน้ำได้อีก</t>
  </si>
  <si>
    <t>สถานปริมาณการรับน้ำในทุ่ง</t>
  </si>
  <si>
    <t>ฝั่งตะวันออก</t>
  </si>
  <si>
    <t>ทุ่งพระยาบรรลือ</t>
  </si>
  <si>
    <t>รับน้ำผ่านทุ่ง 100 ลบ.ม./วินาที</t>
  </si>
  <si>
    <t>ทุ่งรังสิตใต้</t>
  </si>
  <si>
    <t>สำรอง(รับน้ำผ่านทุ่ง 80 ลบ.ม./วินาที)</t>
  </si>
  <si>
    <t>เต็ม</t>
  </si>
  <si>
    <t>ฝั่งตะวันตก</t>
  </si>
  <si>
    <t xml:space="preserve"> น้อยกว่า 50%</t>
  </si>
  <si>
    <t>เจ้าเจ็ด</t>
  </si>
  <si>
    <t>40 cm</t>
  </si>
  <si>
    <t>ย</t>
  </si>
  <si>
    <t>น้อยกว่า 50 %</t>
  </si>
  <si>
    <t>70 cm</t>
  </si>
  <si>
    <t>แนวถนน</t>
  </si>
  <si>
    <t>หน่วย ล้าน ลบ.ม.</t>
  </si>
  <si>
    <t>ป่าโมก</t>
  </si>
  <si>
    <t>total</t>
  </si>
  <si>
    <t>**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</si>
</sst>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mmmyy"/>
  </numFmts>
  <fonts count="23">
    <font>
      <sz val="11.0"/>
      <color rgb="FF000000"/>
      <name val="Tahoma"/>
    </font>
    <font/>
    <font>
      <b/>
      <sz val="16.0"/>
      <color rgb="FF000000"/>
      <name val="Th sarabunpsk"/>
    </font>
    <font>
      <b/>
      <sz val="20.0"/>
      <color rgb="FF000000"/>
      <name val="Th sarabunpsk"/>
    </font>
    <font>
      <sz val="16.0"/>
      <color rgb="FF000000"/>
      <name val="Th sarabunpsk"/>
    </font>
    <font>
      <color rgb="FFC00000"/>
    </font>
    <font>
      <sz val="18.0"/>
      <name val="AngsanaUPC"/>
    </font>
    <font>
      <sz val="18.0"/>
      <color rgb="FF000000"/>
      <name val="AngsanaUPC"/>
    </font>
    <font>
      <sz val="18.0"/>
      <color rgb="FF000000"/>
      <name val="Angsana New"/>
    </font>
    <font>
      <color rgb="FFFF0000"/>
    </font>
    <font>
      <sz val="18.0"/>
      <color rgb="FFFF0000"/>
      <name val="AngsanaUPC"/>
    </font>
    <font>
      <b/>
      <sz val="12.0"/>
      <color rgb="FF000000"/>
      <name val="&quot;TH SarabunPSK&quot;"/>
    </font>
    <font>
      <b/>
      <color rgb="FF000000"/>
      <name val="&quot;TH SarabunPSK&quot;"/>
    </font>
    <font>
      <b/>
      <sz val="9.0"/>
      <color rgb="FF000000"/>
      <name val="&quot;TH SarabunPSK&quot;"/>
    </font>
    <font>
      <sz val="12.0"/>
      <color rgb="FF000000"/>
      <name val="&quot;TH SarabunPSK&quot;"/>
    </font>
    <font>
      <b/>
      <color rgb="FFFFFFFF"/>
    </font>
    <font>
      <b/>
      <i/>
    </font>
    <font>
      <b/>
    </font>
    <font>
      <b/>
      <color rgb="FFFF0000"/>
    </font>
    <font>
      <b/>
      <color rgb="FFFFFF00"/>
    </font>
    <font>
      <color rgb="FFF1C232"/>
    </font>
    <font>
      <color rgb="FFFFFFFF"/>
    </font>
    <font>
      <color rgb="FFFFFF00"/>
    </font>
  </fonts>
  <fills count="17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FDE9D9"/>
        <bgColor rgb="FFFDE9D9"/>
      </patternFill>
    </fill>
    <fill>
      <patternFill patternType="solid">
        <fgColor rgb="FFCCECFF"/>
        <bgColor rgb="FFCCECFF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D8E4BC"/>
        <bgColor rgb="FFD8E4BC"/>
      </patternFill>
    </fill>
    <fill>
      <patternFill patternType="solid">
        <fgColor rgb="FFEBF1DE"/>
        <bgColor rgb="FFEBF1DE"/>
      </patternFill>
    </fill>
    <fill>
      <patternFill patternType="solid">
        <fgColor rgb="FFFABF8F"/>
        <bgColor rgb="FFFABF8F"/>
      </patternFill>
    </fill>
    <fill>
      <patternFill patternType="solid">
        <fgColor rgb="FF1C4587"/>
        <bgColor rgb="FF1C4587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0B5394"/>
        <bgColor rgb="FF0B5394"/>
      </patternFill>
    </fill>
  </fills>
  <borders count="2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/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readingOrder="0"/>
    </xf>
    <xf borderId="0" fillId="0" fontId="0" numFmtId="0" xfId="0" applyAlignment="1" applyFont="1">
      <alignment horizontal="center" shrinkToFit="0" vertical="center" wrapText="0"/>
    </xf>
    <xf borderId="0" fillId="0" fontId="1" numFmtId="4" xfId="0" applyFont="1" applyNumberFormat="1"/>
    <xf borderId="1" fillId="0" fontId="0" numFmtId="0" xfId="0" applyAlignment="1" applyBorder="1" applyFont="1">
      <alignment horizontal="center" shrinkToFit="0" wrapText="0"/>
    </xf>
    <xf borderId="2" fillId="0" fontId="1" numFmtId="0" xfId="0" applyBorder="1" applyFont="1"/>
    <xf borderId="3" fillId="2" fontId="2" numFmtId="0" xfId="0" applyAlignment="1" applyBorder="1" applyFill="1" applyFont="1">
      <alignment horizontal="center" shrinkToFit="0" vertical="center" wrapText="0"/>
    </xf>
    <xf borderId="4" fillId="0" fontId="1" numFmtId="0" xfId="0" applyBorder="1" applyFont="1"/>
    <xf borderId="0" fillId="0" fontId="1" numFmtId="0" xfId="0" applyAlignment="1" applyFont="1">
      <alignment horizontal="center" readingOrder="0"/>
    </xf>
    <xf borderId="5" fillId="0" fontId="1" numFmtId="0" xfId="0" applyBorder="1" applyFont="1"/>
    <xf borderId="1" fillId="0" fontId="3" numFmtId="0" xfId="0" applyAlignment="1" applyBorder="1" applyFont="1">
      <alignment horizontal="center" shrinkToFit="0" vertical="center" wrapText="0"/>
    </xf>
    <xf borderId="1" fillId="2" fontId="2" numFmtId="0" xfId="0" applyAlignment="1" applyBorder="1" applyFont="1">
      <alignment horizontal="center" shrinkToFit="0" vertical="center" wrapText="1"/>
    </xf>
    <xf borderId="6" fillId="0" fontId="1" numFmtId="0" xfId="0" applyBorder="1" applyFont="1"/>
    <xf borderId="0" fillId="0" fontId="1" numFmtId="164" xfId="0" applyAlignment="1" applyFont="1" applyNumberFormat="1">
      <alignment readingOrder="0"/>
    </xf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2" fontId="2" numFmtId="0" xfId="0" applyAlignment="1" applyBorder="1" applyFont="1">
      <alignment horizontal="center" shrinkToFit="0" vertical="center" wrapText="0"/>
    </xf>
    <xf borderId="13" fillId="0" fontId="1" numFmtId="0" xfId="0" applyBorder="1" applyFont="1"/>
    <xf borderId="14" fillId="2" fontId="2" numFmtId="4" xfId="0" applyAlignment="1" applyBorder="1" applyFont="1" applyNumberFormat="1">
      <alignment horizontal="center" shrinkToFit="0" vertical="center" wrapText="0"/>
    </xf>
    <xf borderId="14" fillId="3" fontId="2" numFmtId="4" xfId="0" applyAlignment="1" applyBorder="1" applyFill="1" applyFont="1" applyNumberFormat="1">
      <alignment horizontal="center" shrinkToFit="0" vertical="center" wrapText="0"/>
    </xf>
    <xf borderId="15" fillId="0" fontId="1" numFmtId="0" xfId="0" applyBorder="1" applyFont="1"/>
    <xf borderId="16" fillId="0" fontId="4" numFmtId="15" xfId="0" applyAlignment="1" applyBorder="1" applyFont="1" applyNumberFormat="1">
      <alignment horizontal="center" shrinkToFit="0" vertical="center" wrapText="0"/>
    </xf>
    <xf borderId="1" fillId="2" fontId="2" numFmtId="0" xfId="0" applyAlignment="1" applyBorder="1" applyFont="1">
      <alignment horizontal="center" shrinkToFit="0" vertical="center" wrapText="0"/>
    </xf>
    <xf borderId="0" fillId="0" fontId="1" numFmtId="2" xfId="0" applyAlignment="1" applyFont="1" applyNumberFormat="1">
      <alignment readingOrder="0"/>
    </xf>
    <xf borderId="3" fillId="2" fontId="2" numFmtId="0" xfId="0" applyAlignment="1" applyBorder="1" applyFont="1">
      <alignment horizontal="center" shrinkToFit="0" vertical="center" wrapText="1"/>
    </xf>
    <xf borderId="16" fillId="0" fontId="4" numFmtId="4" xfId="0" applyAlignment="1" applyBorder="1" applyFont="1" applyNumberFormat="1">
      <alignment horizontal="center" shrinkToFit="0" vertical="center" wrapText="0"/>
    </xf>
    <xf borderId="17" fillId="3" fontId="4" numFmtId="4" xfId="0" applyAlignment="1" applyBorder="1" applyFont="1" applyNumberFormat="1">
      <alignment horizontal="center" shrinkToFit="0" vertical="center" wrapText="0"/>
    </xf>
    <xf borderId="16" fillId="0" fontId="4" numFmtId="4" xfId="0" applyAlignment="1" applyBorder="1" applyFont="1" applyNumberFormat="1">
      <alignment horizontal="center" readingOrder="0" shrinkToFit="0" vertical="center" wrapText="0"/>
    </xf>
    <xf borderId="17" fillId="3" fontId="4" numFmtId="4" xfId="0" applyAlignment="1" applyBorder="1" applyFont="1" applyNumberFormat="1">
      <alignment horizontal="center" readingOrder="0" shrinkToFit="0" vertical="center" wrapText="0"/>
    </xf>
    <xf borderId="18" fillId="2" fontId="2" numFmtId="0" xfId="0" applyAlignment="1" applyBorder="1" applyFont="1">
      <alignment horizontal="center" shrinkToFit="0" vertical="center" wrapText="0"/>
    </xf>
    <xf borderId="19" fillId="0" fontId="4" numFmtId="15" xfId="0" applyAlignment="1" applyBorder="1" applyFont="1" applyNumberFormat="1">
      <alignment horizontal="center" shrinkToFit="0" vertical="center" wrapText="0"/>
    </xf>
    <xf borderId="19" fillId="0" fontId="4" numFmtId="4" xfId="0" applyAlignment="1" applyBorder="1" applyFont="1" applyNumberFormat="1">
      <alignment horizontal="center" shrinkToFit="0" vertical="center" wrapText="0"/>
    </xf>
    <xf borderId="19" fillId="3" fontId="4" numFmtId="4" xfId="0" applyAlignment="1" applyBorder="1" applyFont="1" applyNumberFormat="1">
      <alignment horizontal="center" shrinkToFit="0" vertical="center" wrapText="0"/>
    </xf>
    <xf borderId="19" fillId="0" fontId="4" numFmtId="4" xfId="0" applyAlignment="1" applyBorder="1" applyFont="1" applyNumberFormat="1">
      <alignment horizontal="center" readingOrder="0" shrinkToFit="0" vertical="center" wrapText="0"/>
    </xf>
    <xf borderId="18" fillId="2" fontId="2" numFmtId="0" xfId="0" applyAlignment="1" applyBorder="1" applyFont="1">
      <alignment horizontal="center" shrinkToFit="0" vertical="center" wrapText="1"/>
    </xf>
    <xf borderId="19" fillId="3" fontId="4" numFmtId="4" xfId="0" applyAlignment="1" applyBorder="1" applyFont="1" applyNumberFormat="1">
      <alignment horizontal="center" readingOrder="0" shrinkToFit="0" vertical="center" wrapText="0"/>
    </xf>
    <xf borderId="0" fillId="0" fontId="1" numFmtId="15" xfId="0" applyFont="1" applyNumberFormat="1"/>
    <xf borderId="0" fillId="0" fontId="1" numFmtId="4" xfId="0" applyAlignment="1" applyFont="1" applyNumberFormat="1">
      <alignment readingOrder="0"/>
    </xf>
    <xf borderId="19" fillId="4" fontId="4" numFmtId="15" xfId="0" applyAlignment="1" applyBorder="1" applyFill="1" applyFont="1" applyNumberFormat="1">
      <alignment horizontal="center" shrinkToFit="0" vertical="center" wrapText="0"/>
    </xf>
    <xf borderId="16" fillId="0" fontId="4" numFmtId="3" xfId="0" applyAlignment="1" applyBorder="1" applyFont="1" applyNumberFormat="1">
      <alignment horizontal="center" shrinkToFit="0" vertical="center" wrapText="0"/>
    </xf>
    <xf borderId="19" fillId="5" fontId="4" numFmtId="4" xfId="0" applyAlignment="1" applyBorder="1" applyFill="1" applyFont="1" applyNumberFormat="1">
      <alignment horizontal="center" shrinkToFit="0" vertical="center" wrapText="0"/>
    </xf>
    <xf borderId="3" fillId="0" fontId="4" numFmtId="3" xfId="0" applyAlignment="1" applyBorder="1" applyFont="1" applyNumberFormat="1">
      <alignment horizontal="center" shrinkToFit="0" vertical="center" wrapText="0"/>
    </xf>
    <xf borderId="0" fillId="0" fontId="5" numFmtId="0" xfId="0" applyAlignment="1" applyFont="1">
      <alignment readingOrder="0"/>
    </xf>
    <xf borderId="16" fillId="0" fontId="4" numFmtId="3" xfId="0" applyAlignment="1" applyBorder="1" applyFont="1" applyNumberFormat="1">
      <alignment horizontal="center" shrinkToFit="0" wrapText="0"/>
    </xf>
    <xf borderId="0" fillId="0" fontId="1" numFmtId="2" xfId="0" applyFont="1" applyNumberFormat="1"/>
    <xf borderId="16" fillId="0" fontId="4" numFmtId="4" xfId="0" applyAlignment="1" applyBorder="1" applyFont="1" applyNumberFormat="1">
      <alignment horizontal="center" shrinkToFit="0" wrapText="0"/>
    </xf>
    <xf borderId="17" fillId="3" fontId="4" numFmtId="4" xfId="0" applyAlignment="1" applyBorder="1" applyFont="1" applyNumberFormat="1">
      <alignment horizontal="center" shrinkToFit="0" wrapText="0"/>
    </xf>
    <xf borderId="0" fillId="0" fontId="0" numFmtId="4" xfId="0" applyAlignment="1" applyFont="1" applyNumberFormat="1">
      <alignment shrinkToFit="0" wrapText="0"/>
    </xf>
    <xf borderId="20" fillId="0" fontId="4" numFmtId="15" xfId="0" applyAlignment="1" applyBorder="1" applyFont="1" applyNumberFormat="1">
      <alignment horizontal="center" shrinkToFit="0" vertical="center" wrapText="0"/>
    </xf>
    <xf borderId="20" fillId="0" fontId="4" numFmtId="4" xfId="0" applyAlignment="1" applyBorder="1" applyFont="1" applyNumberFormat="1">
      <alignment horizontal="center" shrinkToFit="0" vertical="center" wrapText="0"/>
    </xf>
    <xf borderId="21" fillId="3" fontId="4" numFmtId="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wrapText="0"/>
    </xf>
    <xf borderId="14" fillId="0" fontId="2" numFmtId="3" xfId="0" applyAlignment="1" applyBorder="1" applyFont="1" applyNumberFormat="1">
      <alignment horizontal="center" shrinkToFit="0" wrapText="0"/>
    </xf>
    <xf borderId="19" fillId="6" fontId="4" numFmtId="3" xfId="0" applyAlignment="1" applyBorder="1" applyFill="1" applyFont="1" applyNumberFormat="1">
      <alignment horizontal="center" shrinkToFit="0" vertical="center" wrapText="0"/>
    </xf>
    <xf borderId="14" fillId="0" fontId="2" numFmtId="4" xfId="0" applyAlignment="1" applyBorder="1" applyFont="1" applyNumberFormat="1">
      <alignment horizontal="center" shrinkToFit="0" wrapText="0"/>
    </xf>
    <xf borderId="19" fillId="6" fontId="4" numFmtId="4" xfId="0" applyAlignment="1" applyBorder="1" applyFont="1" applyNumberFormat="1">
      <alignment horizontal="center" shrinkToFit="0" vertical="center" wrapText="0"/>
    </xf>
    <xf borderId="14" fillId="3" fontId="2" numFmtId="4" xfId="0" applyAlignment="1" applyBorder="1" applyFont="1" applyNumberFormat="1">
      <alignment horizontal="center" shrinkToFit="0" wrapText="0"/>
    </xf>
    <xf borderId="19" fillId="0" fontId="4" numFmtId="3" xfId="0" applyAlignment="1" applyBorder="1" applyFont="1" applyNumberFormat="1">
      <alignment horizontal="center" shrinkToFit="0" wrapText="0"/>
    </xf>
    <xf borderId="19" fillId="0" fontId="4" numFmtId="4" xfId="0" applyAlignment="1" applyBorder="1" applyFont="1" applyNumberFormat="1">
      <alignment horizontal="center" shrinkToFit="0" wrapText="0"/>
    </xf>
    <xf borderId="1" fillId="0" fontId="1" numFmtId="0" xfId="0" applyAlignment="1" applyBorder="1" applyFont="1">
      <alignment horizontal="center" readingOrder="0"/>
    </xf>
    <xf borderId="3" fillId="6" fontId="1" numFmtId="0" xfId="0" applyAlignment="1" applyBorder="1" applyFont="1">
      <alignment readingOrder="0"/>
    </xf>
    <xf borderId="3" fillId="6" fontId="1" numFmtId="0" xfId="0" applyAlignment="1" applyBorder="1" applyFont="1">
      <alignment horizontal="center" readingOrder="0"/>
    </xf>
    <xf borderId="14" fillId="6" fontId="6" numFmtId="2" xfId="0" applyAlignment="1" applyBorder="1" applyFont="1" applyNumberFormat="1">
      <alignment horizontal="center" readingOrder="0"/>
    </xf>
    <xf borderId="14" fillId="6" fontId="7" numFmtId="2" xfId="0" applyAlignment="1" applyBorder="1" applyFont="1" applyNumberFormat="1">
      <alignment horizontal="center" readingOrder="0" shrinkToFit="0" vertical="center" wrapText="0"/>
    </xf>
    <xf borderId="14" fillId="6" fontId="8" numFmtId="4" xfId="0" applyAlignment="1" applyBorder="1" applyFont="1" applyNumberFormat="1">
      <alignment horizontal="center" readingOrder="0" shrinkToFit="0" vertical="center" wrapText="0"/>
    </xf>
    <xf borderId="3" fillId="0" fontId="9" numFmtId="2" xfId="0" applyAlignment="1" applyBorder="1" applyFont="1" applyNumberFormat="1">
      <alignment horizontal="center" readingOrder="0" shrinkToFit="0" wrapText="1"/>
    </xf>
    <xf borderId="14" fillId="6" fontId="8" numFmtId="2" xfId="0" applyAlignment="1" applyBorder="1" applyFont="1" applyNumberFormat="1">
      <alignment horizontal="center" readingOrder="0" shrinkToFit="0" vertical="center" wrapText="0"/>
    </xf>
    <xf borderId="16" fillId="0" fontId="1" numFmtId="0" xfId="0" applyBorder="1" applyFont="1"/>
    <xf borderId="14" fillId="0" fontId="6" numFmtId="2" xfId="0" applyAlignment="1" applyBorder="1" applyFont="1" applyNumberFormat="1">
      <alignment horizontal="center" readingOrder="0"/>
    </xf>
    <xf borderId="14" fillId="0" fontId="1" numFmtId="2" xfId="0" applyAlignment="1" applyBorder="1" applyFont="1" applyNumberFormat="1">
      <alignment horizontal="center" readingOrder="0"/>
    </xf>
    <xf borderId="14" fillId="0" fontId="1" numFmtId="0" xfId="0" applyAlignment="1" applyBorder="1" applyFont="1">
      <alignment horizontal="center" readingOrder="0"/>
    </xf>
    <xf borderId="14" fillId="0" fontId="6" numFmtId="2" xfId="0" applyAlignment="1" applyBorder="1" applyFont="1" applyNumberFormat="1">
      <alignment horizontal="center"/>
    </xf>
    <xf borderId="20" fillId="0" fontId="4" numFmtId="3" xfId="0" applyAlignment="1" applyBorder="1" applyFont="1" applyNumberFormat="1">
      <alignment horizontal="center" shrinkToFit="0" vertical="center" wrapText="0"/>
    </xf>
    <xf borderId="14" fillId="0" fontId="10" numFmtId="2" xfId="0" applyAlignment="1" applyBorder="1" applyFont="1" applyNumberFormat="1">
      <alignment horizontal="center" readingOrder="0"/>
    </xf>
    <xf borderId="0" fillId="7" fontId="11" numFmtId="0" xfId="0" applyAlignment="1" applyFill="1" applyFont="1">
      <alignment horizontal="center" readingOrder="0"/>
    </xf>
    <xf borderId="14" fillId="0" fontId="9" numFmtId="2" xfId="0" applyAlignment="1" applyBorder="1" applyFont="1" applyNumberFormat="1">
      <alignment horizontal="center" readingOrder="0"/>
    </xf>
    <xf borderId="0" fillId="7" fontId="12" numFmtId="0" xfId="0" applyAlignment="1" applyFont="1">
      <alignment horizontal="center" readingOrder="0"/>
    </xf>
    <xf borderId="14" fillId="0" fontId="1" numFmtId="2" xfId="0" applyAlignment="1" applyBorder="1" applyFont="1" applyNumberFormat="1">
      <alignment horizontal="center"/>
    </xf>
    <xf borderId="0" fillId="7" fontId="13" numFmtId="0" xfId="0" applyAlignment="1" applyFont="1">
      <alignment horizontal="center" readingOrder="0"/>
    </xf>
    <xf borderId="14" fillId="8" fontId="11" numFmtId="0" xfId="0" applyAlignment="1" applyBorder="1" applyFill="1" applyFont="1">
      <alignment horizontal="center" readingOrder="0"/>
    </xf>
    <xf borderId="0" fillId="9" fontId="14" numFmtId="0" xfId="0" applyAlignment="1" applyFill="1" applyFont="1">
      <alignment horizontal="center" readingOrder="0"/>
    </xf>
    <xf borderId="14" fillId="0" fontId="1" numFmtId="0" xfId="0" applyBorder="1" applyFont="1"/>
    <xf borderId="0" fillId="10" fontId="14" numFmtId="0" xfId="0" applyAlignment="1" applyFill="1" applyFont="1">
      <alignment horizontal="center" readingOrder="0" vertical="bottom"/>
    </xf>
    <xf borderId="0" fillId="9" fontId="14" numFmtId="4" xfId="0" applyAlignment="1" applyFont="1" applyNumberFormat="1">
      <alignment horizontal="center" readingOrder="0"/>
    </xf>
    <xf borderId="0" fillId="10" fontId="14" numFmtId="2" xfId="0" applyAlignment="1" applyFont="1" applyNumberFormat="1">
      <alignment horizontal="center" readingOrder="0" vertical="bottom"/>
    </xf>
    <xf borderId="20" fillId="0" fontId="4" numFmtId="15" xfId="0" applyAlignment="1" applyBorder="1" applyFont="1" applyNumberFormat="1">
      <alignment horizontal="center" readingOrder="0" shrinkToFit="0" vertical="center" wrapText="0"/>
    </xf>
    <xf borderId="5" fillId="0" fontId="2" numFmtId="4" xfId="0" applyAlignment="1" applyBorder="1" applyFont="1" applyNumberFormat="1">
      <alignment horizontal="center" shrinkToFit="0" wrapText="0"/>
    </xf>
    <xf borderId="5" fillId="3" fontId="2" numFmtId="4" xfId="0" applyAlignment="1" applyBorder="1" applyFont="1" applyNumberFormat="1">
      <alignment horizontal="center" shrinkToFit="0" wrapText="0"/>
    </xf>
    <xf borderId="5" fillId="3" fontId="2" numFmtId="4" xfId="0" applyAlignment="1" applyBorder="1" applyFont="1" applyNumberFormat="1">
      <alignment horizontal="center" readingOrder="0" shrinkToFit="0" wrapText="0"/>
    </xf>
    <xf borderId="5" fillId="0" fontId="2" numFmtId="3" xfId="0" applyAlignment="1" applyBorder="1" applyFont="1" applyNumberFormat="1">
      <alignment horizontal="center" shrinkToFit="0" wrapText="0"/>
    </xf>
    <xf borderId="0" fillId="10" fontId="14" numFmtId="0" xfId="0" applyAlignment="1" applyFont="1">
      <alignment horizontal="center" readingOrder="0"/>
    </xf>
    <xf borderId="0" fillId="9" fontId="14" numFmtId="2" xfId="0" applyAlignment="1" applyFont="1" applyNumberFormat="1">
      <alignment horizontal="center" readingOrder="0"/>
    </xf>
    <xf borderId="0" fillId="0" fontId="1" numFmtId="0" xfId="0" applyAlignment="1" applyFont="1">
      <alignment horizontal="right" readingOrder="0"/>
    </xf>
    <xf borderId="0" fillId="0" fontId="1" numFmtId="49" xfId="0" applyAlignment="1" applyFont="1" applyNumberFormat="1">
      <alignment readingOrder="0"/>
    </xf>
    <xf borderId="0" fillId="11" fontId="15" numFmtId="0" xfId="0" applyAlignment="1" applyFill="1" applyFont="1">
      <alignment readingOrder="0"/>
    </xf>
    <xf borderId="0" fillId="12" fontId="16" numFmtId="0" xfId="0" applyAlignment="1" applyFill="1" applyFont="1">
      <alignment readingOrder="0"/>
    </xf>
    <xf borderId="0" fillId="8" fontId="11" numFmtId="0" xfId="0" applyAlignment="1" applyFont="1">
      <alignment horizontal="center" readingOrder="0"/>
    </xf>
    <xf borderId="0" fillId="9" fontId="14" numFmtId="3" xfId="0" applyAlignment="1" applyFont="1" applyNumberFormat="1">
      <alignment horizontal="center" readingOrder="0"/>
    </xf>
    <xf borderId="0" fillId="12" fontId="17" numFmtId="0" xfId="0" applyAlignment="1" applyFont="1">
      <alignment horizontal="center"/>
    </xf>
    <xf borderId="0" fillId="12" fontId="17" numFmtId="4" xfId="0" applyAlignment="1" applyFont="1" applyNumberFormat="1">
      <alignment horizontal="center"/>
    </xf>
    <xf borderId="0" fillId="12" fontId="18" numFmtId="0" xfId="0" applyAlignment="1" applyFont="1">
      <alignment horizontal="center" readingOrder="0"/>
    </xf>
    <xf borderId="0" fillId="10" fontId="14" numFmtId="2" xfId="0" applyAlignment="1" applyFont="1" applyNumberFormat="1">
      <alignment horizontal="center" readingOrder="0"/>
    </xf>
    <xf borderId="0" fillId="13" fontId="1" numFmtId="0" xfId="0" applyAlignment="1" applyFill="1" applyFont="1">
      <alignment horizontal="right" readingOrder="0"/>
    </xf>
    <xf borderId="0" fillId="13" fontId="1" numFmtId="0" xfId="0" applyAlignment="1" applyFont="1">
      <alignment horizontal="center" readingOrder="0"/>
    </xf>
    <xf borderId="0" fillId="13" fontId="1" numFmtId="0" xfId="0" applyAlignment="1" applyFont="1">
      <alignment horizontal="center" readingOrder="0"/>
    </xf>
    <xf borderId="0" fillId="13" fontId="1" numFmtId="4" xfId="0" applyAlignment="1" applyFont="1" applyNumberFormat="1">
      <alignment horizontal="center"/>
    </xf>
    <xf borderId="0" fillId="13" fontId="9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14" fontId="16" numFmtId="0" xfId="0" applyAlignment="1" applyFill="1" applyFont="1">
      <alignment readingOrder="0"/>
    </xf>
    <xf borderId="0" fillId="14" fontId="17" numFmtId="4" xfId="0" applyAlignment="1" applyFont="1" applyNumberFormat="1">
      <alignment horizontal="center"/>
    </xf>
    <xf borderId="0" fillId="14" fontId="19" numFmtId="0" xfId="0" applyAlignment="1" applyFont="1">
      <alignment horizontal="center" readingOrder="0"/>
    </xf>
    <xf borderId="0" fillId="15" fontId="1" numFmtId="0" xfId="0" applyAlignment="1" applyFill="1" applyFont="1">
      <alignment horizontal="right" readingOrder="0"/>
    </xf>
    <xf borderId="0" fillId="15" fontId="1" numFmtId="0" xfId="0" applyAlignment="1" applyFont="1">
      <alignment horizontal="center" readingOrder="0"/>
    </xf>
    <xf borderId="0" fillId="15" fontId="1" numFmtId="4" xfId="0" applyAlignment="1" applyFont="1" applyNumberFormat="1">
      <alignment horizontal="center"/>
    </xf>
    <xf borderId="0" fillId="15" fontId="9" numFmtId="0" xfId="0" applyAlignment="1" applyFont="1">
      <alignment horizontal="center" readingOrder="0"/>
    </xf>
    <xf borderId="0" fillId="15" fontId="1" numFmtId="0" xfId="0" applyAlignment="1" applyFont="1">
      <alignment horizontal="center" readingOrder="0"/>
    </xf>
    <xf borderId="0" fillId="15" fontId="1" numFmtId="2" xfId="0" applyAlignment="1" applyFont="1" applyNumberFormat="1">
      <alignment horizontal="center"/>
    </xf>
    <xf borderId="0" fillId="15" fontId="1" numFmtId="0" xfId="0" applyAlignment="1" applyFont="1">
      <alignment horizontal="center"/>
    </xf>
    <xf borderId="0" fillId="15" fontId="20" numFmtId="0" xfId="0" applyAlignment="1" applyFont="1">
      <alignment horizontal="center" readingOrder="0"/>
    </xf>
    <xf borderId="0" fillId="16" fontId="21" numFmtId="0" xfId="0" applyAlignment="1" applyFill="1" applyFont="1">
      <alignment readingOrder="0"/>
    </xf>
    <xf borderId="0" fillId="16" fontId="21" numFmtId="4" xfId="0" applyFont="1" applyNumberFormat="1"/>
    <xf borderId="0" fillId="16" fontId="22" numFmtId="0" xfId="0" applyAlignment="1" applyFont="1">
      <alignment horizontal="right" readingOrder="0"/>
    </xf>
    <xf borderId="19" fillId="0" fontId="4" numFmtId="3" xfId="0" applyAlignment="1" applyBorder="1" applyFont="1" applyNumberFormat="1">
      <alignment horizontal="center" shrinkToFit="0" vertical="center" wrapText="0"/>
    </xf>
    <xf borderId="0" fillId="0" fontId="0" numFmtId="3" xfId="0" applyAlignment="1" applyFont="1" applyNumberFormat="1">
      <alignment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628650</xdr:colOff>
      <xdr:row>2</xdr:row>
      <xdr:rowOff>114300</xdr:rowOff>
    </xdr:from>
    <xdr:to>
      <xdr:col>3</xdr:col>
      <xdr:colOff>352425</xdr:colOff>
      <xdr:row>4</xdr:row>
      <xdr:rowOff>76200</xdr:rowOff>
    </xdr:to>
    <xdr:sp>
      <xdr:nvSpPr>
        <xdr:cNvPr id="3" name="Shape 3"/>
        <xdr:cNvSpPr/>
      </xdr:nvSpPr>
      <xdr:spPr>
        <a:xfrm>
          <a:off x="5065013" y="3622838"/>
          <a:ext cx="561975" cy="314325"/>
        </a:xfrm>
        <a:prstGeom prst="rect">
          <a:avLst/>
        </a:prstGeom>
        <a:solidFill>
          <a:srgbClr val="FDE9D8"/>
        </a:solidFill>
        <a:ln cap="flat" cmpd="sng" w="9525">
          <a:solidFill>
            <a:srgbClr val="395E89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t" bIns="45700" lIns="91425" rIns="91425" wrap="square" tIns="45700">
          <a:noAutofit/>
        </a:bodyPr>
        <a:lstStyle/>
        <a:p>
          <a:pPr indent="0" lvl="0" algn="l">
            <a:spcBef>
              <a:spcPts val="0"/>
            </a:spcBef>
            <a:buNone/>
          </a:pPr>
          <a:r>
            <a:t/>
          </a:r>
          <a:endParaRPr sz="1100"/>
        </a:p>
      </xdr:txBody>
    </xdr:sp>
    <xdr:clientData fLocksWithSheet="0"/>
  </xdr:twoCellAnchor>
  <xdr:twoCellAnchor>
    <xdr:from>
      <xdr:col>3</xdr:col>
      <xdr:colOff>390525</xdr:colOff>
      <xdr:row>3</xdr:row>
      <xdr:rowOff>38100</xdr:rowOff>
    </xdr:from>
    <xdr:to>
      <xdr:col>3</xdr:col>
      <xdr:colOff>628650</xdr:colOff>
      <xdr:row>4</xdr:row>
      <xdr:rowOff>95250</xdr:rowOff>
    </xdr:to>
    <xdr:sp>
      <xdr:nvSpPr>
        <xdr:cNvPr id="4" name="Shape 4"/>
        <xdr:cNvSpPr/>
      </xdr:nvSpPr>
      <xdr:spPr>
        <a:xfrm>
          <a:off x="5241225" y="3670463"/>
          <a:ext cx="209550" cy="219075"/>
        </a:xfrm>
        <a:prstGeom prst="lef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t" bIns="45700" lIns="91425" rIns="91425" wrap="square" tIns="45700">
          <a:noAutofit/>
        </a:bodyPr>
        <a:lstStyle/>
        <a:p>
          <a:pPr indent="0" lvl="0" algn="l">
            <a:spcBef>
              <a:spcPts val="0"/>
            </a:spcBef>
            <a:buNone/>
          </a:pPr>
          <a:r>
            <a:t/>
          </a:r>
          <a:endParaRPr sz="1100"/>
        </a:p>
      </xdr:txBody>
    </xdr:sp>
    <xdr:clientData fLocksWithSheet="0"/>
  </xdr:twoCellAnchor>
  <xdr:twoCellAnchor>
    <xdr:from>
      <xdr:col>3</xdr:col>
      <xdr:colOff>657225</xdr:colOff>
      <xdr:row>2</xdr:row>
      <xdr:rowOff>9525</xdr:rowOff>
    </xdr:from>
    <xdr:to>
      <xdr:col>5</xdr:col>
      <xdr:colOff>1000125</xdr:colOff>
      <xdr:row>5</xdr:row>
      <xdr:rowOff>47625</xdr:rowOff>
    </xdr:to>
    <xdr:sp>
      <xdr:nvSpPr>
        <xdr:cNvPr id="5" name="Shape 5"/>
        <xdr:cNvSpPr txBox="1"/>
      </xdr:nvSpPr>
      <xdr:spPr>
        <a:xfrm>
          <a:off x="4117275" y="3499013"/>
          <a:ext cx="2457450" cy="561975"/>
        </a:xfrm>
        <a:prstGeom prst="rect">
          <a:avLst/>
        </a:prstGeom>
        <a:noFill/>
        <a:ln>
          <a:noFill/>
        </a:ln>
      </xdr:spPr>
      <xdr:txBody>
        <a:bodyPr anchorCtr="0" anchor="t" bIns="45700" lIns="91425" rIns="91425" wrap="square" tIns="45700">
          <a:noAutofit/>
        </a:bodyPr>
        <a:lstStyle/>
        <a:p>
          <a:pPr lvl="0">
            <a:spcBef>
              <a:spcPts val="0"/>
            </a:spcBef>
            <a:buNone/>
          </a:pPr>
          <a:r>
            <a:rPr b="1" lang="en-US" sz="2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กรอกข้อมูลรายวันในช่อง </a:t>
          </a:r>
          <a:r>
            <a:rPr b="1" lang="en-US" sz="3200" u="sng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ผล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0000"/>
  </sheetPr>
  <sheetViews>
    <sheetView showGridLines="0" workbookViewId="0"/>
  </sheetViews>
  <sheetFormatPr customHeight="1" defaultColWidth="12.63" defaultRowHeight="15.0"/>
  <cols>
    <col customWidth="1" min="1" max="2" width="7.63"/>
    <col customWidth="1" min="3" max="4" width="11.13"/>
    <col customWidth="1" min="5" max="5" width="16.88"/>
    <col customWidth="1" min="6" max="7" width="13.75"/>
    <col customWidth="1" min="8" max="35" width="5.63"/>
    <col customWidth="1" min="36" max="36" width="7.38"/>
    <col customWidth="1" min="37" max="37" width="7.5"/>
    <col customWidth="1" min="38" max="38" width="15.38"/>
    <col customWidth="1" min="39" max="39" width="7.63"/>
  </cols>
  <sheetData>
    <row r="1" ht="14.25" customHeight="1">
      <c r="C1" s="1"/>
      <c r="D1" s="1"/>
      <c r="E1" s="1"/>
      <c r="F1" s="1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"/>
      <c r="AK1" s="1"/>
      <c r="AL1" s="1"/>
    </row>
    <row r="2" ht="14.25" customHeight="1">
      <c r="C2" s="1"/>
      <c r="D2" s="1"/>
      <c r="E2" s="1"/>
      <c r="F2" s="1"/>
      <c r="G2" s="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1"/>
      <c r="AK2" s="1"/>
      <c r="AL2" s="1"/>
    </row>
    <row r="3" ht="14.25" customHeight="1">
      <c r="B3" s="5"/>
      <c r="C3" s="6"/>
      <c r="D3" s="6"/>
      <c r="E3" s="6"/>
      <c r="F3" s="6"/>
      <c r="G3" s="8"/>
      <c r="H3" s="11" t="s">
        <v>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8"/>
      <c r="AL3" s="1"/>
    </row>
    <row r="4" ht="14.25" customHeight="1">
      <c r="B4" s="13"/>
      <c r="G4" s="15"/>
      <c r="H4" s="16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7"/>
      <c r="AL4" s="1"/>
    </row>
    <row r="5" ht="14.25" customHeight="1">
      <c r="B5" s="16"/>
      <c r="C5" s="18"/>
      <c r="D5" s="18"/>
      <c r="E5" s="18"/>
      <c r="F5" s="18"/>
      <c r="G5" s="17"/>
      <c r="H5" s="20" t="s">
        <v>22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4"/>
      <c r="AL5" s="1"/>
    </row>
    <row r="6" ht="21.0" customHeight="1">
      <c r="B6" s="7" t="s">
        <v>2</v>
      </c>
      <c r="C6" s="26" t="s">
        <v>25</v>
      </c>
      <c r="D6" s="8"/>
      <c r="E6" s="28" t="s">
        <v>26</v>
      </c>
      <c r="F6" s="28" t="s">
        <v>28</v>
      </c>
      <c r="G6" s="28" t="s">
        <v>29</v>
      </c>
      <c r="H6" s="33" t="s">
        <v>30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4"/>
      <c r="V6" s="33" t="s">
        <v>32</v>
      </c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4"/>
      <c r="AJ6" s="12" t="s">
        <v>33</v>
      </c>
      <c r="AK6" s="8"/>
      <c r="AL6" s="1"/>
    </row>
    <row r="7" ht="63.0" customHeight="1">
      <c r="B7" s="10"/>
      <c r="C7" s="16"/>
      <c r="D7" s="17"/>
      <c r="E7" s="10"/>
      <c r="F7" s="10"/>
      <c r="G7" s="10"/>
      <c r="H7" s="38" t="s">
        <v>9</v>
      </c>
      <c r="I7" s="24"/>
      <c r="J7" s="38" t="s">
        <v>11</v>
      </c>
      <c r="K7" s="24"/>
      <c r="L7" s="38" t="s">
        <v>12</v>
      </c>
      <c r="M7" s="24"/>
      <c r="N7" s="38" t="s">
        <v>13</v>
      </c>
      <c r="O7" s="24"/>
      <c r="P7" s="38" t="s">
        <v>14</v>
      </c>
      <c r="Q7" s="24"/>
      <c r="R7" s="38" t="s">
        <v>34</v>
      </c>
      <c r="S7" s="24"/>
      <c r="T7" s="38" t="s">
        <v>35</v>
      </c>
      <c r="U7" s="24"/>
      <c r="V7" s="38" t="s">
        <v>15</v>
      </c>
      <c r="W7" s="24"/>
      <c r="X7" s="38" t="s">
        <v>36</v>
      </c>
      <c r="Y7" s="24"/>
      <c r="Z7" s="38" t="s">
        <v>37</v>
      </c>
      <c r="AA7" s="24"/>
      <c r="AB7" s="38" t="s">
        <v>8</v>
      </c>
      <c r="AC7" s="24"/>
      <c r="AD7" s="38" t="s">
        <v>38</v>
      </c>
      <c r="AE7" s="24"/>
      <c r="AF7" s="38" t="s">
        <v>10</v>
      </c>
      <c r="AG7" s="24"/>
      <c r="AH7" s="38" t="s">
        <v>39</v>
      </c>
      <c r="AI7" s="24"/>
      <c r="AJ7" s="16"/>
      <c r="AK7" s="17"/>
      <c r="AL7" s="1"/>
    </row>
    <row r="8" ht="14.25" customHeight="1">
      <c r="B8" s="10"/>
      <c r="C8" s="7" t="s">
        <v>40</v>
      </c>
      <c r="D8" s="7" t="s">
        <v>41</v>
      </c>
      <c r="E8" s="10"/>
      <c r="F8" s="10"/>
      <c r="G8" s="10"/>
      <c r="H8" s="38" t="s">
        <v>42</v>
      </c>
      <c r="I8" s="24"/>
      <c r="J8" s="38" t="s">
        <v>43</v>
      </c>
      <c r="K8" s="24"/>
      <c r="L8" s="38" t="s">
        <v>44</v>
      </c>
      <c r="M8" s="24"/>
      <c r="N8" s="38" t="s">
        <v>45</v>
      </c>
      <c r="O8" s="24"/>
      <c r="P8" s="38" t="s">
        <v>46</v>
      </c>
      <c r="Q8" s="24"/>
      <c r="R8" s="38"/>
      <c r="S8" s="24"/>
      <c r="T8" s="38" t="s">
        <v>47</v>
      </c>
      <c r="U8" s="24"/>
      <c r="V8" s="38">
        <v>90.94999999999999</v>
      </c>
      <c r="W8" s="24"/>
      <c r="X8" s="38" t="s">
        <v>48</v>
      </c>
      <c r="Y8" s="24"/>
      <c r="Z8" s="38" t="s">
        <v>49</v>
      </c>
      <c r="AA8" s="24"/>
      <c r="AB8" s="38" t="s">
        <v>50</v>
      </c>
      <c r="AC8" s="24"/>
      <c r="AD8" s="38" t="s">
        <v>51</v>
      </c>
      <c r="AE8" s="24"/>
      <c r="AF8" s="38" t="s">
        <v>52</v>
      </c>
      <c r="AG8" s="24"/>
      <c r="AH8" s="38" t="s">
        <v>53</v>
      </c>
      <c r="AI8" s="24"/>
      <c r="AJ8" s="38" t="s">
        <v>54</v>
      </c>
      <c r="AK8" s="24"/>
      <c r="AL8" s="1"/>
    </row>
    <row r="9" ht="14.25" customHeight="1">
      <c r="B9" s="19"/>
      <c r="C9" s="19"/>
      <c r="D9" s="19"/>
      <c r="E9" s="19"/>
      <c r="F9" s="19"/>
      <c r="G9" s="19"/>
      <c r="H9" s="22" t="s">
        <v>23</v>
      </c>
      <c r="I9" s="23" t="s">
        <v>24</v>
      </c>
      <c r="J9" s="22" t="s">
        <v>23</v>
      </c>
      <c r="K9" s="23" t="s">
        <v>24</v>
      </c>
      <c r="L9" s="22" t="s">
        <v>23</v>
      </c>
      <c r="M9" s="23" t="s">
        <v>24</v>
      </c>
      <c r="N9" s="22" t="s">
        <v>23</v>
      </c>
      <c r="O9" s="23" t="s">
        <v>24</v>
      </c>
      <c r="P9" s="22" t="s">
        <v>23</v>
      </c>
      <c r="Q9" s="23" t="s">
        <v>24</v>
      </c>
      <c r="R9" s="22" t="s">
        <v>23</v>
      </c>
      <c r="S9" s="23" t="s">
        <v>24</v>
      </c>
      <c r="T9" s="22" t="s">
        <v>23</v>
      </c>
      <c r="U9" s="23" t="s">
        <v>24</v>
      </c>
      <c r="V9" s="22" t="s">
        <v>23</v>
      </c>
      <c r="W9" s="23" t="s">
        <v>24</v>
      </c>
      <c r="X9" s="22" t="s">
        <v>23</v>
      </c>
      <c r="Y9" s="23" t="s">
        <v>24</v>
      </c>
      <c r="Z9" s="22" t="s">
        <v>23</v>
      </c>
      <c r="AA9" s="23" t="s">
        <v>24</v>
      </c>
      <c r="AB9" s="22" t="s">
        <v>23</v>
      </c>
      <c r="AC9" s="23" t="s">
        <v>24</v>
      </c>
      <c r="AD9" s="22" t="s">
        <v>23</v>
      </c>
      <c r="AE9" s="23" t="s">
        <v>24</v>
      </c>
      <c r="AF9" s="22" t="s">
        <v>23</v>
      </c>
      <c r="AG9" s="23" t="s">
        <v>24</v>
      </c>
      <c r="AH9" s="22" t="s">
        <v>23</v>
      </c>
      <c r="AI9" s="23" t="s">
        <v>24</v>
      </c>
      <c r="AJ9" s="22" t="s">
        <v>23</v>
      </c>
      <c r="AK9" s="23" t="s">
        <v>24</v>
      </c>
      <c r="AL9" s="1"/>
    </row>
    <row r="10" ht="14.25" customHeight="1">
      <c r="B10" s="25">
        <v>43004.0</v>
      </c>
      <c r="C10" s="43">
        <v>330.0</v>
      </c>
      <c r="D10" s="29">
        <v>28.512</v>
      </c>
      <c r="E10" s="45">
        <v>1300.0</v>
      </c>
      <c r="F10" s="47">
        <v>160.0</v>
      </c>
      <c r="G10" s="47">
        <v>140.0</v>
      </c>
      <c r="H10" s="29">
        <v>2.592</v>
      </c>
      <c r="I10" s="30">
        <f>'สชป.10'!C7</f>
        <v>0</v>
      </c>
      <c r="J10" s="29">
        <v>3.456</v>
      </c>
      <c r="K10" s="30">
        <f>'สชป.10'!E7</f>
        <v>0.43</v>
      </c>
      <c r="L10" s="29">
        <v>5.616</v>
      </c>
      <c r="M10" s="30">
        <f>'สชป.10'!G7</f>
        <v>0.43</v>
      </c>
      <c r="N10" s="29">
        <v>3.024</v>
      </c>
      <c r="O10" s="30">
        <f>'สชป.10'!I7</f>
        <v>0.86</v>
      </c>
      <c r="P10" s="29">
        <v>2.16</v>
      </c>
      <c r="Q10" s="30">
        <f>'สชป.10'!K7</f>
        <v>0</v>
      </c>
      <c r="R10" s="29" t="s">
        <v>27</v>
      </c>
      <c r="S10" s="30" t="str">
        <f>'สชป.11'!C7</f>
        <v/>
      </c>
      <c r="T10" s="29">
        <v>16.848</v>
      </c>
      <c r="U10" s="30">
        <f t="shared" ref="U10:U45" si="1">S10+Q10+O10+M10+K10+I10</f>
        <v>1.72</v>
      </c>
      <c r="V10" s="29" t="s">
        <v>27</v>
      </c>
      <c r="W10" s="30">
        <f>'สชป.10'!M7</f>
        <v>0</v>
      </c>
      <c r="X10" s="29">
        <v>1.728</v>
      </c>
      <c r="Y10" s="30">
        <f>'สชป.12'!C7</f>
        <v>0.9</v>
      </c>
      <c r="Z10" s="29">
        <v>5.184</v>
      </c>
      <c r="AA10" s="30">
        <f>'สชป.12'!E7</f>
        <v>6.63</v>
      </c>
      <c r="AB10" s="29">
        <v>2.592</v>
      </c>
      <c r="AC10" s="30">
        <f>'สชป.11'!E7</f>
        <v>22.49</v>
      </c>
      <c r="AD10" s="29">
        <v>2.1600000000000015</v>
      </c>
      <c r="AE10" s="30">
        <f>'สชป.12'!G7</f>
        <v>3.01</v>
      </c>
      <c r="AF10" s="29" t="s">
        <v>27</v>
      </c>
      <c r="AG10" s="30" t="str">
        <f>'สชป.11'!G7</f>
        <v/>
      </c>
      <c r="AH10" s="29">
        <v>11.664000000000001</v>
      </c>
      <c r="AI10" s="30">
        <f t="shared" ref="AI10:AI45" si="2">AG10+AE10+AC10+AA10+Y10+W10</f>
        <v>33.03</v>
      </c>
      <c r="AJ10" s="49">
        <v>28.512</v>
      </c>
      <c r="AK10" s="50">
        <f t="shared" ref="AK10:AK45" si="3">U10+AI10</f>
        <v>34.75</v>
      </c>
      <c r="AL10" s="51"/>
      <c r="AM10" s="55"/>
    </row>
    <row r="11" ht="14.25" customHeight="1">
      <c r="B11" s="34">
        <v>43005.0</v>
      </c>
      <c r="C11" s="57">
        <v>262.0</v>
      </c>
      <c r="D11" s="59">
        <v>22.6368</v>
      </c>
      <c r="E11" s="10"/>
      <c r="F11" s="61">
        <v>160.0</v>
      </c>
      <c r="G11" s="61">
        <v>140.0</v>
      </c>
      <c r="H11" s="35">
        <v>2.592</v>
      </c>
      <c r="I11" s="30">
        <f>'สชป.10'!C8</f>
        <v>0</v>
      </c>
      <c r="J11" s="35">
        <v>3.456</v>
      </c>
      <c r="K11" s="30">
        <f>'สชป.10'!E8</f>
        <v>0.43</v>
      </c>
      <c r="L11" s="35">
        <v>5.616</v>
      </c>
      <c r="M11" s="30">
        <f>'สชป.10'!G8</f>
        <v>0.43</v>
      </c>
      <c r="N11" s="35">
        <v>3.024</v>
      </c>
      <c r="O11" s="30">
        <f>'สชป.10'!I8</f>
        <v>0.86</v>
      </c>
      <c r="P11" s="35">
        <v>2.16</v>
      </c>
      <c r="Q11" s="30">
        <f>'สชป.10'!K8</f>
        <v>0</v>
      </c>
      <c r="R11" s="35" t="s">
        <v>27</v>
      </c>
      <c r="S11" s="30" t="str">
        <f>'สชป.11'!C8</f>
        <v/>
      </c>
      <c r="T11" s="35">
        <v>16.848</v>
      </c>
      <c r="U11" s="30">
        <f t="shared" si="1"/>
        <v>1.72</v>
      </c>
      <c r="V11" s="35" t="s">
        <v>27</v>
      </c>
      <c r="W11" s="30">
        <f>'สชป.10'!M8</f>
        <v>0</v>
      </c>
      <c r="X11" s="35">
        <v>1.728</v>
      </c>
      <c r="Y11" s="30">
        <f>'สชป.12'!C8</f>
        <v>0.9</v>
      </c>
      <c r="Z11" s="35">
        <v>4.060800000000003</v>
      </c>
      <c r="AA11" s="30">
        <f>'สชป.12'!E8</f>
        <v>6.67</v>
      </c>
      <c r="AB11" s="35">
        <v>0.0</v>
      </c>
      <c r="AC11" s="30">
        <f>'สชป.11'!E8</f>
        <v>6.75</v>
      </c>
      <c r="AD11" s="35">
        <v>0.0</v>
      </c>
      <c r="AE11" s="30">
        <f>'สชป.12'!G8</f>
        <v>4.05</v>
      </c>
      <c r="AF11" s="35" t="s">
        <v>27</v>
      </c>
      <c r="AG11" s="30" t="str">
        <f>'สชป.11'!G8</f>
        <v/>
      </c>
      <c r="AH11" s="35">
        <v>5.788800000000003</v>
      </c>
      <c r="AI11" s="30">
        <f t="shared" si="2"/>
        <v>18.37</v>
      </c>
      <c r="AJ11" s="62">
        <v>22.6368</v>
      </c>
      <c r="AK11" s="50">
        <f t="shared" si="3"/>
        <v>20.09</v>
      </c>
      <c r="AL11" s="51"/>
      <c r="AM11" s="55"/>
    </row>
    <row r="12" ht="14.25" customHeight="1">
      <c r="B12" s="34">
        <v>43006.0</v>
      </c>
      <c r="C12" s="57">
        <v>221.0</v>
      </c>
      <c r="D12" s="59">
        <v>19.0944</v>
      </c>
      <c r="E12" s="10"/>
      <c r="F12" s="61">
        <v>160.0</v>
      </c>
      <c r="G12" s="61">
        <v>140.0</v>
      </c>
      <c r="H12" s="35">
        <v>2.592</v>
      </c>
      <c r="I12" s="30">
        <f>'สชป.10'!C9</f>
        <v>0</v>
      </c>
      <c r="J12" s="35">
        <v>3.456</v>
      </c>
      <c r="K12" s="30">
        <f>'สชป.10'!E9</f>
        <v>0.43</v>
      </c>
      <c r="L12" s="35">
        <v>5.616</v>
      </c>
      <c r="M12" s="30">
        <f>'สชป.10'!G9</f>
        <v>0.43</v>
      </c>
      <c r="N12" s="35">
        <v>3.024</v>
      </c>
      <c r="O12" s="30">
        <f>'สชป.10'!I9</f>
        <v>0.86</v>
      </c>
      <c r="P12" s="35">
        <v>2.16</v>
      </c>
      <c r="Q12" s="30">
        <f>'สชป.10'!K9</f>
        <v>0</v>
      </c>
      <c r="R12" s="35" t="s">
        <v>27</v>
      </c>
      <c r="S12" s="30" t="str">
        <f>'สชป.11'!C9</f>
        <v/>
      </c>
      <c r="T12" s="35">
        <v>16.848</v>
      </c>
      <c r="U12" s="30">
        <f t="shared" si="1"/>
        <v>1.72</v>
      </c>
      <c r="V12" s="35" t="s">
        <v>27</v>
      </c>
      <c r="W12" s="30">
        <f>'สชป.10'!M9</f>
        <v>0</v>
      </c>
      <c r="X12" s="35">
        <v>1.728</v>
      </c>
      <c r="Y12" s="30">
        <f>'สชป.12'!C9</f>
        <v>0.87</v>
      </c>
      <c r="Z12" s="35">
        <v>0.5184000000000022</v>
      </c>
      <c r="AA12" s="30">
        <f>'สชป.12'!E9</f>
        <v>6.51</v>
      </c>
      <c r="AB12" s="35">
        <v>0.0</v>
      </c>
      <c r="AC12" s="30">
        <f>'สชป.11'!E9</f>
        <v>7.61</v>
      </c>
      <c r="AD12" s="35">
        <v>0.0</v>
      </c>
      <c r="AE12" s="30">
        <f>'สชป.12'!G9</f>
        <v>4.03</v>
      </c>
      <c r="AF12" s="35" t="s">
        <v>27</v>
      </c>
      <c r="AG12" s="30" t="str">
        <f>'สชป.11'!G9</f>
        <v/>
      </c>
      <c r="AH12" s="35">
        <v>2.246400000000002</v>
      </c>
      <c r="AI12" s="30">
        <f t="shared" si="2"/>
        <v>19.02</v>
      </c>
      <c r="AJ12" s="62">
        <v>19.0944</v>
      </c>
      <c r="AK12" s="50">
        <f t="shared" si="3"/>
        <v>20.74</v>
      </c>
      <c r="AL12" s="51"/>
      <c r="AM12" s="55"/>
    </row>
    <row r="13" ht="14.25" customHeight="1">
      <c r="A13" s="55"/>
      <c r="B13" s="34">
        <v>43007.0</v>
      </c>
      <c r="C13" s="57">
        <v>287.0</v>
      </c>
      <c r="D13" s="59">
        <v>24.7968</v>
      </c>
      <c r="E13" s="10"/>
      <c r="F13" s="61">
        <v>160.0</v>
      </c>
      <c r="G13" s="61">
        <v>140.0</v>
      </c>
      <c r="H13" s="35">
        <v>2.592</v>
      </c>
      <c r="I13" s="30">
        <f>'สชป.10'!C10</f>
        <v>0.26</v>
      </c>
      <c r="J13" s="35">
        <v>3.456</v>
      </c>
      <c r="K13" s="30">
        <f>'สชป.10'!E10</f>
        <v>1.12</v>
      </c>
      <c r="L13" s="35">
        <v>5.616</v>
      </c>
      <c r="M13" s="30">
        <f>'สชป.10'!G10</f>
        <v>1.3</v>
      </c>
      <c r="N13" s="35">
        <v>3.024</v>
      </c>
      <c r="O13" s="30">
        <f>'สชป.10'!I10</f>
        <v>1.3</v>
      </c>
      <c r="P13" s="35">
        <v>2.16</v>
      </c>
      <c r="Q13" s="30">
        <f>'สชป.10'!K10</f>
        <v>0.35</v>
      </c>
      <c r="R13" s="35" t="s">
        <v>27</v>
      </c>
      <c r="S13" s="30" t="str">
        <f>'สชป.11'!C10</f>
        <v/>
      </c>
      <c r="T13" s="35">
        <v>16.848</v>
      </c>
      <c r="U13" s="30">
        <f t="shared" si="1"/>
        <v>4.33</v>
      </c>
      <c r="V13" s="35" t="s">
        <v>27</v>
      </c>
      <c r="W13" s="30">
        <f>'สชป.10'!M10</f>
        <v>0</v>
      </c>
      <c r="X13" s="35">
        <v>1.728</v>
      </c>
      <c r="Y13" s="30">
        <f>'สชป.12'!C10</f>
        <v>0.81</v>
      </c>
      <c r="Z13" s="35">
        <v>5.184</v>
      </c>
      <c r="AA13" s="30">
        <f>'สชป.12'!E10</f>
        <v>6.41</v>
      </c>
      <c r="AB13" s="35">
        <v>1.0368000000000022</v>
      </c>
      <c r="AC13" s="30">
        <f>'สชป.11'!E10</f>
        <v>7.79</v>
      </c>
      <c r="AD13" s="35">
        <v>0.0</v>
      </c>
      <c r="AE13" s="30">
        <f>'สชป.12'!G10</f>
        <v>4.03</v>
      </c>
      <c r="AF13" s="35" t="s">
        <v>27</v>
      </c>
      <c r="AG13" s="30" t="str">
        <f>'สชป.11'!G10</f>
        <v/>
      </c>
      <c r="AH13" s="35">
        <v>7.948800000000002</v>
      </c>
      <c r="AI13" s="30">
        <f t="shared" si="2"/>
        <v>19.04</v>
      </c>
      <c r="AJ13" s="62">
        <v>24.7968</v>
      </c>
      <c r="AK13" s="50">
        <f t="shared" si="3"/>
        <v>23.37</v>
      </c>
      <c r="AL13" s="51"/>
      <c r="AM13" s="55"/>
    </row>
    <row r="14" ht="14.25" customHeight="1">
      <c r="B14" s="34">
        <v>43008.0</v>
      </c>
      <c r="C14" s="57">
        <v>245.0</v>
      </c>
      <c r="D14" s="59">
        <v>21.168</v>
      </c>
      <c r="E14" s="10"/>
      <c r="F14" s="61">
        <v>160.0</v>
      </c>
      <c r="G14" s="61">
        <v>140.0</v>
      </c>
      <c r="H14" s="35">
        <v>2.592</v>
      </c>
      <c r="I14" s="30">
        <f>'สชป.10'!C11</f>
        <v>0.26</v>
      </c>
      <c r="J14" s="35">
        <v>3.456</v>
      </c>
      <c r="K14" s="30">
        <f>'สชป.10'!E11</f>
        <v>1.12</v>
      </c>
      <c r="L14" s="35">
        <v>5.616</v>
      </c>
      <c r="M14" s="30">
        <f>'สชป.10'!G11</f>
        <v>1.3</v>
      </c>
      <c r="N14" s="35">
        <v>3.024</v>
      </c>
      <c r="O14" s="30">
        <f>'สชป.10'!I11</f>
        <v>1.3</v>
      </c>
      <c r="P14" s="35">
        <v>2.06</v>
      </c>
      <c r="Q14" s="30">
        <f>'สชป.10'!K11</f>
        <v>0.35</v>
      </c>
      <c r="R14" s="35" t="s">
        <v>27</v>
      </c>
      <c r="S14" s="30" t="str">
        <f>'สชป.11'!C11</f>
        <v/>
      </c>
      <c r="T14" s="35">
        <v>16.747999999999998</v>
      </c>
      <c r="U14" s="30">
        <f t="shared" si="1"/>
        <v>4.33</v>
      </c>
      <c r="V14" s="35" t="s">
        <v>27</v>
      </c>
      <c r="W14" s="30">
        <f>'สชป.10'!M11</f>
        <v>0</v>
      </c>
      <c r="X14" s="35">
        <v>1.728</v>
      </c>
      <c r="Y14" s="30">
        <f>'สชป.12'!C11</f>
        <v>0.75</v>
      </c>
      <c r="Z14" s="35">
        <v>2.692000000000002</v>
      </c>
      <c r="AA14" s="30">
        <f>'สชป.12'!E11</f>
        <v>6.29</v>
      </c>
      <c r="AB14" s="35">
        <v>0.0</v>
      </c>
      <c r="AC14" s="30">
        <f>'สชป.11'!E11</f>
        <v>7.95</v>
      </c>
      <c r="AD14" s="35">
        <v>0.0</v>
      </c>
      <c r="AE14" s="30">
        <f>'สชป.12'!G11</f>
        <v>4.03</v>
      </c>
      <c r="AF14" s="35" t="s">
        <v>27</v>
      </c>
      <c r="AG14" s="30" t="str">
        <f>'สชป.11'!G11</f>
        <v/>
      </c>
      <c r="AH14" s="35">
        <v>4.420000000000002</v>
      </c>
      <c r="AI14" s="30">
        <f t="shared" si="2"/>
        <v>19.02</v>
      </c>
      <c r="AJ14" s="62">
        <v>21.168</v>
      </c>
      <c r="AK14" s="50">
        <f t="shared" si="3"/>
        <v>23.35</v>
      </c>
      <c r="AL14" s="51"/>
      <c r="AM14" s="55"/>
    </row>
    <row r="15" ht="14.25" customHeight="1">
      <c r="B15" s="34">
        <v>43009.0</v>
      </c>
      <c r="C15" s="57">
        <v>226.0</v>
      </c>
      <c r="D15" s="59">
        <v>19.5264</v>
      </c>
      <c r="E15" s="10"/>
      <c r="F15" s="61">
        <v>160.0</v>
      </c>
      <c r="G15" s="61">
        <v>140.0</v>
      </c>
      <c r="H15" s="35">
        <v>2.592</v>
      </c>
      <c r="I15" s="30">
        <f>'สชป.10'!C12</f>
        <v>0.26</v>
      </c>
      <c r="J15" s="35">
        <v>3.456</v>
      </c>
      <c r="K15" s="30">
        <f>'สชป.10'!E12</f>
        <v>1.12</v>
      </c>
      <c r="L15" s="35">
        <v>5.616</v>
      </c>
      <c r="M15" s="30">
        <f>'สชป.10'!G12</f>
        <v>1.3</v>
      </c>
      <c r="N15" s="35">
        <v>3.024</v>
      </c>
      <c r="O15" s="30">
        <f>'สชป.10'!I12</f>
        <v>1.3</v>
      </c>
      <c r="P15" s="35"/>
      <c r="Q15" s="30">
        <f>'สชป.10'!K12</f>
        <v>0.35</v>
      </c>
      <c r="R15" s="35" t="s">
        <v>27</v>
      </c>
      <c r="S15" s="30" t="str">
        <f>'สชป.11'!C12</f>
        <v/>
      </c>
      <c r="T15" s="35">
        <v>14.687999999999999</v>
      </c>
      <c r="U15" s="30">
        <f t="shared" si="1"/>
        <v>4.33</v>
      </c>
      <c r="V15" s="35" t="s">
        <v>27</v>
      </c>
      <c r="W15" s="30">
        <f>'สชป.10'!M12</f>
        <v>0</v>
      </c>
      <c r="X15" s="35">
        <v>1.728</v>
      </c>
      <c r="Y15" s="30">
        <f>'สชป.12'!C12</f>
        <v>0.78</v>
      </c>
      <c r="Z15" s="35">
        <v>3.110400000000001</v>
      </c>
      <c r="AA15" s="30">
        <f>'สชป.12'!E12</f>
        <v>6.62</v>
      </c>
      <c r="AB15" s="35">
        <v>0.0</v>
      </c>
      <c r="AC15" s="30">
        <f>'สชป.11'!E12</f>
        <v>7.57</v>
      </c>
      <c r="AD15" s="35">
        <v>0.0</v>
      </c>
      <c r="AE15" s="30">
        <f>'สชป.12'!G12</f>
        <v>4.06</v>
      </c>
      <c r="AF15" s="35" t="s">
        <v>27</v>
      </c>
      <c r="AG15" s="30" t="str">
        <f>'สชป.11'!G12</f>
        <v/>
      </c>
      <c r="AH15" s="35">
        <v>4.838400000000001</v>
      </c>
      <c r="AI15" s="30">
        <f t="shared" si="2"/>
        <v>19.03</v>
      </c>
      <c r="AJ15" s="62">
        <v>19.5264</v>
      </c>
      <c r="AK15" s="50">
        <f t="shared" si="3"/>
        <v>23.36</v>
      </c>
      <c r="AL15" s="51"/>
      <c r="AM15" s="55"/>
    </row>
    <row r="16" ht="14.25" customHeight="1">
      <c r="B16" s="34">
        <v>43010.0</v>
      </c>
      <c r="C16" s="57">
        <v>212.0</v>
      </c>
      <c r="D16" s="59">
        <v>18.3168</v>
      </c>
      <c r="E16" s="10"/>
      <c r="F16" s="61">
        <v>160.0</v>
      </c>
      <c r="G16" s="61">
        <v>140.0</v>
      </c>
      <c r="H16" s="35">
        <v>2.592</v>
      </c>
      <c r="I16" s="30">
        <f>'สชป.10'!C13</f>
        <v>0.26</v>
      </c>
      <c r="J16" s="35">
        <v>3.456</v>
      </c>
      <c r="K16" s="30">
        <f>'สชป.10'!E13</f>
        <v>1.12</v>
      </c>
      <c r="L16" s="35">
        <v>5.616</v>
      </c>
      <c r="M16" s="30">
        <f>'สชป.10'!G13</f>
        <v>1.3</v>
      </c>
      <c r="N16" s="35">
        <v>3.024</v>
      </c>
      <c r="O16" s="30">
        <f>'สชป.10'!I13</f>
        <v>1.3</v>
      </c>
      <c r="P16" s="35"/>
      <c r="Q16" s="30">
        <f>'สชป.10'!K13</f>
        <v>0.35</v>
      </c>
      <c r="R16" s="35" t="s">
        <v>27</v>
      </c>
      <c r="S16" s="30" t="str">
        <f>'สชป.11'!C13</f>
        <v/>
      </c>
      <c r="T16" s="35">
        <v>14.687999999999999</v>
      </c>
      <c r="U16" s="30">
        <f t="shared" si="1"/>
        <v>4.33</v>
      </c>
      <c r="V16" s="35" t="s">
        <v>27</v>
      </c>
      <c r="W16" s="30">
        <f>'สชป.10'!M13</f>
        <v>0</v>
      </c>
      <c r="X16" s="35">
        <v>1.728</v>
      </c>
      <c r="Y16" s="30">
        <f>'สชป.12'!C13</f>
        <v>0.84</v>
      </c>
      <c r="Z16" s="35">
        <v>1.900800000000001</v>
      </c>
      <c r="AA16" s="30">
        <f>'สชป.12'!E13</f>
        <v>12.36</v>
      </c>
      <c r="AB16" s="35">
        <v>0.0</v>
      </c>
      <c r="AC16" s="30">
        <f>'สชป.11'!E13</f>
        <v>7.58</v>
      </c>
      <c r="AD16" s="35">
        <v>0.0</v>
      </c>
      <c r="AE16" s="30">
        <f>'สชป.12'!G13</f>
        <v>4.2</v>
      </c>
      <c r="AF16" s="35" t="s">
        <v>27</v>
      </c>
      <c r="AG16" s="30" t="str">
        <f>'สชป.11'!G13</f>
        <v/>
      </c>
      <c r="AH16" s="35">
        <v>3.628800000000001</v>
      </c>
      <c r="AI16" s="30">
        <f t="shared" si="2"/>
        <v>24.98</v>
      </c>
      <c r="AJ16" s="62">
        <v>18.3168</v>
      </c>
      <c r="AK16" s="50">
        <f t="shared" si="3"/>
        <v>29.31</v>
      </c>
      <c r="AL16" s="51"/>
      <c r="AM16" s="55"/>
    </row>
    <row r="17" ht="14.25" customHeight="1">
      <c r="B17" s="34">
        <v>43011.0</v>
      </c>
      <c r="C17" s="57">
        <v>204.0</v>
      </c>
      <c r="D17" s="59">
        <v>17.6256</v>
      </c>
      <c r="E17" s="71"/>
      <c r="F17" s="61">
        <v>160.0</v>
      </c>
      <c r="G17" s="61">
        <v>140.0</v>
      </c>
      <c r="H17" s="35">
        <v>2.592</v>
      </c>
      <c r="I17" s="30">
        <f>'สชป.10'!C14</f>
        <v>0.26</v>
      </c>
      <c r="J17" s="35">
        <v>3.456</v>
      </c>
      <c r="K17" s="30">
        <f>'สชป.10'!E14</f>
        <v>1.12</v>
      </c>
      <c r="L17" s="35">
        <v>5.616</v>
      </c>
      <c r="M17" s="30">
        <f>'สชป.10'!G14</f>
        <v>1.3</v>
      </c>
      <c r="N17" s="35">
        <v>3.024</v>
      </c>
      <c r="O17" s="30">
        <f>'สชป.10'!I14</f>
        <v>1.3</v>
      </c>
      <c r="P17" s="35"/>
      <c r="Q17" s="30">
        <f>'สชป.10'!K14</f>
        <v>0.35</v>
      </c>
      <c r="R17" s="35" t="s">
        <v>27</v>
      </c>
      <c r="S17" s="30" t="str">
        <f>'สชป.11'!C14</f>
        <v/>
      </c>
      <c r="T17" s="35">
        <v>14.687999999999999</v>
      </c>
      <c r="U17" s="30">
        <f t="shared" si="1"/>
        <v>4.33</v>
      </c>
      <c r="V17" s="35" t="s">
        <v>27</v>
      </c>
      <c r="W17" s="30">
        <f>'สชป.10'!M14</f>
        <v>0</v>
      </c>
      <c r="X17" s="35">
        <v>1.728</v>
      </c>
      <c r="Y17" s="30">
        <f>'สชป.12'!C14</f>
        <v>0.84</v>
      </c>
      <c r="Z17" s="35">
        <v>1.209599999999999</v>
      </c>
      <c r="AA17" s="30">
        <f>'สชป.12'!E14</f>
        <v>8.79</v>
      </c>
      <c r="AB17" s="35">
        <v>0.0</v>
      </c>
      <c r="AC17" s="30">
        <f>'สชป.11'!E14</f>
        <v>7.24</v>
      </c>
      <c r="AD17" s="35">
        <v>0.0</v>
      </c>
      <c r="AE17" s="30">
        <f>'สชป.12'!G14</f>
        <v>4.02</v>
      </c>
      <c r="AF17" s="35" t="s">
        <v>27</v>
      </c>
      <c r="AG17" s="30" t="str">
        <f>'สชป.11'!G14</f>
        <v/>
      </c>
      <c r="AH17" s="35">
        <v>2.937599999999999</v>
      </c>
      <c r="AI17" s="30">
        <f t="shared" si="2"/>
        <v>20.89</v>
      </c>
      <c r="AJ17" s="62">
        <v>17.6256</v>
      </c>
      <c r="AK17" s="50">
        <f t="shared" si="3"/>
        <v>25.22</v>
      </c>
      <c r="AL17" s="51"/>
      <c r="AM17" s="55"/>
    </row>
    <row r="18" ht="14.25" customHeight="1">
      <c r="B18" s="34">
        <v>43012.0</v>
      </c>
      <c r="C18" s="57">
        <v>115.0</v>
      </c>
      <c r="D18" s="59">
        <v>9.936</v>
      </c>
      <c r="E18" s="76">
        <v>1400.0</v>
      </c>
      <c r="F18" s="61">
        <v>160.0</v>
      </c>
      <c r="G18" s="61">
        <v>140.0</v>
      </c>
      <c r="H18" s="35">
        <v>2.592</v>
      </c>
      <c r="I18" s="30"/>
      <c r="J18" s="35">
        <v>3.456</v>
      </c>
      <c r="K18" s="30">
        <f>'สชป.10'!E15</f>
        <v>1.12</v>
      </c>
      <c r="L18" s="35">
        <v>3.8879999999999995</v>
      </c>
      <c r="M18" s="30">
        <f>'สชป.10'!G15</f>
        <v>1.3</v>
      </c>
      <c r="N18" s="35">
        <v>0.0</v>
      </c>
      <c r="O18" s="30">
        <f>'สชป.10'!I15</f>
        <v>1.3</v>
      </c>
      <c r="P18" s="35"/>
      <c r="Q18" s="30">
        <f>'สชป.10'!K15</f>
        <v>0.35</v>
      </c>
      <c r="R18" s="35" t="s">
        <v>27</v>
      </c>
      <c r="S18" s="30" t="str">
        <f>'สชป.11'!C15</f>
        <v/>
      </c>
      <c r="T18" s="35">
        <v>9.936</v>
      </c>
      <c r="U18" s="30">
        <f t="shared" si="1"/>
        <v>4.07</v>
      </c>
      <c r="V18" s="35" t="s">
        <v>27</v>
      </c>
      <c r="W18" s="30">
        <f>'สชป.10'!M15</f>
        <v>0</v>
      </c>
      <c r="X18" s="35">
        <v>0.0</v>
      </c>
      <c r="Y18" s="30">
        <f>'สชป.12'!C15</f>
        <v>0.84</v>
      </c>
      <c r="Z18" s="35">
        <v>0.0</v>
      </c>
      <c r="AA18" s="30">
        <f>'สชป.12'!E15</f>
        <v>9.66</v>
      </c>
      <c r="AB18" s="35">
        <v>0.0</v>
      </c>
      <c r="AC18" s="30">
        <f>'สชป.11'!E15</f>
        <v>8.76</v>
      </c>
      <c r="AD18" s="35">
        <v>0.0</v>
      </c>
      <c r="AE18" s="30">
        <f>'สชป.12'!G15</f>
        <v>4.56</v>
      </c>
      <c r="AF18" s="35" t="s">
        <v>27</v>
      </c>
      <c r="AG18" s="30" t="str">
        <f>'สชป.11'!G15</f>
        <v/>
      </c>
      <c r="AH18" s="35">
        <v>0.0</v>
      </c>
      <c r="AI18" s="30">
        <f t="shared" si="2"/>
        <v>23.82</v>
      </c>
      <c r="AJ18" s="62">
        <v>9.936</v>
      </c>
      <c r="AK18" s="50">
        <f t="shared" si="3"/>
        <v>27.89</v>
      </c>
      <c r="AL18" s="51"/>
      <c r="AM18" s="55"/>
    </row>
    <row r="19" ht="14.25" customHeight="1">
      <c r="B19" s="34">
        <v>43013.0</v>
      </c>
      <c r="C19" s="57">
        <v>136.0</v>
      </c>
      <c r="D19" s="59">
        <v>11.7504</v>
      </c>
      <c r="E19" s="10"/>
      <c r="F19" s="61">
        <v>160.0</v>
      </c>
      <c r="G19" s="61">
        <v>140.0</v>
      </c>
      <c r="H19" s="35">
        <v>2.592</v>
      </c>
      <c r="I19" s="30">
        <f>'สชป.10'!C16</f>
        <v>0.26</v>
      </c>
      <c r="J19" s="35">
        <v>3.456</v>
      </c>
      <c r="K19" s="30">
        <f>'สชป.10'!E16</f>
        <v>1.12</v>
      </c>
      <c r="L19" s="35">
        <v>5.616</v>
      </c>
      <c r="M19" s="30">
        <f>'สชป.10'!G16</f>
        <v>1.3</v>
      </c>
      <c r="N19" s="35">
        <v>0.08640000000000114</v>
      </c>
      <c r="O19" s="30">
        <f>'สชป.10'!I16</f>
        <v>2.16</v>
      </c>
      <c r="P19" s="35"/>
      <c r="Q19" s="30">
        <f>'สชป.10'!K16</f>
        <v>0.35</v>
      </c>
      <c r="R19" s="35" t="s">
        <v>27</v>
      </c>
      <c r="S19" s="30" t="str">
        <f>'สชป.11'!C16</f>
        <v/>
      </c>
      <c r="T19" s="35">
        <v>11.7504</v>
      </c>
      <c r="U19" s="30">
        <f t="shared" si="1"/>
        <v>5.19</v>
      </c>
      <c r="V19" s="35" t="s">
        <v>27</v>
      </c>
      <c r="W19" s="30">
        <f>'สชป.10'!M16</f>
        <v>0</v>
      </c>
      <c r="X19" s="35">
        <v>0.0</v>
      </c>
      <c r="Y19" s="30">
        <f>'สชป.12'!C16</f>
        <v>0.44</v>
      </c>
      <c r="Z19" s="35">
        <v>0.0</v>
      </c>
      <c r="AA19" s="30">
        <f>'สชป.12'!E16</f>
        <v>11.03</v>
      </c>
      <c r="AB19" s="35">
        <v>0.0</v>
      </c>
      <c r="AC19" s="30">
        <f>'สชป.11'!E16</f>
        <v>8.37</v>
      </c>
      <c r="AD19" s="35">
        <v>0.0</v>
      </c>
      <c r="AE19" s="30">
        <f>'สชป.12'!G16</f>
        <v>4.02</v>
      </c>
      <c r="AF19" s="35" t="s">
        <v>27</v>
      </c>
      <c r="AG19" s="30" t="str">
        <f>'สชป.11'!G16</f>
        <v/>
      </c>
      <c r="AH19" s="35">
        <v>0.0</v>
      </c>
      <c r="AI19" s="30">
        <f t="shared" si="2"/>
        <v>23.86</v>
      </c>
      <c r="AJ19" s="62">
        <v>11.7504</v>
      </c>
      <c r="AK19" s="50">
        <f t="shared" si="3"/>
        <v>29.05</v>
      </c>
      <c r="AL19" s="51"/>
      <c r="AM19" s="55"/>
    </row>
    <row r="20" ht="14.25" customHeight="1">
      <c r="B20" s="34">
        <v>43014.0</v>
      </c>
      <c r="C20" s="57">
        <v>225.0</v>
      </c>
      <c r="D20" s="59">
        <v>19.44</v>
      </c>
      <c r="E20" s="10"/>
      <c r="F20" s="61">
        <v>160.0</v>
      </c>
      <c r="G20" s="61">
        <v>140.0</v>
      </c>
      <c r="H20" s="35">
        <v>2.592</v>
      </c>
      <c r="I20" s="30">
        <f>'สชป.10'!C17</f>
        <v>0</v>
      </c>
      <c r="J20" s="35">
        <v>3.456</v>
      </c>
      <c r="K20" s="30">
        <f>'สชป.10'!E17</f>
        <v>1.29</v>
      </c>
      <c r="L20" s="35">
        <v>5.616</v>
      </c>
      <c r="M20" s="30">
        <f>'สชป.10'!G17</f>
        <v>0</v>
      </c>
      <c r="N20" s="35">
        <v>3.024</v>
      </c>
      <c r="O20" s="30">
        <f>'สชป.10'!I17</f>
        <v>2.16</v>
      </c>
      <c r="P20" s="35"/>
      <c r="Q20" s="30">
        <f>'สชป.10'!K17</f>
        <v>0.35</v>
      </c>
      <c r="R20" s="35" t="s">
        <v>27</v>
      </c>
      <c r="S20" s="30" t="str">
        <f>'สชป.11'!C17</f>
        <v/>
      </c>
      <c r="T20" s="35">
        <v>14.687999999999999</v>
      </c>
      <c r="U20" s="30">
        <f t="shared" si="1"/>
        <v>3.8</v>
      </c>
      <c r="V20" s="35" t="s">
        <v>27</v>
      </c>
      <c r="W20" s="30">
        <f>'สชป.10'!M17</f>
        <v>0</v>
      </c>
      <c r="X20" s="35">
        <v>1.728</v>
      </c>
      <c r="Y20" s="30">
        <f>'สชป.12'!C17</f>
        <v>0.05</v>
      </c>
      <c r="Z20" s="35">
        <v>3.0240000000000036</v>
      </c>
      <c r="AA20" s="30">
        <f>'สชป.12'!E17</f>
        <v>12.14</v>
      </c>
      <c r="AB20" s="35">
        <v>0.0</v>
      </c>
      <c r="AC20" s="30">
        <f>'สชป.11'!E17</f>
        <v>8.64</v>
      </c>
      <c r="AD20" s="35">
        <v>0.0</v>
      </c>
      <c r="AE20" s="30">
        <f>'สชป.12'!G17</f>
        <v>3.56</v>
      </c>
      <c r="AF20" s="35" t="s">
        <v>27</v>
      </c>
      <c r="AG20" s="30" t="str">
        <f>'สชป.11'!G17</f>
        <v/>
      </c>
      <c r="AH20" s="35">
        <v>4.752000000000003</v>
      </c>
      <c r="AI20" s="30">
        <f t="shared" si="2"/>
        <v>24.39</v>
      </c>
      <c r="AJ20" s="62">
        <v>19.44</v>
      </c>
      <c r="AK20" s="50">
        <f t="shared" si="3"/>
        <v>28.19</v>
      </c>
      <c r="AL20" s="51"/>
      <c r="AM20" s="55"/>
    </row>
    <row r="21" ht="14.25" customHeight="1">
      <c r="B21" s="34">
        <v>43015.0</v>
      </c>
      <c r="C21" s="57">
        <v>320.0</v>
      </c>
      <c r="D21" s="59">
        <v>27.648</v>
      </c>
      <c r="E21" s="71"/>
      <c r="F21" s="61">
        <v>160.0</v>
      </c>
      <c r="G21" s="61">
        <v>140.0</v>
      </c>
      <c r="H21" s="35">
        <v>1.889999999999997</v>
      </c>
      <c r="I21" s="30">
        <f>'สชป.10'!C18</f>
        <v>0</v>
      </c>
      <c r="J21" s="35">
        <v>3.456</v>
      </c>
      <c r="K21" s="30">
        <f>'สชป.10'!E18</f>
        <v>1.29</v>
      </c>
      <c r="L21" s="35">
        <v>5.616</v>
      </c>
      <c r="M21" s="30">
        <f>'สชป.10'!G18</f>
        <v>0</v>
      </c>
      <c r="N21" s="35">
        <v>3.024</v>
      </c>
      <c r="O21" s="30">
        <f>'สชป.10'!I18</f>
        <v>2.16</v>
      </c>
      <c r="P21" s="35"/>
      <c r="Q21" s="30">
        <f>'สชป.10'!K18</f>
        <v>0.35</v>
      </c>
      <c r="R21" s="35" t="s">
        <v>27</v>
      </c>
      <c r="S21" s="30" t="str">
        <f>'สชป.11'!C18</f>
        <v/>
      </c>
      <c r="T21" s="35">
        <v>13.985999999999997</v>
      </c>
      <c r="U21" s="30">
        <f t="shared" si="1"/>
        <v>3.8</v>
      </c>
      <c r="V21" s="35" t="s">
        <v>27</v>
      </c>
      <c r="W21" s="30">
        <f>'สชป.10'!M18</f>
        <v>0</v>
      </c>
      <c r="X21" s="35">
        <v>1.728</v>
      </c>
      <c r="Y21" s="30">
        <f>'สชป.12'!C18</f>
        <v>0.06</v>
      </c>
      <c r="Z21" s="35">
        <v>5.184</v>
      </c>
      <c r="AA21" s="30">
        <f>'สชป.12'!E18</f>
        <v>13.27</v>
      </c>
      <c r="AB21" s="35">
        <v>2.592</v>
      </c>
      <c r="AC21" s="30">
        <f>'สชป.11'!E18</f>
        <v>9.81</v>
      </c>
      <c r="AD21" s="35">
        <v>4.158000000000003</v>
      </c>
      <c r="AE21" s="30">
        <f>'สชป.12'!G18</f>
        <v>3.5</v>
      </c>
      <c r="AF21" s="35" t="s">
        <v>27</v>
      </c>
      <c r="AG21" s="30" t="str">
        <f>'สชป.11'!G18</f>
        <v/>
      </c>
      <c r="AH21" s="35">
        <v>13.662000000000003</v>
      </c>
      <c r="AI21" s="30">
        <f t="shared" si="2"/>
        <v>26.64</v>
      </c>
      <c r="AJ21" s="62">
        <v>27.648</v>
      </c>
      <c r="AK21" s="50">
        <f t="shared" si="3"/>
        <v>30.44</v>
      </c>
      <c r="AL21" s="51"/>
      <c r="AM21" s="55"/>
    </row>
    <row r="22" ht="14.25" customHeight="1">
      <c r="B22" s="34">
        <v>43016.0</v>
      </c>
      <c r="C22" s="57">
        <v>344.0</v>
      </c>
      <c r="D22" s="59">
        <v>29.7216</v>
      </c>
      <c r="E22" s="76">
        <v>1500.0</v>
      </c>
      <c r="F22" s="61">
        <v>160.0</v>
      </c>
      <c r="G22" s="61">
        <v>140.0</v>
      </c>
      <c r="H22" s="35"/>
      <c r="I22" s="30">
        <f>'สชป.10'!C19</f>
        <v>0</v>
      </c>
      <c r="J22" s="35">
        <v>3.456</v>
      </c>
      <c r="K22" s="30">
        <f>'สชป.10'!E19</f>
        <v>1.29</v>
      </c>
      <c r="L22" s="35">
        <v>5.616</v>
      </c>
      <c r="M22" s="30">
        <f>'สชป.10'!G19</f>
        <v>0</v>
      </c>
      <c r="N22" s="35">
        <v>3.024</v>
      </c>
      <c r="O22" s="30">
        <f>'สชป.10'!I19</f>
        <v>2.16</v>
      </c>
      <c r="P22" s="35"/>
      <c r="Q22" s="30">
        <f>'สชป.10'!K19</f>
        <v>0.35</v>
      </c>
      <c r="R22" s="35" t="s">
        <v>27</v>
      </c>
      <c r="S22" s="30" t="str">
        <f>'สชป.11'!C19</f>
        <v/>
      </c>
      <c r="T22" s="35">
        <v>12.096</v>
      </c>
      <c r="U22" s="30">
        <f t="shared" si="1"/>
        <v>3.8</v>
      </c>
      <c r="V22" s="35" t="s">
        <v>27</v>
      </c>
      <c r="W22" s="30">
        <f>'สชป.10'!M19</f>
        <v>0</v>
      </c>
      <c r="X22" s="35">
        <v>1.728</v>
      </c>
      <c r="Y22" s="30">
        <f>'สชป.12'!C19</f>
        <v>0.06</v>
      </c>
      <c r="Z22" s="35">
        <v>5.184</v>
      </c>
      <c r="AA22" s="30">
        <f>'สชป.12'!E19</f>
        <v>18.4</v>
      </c>
      <c r="AB22" s="35">
        <v>2.592</v>
      </c>
      <c r="AC22" s="30">
        <f>'สชป.11'!E19</f>
        <v>9.98</v>
      </c>
      <c r="AD22" s="35">
        <v>5.616</v>
      </c>
      <c r="AE22" s="30">
        <f>'สชป.12'!G19</f>
        <v>3.2</v>
      </c>
      <c r="AF22" s="35">
        <v>2.5055999999999976</v>
      </c>
      <c r="AG22" s="30" t="str">
        <f>'สชป.11'!G19</f>
        <v/>
      </c>
      <c r="AH22" s="35">
        <v>17.6256</v>
      </c>
      <c r="AI22" s="30">
        <f t="shared" si="2"/>
        <v>31.64</v>
      </c>
      <c r="AJ22" s="62">
        <v>29.7216</v>
      </c>
      <c r="AK22" s="50">
        <f t="shared" si="3"/>
        <v>35.44</v>
      </c>
      <c r="AL22" s="51"/>
      <c r="AM22" s="55"/>
    </row>
    <row r="23" ht="14.25" customHeight="1">
      <c r="B23" s="42">
        <v>43017.0</v>
      </c>
      <c r="C23" s="57">
        <v>440.0</v>
      </c>
      <c r="D23" s="59">
        <v>38.016</v>
      </c>
      <c r="E23" s="10"/>
      <c r="F23" s="61">
        <v>160.0</v>
      </c>
      <c r="G23" s="61">
        <v>140.0</v>
      </c>
      <c r="H23" s="35"/>
      <c r="I23" s="30">
        <f>'สชป.10'!C20</f>
        <v>0</v>
      </c>
      <c r="J23" s="35">
        <v>3.456</v>
      </c>
      <c r="K23" s="30">
        <f>'สชป.10'!E20</f>
        <v>1.29</v>
      </c>
      <c r="L23" s="35">
        <v>5.616</v>
      </c>
      <c r="M23" s="30">
        <f>'สชป.10'!G20</f>
        <v>0</v>
      </c>
      <c r="N23" s="35">
        <v>3.024</v>
      </c>
      <c r="O23" s="30">
        <f>'สชป.10'!I20</f>
        <v>2.16</v>
      </c>
      <c r="P23" s="35"/>
      <c r="Q23" s="30">
        <f>'สชป.10'!K20</f>
        <v>0</v>
      </c>
      <c r="R23" s="35" t="s">
        <v>27</v>
      </c>
      <c r="S23" s="30" t="str">
        <f>'สชป.11'!C20</f>
        <v/>
      </c>
      <c r="T23" s="35">
        <v>12.096</v>
      </c>
      <c r="U23" s="30">
        <f t="shared" si="1"/>
        <v>3.45</v>
      </c>
      <c r="V23" s="35" t="s">
        <v>27</v>
      </c>
      <c r="W23" s="30">
        <f>'สชป.10'!M20</f>
        <v>0</v>
      </c>
      <c r="X23" s="35">
        <v>1.728</v>
      </c>
      <c r="Y23" s="30">
        <f>'สชป.12'!C20</f>
        <v>0.07</v>
      </c>
      <c r="Z23" s="35">
        <v>5.184</v>
      </c>
      <c r="AA23" s="30">
        <f>'สชป.12'!E20</f>
        <v>15.96</v>
      </c>
      <c r="AB23" s="35">
        <v>2.592</v>
      </c>
      <c r="AC23" s="30">
        <f>'สชป.11'!E20</f>
        <v>80.39</v>
      </c>
      <c r="AD23" s="35">
        <v>5.616</v>
      </c>
      <c r="AE23" s="30">
        <f>'สชป.12'!G20</f>
        <v>2</v>
      </c>
      <c r="AF23" s="44">
        <v>8.64</v>
      </c>
      <c r="AG23" s="30" t="str">
        <f>'สชป.11'!G20</f>
        <v/>
      </c>
      <c r="AH23" s="35">
        <v>23.759999999999998</v>
      </c>
      <c r="AI23" s="30">
        <f t="shared" si="2"/>
        <v>98.42</v>
      </c>
      <c r="AJ23" s="62">
        <v>35.855999999999995</v>
      </c>
      <c r="AK23" s="50">
        <f t="shared" si="3"/>
        <v>101.87</v>
      </c>
      <c r="AL23" s="51"/>
      <c r="AM23" s="55"/>
    </row>
    <row r="24" ht="14.25" customHeight="1">
      <c r="B24" s="34">
        <v>43018.0</v>
      </c>
      <c r="C24" s="57">
        <v>382.0</v>
      </c>
      <c r="D24" s="59">
        <v>33.0048</v>
      </c>
      <c r="E24" s="10"/>
      <c r="F24" s="61">
        <v>160.0</v>
      </c>
      <c r="G24" s="61">
        <v>140.0</v>
      </c>
      <c r="H24" s="35"/>
      <c r="I24" s="30">
        <f>'สชป.10'!C21</f>
        <v>0</v>
      </c>
      <c r="J24" s="35">
        <v>3.456</v>
      </c>
      <c r="K24" s="30">
        <f>'สชป.10'!E21</f>
        <v>1.29</v>
      </c>
      <c r="L24" s="35">
        <v>5.616</v>
      </c>
      <c r="M24" s="30">
        <f>'สชป.10'!G21</f>
        <v>0</v>
      </c>
      <c r="N24" s="35">
        <v>3.024</v>
      </c>
      <c r="O24" s="30" t="str">
        <f>'สชป.10'!I21</f>
        <v/>
      </c>
      <c r="P24" s="35"/>
      <c r="Q24" s="30">
        <f>'สชป.10'!K21</f>
        <v>0</v>
      </c>
      <c r="R24" s="35" t="s">
        <v>27</v>
      </c>
      <c r="S24" s="30" t="str">
        <f>'สชป.11'!C21</f>
        <v/>
      </c>
      <c r="T24" s="35">
        <v>12.096</v>
      </c>
      <c r="U24" s="30">
        <f t="shared" si="1"/>
        <v>1.29</v>
      </c>
      <c r="V24" s="35" t="s">
        <v>27</v>
      </c>
      <c r="W24" s="30">
        <f>'สชป.10'!M21</f>
        <v>0</v>
      </c>
      <c r="X24" s="35">
        <v>1.728</v>
      </c>
      <c r="Y24" s="30">
        <f>'สชป.12'!C21</f>
        <v>0.07</v>
      </c>
      <c r="Z24" s="35">
        <v>5.184</v>
      </c>
      <c r="AA24" s="30">
        <f>'สชป.12'!E21</f>
        <v>15.54</v>
      </c>
      <c r="AB24" s="35">
        <v>2.592</v>
      </c>
      <c r="AC24" s="30">
        <f>'สชป.11'!E21</f>
        <v>34.8</v>
      </c>
      <c r="AD24" s="35">
        <v>5.616</v>
      </c>
      <c r="AE24" s="30">
        <f>'สชป.12'!G21</f>
        <v>1.86</v>
      </c>
      <c r="AF24" s="35">
        <v>5.788800000000002</v>
      </c>
      <c r="AG24" s="30" t="str">
        <f>'สชป.11'!G21</f>
        <v/>
      </c>
      <c r="AH24" s="35">
        <v>20.9088</v>
      </c>
      <c r="AI24" s="30">
        <f t="shared" si="2"/>
        <v>52.27</v>
      </c>
      <c r="AJ24" s="62">
        <v>33.0048</v>
      </c>
      <c r="AK24" s="50">
        <f t="shared" si="3"/>
        <v>53.56</v>
      </c>
      <c r="AL24" s="51"/>
      <c r="AM24" s="55"/>
    </row>
    <row r="25" ht="14.25" customHeight="1">
      <c r="B25" s="34">
        <v>43019.0</v>
      </c>
      <c r="C25" s="57">
        <v>276.0</v>
      </c>
      <c r="D25" s="59">
        <v>23.8464</v>
      </c>
      <c r="E25" s="71"/>
      <c r="F25" s="61">
        <v>160.0</v>
      </c>
      <c r="G25" s="61">
        <v>140.0</v>
      </c>
      <c r="H25" s="35"/>
      <c r="I25" s="30">
        <f>'สชป.10'!C22</f>
        <v>0</v>
      </c>
      <c r="J25" s="35">
        <v>3.456</v>
      </c>
      <c r="K25" s="30">
        <f>'สชป.10'!E22</f>
        <v>0</v>
      </c>
      <c r="L25" s="35">
        <v>5.616</v>
      </c>
      <c r="M25" s="30">
        <f>'สชป.10'!G22</f>
        <v>0</v>
      </c>
      <c r="N25" s="35">
        <v>3.024</v>
      </c>
      <c r="O25" s="30" t="str">
        <f>'สชป.10'!I22</f>
        <v/>
      </c>
      <c r="P25" s="35"/>
      <c r="Q25" s="30">
        <f>'สชป.10'!K22</f>
        <v>0</v>
      </c>
      <c r="R25" s="35" t="s">
        <v>27</v>
      </c>
      <c r="S25" s="30" t="str">
        <f>'สชป.11'!C22</f>
        <v/>
      </c>
      <c r="T25" s="35">
        <v>12.096</v>
      </c>
      <c r="U25" s="30">
        <f t="shared" si="1"/>
        <v>0</v>
      </c>
      <c r="V25" s="35" t="s">
        <v>27</v>
      </c>
      <c r="W25" s="30">
        <f>'สชป.10'!M22</f>
        <v>0</v>
      </c>
      <c r="X25" s="35">
        <v>1.728</v>
      </c>
      <c r="Y25" s="30">
        <f>'สชป.12'!C22</f>
        <v>0.07</v>
      </c>
      <c r="Z25" s="35">
        <v>5.184</v>
      </c>
      <c r="AA25" s="30">
        <f>'สชป.12'!E22</f>
        <v>15.65</v>
      </c>
      <c r="AB25" s="35">
        <v>2.592</v>
      </c>
      <c r="AC25" s="30">
        <f>'สชป.11'!E22</f>
        <v>21.65</v>
      </c>
      <c r="AD25" s="35">
        <v>2.246399999999999</v>
      </c>
      <c r="AE25" s="30">
        <f>'สชป.12'!G22</f>
        <v>1.37</v>
      </c>
      <c r="AF25" s="35" t="s">
        <v>27</v>
      </c>
      <c r="AG25" s="30" t="str">
        <f>'สชป.11'!G22</f>
        <v/>
      </c>
      <c r="AH25" s="35">
        <v>11.750399999999999</v>
      </c>
      <c r="AI25" s="30">
        <f t="shared" si="2"/>
        <v>38.74</v>
      </c>
      <c r="AJ25" s="62">
        <v>23.8464</v>
      </c>
      <c r="AK25" s="50">
        <f t="shared" si="3"/>
        <v>38.74</v>
      </c>
      <c r="AL25" s="51"/>
      <c r="AM25" s="55"/>
    </row>
    <row r="26" ht="14.25" customHeight="1">
      <c r="B26" s="34">
        <v>43020.0</v>
      </c>
      <c r="C26" s="57">
        <v>318.0</v>
      </c>
      <c r="D26" s="59">
        <v>27.4752</v>
      </c>
      <c r="E26" s="76">
        <v>1400.0</v>
      </c>
      <c r="F26" s="61">
        <v>160.0</v>
      </c>
      <c r="G26" s="61">
        <v>140.0</v>
      </c>
      <c r="H26" s="35"/>
      <c r="I26" s="30" t="str">
        <f>'สชป.10'!C23</f>
        <v/>
      </c>
      <c r="J26" s="35">
        <v>3.456</v>
      </c>
      <c r="K26" s="30" t="str">
        <f>'สชป.10'!E23</f>
        <v/>
      </c>
      <c r="L26" s="35">
        <v>5.616</v>
      </c>
      <c r="M26" s="30" t="str">
        <f>'สชป.10'!G23</f>
        <v/>
      </c>
      <c r="N26" s="35">
        <v>3.024</v>
      </c>
      <c r="O26" s="30" t="str">
        <f>'สชป.10'!I23</f>
        <v/>
      </c>
      <c r="P26" s="35"/>
      <c r="Q26" s="30" t="str">
        <f>'สชป.10'!K23</f>
        <v/>
      </c>
      <c r="R26" s="35" t="s">
        <v>27</v>
      </c>
      <c r="S26" s="30" t="str">
        <f>'สชป.11'!C23</f>
        <v/>
      </c>
      <c r="T26" s="35">
        <v>12.096</v>
      </c>
      <c r="U26" s="30">
        <f t="shared" si="1"/>
        <v>0</v>
      </c>
      <c r="V26" s="35" t="s">
        <v>27</v>
      </c>
      <c r="W26" s="30" t="str">
        <f>'สชป.10'!M23</f>
        <v/>
      </c>
      <c r="X26" s="35">
        <v>1.728</v>
      </c>
      <c r="Y26" s="30">
        <f>'สชป.12'!C23</f>
        <v>0.07</v>
      </c>
      <c r="Z26" s="35">
        <v>5.184</v>
      </c>
      <c r="AA26" s="30">
        <f>'สชป.12'!E23</f>
        <v>15.13</v>
      </c>
      <c r="AB26" s="35">
        <v>2.592</v>
      </c>
      <c r="AC26" s="30">
        <f>'สชป.11'!E23</f>
        <v>20.81</v>
      </c>
      <c r="AD26" s="35">
        <v>5.616</v>
      </c>
      <c r="AE26" s="30">
        <f>'สชป.12'!G23</f>
        <v>26.91</v>
      </c>
      <c r="AF26" s="35">
        <v>0.2591999999999999</v>
      </c>
      <c r="AG26" s="30" t="str">
        <f>'สชป.11'!G23</f>
        <v/>
      </c>
      <c r="AH26" s="35">
        <v>15.379199999999999</v>
      </c>
      <c r="AI26" s="30">
        <f t="shared" si="2"/>
        <v>62.92</v>
      </c>
      <c r="AJ26" s="62">
        <v>27.4752</v>
      </c>
      <c r="AK26" s="50">
        <f t="shared" si="3"/>
        <v>62.92</v>
      </c>
      <c r="AL26" s="51"/>
      <c r="AM26" s="55"/>
    </row>
    <row r="27" ht="14.25" customHeight="1">
      <c r="B27" s="34">
        <v>43021.0</v>
      </c>
      <c r="C27" s="57">
        <v>276.0</v>
      </c>
      <c r="D27" s="59">
        <v>23.8464</v>
      </c>
      <c r="E27" s="10"/>
      <c r="F27" s="61">
        <v>160.0</v>
      </c>
      <c r="G27" s="61">
        <v>140.0</v>
      </c>
      <c r="H27" s="35"/>
      <c r="I27" s="30" t="str">
        <f>'สชป.10'!C24</f>
        <v/>
      </c>
      <c r="J27" s="35">
        <v>3.456</v>
      </c>
      <c r="K27" s="30" t="str">
        <f>'สชป.10'!E24</f>
        <v/>
      </c>
      <c r="L27" s="35">
        <v>5.616</v>
      </c>
      <c r="M27" s="30" t="str">
        <f>'สชป.10'!G24</f>
        <v/>
      </c>
      <c r="N27" s="35">
        <v>3.024</v>
      </c>
      <c r="O27" s="30" t="str">
        <f>'สชป.10'!I24</f>
        <v/>
      </c>
      <c r="P27" s="35"/>
      <c r="Q27" s="30" t="str">
        <f>'สชป.10'!K24</f>
        <v/>
      </c>
      <c r="R27" s="35" t="s">
        <v>27</v>
      </c>
      <c r="S27" s="30" t="str">
        <f>'สชป.11'!C24</f>
        <v/>
      </c>
      <c r="T27" s="35">
        <v>12.096</v>
      </c>
      <c r="U27" s="30">
        <f t="shared" si="1"/>
        <v>0</v>
      </c>
      <c r="V27" s="35" t="s">
        <v>27</v>
      </c>
      <c r="W27" s="30" t="str">
        <f>'สชป.10'!M24</f>
        <v/>
      </c>
      <c r="X27" s="35">
        <v>1.728</v>
      </c>
      <c r="Y27" s="30">
        <f>'สชป.12'!C24</f>
        <v>0.07</v>
      </c>
      <c r="Z27" s="35">
        <v>5.184</v>
      </c>
      <c r="AA27" s="30">
        <f>'สชป.12'!E24</f>
        <v>16.64</v>
      </c>
      <c r="AB27" s="35">
        <v>2.592</v>
      </c>
      <c r="AC27" s="30">
        <f>'สชป.11'!E24</f>
        <v>24.45</v>
      </c>
      <c r="AD27" s="35">
        <v>2.246399999999999</v>
      </c>
      <c r="AE27" s="30">
        <f>'สชป.12'!G24</f>
        <v>13.06</v>
      </c>
      <c r="AF27" s="35" t="s">
        <v>27</v>
      </c>
      <c r="AG27" s="30" t="str">
        <f>'สชป.11'!G24</f>
        <v/>
      </c>
      <c r="AH27" s="35">
        <v>11.750399999999999</v>
      </c>
      <c r="AI27" s="30">
        <f t="shared" si="2"/>
        <v>54.22</v>
      </c>
      <c r="AJ27" s="62">
        <v>23.8464</v>
      </c>
      <c r="AK27" s="50">
        <f t="shared" si="3"/>
        <v>54.22</v>
      </c>
      <c r="AL27" s="51"/>
      <c r="AM27" s="55"/>
    </row>
    <row r="28" ht="14.25" customHeight="1">
      <c r="B28" s="34">
        <v>43022.0</v>
      </c>
      <c r="C28" s="57">
        <v>241.0</v>
      </c>
      <c r="D28" s="59">
        <v>20.8224</v>
      </c>
      <c r="E28" s="10"/>
      <c r="F28" s="61">
        <v>160.0</v>
      </c>
      <c r="G28" s="61">
        <v>140.0</v>
      </c>
      <c r="H28" s="35"/>
      <c r="I28" s="30" t="str">
        <f>'สชป.10'!C25</f>
        <v/>
      </c>
      <c r="J28" s="35">
        <v>3.456</v>
      </c>
      <c r="K28" s="30" t="str">
        <f>'สชป.10'!E25</f>
        <v/>
      </c>
      <c r="L28" s="35">
        <v>5.616</v>
      </c>
      <c r="M28" s="30" t="str">
        <f>'สชป.10'!G25</f>
        <v/>
      </c>
      <c r="N28" s="35">
        <v>3.024</v>
      </c>
      <c r="O28" s="30" t="str">
        <f>'สชป.10'!I25</f>
        <v/>
      </c>
      <c r="P28" s="35"/>
      <c r="Q28" s="30" t="str">
        <f>'สชป.10'!K25</f>
        <v/>
      </c>
      <c r="R28" s="35" t="s">
        <v>27</v>
      </c>
      <c r="S28" s="30" t="str">
        <f>'สชป.11'!C25</f>
        <v/>
      </c>
      <c r="T28" s="35">
        <v>12.096</v>
      </c>
      <c r="U28" s="30">
        <f t="shared" si="1"/>
        <v>0</v>
      </c>
      <c r="V28" s="35" t="s">
        <v>27</v>
      </c>
      <c r="W28" s="30" t="str">
        <f>'สชป.10'!M25</f>
        <v/>
      </c>
      <c r="X28" s="35">
        <v>1.728</v>
      </c>
      <c r="Y28" s="30">
        <f>'สชป.12'!C25</f>
        <v>0.07</v>
      </c>
      <c r="Z28" s="35">
        <v>5.184</v>
      </c>
      <c r="AA28" s="30">
        <f>'สชป.12'!E25</f>
        <v>16.03</v>
      </c>
      <c r="AB28" s="35">
        <v>1.8143999999999982</v>
      </c>
      <c r="AC28" s="30">
        <f>'สชป.11'!E25</f>
        <v>24.62</v>
      </c>
      <c r="AD28" s="35">
        <v>0.0</v>
      </c>
      <c r="AE28" s="30">
        <f>'สชป.12'!G25</f>
        <v>5.61</v>
      </c>
      <c r="AF28" s="35" t="s">
        <v>27</v>
      </c>
      <c r="AG28" s="30" t="str">
        <f>'สชป.11'!G25</f>
        <v/>
      </c>
      <c r="AH28" s="35">
        <v>8.726399999999998</v>
      </c>
      <c r="AI28" s="30">
        <f t="shared" si="2"/>
        <v>46.33</v>
      </c>
      <c r="AJ28" s="62">
        <v>20.8224</v>
      </c>
      <c r="AK28" s="50">
        <f t="shared" si="3"/>
        <v>46.33</v>
      </c>
      <c r="AL28" s="51"/>
      <c r="AM28" s="55"/>
    </row>
    <row r="29" ht="14.25" customHeight="1">
      <c r="B29" s="34">
        <v>43023.0</v>
      </c>
      <c r="C29" s="57">
        <v>219.0</v>
      </c>
      <c r="D29" s="59">
        <v>18.9216</v>
      </c>
      <c r="E29" s="71"/>
      <c r="F29" s="61">
        <v>160.0</v>
      </c>
      <c r="G29" s="61">
        <v>140.0</v>
      </c>
      <c r="H29" s="35"/>
      <c r="I29" s="30" t="str">
        <f>'สชป.10'!C26</f>
        <v/>
      </c>
      <c r="J29" s="35">
        <v>3.456</v>
      </c>
      <c r="K29" s="30" t="str">
        <f>'สชป.10'!E26</f>
        <v/>
      </c>
      <c r="L29" s="35">
        <v>5.616</v>
      </c>
      <c r="M29" s="30" t="str">
        <f>'สชป.10'!G26</f>
        <v/>
      </c>
      <c r="N29" s="35">
        <v>3.024</v>
      </c>
      <c r="O29" s="30" t="str">
        <f>'สชป.10'!I26</f>
        <v/>
      </c>
      <c r="P29" s="35"/>
      <c r="Q29" s="30" t="str">
        <f>'สชป.10'!K26</f>
        <v/>
      </c>
      <c r="R29" s="35" t="s">
        <v>27</v>
      </c>
      <c r="S29" s="30" t="str">
        <f>'สชป.11'!C26</f>
        <v/>
      </c>
      <c r="T29" s="35">
        <v>12.096</v>
      </c>
      <c r="U29" s="30">
        <f t="shared" si="1"/>
        <v>0</v>
      </c>
      <c r="V29" s="35" t="s">
        <v>27</v>
      </c>
      <c r="W29" s="30" t="str">
        <f>'สชป.10'!M26</f>
        <v/>
      </c>
      <c r="X29" s="35">
        <v>1.728</v>
      </c>
      <c r="Y29" s="30">
        <f>'สชป.12'!C26</f>
        <v>0.06</v>
      </c>
      <c r="Z29" s="35">
        <v>5.097600000000003</v>
      </c>
      <c r="AA29" s="30">
        <f>'สชป.12'!E26</f>
        <v>16.44</v>
      </c>
      <c r="AB29" s="35">
        <v>0.0</v>
      </c>
      <c r="AC29" s="30">
        <f>'สชป.11'!E26</f>
        <v>12.9</v>
      </c>
      <c r="AD29" s="35">
        <v>0.0</v>
      </c>
      <c r="AE29" s="30">
        <f>'สชป.12'!G26</f>
        <v>5.06</v>
      </c>
      <c r="AF29" s="35" t="s">
        <v>27</v>
      </c>
      <c r="AG29" s="30" t="str">
        <f>'สชป.11'!G26</f>
        <v/>
      </c>
      <c r="AH29" s="35">
        <v>6.825600000000002</v>
      </c>
      <c r="AI29" s="30">
        <f t="shared" si="2"/>
        <v>34.46</v>
      </c>
      <c r="AJ29" s="62">
        <v>18.9216</v>
      </c>
      <c r="AK29" s="50">
        <f t="shared" si="3"/>
        <v>34.46</v>
      </c>
      <c r="AL29" s="51"/>
      <c r="AM29" s="55"/>
    </row>
    <row r="30" ht="14.25" customHeight="1">
      <c r="B30" s="34">
        <v>43024.0</v>
      </c>
      <c r="C30" s="57">
        <v>298.0</v>
      </c>
      <c r="D30" s="59">
        <v>25.7472</v>
      </c>
      <c r="E30" s="76">
        <v>1300.0</v>
      </c>
      <c r="F30" s="61">
        <v>160.0</v>
      </c>
      <c r="G30" s="61">
        <v>140.0</v>
      </c>
      <c r="H30" s="35"/>
      <c r="I30" s="30" t="str">
        <f>'สชป.10'!C27</f>
        <v/>
      </c>
      <c r="J30" s="35">
        <v>3.456</v>
      </c>
      <c r="K30" s="30" t="str">
        <f>'สชป.10'!E27</f>
        <v/>
      </c>
      <c r="L30" s="35">
        <v>2.4099999999999966</v>
      </c>
      <c r="M30" s="30" t="str">
        <f>'สชป.10'!G27</f>
        <v/>
      </c>
      <c r="N30" s="35">
        <v>3.024</v>
      </c>
      <c r="O30" s="30" t="str">
        <f>'สชป.10'!I27</f>
        <v/>
      </c>
      <c r="P30" s="35"/>
      <c r="Q30" s="30" t="str">
        <f>'สชป.10'!K27</f>
        <v/>
      </c>
      <c r="R30" s="35" t="s">
        <v>27</v>
      </c>
      <c r="S30" s="30" t="str">
        <f>'สชป.11'!C27</f>
        <v/>
      </c>
      <c r="T30" s="35">
        <v>8.889999999999997</v>
      </c>
      <c r="U30" s="30">
        <f t="shared" si="1"/>
        <v>0</v>
      </c>
      <c r="V30" s="35" t="s">
        <v>27</v>
      </c>
      <c r="W30" s="30" t="str">
        <f>'สชป.10'!M27</f>
        <v/>
      </c>
      <c r="X30" s="35">
        <v>1.728</v>
      </c>
      <c r="Y30" s="30">
        <f>'สชป.12'!C27</f>
        <v>0.06</v>
      </c>
      <c r="Z30" s="35">
        <v>5.184</v>
      </c>
      <c r="AA30" s="30">
        <f>'สชป.12'!E27</f>
        <v>17.2</v>
      </c>
      <c r="AB30" s="35">
        <v>2.592</v>
      </c>
      <c r="AC30" s="30">
        <f>'สชป.11'!E27</f>
        <v>2.95</v>
      </c>
      <c r="AD30" s="35">
        <v>5.616</v>
      </c>
      <c r="AE30" s="30">
        <f>'สชป.12'!G27</f>
        <v>3.29</v>
      </c>
      <c r="AF30" s="35">
        <v>1.7372000000000014</v>
      </c>
      <c r="AG30" s="30" t="str">
        <f>'สชป.11'!G27</f>
        <v/>
      </c>
      <c r="AH30" s="35">
        <v>16.8572</v>
      </c>
      <c r="AI30" s="30">
        <f t="shared" si="2"/>
        <v>23.5</v>
      </c>
      <c r="AJ30" s="62">
        <v>25.747199999999996</v>
      </c>
      <c r="AK30" s="50">
        <f t="shared" si="3"/>
        <v>23.5</v>
      </c>
      <c r="AL30" s="51"/>
      <c r="AM30" s="55"/>
    </row>
    <row r="31" ht="14.25" customHeight="1">
      <c r="B31" s="34">
        <v>43025.0</v>
      </c>
      <c r="C31" s="57">
        <v>277.0</v>
      </c>
      <c r="D31" s="59">
        <v>23.9328</v>
      </c>
      <c r="E31" s="10"/>
      <c r="F31" s="61">
        <v>160.0</v>
      </c>
      <c r="G31" s="61">
        <v>140.0</v>
      </c>
      <c r="H31" s="35"/>
      <c r="I31" s="30" t="str">
        <f>'สชป.10'!C28</f>
        <v/>
      </c>
      <c r="J31" s="35">
        <v>3.456</v>
      </c>
      <c r="K31" s="30" t="str">
        <f>'สชป.10'!E28</f>
        <v/>
      </c>
      <c r="L31" s="35"/>
      <c r="M31" s="30" t="str">
        <f>'สชป.10'!G28</f>
        <v/>
      </c>
      <c r="N31" s="35">
        <v>3.024</v>
      </c>
      <c r="O31" s="30" t="str">
        <f>'สชป.10'!I28</f>
        <v/>
      </c>
      <c r="P31" s="35"/>
      <c r="Q31" s="30" t="str">
        <f>'สชป.10'!K28</f>
        <v/>
      </c>
      <c r="R31" s="35" t="s">
        <v>27</v>
      </c>
      <c r="S31" s="30" t="str">
        <f>'สชป.11'!C28</f>
        <v/>
      </c>
      <c r="T31" s="35">
        <v>6.48</v>
      </c>
      <c r="U31" s="30">
        <f t="shared" si="1"/>
        <v>0</v>
      </c>
      <c r="V31" s="35" t="s">
        <v>27</v>
      </c>
      <c r="W31" s="30" t="str">
        <f>'สชป.10'!M28</f>
        <v/>
      </c>
      <c r="X31" s="35">
        <v>1.728</v>
      </c>
      <c r="Y31" s="30">
        <f>'สชป.12'!C28</f>
        <v>0.06</v>
      </c>
      <c r="Z31" s="35">
        <v>5.184</v>
      </c>
      <c r="AA31" s="30">
        <f>'สชป.12'!E28</f>
        <v>17.06</v>
      </c>
      <c r="AB31" s="35">
        <v>2.592</v>
      </c>
      <c r="AC31" s="30">
        <f>'สชป.11'!E28</f>
        <v>14.72</v>
      </c>
      <c r="AD31" s="35">
        <v>5.616</v>
      </c>
      <c r="AE31" s="30">
        <f>'สชป.12'!G28</f>
        <v>10.49</v>
      </c>
      <c r="AF31" s="35">
        <v>2.332799999999999</v>
      </c>
      <c r="AG31" s="30" t="str">
        <f>'สชป.11'!G28</f>
        <v/>
      </c>
      <c r="AH31" s="35">
        <v>17.452799999999996</v>
      </c>
      <c r="AI31" s="30">
        <f t="shared" si="2"/>
        <v>42.33</v>
      </c>
      <c r="AJ31" s="62">
        <v>23.932799999999997</v>
      </c>
      <c r="AK31" s="50">
        <f t="shared" si="3"/>
        <v>42.33</v>
      </c>
      <c r="AL31" s="51"/>
      <c r="AM31" s="55"/>
    </row>
    <row r="32" ht="14.25" customHeight="1">
      <c r="B32" s="34">
        <v>43026.0</v>
      </c>
      <c r="C32" s="57">
        <v>256.0</v>
      </c>
      <c r="D32" s="59">
        <v>22.1184</v>
      </c>
      <c r="E32" s="10"/>
      <c r="F32" s="61">
        <v>160.0</v>
      </c>
      <c r="G32" s="61">
        <v>140.0</v>
      </c>
      <c r="H32" s="35"/>
      <c r="I32" s="30" t="str">
        <f>'สชป.10'!C29</f>
        <v/>
      </c>
      <c r="J32" s="35">
        <v>3.456</v>
      </c>
      <c r="K32" s="30" t="str">
        <f>'สชป.10'!E29</f>
        <v/>
      </c>
      <c r="L32" s="35"/>
      <c r="M32" s="30" t="str">
        <f>'สชป.10'!G29</f>
        <v/>
      </c>
      <c r="N32" s="35">
        <v>3.024</v>
      </c>
      <c r="O32" s="30" t="str">
        <f>'สชป.10'!I29</f>
        <v/>
      </c>
      <c r="P32" s="35"/>
      <c r="Q32" s="30" t="str">
        <f>'สชป.10'!K29</f>
        <v/>
      </c>
      <c r="R32" s="35" t="s">
        <v>27</v>
      </c>
      <c r="S32" s="30" t="str">
        <f>'สชป.11'!C29</f>
        <v/>
      </c>
      <c r="T32" s="35">
        <v>6.48</v>
      </c>
      <c r="U32" s="30">
        <f t="shared" si="1"/>
        <v>0</v>
      </c>
      <c r="V32" s="35" t="s">
        <v>27</v>
      </c>
      <c r="W32" s="30" t="str">
        <f>'สชป.10'!M29</f>
        <v/>
      </c>
      <c r="X32" s="35">
        <v>1.728</v>
      </c>
      <c r="Y32" s="30">
        <f>'สชป.12'!C29</f>
        <v>0.06</v>
      </c>
      <c r="Z32" s="35">
        <v>5.184</v>
      </c>
      <c r="AA32" s="30">
        <f>'สชป.12'!E29</f>
        <v>16.9</v>
      </c>
      <c r="AB32" s="35">
        <v>2.592</v>
      </c>
      <c r="AC32" s="30">
        <f>'สชป.11'!E29</f>
        <v>5.74</v>
      </c>
      <c r="AD32" s="35">
        <v>5.616</v>
      </c>
      <c r="AE32" s="30">
        <f>'สชป.12'!G29</f>
        <v>2.45</v>
      </c>
      <c r="AF32" s="35">
        <v>0.5183999999999997</v>
      </c>
      <c r="AG32" s="30" t="str">
        <f>'สชป.11'!G29</f>
        <v/>
      </c>
      <c r="AH32" s="35">
        <v>15.638399999999999</v>
      </c>
      <c r="AI32" s="30">
        <f t="shared" si="2"/>
        <v>25.15</v>
      </c>
      <c r="AJ32" s="62">
        <v>22.1184</v>
      </c>
      <c r="AK32" s="50">
        <f t="shared" si="3"/>
        <v>25.15</v>
      </c>
      <c r="AL32" s="51"/>
      <c r="AM32" s="55"/>
    </row>
    <row r="33" ht="14.25" customHeight="1">
      <c r="B33" s="34">
        <v>43027.0</v>
      </c>
      <c r="C33" s="126">
        <v>246.0</v>
      </c>
      <c r="D33" s="35">
        <v>21.2544</v>
      </c>
      <c r="E33" s="10"/>
      <c r="F33" s="61">
        <v>160.0</v>
      </c>
      <c r="G33" s="61">
        <v>140.0</v>
      </c>
      <c r="H33" s="35"/>
      <c r="I33" s="30" t="str">
        <f>'สชป.10'!C30</f>
        <v/>
      </c>
      <c r="J33" s="35">
        <v>3.010000000000005</v>
      </c>
      <c r="K33" s="30" t="str">
        <f>'สชป.10'!E30</f>
        <v/>
      </c>
      <c r="L33" s="35"/>
      <c r="M33" s="30" t="str">
        <f>'สชป.10'!G30</f>
        <v/>
      </c>
      <c r="N33" s="35">
        <v>3.024</v>
      </c>
      <c r="O33" s="30" t="str">
        <f>'สชป.10'!I30</f>
        <v/>
      </c>
      <c r="P33" s="35"/>
      <c r="Q33" s="30" t="str">
        <f>'สชป.10'!K30</f>
        <v/>
      </c>
      <c r="R33" s="35" t="s">
        <v>27</v>
      </c>
      <c r="S33" s="30" t="str">
        <f>'สชป.11'!C30</f>
        <v/>
      </c>
      <c r="T33" s="35">
        <v>6.034000000000005</v>
      </c>
      <c r="U33" s="30">
        <f t="shared" si="1"/>
        <v>0</v>
      </c>
      <c r="V33" s="35" t="s">
        <v>27</v>
      </c>
      <c r="W33" s="30" t="str">
        <f>'สชป.10'!M30</f>
        <v/>
      </c>
      <c r="X33" s="35">
        <v>1.728</v>
      </c>
      <c r="Y33" s="30">
        <f>'สชป.12'!C30</f>
        <v>0.06</v>
      </c>
      <c r="Z33" s="35">
        <v>5.184</v>
      </c>
      <c r="AA33" s="30">
        <f>'สชป.12'!E30</f>
        <v>16.9</v>
      </c>
      <c r="AB33" s="35">
        <v>2.592</v>
      </c>
      <c r="AC33" s="30">
        <f>'สชป.11'!E30</f>
        <v>14.17</v>
      </c>
      <c r="AD33" s="35">
        <v>5.616</v>
      </c>
      <c r="AE33" s="30">
        <f>'สชป.12'!G30</f>
        <v>1.14</v>
      </c>
      <c r="AF33" s="35">
        <v>0.10039999999999694</v>
      </c>
      <c r="AG33" s="30" t="str">
        <f>'สชป.11'!G30</f>
        <v/>
      </c>
      <c r="AH33" s="35">
        <v>15.220399999999996</v>
      </c>
      <c r="AI33" s="30">
        <f t="shared" si="2"/>
        <v>32.27</v>
      </c>
      <c r="AJ33" s="62">
        <v>21.2544</v>
      </c>
      <c r="AK33" s="50">
        <f t="shared" si="3"/>
        <v>32.27</v>
      </c>
      <c r="AL33" s="51"/>
      <c r="AM33" s="55"/>
    </row>
    <row r="34" ht="14.25" customHeight="1">
      <c r="B34" s="34">
        <v>43028.0</v>
      </c>
      <c r="C34" s="126">
        <v>232.0</v>
      </c>
      <c r="D34" s="35">
        <v>20.0448</v>
      </c>
      <c r="E34" s="10"/>
      <c r="F34" s="61">
        <v>160.0</v>
      </c>
      <c r="G34" s="61">
        <v>140.0</v>
      </c>
      <c r="H34" s="35"/>
      <c r="I34" s="30" t="str">
        <f>'สชป.10'!C31</f>
        <v/>
      </c>
      <c r="J34" s="35"/>
      <c r="K34" s="30" t="str">
        <f>'สชป.10'!E31</f>
        <v/>
      </c>
      <c r="L34" s="35"/>
      <c r="M34" s="30" t="str">
        <f>'สชป.10'!G31</f>
        <v/>
      </c>
      <c r="N34" s="35">
        <v>3.024</v>
      </c>
      <c r="O34" s="30" t="str">
        <f>'สชป.10'!I31</f>
        <v/>
      </c>
      <c r="P34" s="35"/>
      <c r="Q34" s="30" t="str">
        <f>'สชป.10'!K31</f>
        <v/>
      </c>
      <c r="R34" s="35" t="s">
        <v>27</v>
      </c>
      <c r="S34" s="30" t="str">
        <f>'สชป.11'!C31</f>
        <v/>
      </c>
      <c r="T34" s="35">
        <v>3.024</v>
      </c>
      <c r="U34" s="30">
        <f t="shared" si="1"/>
        <v>0</v>
      </c>
      <c r="V34" s="35" t="s">
        <v>27</v>
      </c>
      <c r="W34" s="30" t="str">
        <f>'สชป.10'!M31</f>
        <v/>
      </c>
      <c r="X34" s="35">
        <v>1.728</v>
      </c>
      <c r="Y34" s="30">
        <f>'สชป.12'!C31</f>
        <v>0.06</v>
      </c>
      <c r="Z34" s="35">
        <v>5.184</v>
      </c>
      <c r="AA34" s="30">
        <f>'สชป.12'!E31</f>
        <v>16.72</v>
      </c>
      <c r="AB34" s="35">
        <v>2.592</v>
      </c>
      <c r="AC34" s="30">
        <f>'สชป.11'!E31</f>
        <v>3.9</v>
      </c>
      <c r="AD34" s="35">
        <v>5.616</v>
      </c>
      <c r="AE34" s="30">
        <f>'สชป.12'!G31</f>
        <v>3.27</v>
      </c>
      <c r="AF34" s="35">
        <v>1.9008000000000003</v>
      </c>
      <c r="AG34" s="30" t="str">
        <f>'สชป.11'!G31</f>
        <v/>
      </c>
      <c r="AH34" s="35">
        <v>17.0208</v>
      </c>
      <c r="AI34" s="30">
        <f t="shared" si="2"/>
        <v>23.95</v>
      </c>
      <c r="AJ34" s="62">
        <v>20.044800000000002</v>
      </c>
      <c r="AK34" s="50">
        <f t="shared" si="3"/>
        <v>23.95</v>
      </c>
      <c r="AL34" s="51"/>
      <c r="AM34" s="55"/>
    </row>
    <row r="35" ht="14.25" customHeight="1">
      <c r="B35" s="34">
        <v>43029.0</v>
      </c>
      <c r="C35" s="126">
        <v>221.0</v>
      </c>
      <c r="D35" s="35">
        <v>19.0944</v>
      </c>
      <c r="E35" s="10"/>
      <c r="F35" s="61">
        <v>160.0</v>
      </c>
      <c r="G35" s="61">
        <v>140.0</v>
      </c>
      <c r="H35" s="35"/>
      <c r="I35" s="30" t="str">
        <f>'สชป.10'!C32</f>
        <v/>
      </c>
      <c r="J35" s="35"/>
      <c r="K35" s="30" t="str">
        <f>'สชป.10'!E32</f>
        <v/>
      </c>
      <c r="L35" s="35"/>
      <c r="M35" s="30" t="str">
        <f>'สชป.10'!G32</f>
        <v/>
      </c>
      <c r="N35" s="35">
        <v>3.024</v>
      </c>
      <c r="O35" s="30" t="str">
        <f>'สชป.10'!I32</f>
        <v/>
      </c>
      <c r="P35" s="35"/>
      <c r="Q35" s="30" t="str">
        <f>'สชป.10'!K32</f>
        <v/>
      </c>
      <c r="R35" s="35" t="s">
        <v>27</v>
      </c>
      <c r="S35" s="30" t="str">
        <f>'สชป.11'!C32</f>
        <v/>
      </c>
      <c r="T35" s="35">
        <v>3.024</v>
      </c>
      <c r="U35" s="30">
        <f t="shared" si="1"/>
        <v>0</v>
      </c>
      <c r="V35" s="35" t="s">
        <v>27</v>
      </c>
      <c r="W35" s="30" t="str">
        <f>'สชป.10'!M32</f>
        <v/>
      </c>
      <c r="X35" s="35">
        <v>1.728</v>
      </c>
      <c r="Y35" s="30">
        <f>'สชป.12'!C32</f>
        <v>0.06</v>
      </c>
      <c r="Z35" s="35">
        <v>5.184</v>
      </c>
      <c r="AA35" s="30">
        <f>'สชป.12'!E32</f>
        <v>16.85</v>
      </c>
      <c r="AB35" s="35">
        <v>2.592</v>
      </c>
      <c r="AC35" s="30">
        <f>'สชป.11'!E32</f>
        <v>8.01</v>
      </c>
      <c r="AD35" s="35">
        <v>5.616</v>
      </c>
      <c r="AE35" s="30">
        <f>'สชป.12'!G32</f>
        <v>1.31</v>
      </c>
      <c r="AF35" s="35">
        <v>0.9504000000000019</v>
      </c>
      <c r="AG35" s="30" t="str">
        <f>'สชป.11'!G32</f>
        <v/>
      </c>
      <c r="AH35" s="35">
        <v>16.0704</v>
      </c>
      <c r="AI35" s="30">
        <f t="shared" si="2"/>
        <v>26.23</v>
      </c>
      <c r="AJ35" s="62">
        <v>19.0944</v>
      </c>
      <c r="AK35" s="50">
        <f t="shared" si="3"/>
        <v>26.23</v>
      </c>
      <c r="AL35" s="51"/>
      <c r="AM35" s="55"/>
    </row>
    <row r="36" ht="14.25" customHeight="1">
      <c r="B36" s="34">
        <v>43030.0</v>
      </c>
      <c r="C36" s="126">
        <v>216.0</v>
      </c>
      <c r="D36" s="35">
        <v>18.6624</v>
      </c>
      <c r="E36" s="10"/>
      <c r="F36" s="61">
        <v>160.0</v>
      </c>
      <c r="G36" s="61">
        <v>140.0</v>
      </c>
      <c r="H36" s="35"/>
      <c r="I36" s="30" t="str">
        <f>'สชป.10'!C33</f>
        <v/>
      </c>
      <c r="J36" s="35"/>
      <c r="K36" s="30" t="str">
        <f>'สชป.10'!E33</f>
        <v/>
      </c>
      <c r="L36" s="35"/>
      <c r="M36" s="30" t="str">
        <f>'สชป.10'!G33</f>
        <v/>
      </c>
      <c r="N36" s="35">
        <v>3.024</v>
      </c>
      <c r="O36" s="30" t="str">
        <f>'สชป.10'!I33</f>
        <v/>
      </c>
      <c r="P36" s="35"/>
      <c r="Q36" s="30" t="str">
        <f>'สชป.10'!K33</f>
        <v/>
      </c>
      <c r="R36" s="35" t="s">
        <v>27</v>
      </c>
      <c r="S36" s="30" t="str">
        <f>'สชป.11'!C33</f>
        <v/>
      </c>
      <c r="T36" s="35">
        <v>3.024</v>
      </c>
      <c r="U36" s="30">
        <f t="shared" si="1"/>
        <v>0</v>
      </c>
      <c r="V36" s="35" t="s">
        <v>27</v>
      </c>
      <c r="W36" s="30" t="str">
        <f>'สชป.10'!M33</f>
        <v/>
      </c>
      <c r="X36" s="35">
        <v>1.728</v>
      </c>
      <c r="Y36" s="30">
        <f>'สชป.12'!C33</f>
        <v>0.06</v>
      </c>
      <c r="Z36" s="35">
        <v>5.184</v>
      </c>
      <c r="AA36" s="30">
        <f>'สชป.12'!E33</f>
        <v>17.08</v>
      </c>
      <c r="AB36" s="35">
        <v>2.592</v>
      </c>
      <c r="AC36" s="30">
        <f>'สชป.11'!E33</f>
        <v>15</v>
      </c>
      <c r="AD36" s="35">
        <v>5.616</v>
      </c>
      <c r="AE36" s="30">
        <f>'สชป.12'!G33</f>
        <v>3.29</v>
      </c>
      <c r="AF36" s="35">
        <v>0.5184000000000033</v>
      </c>
      <c r="AG36" s="30" t="str">
        <f>'สชป.11'!G33</f>
        <v/>
      </c>
      <c r="AH36" s="35">
        <v>15.638400000000003</v>
      </c>
      <c r="AI36" s="30">
        <f t="shared" si="2"/>
        <v>35.43</v>
      </c>
      <c r="AJ36" s="62">
        <v>18.6624</v>
      </c>
      <c r="AK36" s="50">
        <f t="shared" si="3"/>
        <v>35.43</v>
      </c>
      <c r="AL36" s="51"/>
      <c r="AM36" s="55"/>
    </row>
    <row r="37" ht="14.25" customHeight="1">
      <c r="B37" s="34">
        <v>43031.0</v>
      </c>
      <c r="C37" s="126">
        <v>200.0</v>
      </c>
      <c r="D37" s="35">
        <v>17.28</v>
      </c>
      <c r="E37" s="71"/>
      <c r="F37" s="61">
        <v>160.0</v>
      </c>
      <c r="G37" s="61">
        <v>140.0</v>
      </c>
      <c r="H37" s="35"/>
      <c r="I37" s="30" t="str">
        <f>'สชป.10'!C34</f>
        <v/>
      </c>
      <c r="J37" s="35"/>
      <c r="K37" s="30" t="str">
        <f>'สชป.10'!E34</f>
        <v/>
      </c>
      <c r="L37" s="35"/>
      <c r="M37" s="30" t="str">
        <f>'สชป.10'!G34</f>
        <v/>
      </c>
      <c r="N37" s="35">
        <v>3.024</v>
      </c>
      <c r="O37" s="30" t="str">
        <f>'สชป.10'!I34</f>
        <v/>
      </c>
      <c r="P37" s="35"/>
      <c r="Q37" s="30" t="str">
        <f>'สชป.10'!K34</f>
        <v/>
      </c>
      <c r="R37" s="35" t="s">
        <v>27</v>
      </c>
      <c r="S37" s="30" t="str">
        <f>'สชป.11'!C34</f>
        <v/>
      </c>
      <c r="T37" s="35">
        <v>3.024</v>
      </c>
      <c r="U37" s="30">
        <f t="shared" si="1"/>
        <v>0</v>
      </c>
      <c r="V37" s="35" t="s">
        <v>27</v>
      </c>
      <c r="W37" s="30" t="str">
        <f>'สชป.10'!M34</f>
        <v/>
      </c>
      <c r="X37" s="35">
        <v>1.728</v>
      </c>
      <c r="Y37" s="30">
        <f>'สชป.12'!C34</f>
        <v>0.06</v>
      </c>
      <c r="Z37" s="35">
        <v>5.184</v>
      </c>
      <c r="AA37" s="30">
        <f>'สชป.12'!E34</f>
        <v>17.04</v>
      </c>
      <c r="AB37" s="35">
        <v>2.592</v>
      </c>
      <c r="AC37" s="30">
        <f>'สชป.11'!E34</f>
        <v>9.47</v>
      </c>
      <c r="AD37" s="35">
        <v>4.752000000000001</v>
      </c>
      <c r="AE37" s="30">
        <f>'สชป.12'!G34</f>
        <v>3.29</v>
      </c>
      <c r="AF37" s="35" t="s">
        <v>27</v>
      </c>
      <c r="AG37" s="30" t="str">
        <f>'สชป.11'!G34</f>
        <v/>
      </c>
      <c r="AH37" s="35">
        <v>14.256</v>
      </c>
      <c r="AI37" s="30">
        <f t="shared" si="2"/>
        <v>29.86</v>
      </c>
      <c r="AJ37" s="62">
        <v>17.28</v>
      </c>
      <c r="AK37" s="50">
        <f t="shared" si="3"/>
        <v>29.86</v>
      </c>
      <c r="AL37" s="51"/>
      <c r="AM37" s="55"/>
    </row>
    <row r="38" ht="14.25" customHeight="1">
      <c r="B38" s="34">
        <v>43032.0</v>
      </c>
      <c r="C38" s="126">
        <v>275.0</v>
      </c>
      <c r="D38" s="35">
        <v>23.76</v>
      </c>
      <c r="E38" s="76">
        <v>1200.0</v>
      </c>
      <c r="F38" s="61">
        <v>160.0</v>
      </c>
      <c r="G38" s="61">
        <v>140.0</v>
      </c>
      <c r="H38" s="35"/>
      <c r="I38" s="30" t="str">
        <f>'สชป.10'!C35</f>
        <v/>
      </c>
      <c r="J38" s="35"/>
      <c r="K38" s="30" t="str">
        <f>'สชป.10'!E35</f>
        <v/>
      </c>
      <c r="L38" s="35"/>
      <c r="M38" s="30" t="str">
        <f>'สชป.10'!G35</f>
        <v/>
      </c>
      <c r="N38" s="35">
        <v>3.024</v>
      </c>
      <c r="O38" s="30" t="str">
        <f>'สชป.10'!I35</f>
        <v/>
      </c>
      <c r="P38" s="35"/>
      <c r="Q38" s="30" t="str">
        <f>'สชป.10'!K35</f>
        <v/>
      </c>
      <c r="R38" s="35" t="s">
        <v>27</v>
      </c>
      <c r="S38" s="30" t="str">
        <f>'สชป.11'!C35</f>
        <v/>
      </c>
      <c r="T38" s="35">
        <v>3.024</v>
      </c>
      <c r="U38" s="30">
        <f t="shared" si="1"/>
        <v>0</v>
      </c>
      <c r="V38" s="35" t="s">
        <v>27</v>
      </c>
      <c r="W38" s="30" t="str">
        <f>'สชป.10'!M35</f>
        <v/>
      </c>
      <c r="X38" s="35">
        <v>1.728</v>
      </c>
      <c r="Y38" s="30">
        <f>'สชป.12'!C35</f>
        <v>0.06</v>
      </c>
      <c r="Z38" s="35">
        <v>5.184</v>
      </c>
      <c r="AA38" s="30">
        <f>'สชป.12'!E35</f>
        <v>16.96</v>
      </c>
      <c r="AB38" s="35">
        <v>2.592</v>
      </c>
      <c r="AC38" s="30">
        <f>'สชป.11'!E35</f>
        <v>18.41</v>
      </c>
      <c r="AD38" s="35">
        <v>5.616</v>
      </c>
      <c r="AE38" s="30">
        <f>'สชป.12'!G35</f>
        <v>12.35</v>
      </c>
      <c r="AF38" s="35">
        <v>5.616000000000003</v>
      </c>
      <c r="AG38" s="30" t="str">
        <f>'สชป.11'!G35</f>
        <v/>
      </c>
      <c r="AH38" s="35">
        <v>20.736000000000004</v>
      </c>
      <c r="AI38" s="30">
        <f t="shared" si="2"/>
        <v>47.78</v>
      </c>
      <c r="AJ38" s="62">
        <v>23.760000000000005</v>
      </c>
      <c r="AK38" s="50">
        <f t="shared" si="3"/>
        <v>47.78</v>
      </c>
      <c r="AL38" s="51"/>
      <c r="AM38" s="55"/>
    </row>
    <row r="39" ht="14.25" customHeight="1">
      <c r="B39" s="34">
        <v>43033.0</v>
      </c>
      <c r="C39" s="126">
        <v>264.0</v>
      </c>
      <c r="D39" s="35">
        <v>22.8096</v>
      </c>
      <c r="E39" s="10"/>
      <c r="F39" s="61">
        <v>160.0</v>
      </c>
      <c r="G39" s="61">
        <v>140.0</v>
      </c>
      <c r="H39" s="35"/>
      <c r="I39" s="30" t="str">
        <f>'สชป.10'!C36</f>
        <v/>
      </c>
      <c r="J39" s="35"/>
      <c r="K39" s="30" t="str">
        <f>'สชป.10'!E36</f>
        <v/>
      </c>
      <c r="L39" s="35"/>
      <c r="M39" s="30" t="str">
        <f>'สชป.10'!G36</f>
        <v/>
      </c>
      <c r="N39" s="35">
        <v>3.024</v>
      </c>
      <c r="O39" s="30" t="str">
        <f>'สชป.10'!I36</f>
        <v/>
      </c>
      <c r="P39" s="35"/>
      <c r="Q39" s="30" t="str">
        <f>'สชป.10'!K36</f>
        <v/>
      </c>
      <c r="R39" s="35" t="s">
        <v>27</v>
      </c>
      <c r="S39" s="30" t="str">
        <f>'สชป.11'!C36</f>
        <v/>
      </c>
      <c r="T39" s="35">
        <v>3.024</v>
      </c>
      <c r="U39" s="30">
        <f t="shared" si="1"/>
        <v>0</v>
      </c>
      <c r="V39" s="35" t="s">
        <v>27</v>
      </c>
      <c r="W39" s="30" t="str">
        <f>'สชป.10'!M36</f>
        <v/>
      </c>
      <c r="X39" s="35">
        <v>0.5400000000000063</v>
      </c>
      <c r="Y39" s="30">
        <f>'สชป.12'!C36</f>
        <v>0.06</v>
      </c>
      <c r="Z39" s="35">
        <v>5.184</v>
      </c>
      <c r="AA39" s="30">
        <f>'สชป.12'!E36</f>
        <v>17.09</v>
      </c>
      <c r="AB39" s="35">
        <v>2.592</v>
      </c>
      <c r="AC39" s="30">
        <f>'สชป.11'!E36</f>
        <v>16.41</v>
      </c>
      <c r="AD39" s="35">
        <v>5.616</v>
      </c>
      <c r="AE39" s="30">
        <f>'สชป.12'!G36</f>
        <v>24.36</v>
      </c>
      <c r="AF39" s="35">
        <v>5.853599999999993</v>
      </c>
      <c r="AG39" s="30" t="str">
        <f>'สชป.11'!G36</f>
        <v/>
      </c>
      <c r="AH39" s="35">
        <v>19.7856</v>
      </c>
      <c r="AI39" s="30">
        <f t="shared" si="2"/>
        <v>57.92</v>
      </c>
      <c r="AJ39" s="62">
        <v>22.8096</v>
      </c>
      <c r="AK39" s="50">
        <f t="shared" si="3"/>
        <v>57.92</v>
      </c>
      <c r="AL39" s="51"/>
      <c r="AM39" s="55"/>
    </row>
    <row r="40" ht="14.25" customHeight="1">
      <c r="B40" s="34">
        <v>43034.0</v>
      </c>
      <c r="C40" s="126">
        <v>255.0</v>
      </c>
      <c r="D40" s="35">
        <v>22.032</v>
      </c>
      <c r="E40" s="10"/>
      <c r="F40" s="61">
        <v>160.0</v>
      </c>
      <c r="G40" s="61">
        <v>140.0</v>
      </c>
      <c r="H40" s="35"/>
      <c r="I40" s="30" t="str">
        <f>'สชป.10'!C37</f>
        <v/>
      </c>
      <c r="J40" s="35"/>
      <c r="K40" s="30" t="str">
        <f>'สชป.10'!E37</f>
        <v/>
      </c>
      <c r="L40" s="35"/>
      <c r="M40" s="30" t="str">
        <f>'สชป.10'!G37</f>
        <v/>
      </c>
      <c r="N40" s="35">
        <v>3.024</v>
      </c>
      <c r="O40" s="30" t="str">
        <f>'สชป.10'!I37</f>
        <v/>
      </c>
      <c r="P40" s="35"/>
      <c r="Q40" s="30" t="str">
        <f>'สชป.10'!K37</f>
        <v/>
      </c>
      <c r="R40" s="35" t="s">
        <v>27</v>
      </c>
      <c r="S40" s="30" t="str">
        <f>'สชป.11'!C37</f>
        <v/>
      </c>
      <c r="T40" s="35">
        <v>3.024</v>
      </c>
      <c r="U40" s="30">
        <f t="shared" si="1"/>
        <v>0</v>
      </c>
      <c r="V40" s="35" t="s">
        <v>27</v>
      </c>
      <c r="W40" s="30" t="str">
        <f>'สชป.10'!M37</f>
        <v/>
      </c>
      <c r="X40" s="35"/>
      <c r="Y40" s="30">
        <f>'สชป.12'!C37</f>
        <v>0.05</v>
      </c>
      <c r="Z40" s="35">
        <v>5.184</v>
      </c>
      <c r="AA40" s="30">
        <f>'สชป.12'!E37</f>
        <v>17.57</v>
      </c>
      <c r="AB40" s="35">
        <v>2.592</v>
      </c>
      <c r="AC40" s="30">
        <f>'สชป.11'!E37</f>
        <v>7.3</v>
      </c>
      <c r="AD40" s="35">
        <v>5.616</v>
      </c>
      <c r="AE40" s="30">
        <f>'สชป.12'!G37</f>
        <v>2.67</v>
      </c>
      <c r="AF40" s="35">
        <v>5.616</v>
      </c>
      <c r="AG40" s="30" t="str">
        <f>'สชป.11'!G37</f>
        <v/>
      </c>
      <c r="AH40" s="35">
        <v>19.008</v>
      </c>
      <c r="AI40" s="30">
        <f t="shared" si="2"/>
        <v>27.59</v>
      </c>
      <c r="AJ40" s="62">
        <v>22.032</v>
      </c>
      <c r="AK40" s="50">
        <f t="shared" si="3"/>
        <v>27.59</v>
      </c>
      <c r="AL40" s="51"/>
      <c r="AM40" s="55"/>
    </row>
    <row r="41" ht="14.25" customHeight="1">
      <c r="B41" s="34">
        <v>43035.0</v>
      </c>
      <c r="C41" s="126">
        <v>244.0</v>
      </c>
      <c r="D41" s="35">
        <v>21.0816</v>
      </c>
      <c r="E41" s="10"/>
      <c r="F41" s="61">
        <v>160.0</v>
      </c>
      <c r="G41" s="61">
        <v>140.0</v>
      </c>
      <c r="H41" s="35"/>
      <c r="I41" s="30" t="str">
        <f>'สชป.10'!C38</f>
        <v/>
      </c>
      <c r="J41" s="35"/>
      <c r="K41" s="30" t="str">
        <f>'สชป.10'!E38</f>
        <v/>
      </c>
      <c r="L41" s="35"/>
      <c r="M41" s="30" t="str">
        <f>'สชป.10'!G38</f>
        <v/>
      </c>
      <c r="N41" s="35">
        <v>3.024</v>
      </c>
      <c r="O41" s="30" t="str">
        <f>'สชป.10'!I38</f>
        <v/>
      </c>
      <c r="P41" s="35"/>
      <c r="Q41" s="30" t="str">
        <f>'สชป.10'!K38</f>
        <v/>
      </c>
      <c r="R41" s="35" t="s">
        <v>27</v>
      </c>
      <c r="S41" s="30" t="str">
        <f>'สชป.11'!C38</f>
        <v/>
      </c>
      <c r="T41" s="35">
        <v>3.024</v>
      </c>
      <c r="U41" s="30">
        <f t="shared" si="1"/>
        <v>0</v>
      </c>
      <c r="V41" s="35" t="s">
        <v>27</v>
      </c>
      <c r="W41" s="30" t="str">
        <f>'สชป.10'!M38</f>
        <v/>
      </c>
      <c r="X41" s="35"/>
      <c r="Y41" s="30">
        <f>'สชป.12'!C38</f>
        <v>0.05</v>
      </c>
      <c r="Z41" s="35">
        <v>5.184</v>
      </c>
      <c r="AA41" s="30">
        <f>'สชป.12'!E38</f>
        <v>17.24</v>
      </c>
      <c r="AB41" s="35">
        <v>2.592</v>
      </c>
      <c r="AC41" s="30">
        <f>'สชป.11'!E38</f>
        <v>7.68</v>
      </c>
      <c r="AD41" s="35">
        <v>5.616</v>
      </c>
      <c r="AE41" s="30">
        <f>'สชป.12'!G38</f>
        <v>0.7</v>
      </c>
      <c r="AF41" s="35">
        <v>4.665600000000001</v>
      </c>
      <c r="AG41" s="30" t="str">
        <f>'สชป.11'!G38</f>
        <v/>
      </c>
      <c r="AH41" s="35">
        <v>18.0576</v>
      </c>
      <c r="AI41" s="30">
        <f t="shared" si="2"/>
        <v>25.67</v>
      </c>
      <c r="AJ41" s="62">
        <v>21.0816</v>
      </c>
      <c r="AK41" s="50">
        <f t="shared" si="3"/>
        <v>25.67</v>
      </c>
      <c r="AL41" s="51"/>
      <c r="AM41" s="55"/>
    </row>
    <row r="42" ht="14.25" customHeight="1">
      <c r="A42" s="55"/>
      <c r="B42" s="34">
        <v>43036.0</v>
      </c>
      <c r="C42" s="126">
        <v>235.0</v>
      </c>
      <c r="D42" s="35">
        <v>20.304</v>
      </c>
      <c r="E42" s="10"/>
      <c r="F42" s="61">
        <v>160.0</v>
      </c>
      <c r="G42" s="61">
        <v>140.0</v>
      </c>
      <c r="H42" s="35"/>
      <c r="I42" s="30" t="str">
        <f>'สชป.10'!C39</f>
        <v/>
      </c>
      <c r="J42" s="35"/>
      <c r="K42" s="30" t="str">
        <f>'สชป.10'!E39</f>
        <v/>
      </c>
      <c r="L42" s="35"/>
      <c r="M42" s="30" t="str">
        <f>'สชป.10'!G39</f>
        <v/>
      </c>
      <c r="N42" s="35">
        <v>3.024</v>
      </c>
      <c r="O42" s="30" t="str">
        <f>'สชป.10'!I39</f>
        <v/>
      </c>
      <c r="P42" s="35"/>
      <c r="Q42" s="30" t="str">
        <f>'สชป.10'!K39</f>
        <v/>
      </c>
      <c r="R42" s="35" t="s">
        <v>27</v>
      </c>
      <c r="S42" s="30" t="str">
        <f>'สชป.11'!C39</f>
        <v/>
      </c>
      <c r="T42" s="35">
        <v>3.024</v>
      </c>
      <c r="U42" s="30">
        <f t="shared" si="1"/>
        <v>0</v>
      </c>
      <c r="V42" s="35" t="s">
        <v>27</v>
      </c>
      <c r="W42" s="30" t="str">
        <f>'สชป.10'!M39</f>
        <v/>
      </c>
      <c r="X42" s="35"/>
      <c r="Y42" s="30">
        <f>'สชป.12'!C39</f>
        <v>0.05</v>
      </c>
      <c r="Z42" s="35">
        <v>5.184</v>
      </c>
      <c r="AA42" s="30">
        <f>'สชป.12'!E39</f>
        <v>16.35</v>
      </c>
      <c r="AB42" s="35">
        <v>2.592</v>
      </c>
      <c r="AC42" s="30">
        <f>'สชป.11'!E39</f>
        <v>4.01</v>
      </c>
      <c r="AD42" s="35">
        <v>5.616</v>
      </c>
      <c r="AE42" s="30">
        <f>'สชป.12'!G39</f>
        <v>5.15</v>
      </c>
      <c r="AF42" s="35">
        <v>3.887999999999998</v>
      </c>
      <c r="AG42" s="30" t="str">
        <f>'สชป.11'!G39</f>
        <v/>
      </c>
      <c r="AH42" s="35">
        <v>17.279999999999998</v>
      </c>
      <c r="AI42" s="30">
        <f t="shared" si="2"/>
        <v>25.56</v>
      </c>
      <c r="AJ42" s="62">
        <v>20.304</v>
      </c>
      <c r="AK42" s="50">
        <f t="shared" si="3"/>
        <v>25.56</v>
      </c>
      <c r="AL42" s="51"/>
      <c r="AM42" s="55"/>
    </row>
    <row r="43" ht="14.25" customHeight="1">
      <c r="A43" s="55"/>
      <c r="B43" s="34">
        <v>43037.0</v>
      </c>
      <c r="C43" s="126">
        <v>224.0</v>
      </c>
      <c r="D43" s="35">
        <v>19.3536</v>
      </c>
      <c r="E43" s="10"/>
      <c r="F43" s="61">
        <v>160.0</v>
      </c>
      <c r="G43" s="61">
        <v>140.0</v>
      </c>
      <c r="H43" s="35"/>
      <c r="I43" s="30" t="str">
        <f>'สชป.10'!C40</f>
        <v/>
      </c>
      <c r="J43" s="35"/>
      <c r="K43" s="30" t="str">
        <f>'สชป.10'!E40</f>
        <v/>
      </c>
      <c r="L43" s="35"/>
      <c r="M43" s="30" t="str">
        <f>'สชป.10'!G40</f>
        <v/>
      </c>
      <c r="N43" s="35">
        <v>3.024</v>
      </c>
      <c r="O43" s="30" t="str">
        <f>'สชป.10'!I40</f>
        <v/>
      </c>
      <c r="P43" s="35"/>
      <c r="Q43" s="30" t="str">
        <f>'สชป.10'!K40</f>
        <v/>
      </c>
      <c r="R43" s="35" t="s">
        <v>27</v>
      </c>
      <c r="S43" s="30" t="str">
        <f>'สชป.11'!C40</f>
        <v/>
      </c>
      <c r="T43" s="35">
        <v>3.024</v>
      </c>
      <c r="U43" s="30">
        <f t="shared" si="1"/>
        <v>0</v>
      </c>
      <c r="V43" s="35" t="s">
        <v>27</v>
      </c>
      <c r="W43" s="30" t="str">
        <f>'สชป.10'!M40</f>
        <v/>
      </c>
      <c r="X43" s="35"/>
      <c r="Y43" s="30">
        <f>'สชป.12'!C40</f>
        <v>0.03</v>
      </c>
      <c r="Z43" s="35">
        <v>5.184</v>
      </c>
      <c r="AA43" s="30">
        <f>'สชป.12'!E40</f>
        <v>17.62</v>
      </c>
      <c r="AB43" s="35">
        <v>2.592</v>
      </c>
      <c r="AC43" s="30">
        <f>'สชป.11'!E40</f>
        <v>10.09</v>
      </c>
      <c r="AD43" s="35">
        <v>5.616</v>
      </c>
      <c r="AE43" s="30">
        <f>'สชป.12'!G40</f>
        <v>2.05</v>
      </c>
      <c r="AF43" s="35">
        <v>2.9375999999999998</v>
      </c>
      <c r="AG43" s="30" t="str">
        <f>'สชป.11'!G40</f>
        <v/>
      </c>
      <c r="AH43" s="35">
        <v>16.3296</v>
      </c>
      <c r="AI43" s="30">
        <f t="shared" si="2"/>
        <v>29.79</v>
      </c>
      <c r="AJ43" s="62">
        <v>19.3536</v>
      </c>
      <c r="AK43" s="50">
        <f t="shared" si="3"/>
        <v>29.79</v>
      </c>
      <c r="AL43" s="51"/>
      <c r="AM43" s="55"/>
    </row>
    <row r="44" ht="14.25" customHeight="1">
      <c r="A44" s="55"/>
      <c r="B44" s="34">
        <v>43038.0</v>
      </c>
      <c r="C44" s="126">
        <v>213.0</v>
      </c>
      <c r="D44" s="35">
        <v>18.4032</v>
      </c>
      <c r="E44" s="10"/>
      <c r="F44" s="61">
        <v>160.0</v>
      </c>
      <c r="G44" s="61">
        <v>140.0</v>
      </c>
      <c r="H44" s="35"/>
      <c r="I44" s="30" t="str">
        <f>'สชป.10'!C41</f>
        <v/>
      </c>
      <c r="J44" s="35"/>
      <c r="K44" s="30" t="str">
        <f>'สชป.10'!E41</f>
        <v/>
      </c>
      <c r="L44" s="35"/>
      <c r="M44" s="30" t="str">
        <f>'สชป.10'!G41</f>
        <v/>
      </c>
      <c r="N44" s="35">
        <v>3.024</v>
      </c>
      <c r="O44" s="30" t="str">
        <f>'สชป.10'!I41</f>
        <v/>
      </c>
      <c r="P44" s="35"/>
      <c r="Q44" s="30" t="str">
        <f>'สชป.10'!K41</f>
        <v/>
      </c>
      <c r="R44" s="35" t="s">
        <v>27</v>
      </c>
      <c r="S44" s="30" t="str">
        <f>'สชป.11'!C41</f>
        <v/>
      </c>
      <c r="T44" s="35">
        <v>3.024</v>
      </c>
      <c r="U44" s="30">
        <f t="shared" si="1"/>
        <v>0</v>
      </c>
      <c r="V44" s="35" t="s">
        <v>27</v>
      </c>
      <c r="W44" s="30" t="str">
        <f>'สชป.10'!M41</f>
        <v/>
      </c>
      <c r="X44" s="35"/>
      <c r="Y44" s="30" t="str">
        <f>'สชป.12'!C41</f>
        <v/>
      </c>
      <c r="Z44" s="35">
        <v>5.184</v>
      </c>
      <c r="AA44" s="30" t="str">
        <f>'สชป.12'!E41</f>
        <v/>
      </c>
      <c r="AB44" s="35">
        <v>2.592</v>
      </c>
      <c r="AC44" s="30">
        <f>'สชป.11'!E41</f>
        <v>2.4</v>
      </c>
      <c r="AD44" s="35">
        <v>5.616</v>
      </c>
      <c r="AE44" s="30">
        <f>'สชป.12'!G41</f>
        <v>3.83</v>
      </c>
      <c r="AF44" s="35">
        <v>1.9871999999999979</v>
      </c>
      <c r="AG44" s="30" t="str">
        <f>'สชป.11'!G41</f>
        <v/>
      </c>
      <c r="AH44" s="35">
        <v>15.379199999999997</v>
      </c>
      <c r="AI44" s="30">
        <f t="shared" si="2"/>
        <v>6.23</v>
      </c>
      <c r="AJ44" s="62">
        <v>18.4032</v>
      </c>
      <c r="AK44" s="50">
        <f t="shared" si="3"/>
        <v>6.23</v>
      </c>
      <c r="AL44" s="51"/>
      <c r="AM44" s="55"/>
    </row>
    <row r="45" ht="14.25" customHeight="1">
      <c r="A45" s="55"/>
      <c r="B45" s="52">
        <v>43039.0</v>
      </c>
      <c r="C45" s="126">
        <v>203.0</v>
      </c>
      <c r="D45" s="35">
        <v>17.5392</v>
      </c>
      <c r="E45" s="19"/>
      <c r="F45" s="61">
        <v>160.0</v>
      </c>
      <c r="G45" s="61">
        <v>140.0</v>
      </c>
      <c r="H45" s="53"/>
      <c r="I45" s="30" t="str">
        <f>'สชป.10'!C42</f>
        <v/>
      </c>
      <c r="J45" s="53"/>
      <c r="K45" s="30" t="str">
        <f>'สชป.10'!E42</f>
        <v/>
      </c>
      <c r="L45" s="53"/>
      <c r="M45" s="30" t="str">
        <f>'สชป.10'!G42</f>
        <v/>
      </c>
      <c r="N45" s="35">
        <v>3.024</v>
      </c>
      <c r="O45" s="30" t="str">
        <f>'สชป.10'!I42</f>
        <v/>
      </c>
      <c r="P45" s="53"/>
      <c r="Q45" s="30" t="str">
        <f>'สชป.10'!K42</f>
        <v/>
      </c>
      <c r="R45" s="53"/>
      <c r="S45" s="30" t="str">
        <f>'สชป.11'!C42</f>
        <v/>
      </c>
      <c r="T45" s="35">
        <v>3.024</v>
      </c>
      <c r="U45" s="30">
        <f t="shared" si="1"/>
        <v>0</v>
      </c>
      <c r="V45" s="53"/>
      <c r="W45" s="30" t="str">
        <f>'สชป.10'!M42</f>
        <v/>
      </c>
      <c r="X45" s="53"/>
      <c r="Y45" s="30" t="str">
        <f>'สชป.12'!C42</f>
        <v/>
      </c>
      <c r="Z45" s="35">
        <v>5.184</v>
      </c>
      <c r="AA45" s="30" t="str">
        <f>'สชป.12'!E42</f>
        <v/>
      </c>
      <c r="AB45" s="35">
        <v>2.592</v>
      </c>
      <c r="AC45" s="30">
        <f>'สชป.11'!E42</f>
        <v>17.3</v>
      </c>
      <c r="AD45" s="35">
        <v>5.616</v>
      </c>
      <c r="AE45" s="30">
        <f>'สชป.12'!G42</f>
        <v>1.2</v>
      </c>
      <c r="AF45" s="35">
        <v>1.1232000000000006</v>
      </c>
      <c r="AG45" s="30" t="str">
        <f>'สชป.11'!G42</f>
        <v/>
      </c>
      <c r="AH45" s="35">
        <v>14.5152</v>
      </c>
      <c r="AI45" s="30">
        <f t="shared" si="2"/>
        <v>18.5</v>
      </c>
      <c r="AJ45" s="62">
        <v>17.5392</v>
      </c>
      <c r="AK45" s="50">
        <f t="shared" si="3"/>
        <v>18.5</v>
      </c>
      <c r="AL45" s="51"/>
      <c r="AM45" s="55"/>
    </row>
    <row r="46" ht="14.25" customHeight="1">
      <c r="A46" s="55"/>
      <c r="B46" s="56"/>
      <c r="C46" s="56"/>
      <c r="D46" s="56">
        <f>SUM(D10:D45)</f>
        <v>789.5232</v>
      </c>
      <c r="E46" s="56"/>
      <c r="F46" s="56">
        <f t="shared" ref="F46:AK46" si="4">SUM(F10:F45)</f>
        <v>5760</v>
      </c>
      <c r="G46" s="56">
        <f t="shared" si="4"/>
        <v>5040</v>
      </c>
      <c r="H46" s="58">
        <f t="shared" si="4"/>
        <v>30.402</v>
      </c>
      <c r="I46" s="30">
        <f t="shared" si="4"/>
        <v>1.56</v>
      </c>
      <c r="J46" s="58">
        <f t="shared" si="4"/>
        <v>82.498</v>
      </c>
      <c r="K46" s="30">
        <f t="shared" si="4"/>
        <v>15.58</v>
      </c>
      <c r="L46" s="58">
        <f t="shared" si="4"/>
        <v>113.002</v>
      </c>
      <c r="M46" s="30">
        <f t="shared" si="4"/>
        <v>10.39</v>
      </c>
      <c r="N46" s="58">
        <f t="shared" si="4"/>
        <v>102.9024</v>
      </c>
      <c r="O46" s="30">
        <f t="shared" si="4"/>
        <v>21.18</v>
      </c>
      <c r="P46" s="58">
        <f t="shared" si="4"/>
        <v>10.7</v>
      </c>
      <c r="Q46" s="30">
        <f t="shared" si="4"/>
        <v>3.5</v>
      </c>
      <c r="R46" s="58">
        <f t="shared" si="4"/>
        <v>0</v>
      </c>
      <c r="S46" s="30">
        <f t="shared" si="4"/>
        <v>0</v>
      </c>
      <c r="T46" s="58">
        <f t="shared" si="4"/>
        <v>339.5044</v>
      </c>
      <c r="U46" s="30">
        <f t="shared" si="4"/>
        <v>52.21</v>
      </c>
      <c r="V46" s="58">
        <f t="shared" si="4"/>
        <v>0</v>
      </c>
      <c r="W46" s="30">
        <f t="shared" si="4"/>
        <v>0</v>
      </c>
      <c r="X46" s="58">
        <f t="shared" si="4"/>
        <v>47.196</v>
      </c>
      <c r="Y46" s="30">
        <f t="shared" si="4"/>
        <v>9.4</v>
      </c>
      <c r="Z46" s="58">
        <f t="shared" si="4"/>
        <v>156.3976</v>
      </c>
      <c r="AA46" s="30">
        <f t="shared" si="4"/>
        <v>474.75</v>
      </c>
      <c r="AB46" s="58">
        <f t="shared" si="4"/>
        <v>65.0592</v>
      </c>
      <c r="AC46" s="30">
        <f t="shared" si="4"/>
        <v>497.72</v>
      </c>
      <c r="AD46" s="58">
        <f t="shared" si="4"/>
        <v>122.2668</v>
      </c>
      <c r="AE46" s="30">
        <f t="shared" si="4"/>
        <v>186.98</v>
      </c>
      <c r="AF46" s="58">
        <f t="shared" si="4"/>
        <v>56.9392</v>
      </c>
      <c r="AG46" s="30">
        <f t="shared" si="4"/>
        <v>0</v>
      </c>
      <c r="AH46" s="58">
        <f t="shared" si="4"/>
        <v>447.8588</v>
      </c>
      <c r="AI46" s="30">
        <f t="shared" si="4"/>
        <v>1168.85</v>
      </c>
      <c r="AJ46" s="58">
        <f t="shared" si="4"/>
        <v>787.3632</v>
      </c>
      <c r="AK46" s="30">
        <f t="shared" si="4"/>
        <v>1221.06</v>
      </c>
      <c r="AL46" s="55"/>
      <c r="AM46" s="55"/>
    </row>
    <row r="47" ht="14.25" customHeight="1">
      <c r="C47" s="1"/>
      <c r="D47" s="1"/>
      <c r="E47" s="1"/>
      <c r="F47" s="1"/>
      <c r="G47" s="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1"/>
      <c r="AK47" s="1"/>
      <c r="AL47" s="1"/>
    </row>
    <row r="48" ht="14.25" customHeight="1">
      <c r="C48" s="1"/>
      <c r="D48" s="1"/>
      <c r="E48" s="1"/>
      <c r="F48" s="1"/>
      <c r="G48" s="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1"/>
      <c r="AK48" s="1"/>
      <c r="AL48" s="1"/>
    </row>
    <row r="49" ht="14.25" customHeight="1">
      <c r="C49" s="1"/>
      <c r="D49" s="1"/>
      <c r="E49" s="1"/>
      <c r="F49" s="1"/>
      <c r="G49" s="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1"/>
      <c r="AK49" s="1"/>
      <c r="AL49" s="1"/>
    </row>
    <row r="50" ht="14.25" customHeight="1"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"/>
    </row>
    <row r="51" ht="14.25" customHeight="1">
      <c r="C51" s="1"/>
      <c r="D51" s="1"/>
      <c r="E51" s="1"/>
      <c r="F51" s="1"/>
      <c r="G51" s="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1"/>
      <c r="AK51" s="1"/>
      <c r="AL51" s="1"/>
    </row>
    <row r="52" ht="14.25" customHeight="1">
      <c r="C52" s="1"/>
      <c r="D52" s="1"/>
      <c r="E52" s="1"/>
      <c r="F52" s="1"/>
      <c r="G52" s="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1"/>
      <c r="AK52" s="1"/>
      <c r="AL52" s="1"/>
    </row>
    <row r="53" ht="14.25" customHeight="1">
      <c r="C53" s="1"/>
      <c r="D53" s="1"/>
      <c r="E53" s="1"/>
      <c r="F53" s="1"/>
      <c r="G53" s="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1"/>
      <c r="AK53" s="1"/>
      <c r="AL53" s="1"/>
    </row>
    <row r="54" ht="14.25" customHeight="1">
      <c r="C54" s="1"/>
      <c r="D54" s="1"/>
      <c r="E54" s="1"/>
      <c r="F54" s="1"/>
      <c r="G54" s="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1"/>
      <c r="AK54" s="1"/>
      <c r="AL54" s="1"/>
    </row>
    <row r="55" ht="14.25" customHeight="1">
      <c r="C55" s="1"/>
      <c r="D55" s="1"/>
      <c r="E55" s="1"/>
      <c r="F55" s="1"/>
      <c r="G55" s="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1"/>
      <c r="AK55" s="1"/>
      <c r="AL55" s="1"/>
    </row>
    <row r="56" ht="14.25" customHeight="1">
      <c r="C56" s="1"/>
      <c r="D56" s="1"/>
      <c r="E56" s="1"/>
      <c r="F56" s="1"/>
      <c r="G56" s="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1"/>
      <c r="AK56" s="1"/>
      <c r="AL56" s="1"/>
    </row>
    <row r="57" ht="14.25" customHeight="1">
      <c r="C57" s="1"/>
      <c r="D57" s="1"/>
      <c r="E57" s="1"/>
      <c r="F57" s="1"/>
      <c r="G57" s="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1"/>
      <c r="AK57" s="1"/>
      <c r="AL57" s="1"/>
    </row>
    <row r="58" ht="14.25" customHeight="1">
      <c r="C58" s="1"/>
      <c r="D58" s="1"/>
      <c r="E58" s="1"/>
      <c r="F58" s="1"/>
      <c r="G58" s="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1"/>
      <c r="AK58" s="1"/>
      <c r="AL58" s="1"/>
    </row>
    <row r="59" ht="14.25" customHeight="1">
      <c r="C59" s="1"/>
      <c r="D59" s="1"/>
      <c r="E59" s="1"/>
      <c r="F59" s="1"/>
      <c r="G59" s="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1"/>
      <c r="AK59" s="1"/>
      <c r="AL59" s="1"/>
    </row>
    <row r="60" ht="14.25" customHeight="1">
      <c r="C60" s="1"/>
      <c r="D60" s="1"/>
      <c r="E60" s="1"/>
      <c r="F60" s="1"/>
      <c r="G60" s="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1"/>
      <c r="AK60" s="1"/>
      <c r="AL60" s="1"/>
    </row>
    <row r="61" ht="14.25" customHeight="1">
      <c r="C61" s="1"/>
      <c r="D61" s="1"/>
      <c r="E61" s="1"/>
      <c r="F61" s="1"/>
      <c r="G61" s="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1"/>
      <c r="AK61" s="1"/>
      <c r="AL61" s="1"/>
    </row>
    <row r="62" ht="14.25" customHeight="1">
      <c r="C62" s="1"/>
      <c r="D62" s="1"/>
      <c r="E62" s="1"/>
      <c r="F62" s="1"/>
      <c r="G62" s="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1"/>
      <c r="AK62" s="1"/>
      <c r="AL62" s="1"/>
    </row>
    <row r="63" ht="14.25" customHeight="1">
      <c r="C63" s="1"/>
      <c r="D63" s="1"/>
      <c r="E63" s="1"/>
      <c r="F63" s="1"/>
      <c r="G63" s="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1"/>
      <c r="AK63" s="1"/>
      <c r="AL63" s="1"/>
    </row>
    <row r="64" ht="14.25" customHeight="1">
      <c r="C64" s="1"/>
      <c r="D64" s="1"/>
      <c r="E64" s="1"/>
      <c r="F64" s="1"/>
      <c r="G64" s="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1"/>
      <c r="AK64" s="1"/>
      <c r="AL64" s="1"/>
    </row>
    <row r="65" ht="14.25" customHeight="1">
      <c r="C65" s="1"/>
      <c r="D65" s="1"/>
      <c r="E65" s="1"/>
      <c r="F65" s="1"/>
      <c r="G65" s="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1"/>
      <c r="AK65" s="1"/>
      <c r="AL65" s="1"/>
    </row>
    <row r="66" ht="14.25" customHeight="1">
      <c r="C66" s="1"/>
      <c r="D66" s="1"/>
      <c r="E66" s="1"/>
      <c r="F66" s="1"/>
      <c r="G66" s="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1"/>
      <c r="AK66" s="1"/>
      <c r="AL66" s="1"/>
    </row>
    <row r="67" ht="14.25" customHeight="1">
      <c r="C67" s="1"/>
      <c r="D67" s="1"/>
      <c r="E67" s="1"/>
      <c r="F67" s="1"/>
      <c r="G67" s="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1"/>
      <c r="AK67" s="1"/>
      <c r="AL67" s="1"/>
    </row>
    <row r="68" ht="14.25" customHeight="1">
      <c r="C68" s="1"/>
      <c r="D68" s="1"/>
      <c r="E68" s="1"/>
      <c r="F68" s="1"/>
      <c r="G68" s="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1"/>
      <c r="AK68" s="1"/>
      <c r="AL68" s="1"/>
    </row>
    <row r="69" ht="14.25" customHeight="1">
      <c r="C69" s="1"/>
      <c r="D69" s="1"/>
      <c r="E69" s="1"/>
      <c r="F69" s="1"/>
      <c r="G69" s="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1"/>
      <c r="AK69" s="1"/>
      <c r="AL69" s="1"/>
    </row>
    <row r="70" ht="14.25" customHeight="1">
      <c r="C70" s="1"/>
      <c r="D70" s="1"/>
      <c r="E70" s="1"/>
      <c r="F70" s="1"/>
      <c r="G70" s="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1"/>
      <c r="AK70" s="1"/>
      <c r="AL70" s="1"/>
    </row>
    <row r="71" ht="14.25" customHeight="1">
      <c r="C71" s="1"/>
      <c r="D71" s="1"/>
      <c r="E71" s="1"/>
      <c r="F71" s="1"/>
      <c r="G71" s="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1"/>
      <c r="AK71" s="1"/>
      <c r="AL71" s="1"/>
    </row>
    <row r="72" ht="14.25" customHeight="1">
      <c r="C72" s="1"/>
      <c r="D72" s="1"/>
      <c r="E72" s="1"/>
      <c r="F72" s="1"/>
      <c r="G72" s="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1"/>
      <c r="AK72" s="1"/>
      <c r="AL72" s="1"/>
    </row>
    <row r="73" ht="14.25" customHeight="1">
      <c r="C73" s="1"/>
      <c r="D73" s="1"/>
      <c r="E73" s="1"/>
      <c r="F73" s="1"/>
      <c r="G73" s="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1"/>
      <c r="AK73" s="1"/>
      <c r="AL73" s="1"/>
    </row>
    <row r="74" ht="14.25" customHeight="1">
      <c r="C74" s="1"/>
      <c r="D74" s="1"/>
      <c r="E74" s="1"/>
      <c r="F74" s="1"/>
      <c r="G74" s="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1"/>
      <c r="AK74" s="1"/>
      <c r="AL74" s="1"/>
    </row>
    <row r="75" ht="14.25" customHeight="1">
      <c r="C75" s="1"/>
      <c r="D75" s="1"/>
      <c r="E75" s="1"/>
      <c r="F75" s="1"/>
      <c r="G75" s="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1"/>
      <c r="AK75" s="1"/>
      <c r="AL75" s="1"/>
    </row>
    <row r="76" ht="14.25" customHeight="1">
      <c r="C76" s="1"/>
      <c r="D76" s="1"/>
      <c r="E76" s="1"/>
      <c r="F76" s="1"/>
      <c r="G76" s="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1"/>
      <c r="AK76" s="1"/>
      <c r="AL76" s="1"/>
    </row>
    <row r="77" ht="14.25" customHeight="1">
      <c r="C77" s="1"/>
      <c r="D77" s="1"/>
      <c r="E77" s="1"/>
      <c r="F77" s="1"/>
      <c r="G77" s="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1"/>
      <c r="AK77" s="1"/>
      <c r="AL77" s="1"/>
    </row>
    <row r="78" ht="14.25" customHeight="1"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1"/>
      <c r="AK78" s="1"/>
      <c r="AL78" s="1"/>
    </row>
    <row r="79" ht="14.25" customHeight="1"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1"/>
      <c r="AK79" s="1"/>
      <c r="AL79" s="1"/>
    </row>
    <row r="80" ht="14.25" customHeight="1"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1"/>
      <c r="AK80" s="1"/>
      <c r="AL80" s="1"/>
    </row>
    <row r="81" ht="14.25" customHeight="1"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1"/>
      <c r="AK81" s="1"/>
      <c r="AL81" s="1"/>
    </row>
    <row r="82" ht="14.25" customHeight="1"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1"/>
      <c r="AK82" s="1"/>
      <c r="AL82" s="1"/>
    </row>
    <row r="83" ht="14.25" customHeight="1"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1"/>
      <c r="AK83" s="1"/>
      <c r="AL83" s="1"/>
    </row>
    <row r="84" ht="14.25" customHeight="1"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1"/>
      <c r="AK84" s="1"/>
      <c r="AL84" s="1"/>
    </row>
    <row r="85" ht="14.25" customHeight="1"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1"/>
      <c r="AK85" s="1"/>
      <c r="AL85" s="1"/>
    </row>
    <row r="86" ht="14.25" customHeight="1"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1"/>
      <c r="AK86" s="1"/>
      <c r="AL86" s="1"/>
    </row>
    <row r="87" ht="14.25" customHeight="1"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1"/>
      <c r="AK87" s="1"/>
      <c r="AL87" s="1"/>
    </row>
    <row r="88" ht="14.25" customHeight="1"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1"/>
      <c r="AK88" s="1"/>
      <c r="AL88" s="1"/>
    </row>
    <row r="89" ht="14.25" customHeight="1"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1"/>
      <c r="AK89" s="1"/>
      <c r="AL89" s="1"/>
    </row>
    <row r="90" ht="14.25" customHeight="1"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1"/>
      <c r="AK90" s="1"/>
      <c r="AL90" s="1"/>
    </row>
    <row r="91" ht="14.25" customHeight="1"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1"/>
      <c r="AK91" s="1"/>
      <c r="AL91" s="1"/>
    </row>
    <row r="92" ht="14.25" customHeight="1"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1"/>
      <c r="AK92" s="1"/>
      <c r="AL92" s="1"/>
    </row>
    <row r="93" ht="14.25" customHeight="1"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1"/>
      <c r="AK93" s="1"/>
      <c r="AL93" s="1"/>
    </row>
    <row r="94" ht="14.25" customHeight="1">
      <c r="C94" s="1"/>
      <c r="D94" s="1"/>
      <c r="E94" s="1"/>
      <c r="F94" s="1"/>
      <c r="G94" s="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1"/>
      <c r="AK94" s="1"/>
      <c r="AL94" s="1"/>
    </row>
    <row r="95" ht="14.25" customHeight="1">
      <c r="C95" s="1"/>
      <c r="D95" s="1"/>
      <c r="E95" s="1"/>
      <c r="F95" s="1"/>
      <c r="G95" s="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1"/>
      <c r="AK95" s="1"/>
      <c r="AL95" s="1"/>
    </row>
    <row r="96" ht="14.25" customHeight="1">
      <c r="C96" s="1"/>
      <c r="D96" s="1"/>
      <c r="E96" s="1"/>
      <c r="F96" s="1"/>
      <c r="G96" s="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1"/>
      <c r="AK96" s="1"/>
      <c r="AL96" s="1"/>
    </row>
    <row r="97" ht="14.25" customHeight="1">
      <c r="C97" s="1"/>
      <c r="D97" s="1"/>
      <c r="E97" s="1"/>
      <c r="F97" s="1"/>
      <c r="G97" s="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1"/>
      <c r="AK97" s="1"/>
      <c r="AL97" s="1"/>
    </row>
    <row r="98" ht="14.25" customHeight="1">
      <c r="C98" s="1"/>
      <c r="D98" s="1"/>
      <c r="E98" s="1"/>
      <c r="F98" s="1"/>
      <c r="G98" s="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1"/>
      <c r="AK98" s="1"/>
      <c r="AL98" s="1"/>
    </row>
    <row r="99" ht="14.25" customHeight="1">
      <c r="C99" s="1"/>
      <c r="D99" s="1"/>
      <c r="E99" s="1"/>
      <c r="F99" s="1"/>
      <c r="G99" s="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1"/>
      <c r="AK99" s="1"/>
      <c r="AL99" s="1"/>
    </row>
    <row r="100" ht="14.25" customHeight="1">
      <c r="C100" s="1"/>
      <c r="D100" s="1"/>
      <c r="E100" s="1"/>
      <c r="F100" s="1"/>
      <c r="G100" s="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1"/>
      <c r="AK100" s="1"/>
      <c r="AL100" s="1"/>
    </row>
    <row r="101" ht="14.25" customHeight="1">
      <c r="C101" s="1"/>
      <c r="D101" s="1"/>
      <c r="E101" s="1"/>
      <c r="F101" s="1"/>
      <c r="G101" s="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1"/>
      <c r="AK101" s="1"/>
      <c r="AL101" s="1"/>
    </row>
    <row r="102" ht="14.25" customHeight="1">
      <c r="C102" s="1"/>
      <c r="D102" s="1"/>
      <c r="E102" s="1"/>
      <c r="F102" s="1"/>
      <c r="G102" s="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1"/>
      <c r="AK102" s="1"/>
      <c r="AL102" s="1"/>
    </row>
    <row r="103" ht="14.25" customHeight="1">
      <c r="C103" s="1"/>
      <c r="D103" s="1"/>
      <c r="E103" s="1"/>
      <c r="F103" s="1"/>
      <c r="G103" s="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1"/>
      <c r="AK103" s="1"/>
      <c r="AL103" s="1"/>
    </row>
    <row r="104" ht="14.25" customHeight="1">
      <c r="C104" s="1"/>
      <c r="D104" s="1"/>
      <c r="E104" s="1"/>
      <c r="F104" s="1"/>
      <c r="G104" s="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1"/>
      <c r="AK104" s="1"/>
      <c r="AL104" s="1"/>
    </row>
    <row r="105" ht="14.25" customHeight="1">
      <c r="C105" s="1"/>
      <c r="D105" s="1"/>
      <c r="E105" s="1"/>
      <c r="F105" s="1"/>
      <c r="G105" s="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1"/>
      <c r="AK105" s="1"/>
      <c r="AL105" s="1"/>
    </row>
    <row r="106" ht="14.25" customHeight="1">
      <c r="C106" s="1"/>
      <c r="D106" s="1"/>
      <c r="E106" s="1"/>
      <c r="F106" s="1"/>
      <c r="G106" s="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1"/>
      <c r="AK106" s="1"/>
      <c r="AL106" s="1"/>
    </row>
    <row r="107" ht="14.25" customHeight="1">
      <c r="C107" s="1"/>
      <c r="D107" s="1"/>
      <c r="E107" s="1"/>
      <c r="F107" s="1"/>
      <c r="G107" s="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1"/>
      <c r="AK107" s="1"/>
      <c r="AL107" s="1"/>
    </row>
    <row r="108" ht="14.25" customHeight="1">
      <c r="C108" s="1"/>
      <c r="D108" s="1"/>
      <c r="E108" s="1"/>
      <c r="F108" s="1"/>
      <c r="G108" s="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1"/>
      <c r="AK108" s="1"/>
      <c r="AL108" s="1"/>
    </row>
    <row r="109" ht="14.25" customHeight="1">
      <c r="C109" s="1"/>
      <c r="D109" s="1"/>
      <c r="E109" s="1"/>
      <c r="F109" s="1"/>
      <c r="G109" s="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1"/>
      <c r="AK109" s="1"/>
      <c r="AL109" s="1"/>
    </row>
    <row r="110" ht="14.25" customHeight="1">
      <c r="C110" s="1"/>
      <c r="D110" s="1"/>
      <c r="E110" s="1"/>
      <c r="F110" s="1"/>
      <c r="G110" s="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1"/>
      <c r="AK110" s="1"/>
      <c r="AL110" s="1"/>
    </row>
    <row r="111" ht="14.25" customHeight="1">
      <c r="C111" s="1"/>
      <c r="D111" s="1"/>
      <c r="E111" s="1"/>
      <c r="F111" s="1"/>
      <c r="G111" s="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1"/>
      <c r="AK111" s="1"/>
      <c r="AL111" s="1"/>
    </row>
    <row r="112" ht="14.25" customHeight="1">
      <c r="C112" s="1"/>
      <c r="D112" s="1"/>
      <c r="E112" s="1"/>
      <c r="F112" s="1"/>
      <c r="G112" s="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1"/>
      <c r="AK112" s="1"/>
      <c r="AL112" s="1"/>
    </row>
    <row r="113" ht="14.25" customHeight="1">
      <c r="C113" s="1"/>
      <c r="D113" s="1"/>
      <c r="E113" s="1"/>
      <c r="F113" s="1"/>
      <c r="G113" s="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1"/>
      <c r="AK113" s="1"/>
      <c r="AL113" s="1"/>
    </row>
    <row r="114" ht="14.25" customHeight="1">
      <c r="C114" s="1"/>
      <c r="D114" s="1"/>
      <c r="E114" s="1"/>
      <c r="F114" s="1"/>
      <c r="G114" s="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1"/>
      <c r="AK114" s="1"/>
      <c r="AL114" s="1"/>
    </row>
    <row r="115" ht="14.25" customHeight="1">
      <c r="C115" s="1"/>
      <c r="D115" s="1"/>
      <c r="E115" s="1"/>
      <c r="F115" s="1"/>
      <c r="G115" s="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1"/>
      <c r="AK115" s="1"/>
      <c r="AL115" s="1"/>
    </row>
    <row r="116" ht="14.25" customHeight="1">
      <c r="C116" s="1"/>
      <c r="D116" s="1"/>
      <c r="E116" s="1"/>
      <c r="F116" s="1"/>
      <c r="G116" s="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1"/>
      <c r="AK116" s="1"/>
      <c r="AL116" s="1"/>
    </row>
    <row r="117" ht="14.25" customHeight="1">
      <c r="C117" s="1"/>
      <c r="D117" s="1"/>
      <c r="E117" s="1"/>
      <c r="F117" s="1"/>
      <c r="G117" s="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1"/>
      <c r="AK117" s="1"/>
      <c r="AL117" s="1"/>
    </row>
    <row r="118" ht="14.25" customHeight="1">
      <c r="C118" s="1"/>
      <c r="D118" s="1"/>
      <c r="E118" s="1"/>
      <c r="F118" s="1"/>
      <c r="G118" s="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1"/>
      <c r="AK118" s="1"/>
      <c r="AL118" s="1"/>
    </row>
    <row r="119" ht="14.25" customHeight="1">
      <c r="C119" s="1"/>
      <c r="D119" s="1"/>
      <c r="E119" s="1"/>
      <c r="F119" s="1"/>
      <c r="G119" s="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1"/>
      <c r="AK119" s="1"/>
      <c r="AL119" s="1"/>
    </row>
    <row r="120" ht="14.25" customHeight="1">
      <c r="C120" s="1"/>
      <c r="D120" s="1"/>
      <c r="E120" s="1"/>
      <c r="F120" s="1"/>
      <c r="G120" s="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1"/>
      <c r="AK120" s="1"/>
      <c r="AL120" s="1"/>
    </row>
    <row r="121" ht="14.25" customHeight="1">
      <c r="C121" s="1"/>
      <c r="D121" s="1"/>
      <c r="E121" s="1"/>
      <c r="F121" s="1"/>
      <c r="G121" s="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1"/>
      <c r="AK121" s="1"/>
      <c r="AL121" s="1"/>
    </row>
    <row r="122" ht="14.25" customHeight="1">
      <c r="C122" s="1"/>
      <c r="D122" s="1"/>
      <c r="E122" s="1"/>
      <c r="F122" s="1"/>
      <c r="G122" s="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1"/>
      <c r="AK122" s="1"/>
      <c r="AL122" s="1"/>
    </row>
    <row r="123" ht="14.25" customHeight="1">
      <c r="C123" s="1"/>
      <c r="D123" s="1"/>
      <c r="E123" s="1"/>
      <c r="F123" s="1"/>
      <c r="G123" s="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1"/>
      <c r="AK123" s="1"/>
      <c r="AL123" s="1"/>
    </row>
    <row r="124" ht="14.25" customHeight="1">
      <c r="C124" s="1"/>
      <c r="D124" s="1"/>
      <c r="E124" s="1"/>
      <c r="F124" s="1"/>
      <c r="G124" s="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1"/>
      <c r="AK124" s="1"/>
      <c r="AL124" s="1"/>
    </row>
    <row r="125" ht="14.25" customHeight="1">
      <c r="C125" s="1"/>
      <c r="D125" s="1"/>
      <c r="E125" s="1"/>
      <c r="F125" s="1"/>
      <c r="G125" s="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1"/>
      <c r="AK125" s="1"/>
      <c r="AL125" s="1"/>
    </row>
    <row r="126" ht="14.25" customHeight="1">
      <c r="C126" s="1"/>
      <c r="D126" s="1"/>
      <c r="E126" s="1"/>
      <c r="F126" s="1"/>
      <c r="G126" s="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1"/>
      <c r="AK126" s="1"/>
      <c r="AL126" s="1"/>
    </row>
    <row r="127" ht="14.25" customHeight="1">
      <c r="C127" s="1"/>
      <c r="D127" s="1"/>
      <c r="E127" s="1"/>
      <c r="F127" s="1"/>
      <c r="G127" s="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1"/>
      <c r="AK127" s="1"/>
      <c r="AL127" s="1"/>
    </row>
    <row r="128" ht="14.25" customHeight="1">
      <c r="C128" s="1"/>
      <c r="D128" s="1"/>
      <c r="E128" s="1"/>
      <c r="F128" s="1"/>
      <c r="G128" s="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1"/>
      <c r="AK128" s="1"/>
      <c r="AL128" s="1"/>
    </row>
    <row r="129" ht="14.25" customHeight="1">
      <c r="C129" s="1"/>
      <c r="D129" s="1"/>
      <c r="E129" s="1"/>
      <c r="F129" s="1"/>
      <c r="G129" s="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1"/>
      <c r="AK129" s="1"/>
      <c r="AL129" s="1"/>
    </row>
    <row r="130" ht="14.25" customHeight="1">
      <c r="C130" s="1"/>
      <c r="D130" s="1"/>
      <c r="E130" s="1"/>
      <c r="F130" s="1"/>
      <c r="G130" s="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1"/>
      <c r="AK130" s="1"/>
      <c r="AL130" s="1"/>
    </row>
    <row r="131" ht="14.25" customHeight="1">
      <c r="C131" s="1"/>
      <c r="D131" s="1"/>
      <c r="E131" s="1"/>
      <c r="F131" s="1"/>
      <c r="G131" s="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1"/>
      <c r="AK131" s="1"/>
      <c r="AL131" s="1"/>
    </row>
    <row r="132" ht="14.25" customHeight="1">
      <c r="C132" s="1"/>
      <c r="D132" s="1"/>
      <c r="E132" s="1"/>
      <c r="F132" s="1"/>
      <c r="G132" s="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1"/>
      <c r="AK132" s="1"/>
      <c r="AL132" s="1"/>
    </row>
    <row r="133" ht="14.25" customHeight="1">
      <c r="C133" s="1"/>
      <c r="D133" s="1"/>
      <c r="E133" s="1"/>
      <c r="F133" s="1"/>
      <c r="G133" s="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1"/>
      <c r="AK133" s="1"/>
      <c r="AL133" s="1"/>
    </row>
    <row r="134" ht="14.25" customHeight="1">
      <c r="C134" s="1"/>
      <c r="D134" s="1"/>
      <c r="E134" s="1"/>
      <c r="F134" s="1"/>
      <c r="G134" s="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1"/>
      <c r="AK134" s="1"/>
      <c r="AL134" s="1"/>
    </row>
    <row r="135" ht="14.25" customHeight="1">
      <c r="C135" s="1"/>
      <c r="D135" s="1"/>
      <c r="E135" s="1"/>
      <c r="F135" s="1"/>
      <c r="G135" s="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1"/>
      <c r="AK135" s="1"/>
      <c r="AL135" s="1"/>
    </row>
    <row r="136" ht="14.25" customHeight="1">
      <c r="C136" s="1"/>
      <c r="D136" s="1"/>
      <c r="E136" s="1"/>
      <c r="F136" s="1"/>
      <c r="G136" s="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1"/>
      <c r="AK136" s="1"/>
      <c r="AL136" s="1"/>
    </row>
    <row r="137" ht="14.25" customHeight="1">
      <c r="C137" s="1"/>
      <c r="D137" s="1"/>
      <c r="E137" s="1"/>
      <c r="F137" s="1"/>
      <c r="G137" s="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1"/>
      <c r="AK137" s="1"/>
      <c r="AL137" s="1"/>
    </row>
    <row r="138" ht="14.25" customHeight="1">
      <c r="C138" s="1"/>
      <c r="D138" s="1"/>
      <c r="E138" s="1"/>
      <c r="F138" s="1"/>
      <c r="G138" s="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1"/>
      <c r="AK138" s="1"/>
      <c r="AL138" s="1"/>
    </row>
    <row r="139" ht="14.25" customHeight="1">
      <c r="C139" s="1"/>
      <c r="D139" s="1"/>
      <c r="E139" s="1"/>
      <c r="F139" s="1"/>
      <c r="G139" s="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1"/>
      <c r="AK139" s="1"/>
      <c r="AL139" s="1"/>
    </row>
    <row r="140" ht="14.25" customHeight="1">
      <c r="C140" s="1"/>
      <c r="D140" s="1"/>
      <c r="E140" s="1"/>
      <c r="F140" s="1"/>
      <c r="G140" s="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1"/>
      <c r="AK140" s="1"/>
      <c r="AL140" s="1"/>
    </row>
    <row r="141" ht="14.25" customHeight="1">
      <c r="C141" s="1"/>
      <c r="D141" s="1"/>
      <c r="E141" s="1"/>
      <c r="F141" s="1"/>
      <c r="G141" s="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1"/>
      <c r="AK141" s="1"/>
      <c r="AL141" s="1"/>
    </row>
    <row r="142" ht="14.25" customHeight="1">
      <c r="C142" s="1"/>
      <c r="D142" s="1"/>
      <c r="E142" s="1"/>
      <c r="F142" s="1"/>
      <c r="G142" s="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1"/>
      <c r="AK142" s="1"/>
      <c r="AL142" s="1"/>
    </row>
    <row r="143" ht="14.25" customHeight="1">
      <c r="C143" s="1"/>
      <c r="D143" s="1"/>
      <c r="E143" s="1"/>
      <c r="F143" s="1"/>
      <c r="G143" s="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1"/>
      <c r="AK143" s="1"/>
      <c r="AL143" s="1"/>
    </row>
    <row r="144" ht="14.25" customHeight="1">
      <c r="C144" s="1"/>
      <c r="D144" s="1"/>
      <c r="E144" s="1"/>
      <c r="F144" s="1"/>
      <c r="G144" s="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1"/>
      <c r="AK144" s="1"/>
      <c r="AL144" s="1"/>
    </row>
    <row r="145" ht="14.25" customHeight="1">
      <c r="C145" s="1"/>
      <c r="D145" s="1"/>
      <c r="E145" s="1"/>
      <c r="F145" s="1"/>
      <c r="G145" s="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1"/>
      <c r="AK145" s="1"/>
      <c r="AL145" s="1"/>
    </row>
    <row r="146" ht="14.25" customHeight="1">
      <c r="C146" s="1"/>
      <c r="D146" s="1"/>
      <c r="E146" s="1"/>
      <c r="F146" s="1"/>
      <c r="G146" s="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1"/>
      <c r="AK146" s="1"/>
      <c r="AL146" s="1"/>
    </row>
    <row r="147" ht="14.25" customHeight="1">
      <c r="C147" s="1"/>
      <c r="D147" s="1"/>
      <c r="E147" s="1"/>
      <c r="F147" s="1"/>
      <c r="G147" s="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1"/>
      <c r="AK147" s="1"/>
      <c r="AL147" s="1"/>
    </row>
    <row r="148" ht="14.25" customHeight="1">
      <c r="C148" s="1"/>
      <c r="D148" s="1"/>
      <c r="E148" s="1"/>
      <c r="F148" s="1"/>
      <c r="G148" s="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1"/>
      <c r="AK148" s="1"/>
      <c r="AL148" s="1"/>
    </row>
    <row r="149" ht="14.25" customHeight="1">
      <c r="C149" s="1"/>
      <c r="D149" s="1"/>
      <c r="E149" s="1"/>
      <c r="F149" s="1"/>
      <c r="G149" s="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1"/>
      <c r="AK149" s="1"/>
      <c r="AL149" s="1"/>
    </row>
    <row r="150" ht="14.25" customHeight="1">
      <c r="C150" s="1"/>
      <c r="D150" s="1"/>
      <c r="E150" s="1"/>
      <c r="F150" s="1"/>
      <c r="G150" s="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1"/>
      <c r="AK150" s="1"/>
      <c r="AL150" s="1"/>
    </row>
    <row r="151" ht="14.25" customHeight="1">
      <c r="C151" s="1"/>
      <c r="D151" s="1"/>
      <c r="E151" s="1"/>
      <c r="F151" s="1"/>
      <c r="G151" s="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1"/>
      <c r="AK151" s="1"/>
      <c r="AL151" s="1"/>
    </row>
    <row r="152" ht="14.25" customHeight="1">
      <c r="C152" s="1"/>
      <c r="D152" s="1"/>
      <c r="E152" s="1"/>
      <c r="F152" s="1"/>
      <c r="G152" s="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1"/>
      <c r="AK152" s="1"/>
      <c r="AL152" s="1"/>
    </row>
    <row r="153" ht="14.25" customHeight="1">
      <c r="C153" s="1"/>
      <c r="D153" s="1"/>
      <c r="E153" s="1"/>
      <c r="F153" s="1"/>
      <c r="G153" s="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1"/>
      <c r="AK153" s="1"/>
      <c r="AL153" s="1"/>
    </row>
    <row r="154" ht="14.25" customHeight="1">
      <c r="C154" s="1"/>
      <c r="D154" s="1"/>
      <c r="E154" s="1"/>
      <c r="F154" s="1"/>
      <c r="G154" s="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1"/>
      <c r="AK154" s="1"/>
      <c r="AL154" s="1"/>
    </row>
    <row r="155" ht="14.25" customHeight="1">
      <c r="C155" s="1"/>
      <c r="D155" s="1"/>
      <c r="E155" s="1"/>
      <c r="F155" s="1"/>
      <c r="G155" s="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1"/>
      <c r="AK155" s="1"/>
      <c r="AL155" s="1"/>
    </row>
    <row r="156" ht="14.25" customHeight="1">
      <c r="C156" s="1"/>
      <c r="D156" s="1"/>
      <c r="E156" s="1"/>
      <c r="F156" s="1"/>
      <c r="G156" s="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1"/>
      <c r="AK156" s="1"/>
      <c r="AL156" s="1"/>
    </row>
    <row r="157" ht="14.25" customHeight="1">
      <c r="C157" s="1"/>
      <c r="D157" s="1"/>
      <c r="E157" s="1"/>
      <c r="F157" s="1"/>
      <c r="G157" s="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1"/>
      <c r="AK157" s="1"/>
      <c r="AL157" s="1"/>
    </row>
    <row r="158" ht="14.25" customHeight="1">
      <c r="C158" s="1"/>
      <c r="D158" s="1"/>
      <c r="E158" s="1"/>
      <c r="F158" s="1"/>
      <c r="G158" s="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1"/>
      <c r="AK158" s="1"/>
      <c r="AL158" s="1"/>
    </row>
    <row r="159" ht="14.25" customHeight="1">
      <c r="C159" s="1"/>
      <c r="D159" s="1"/>
      <c r="E159" s="1"/>
      <c r="F159" s="1"/>
      <c r="G159" s="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1"/>
      <c r="AK159" s="1"/>
      <c r="AL159" s="1"/>
    </row>
    <row r="160" ht="14.25" customHeight="1">
      <c r="C160" s="1"/>
      <c r="D160" s="1"/>
      <c r="E160" s="1"/>
      <c r="F160" s="1"/>
      <c r="G160" s="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1"/>
      <c r="AK160" s="1"/>
      <c r="AL160" s="1"/>
    </row>
    <row r="161" ht="14.25" customHeight="1">
      <c r="C161" s="1"/>
      <c r="D161" s="1"/>
      <c r="E161" s="1"/>
      <c r="F161" s="1"/>
      <c r="G161" s="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1"/>
      <c r="AK161" s="1"/>
      <c r="AL161" s="1"/>
    </row>
    <row r="162" ht="14.25" customHeight="1">
      <c r="C162" s="1"/>
      <c r="D162" s="1"/>
      <c r="E162" s="1"/>
      <c r="F162" s="1"/>
      <c r="G162" s="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1"/>
      <c r="AK162" s="1"/>
      <c r="AL162" s="1"/>
    </row>
    <row r="163" ht="14.25" customHeight="1">
      <c r="C163" s="1"/>
      <c r="D163" s="1"/>
      <c r="E163" s="1"/>
      <c r="F163" s="1"/>
      <c r="G163" s="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1"/>
      <c r="AK163" s="1"/>
      <c r="AL163" s="1"/>
    </row>
    <row r="164" ht="14.25" customHeight="1">
      <c r="C164" s="1"/>
      <c r="D164" s="1"/>
      <c r="E164" s="1"/>
      <c r="F164" s="1"/>
      <c r="G164" s="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1"/>
      <c r="AK164" s="1"/>
      <c r="AL164" s="1"/>
    </row>
    <row r="165" ht="14.25" customHeight="1">
      <c r="C165" s="1"/>
      <c r="D165" s="1"/>
      <c r="E165" s="1"/>
      <c r="F165" s="1"/>
      <c r="G165" s="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1"/>
      <c r="AK165" s="1"/>
      <c r="AL165" s="1"/>
    </row>
    <row r="166" ht="14.25" customHeight="1">
      <c r="C166" s="1"/>
      <c r="D166" s="1"/>
      <c r="E166" s="1"/>
      <c r="F166" s="1"/>
      <c r="G166" s="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1"/>
      <c r="AK166" s="1"/>
      <c r="AL166" s="1"/>
    </row>
    <row r="167" ht="14.25" customHeight="1">
      <c r="C167" s="1"/>
      <c r="D167" s="1"/>
      <c r="E167" s="1"/>
      <c r="F167" s="1"/>
      <c r="G167" s="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1"/>
      <c r="AK167" s="1"/>
      <c r="AL167" s="1"/>
    </row>
    <row r="168" ht="14.25" customHeight="1">
      <c r="C168" s="1"/>
      <c r="D168" s="1"/>
      <c r="E168" s="1"/>
      <c r="F168" s="1"/>
      <c r="G168" s="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1"/>
      <c r="AK168" s="1"/>
      <c r="AL168" s="1"/>
    </row>
    <row r="169" ht="14.25" customHeight="1">
      <c r="C169" s="1"/>
      <c r="D169" s="1"/>
      <c r="E169" s="1"/>
      <c r="F169" s="1"/>
      <c r="G169" s="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1"/>
      <c r="AK169" s="1"/>
      <c r="AL169" s="1"/>
    </row>
    <row r="170" ht="14.25" customHeight="1">
      <c r="C170" s="1"/>
      <c r="D170" s="1"/>
      <c r="E170" s="1"/>
      <c r="F170" s="1"/>
      <c r="G170" s="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1"/>
      <c r="AK170" s="1"/>
      <c r="AL170" s="1"/>
    </row>
    <row r="171" ht="14.25" customHeight="1">
      <c r="C171" s="1"/>
      <c r="D171" s="1"/>
      <c r="E171" s="1"/>
      <c r="F171" s="1"/>
      <c r="G171" s="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1"/>
      <c r="AK171" s="1"/>
      <c r="AL171" s="1"/>
    </row>
    <row r="172" ht="14.25" customHeight="1">
      <c r="C172" s="1"/>
      <c r="D172" s="1"/>
      <c r="E172" s="1"/>
      <c r="F172" s="1"/>
      <c r="G172" s="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1"/>
      <c r="AK172" s="1"/>
      <c r="AL172" s="1"/>
    </row>
    <row r="173" ht="14.25" customHeight="1">
      <c r="C173" s="1"/>
      <c r="D173" s="1"/>
      <c r="E173" s="1"/>
      <c r="F173" s="1"/>
      <c r="G173" s="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1"/>
      <c r="AK173" s="1"/>
      <c r="AL173" s="1"/>
    </row>
    <row r="174" ht="14.25" customHeight="1">
      <c r="C174" s="1"/>
      <c r="D174" s="1"/>
      <c r="E174" s="1"/>
      <c r="F174" s="1"/>
      <c r="G174" s="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1"/>
      <c r="AK174" s="1"/>
      <c r="AL174" s="1"/>
    </row>
    <row r="175" ht="14.25" customHeight="1">
      <c r="C175" s="1"/>
      <c r="D175" s="1"/>
      <c r="E175" s="1"/>
      <c r="F175" s="1"/>
      <c r="G175" s="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1"/>
      <c r="AK175" s="1"/>
      <c r="AL175" s="1"/>
    </row>
    <row r="176" ht="14.25" customHeight="1">
      <c r="C176" s="1"/>
      <c r="D176" s="1"/>
      <c r="E176" s="1"/>
      <c r="F176" s="1"/>
      <c r="G176" s="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1"/>
      <c r="AK176" s="1"/>
      <c r="AL176" s="1"/>
    </row>
    <row r="177" ht="14.25" customHeight="1">
      <c r="C177" s="1"/>
      <c r="D177" s="1"/>
      <c r="E177" s="1"/>
      <c r="F177" s="1"/>
      <c r="G177" s="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1"/>
      <c r="AK177" s="1"/>
      <c r="AL177" s="1"/>
    </row>
    <row r="178" ht="14.25" customHeight="1">
      <c r="C178" s="1"/>
      <c r="D178" s="1"/>
      <c r="E178" s="1"/>
      <c r="F178" s="1"/>
      <c r="G178" s="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1"/>
      <c r="AK178" s="1"/>
      <c r="AL178" s="1"/>
    </row>
    <row r="179" ht="14.25" customHeight="1">
      <c r="C179" s="1"/>
      <c r="D179" s="1"/>
      <c r="E179" s="1"/>
      <c r="F179" s="1"/>
      <c r="G179" s="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1"/>
      <c r="AK179" s="1"/>
      <c r="AL179" s="1"/>
    </row>
    <row r="180" ht="14.25" customHeight="1">
      <c r="C180" s="1"/>
      <c r="D180" s="1"/>
      <c r="E180" s="1"/>
      <c r="F180" s="1"/>
      <c r="G180" s="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1"/>
      <c r="AK180" s="1"/>
      <c r="AL180" s="1"/>
    </row>
    <row r="181" ht="14.25" customHeight="1">
      <c r="C181" s="1"/>
      <c r="D181" s="1"/>
      <c r="E181" s="1"/>
      <c r="F181" s="1"/>
      <c r="G181" s="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1"/>
      <c r="AK181" s="1"/>
      <c r="AL181" s="1"/>
    </row>
    <row r="182" ht="14.25" customHeight="1">
      <c r="C182" s="1"/>
      <c r="D182" s="1"/>
      <c r="E182" s="1"/>
      <c r="F182" s="1"/>
      <c r="G182" s="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1"/>
      <c r="AK182" s="1"/>
      <c r="AL182" s="1"/>
    </row>
    <row r="183" ht="14.25" customHeight="1">
      <c r="C183" s="1"/>
      <c r="D183" s="1"/>
      <c r="E183" s="1"/>
      <c r="F183" s="1"/>
      <c r="G183" s="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1"/>
      <c r="AK183" s="1"/>
      <c r="AL183" s="1"/>
    </row>
    <row r="184" ht="14.25" customHeight="1">
      <c r="C184" s="1"/>
      <c r="D184" s="1"/>
      <c r="E184" s="1"/>
      <c r="F184" s="1"/>
      <c r="G184" s="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1"/>
      <c r="AK184" s="1"/>
      <c r="AL184" s="1"/>
    </row>
    <row r="185" ht="14.25" customHeight="1">
      <c r="C185" s="1"/>
      <c r="D185" s="1"/>
      <c r="E185" s="1"/>
      <c r="F185" s="1"/>
      <c r="G185" s="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1"/>
      <c r="AK185" s="1"/>
      <c r="AL185" s="1"/>
    </row>
    <row r="186" ht="14.25" customHeight="1">
      <c r="C186" s="1"/>
      <c r="D186" s="1"/>
      <c r="E186" s="1"/>
      <c r="F186" s="1"/>
      <c r="G186" s="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1"/>
      <c r="AK186" s="1"/>
      <c r="AL186" s="1"/>
    </row>
    <row r="187" ht="14.25" customHeight="1">
      <c r="C187" s="1"/>
      <c r="D187" s="1"/>
      <c r="E187" s="1"/>
      <c r="F187" s="1"/>
      <c r="G187" s="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1"/>
      <c r="AK187" s="1"/>
      <c r="AL187" s="1"/>
    </row>
    <row r="188" ht="14.25" customHeight="1">
      <c r="C188" s="1"/>
      <c r="D188" s="1"/>
      <c r="E188" s="1"/>
      <c r="F188" s="1"/>
      <c r="G188" s="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1"/>
      <c r="AK188" s="1"/>
      <c r="AL188" s="1"/>
    </row>
    <row r="189" ht="14.25" customHeight="1">
      <c r="C189" s="1"/>
      <c r="D189" s="1"/>
      <c r="E189" s="1"/>
      <c r="F189" s="1"/>
      <c r="G189" s="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1"/>
      <c r="AK189" s="1"/>
      <c r="AL189" s="1"/>
    </row>
    <row r="190" ht="14.25" customHeight="1">
      <c r="C190" s="1"/>
      <c r="D190" s="1"/>
      <c r="E190" s="1"/>
      <c r="F190" s="1"/>
      <c r="G190" s="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1"/>
      <c r="AK190" s="1"/>
      <c r="AL190" s="1"/>
    </row>
    <row r="191" ht="14.25" customHeight="1">
      <c r="C191" s="1"/>
      <c r="D191" s="1"/>
      <c r="E191" s="1"/>
      <c r="F191" s="1"/>
      <c r="G191" s="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1"/>
      <c r="AK191" s="1"/>
      <c r="AL191" s="1"/>
    </row>
    <row r="192" ht="14.25" customHeight="1">
      <c r="C192" s="1"/>
      <c r="D192" s="1"/>
      <c r="E192" s="1"/>
      <c r="F192" s="1"/>
      <c r="G192" s="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1"/>
      <c r="AK192" s="1"/>
      <c r="AL192" s="1"/>
    </row>
    <row r="193" ht="14.25" customHeight="1">
      <c r="C193" s="1"/>
      <c r="D193" s="1"/>
      <c r="E193" s="1"/>
      <c r="F193" s="1"/>
      <c r="G193" s="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1"/>
      <c r="AK193" s="1"/>
      <c r="AL193" s="1"/>
    </row>
    <row r="194" ht="14.25" customHeight="1">
      <c r="C194" s="1"/>
      <c r="D194" s="1"/>
      <c r="E194" s="1"/>
      <c r="F194" s="1"/>
      <c r="G194" s="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1"/>
      <c r="AK194" s="1"/>
      <c r="AL194" s="1"/>
    </row>
    <row r="195" ht="14.25" customHeight="1">
      <c r="C195" s="1"/>
      <c r="D195" s="1"/>
      <c r="E195" s="1"/>
      <c r="F195" s="1"/>
      <c r="G195" s="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1"/>
      <c r="AK195" s="1"/>
      <c r="AL195" s="1"/>
    </row>
    <row r="196" ht="14.25" customHeight="1">
      <c r="C196" s="1"/>
      <c r="D196" s="1"/>
      <c r="E196" s="1"/>
      <c r="F196" s="1"/>
      <c r="G196" s="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1"/>
      <c r="AK196" s="1"/>
      <c r="AL196" s="1"/>
    </row>
    <row r="197" ht="14.25" customHeight="1">
      <c r="C197" s="1"/>
      <c r="D197" s="1"/>
      <c r="E197" s="1"/>
      <c r="F197" s="1"/>
      <c r="G197" s="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1"/>
      <c r="AK197" s="1"/>
      <c r="AL197" s="1"/>
    </row>
    <row r="198" ht="14.25" customHeight="1">
      <c r="C198" s="1"/>
      <c r="D198" s="1"/>
      <c r="E198" s="1"/>
      <c r="F198" s="1"/>
      <c r="G198" s="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1"/>
      <c r="AK198" s="1"/>
      <c r="AL198" s="1"/>
    </row>
    <row r="199" ht="14.25" customHeight="1">
      <c r="C199" s="1"/>
      <c r="D199" s="1"/>
      <c r="E199" s="1"/>
      <c r="F199" s="1"/>
      <c r="G199" s="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1"/>
      <c r="AK199" s="1"/>
      <c r="AL199" s="1"/>
    </row>
    <row r="200" ht="14.25" customHeight="1">
      <c r="C200" s="1"/>
      <c r="D200" s="1"/>
      <c r="E200" s="1"/>
      <c r="F200" s="1"/>
      <c r="G200" s="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1"/>
      <c r="AK200" s="1"/>
      <c r="AL200" s="1"/>
    </row>
    <row r="201" ht="14.25" customHeight="1">
      <c r="C201" s="1"/>
      <c r="D201" s="1"/>
      <c r="E201" s="1"/>
      <c r="F201" s="1"/>
      <c r="G201" s="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1"/>
      <c r="AK201" s="1"/>
      <c r="AL201" s="1"/>
    </row>
    <row r="202" ht="14.25" customHeight="1">
      <c r="C202" s="1"/>
      <c r="D202" s="1"/>
      <c r="E202" s="1"/>
      <c r="F202" s="1"/>
      <c r="G202" s="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1"/>
      <c r="AK202" s="1"/>
      <c r="AL202" s="1"/>
    </row>
    <row r="203" ht="14.25" customHeight="1">
      <c r="C203" s="1"/>
      <c r="D203" s="1"/>
      <c r="E203" s="1"/>
      <c r="F203" s="1"/>
      <c r="G203" s="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1"/>
      <c r="AK203" s="1"/>
      <c r="AL203" s="1"/>
    </row>
    <row r="204" ht="14.25" customHeight="1">
      <c r="C204" s="1"/>
      <c r="D204" s="1"/>
      <c r="E204" s="1"/>
      <c r="F204" s="1"/>
      <c r="G204" s="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1"/>
      <c r="AK204" s="1"/>
      <c r="AL204" s="1"/>
    </row>
    <row r="205" ht="14.25" customHeight="1">
      <c r="C205" s="1"/>
      <c r="D205" s="1"/>
      <c r="E205" s="1"/>
      <c r="F205" s="1"/>
      <c r="G205" s="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1"/>
      <c r="AK205" s="1"/>
      <c r="AL205" s="1"/>
    </row>
    <row r="206" ht="14.25" customHeight="1">
      <c r="C206" s="1"/>
      <c r="D206" s="1"/>
      <c r="E206" s="1"/>
      <c r="F206" s="1"/>
      <c r="G206" s="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1"/>
      <c r="AK206" s="1"/>
      <c r="AL206" s="1"/>
    </row>
    <row r="207" ht="14.25" customHeight="1">
      <c r="C207" s="1"/>
      <c r="D207" s="1"/>
      <c r="E207" s="1"/>
      <c r="F207" s="1"/>
      <c r="G207" s="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1"/>
      <c r="AK207" s="1"/>
      <c r="AL207" s="1"/>
    </row>
    <row r="208" ht="14.25" customHeight="1">
      <c r="C208" s="1"/>
      <c r="D208" s="1"/>
      <c r="E208" s="1"/>
      <c r="F208" s="1"/>
      <c r="G208" s="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1"/>
      <c r="AK208" s="1"/>
      <c r="AL208" s="1"/>
    </row>
    <row r="209" ht="14.25" customHeight="1">
      <c r="C209" s="1"/>
      <c r="D209" s="1"/>
      <c r="E209" s="1"/>
      <c r="F209" s="1"/>
      <c r="G209" s="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1"/>
      <c r="AK209" s="1"/>
      <c r="AL209" s="1"/>
    </row>
    <row r="210" ht="14.25" customHeight="1">
      <c r="C210" s="1"/>
      <c r="D210" s="1"/>
      <c r="E210" s="1"/>
      <c r="F210" s="1"/>
      <c r="G210" s="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1"/>
      <c r="AK210" s="1"/>
      <c r="AL210" s="1"/>
    </row>
    <row r="211" ht="14.25" customHeight="1">
      <c r="C211" s="1"/>
      <c r="D211" s="1"/>
      <c r="E211" s="1"/>
      <c r="F211" s="1"/>
      <c r="G211" s="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1"/>
      <c r="AK211" s="1"/>
      <c r="AL211" s="1"/>
    </row>
    <row r="212" ht="14.25" customHeight="1">
      <c r="C212" s="1"/>
      <c r="D212" s="1"/>
      <c r="E212" s="1"/>
      <c r="F212" s="1"/>
      <c r="G212" s="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1"/>
      <c r="AK212" s="1"/>
      <c r="AL212" s="1"/>
    </row>
    <row r="213" ht="14.25" customHeight="1">
      <c r="C213" s="1"/>
      <c r="D213" s="1"/>
      <c r="E213" s="1"/>
      <c r="F213" s="1"/>
      <c r="G213" s="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1"/>
      <c r="AK213" s="1"/>
      <c r="AL213" s="1"/>
    </row>
    <row r="214" ht="14.25" customHeight="1">
      <c r="C214" s="1"/>
      <c r="D214" s="1"/>
      <c r="E214" s="1"/>
      <c r="F214" s="1"/>
      <c r="G214" s="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1"/>
      <c r="AK214" s="1"/>
      <c r="AL214" s="1"/>
    </row>
    <row r="215" ht="14.25" customHeight="1">
      <c r="C215" s="1"/>
      <c r="D215" s="1"/>
      <c r="E215" s="1"/>
      <c r="F215" s="1"/>
      <c r="G215" s="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1"/>
      <c r="AK215" s="1"/>
      <c r="AL215" s="1"/>
    </row>
    <row r="216" ht="14.25" customHeight="1">
      <c r="C216" s="1"/>
      <c r="D216" s="1"/>
      <c r="E216" s="1"/>
      <c r="F216" s="1"/>
      <c r="G216" s="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1"/>
      <c r="AK216" s="1"/>
      <c r="AL216" s="1"/>
    </row>
    <row r="217" ht="14.25" customHeight="1">
      <c r="C217" s="1"/>
      <c r="D217" s="1"/>
      <c r="E217" s="1"/>
      <c r="F217" s="1"/>
      <c r="G217" s="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1"/>
      <c r="AK217" s="1"/>
      <c r="AL217" s="1"/>
    </row>
    <row r="218" ht="14.25" customHeight="1">
      <c r="C218" s="1"/>
      <c r="D218" s="1"/>
      <c r="E218" s="1"/>
      <c r="F218" s="1"/>
      <c r="G218" s="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1"/>
      <c r="AK218" s="1"/>
      <c r="AL218" s="1"/>
    </row>
    <row r="219" ht="14.25" customHeight="1">
      <c r="C219" s="1"/>
      <c r="D219" s="1"/>
      <c r="E219" s="1"/>
      <c r="F219" s="1"/>
      <c r="G219" s="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1"/>
      <c r="AK219" s="1"/>
      <c r="AL219" s="1"/>
    </row>
    <row r="220" ht="14.25" customHeight="1">
      <c r="C220" s="1"/>
      <c r="D220" s="1"/>
      <c r="E220" s="1"/>
      <c r="F220" s="1"/>
      <c r="G220" s="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1"/>
      <c r="AK220" s="1"/>
      <c r="AL220" s="1"/>
    </row>
    <row r="221" ht="14.25" customHeight="1">
      <c r="C221" s="1"/>
      <c r="D221" s="1"/>
      <c r="E221" s="1"/>
      <c r="F221" s="1"/>
      <c r="G221" s="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1"/>
      <c r="AK221" s="1"/>
      <c r="AL221" s="1"/>
    </row>
    <row r="222" ht="14.25" customHeight="1">
      <c r="C222" s="1"/>
      <c r="D222" s="1"/>
      <c r="E222" s="1"/>
      <c r="F222" s="1"/>
      <c r="G222" s="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1"/>
      <c r="AK222" s="1"/>
      <c r="AL222" s="1"/>
    </row>
    <row r="223" ht="14.25" customHeight="1">
      <c r="C223" s="1"/>
      <c r="D223" s="1"/>
      <c r="E223" s="1"/>
      <c r="F223" s="1"/>
      <c r="G223" s="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1"/>
      <c r="AK223" s="1"/>
      <c r="AL223" s="1"/>
    </row>
    <row r="224" ht="14.25" customHeight="1">
      <c r="C224" s="1"/>
      <c r="D224" s="1"/>
      <c r="E224" s="1"/>
      <c r="F224" s="1"/>
      <c r="G224" s="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1"/>
      <c r="AK224" s="1"/>
      <c r="AL224" s="1"/>
    </row>
    <row r="225" ht="14.25" customHeight="1">
      <c r="C225" s="1"/>
      <c r="D225" s="1"/>
      <c r="E225" s="1"/>
      <c r="F225" s="1"/>
      <c r="G225" s="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1"/>
      <c r="AK225" s="1"/>
      <c r="AL225" s="1"/>
    </row>
    <row r="226" ht="14.25" customHeight="1">
      <c r="C226" s="1"/>
      <c r="D226" s="1"/>
      <c r="E226" s="1"/>
      <c r="F226" s="1"/>
      <c r="G226" s="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1"/>
      <c r="AK226" s="1"/>
      <c r="AL226" s="1"/>
    </row>
    <row r="227" ht="14.25" customHeight="1">
      <c r="C227" s="1"/>
      <c r="D227" s="1"/>
      <c r="E227" s="1"/>
      <c r="F227" s="1"/>
      <c r="G227" s="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1"/>
      <c r="AK227" s="1"/>
      <c r="AL227" s="1"/>
    </row>
    <row r="228" ht="14.25" customHeight="1">
      <c r="C228" s="1"/>
      <c r="D228" s="1"/>
      <c r="E228" s="1"/>
      <c r="F228" s="1"/>
      <c r="G228" s="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1"/>
      <c r="AK228" s="1"/>
      <c r="AL228" s="1"/>
    </row>
    <row r="229" ht="14.25" customHeight="1">
      <c r="C229" s="1"/>
      <c r="D229" s="1"/>
      <c r="E229" s="1"/>
      <c r="F229" s="1"/>
      <c r="G229" s="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1"/>
      <c r="AK229" s="1"/>
      <c r="AL229" s="1"/>
    </row>
    <row r="230" ht="14.25" customHeight="1">
      <c r="C230" s="1"/>
      <c r="D230" s="1"/>
      <c r="E230" s="1"/>
      <c r="F230" s="1"/>
      <c r="G230" s="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1"/>
      <c r="AK230" s="1"/>
      <c r="AL230" s="1"/>
    </row>
    <row r="231" ht="14.25" customHeight="1">
      <c r="C231" s="1"/>
      <c r="D231" s="1"/>
      <c r="E231" s="1"/>
      <c r="F231" s="1"/>
      <c r="G231" s="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1"/>
      <c r="AK231" s="1"/>
      <c r="AL231" s="1"/>
    </row>
    <row r="232" ht="14.25" customHeight="1">
      <c r="C232" s="1"/>
      <c r="D232" s="1"/>
      <c r="E232" s="1"/>
      <c r="F232" s="1"/>
      <c r="G232" s="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1"/>
      <c r="AK232" s="1"/>
      <c r="AL232" s="1"/>
    </row>
    <row r="233" ht="14.25" customHeight="1">
      <c r="C233" s="1"/>
      <c r="D233" s="1"/>
      <c r="E233" s="1"/>
      <c r="F233" s="1"/>
      <c r="G233" s="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1"/>
      <c r="AK233" s="1"/>
      <c r="AL233" s="1"/>
    </row>
    <row r="234" ht="14.25" customHeight="1">
      <c r="C234" s="1"/>
      <c r="D234" s="1"/>
      <c r="E234" s="1"/>
      <c r="F234" s="1"/>
      <c r="G234" s="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1"/>
      <c r="AK234" s="1"/>
      <c r="AL234" s="1"/>
    </row>
    <row r="235" ht="14.25" customHeight="1">
      <c r="C235" s="1"/>
      <c r="D235" s="1"/>
      <c r="E235" s="1"/>
      <c r="F235" s="1"/>
      <c r="G235" s="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1"/>
      <c r="AK235" s="1"/>
      <c r="AL235" s="1"/>
    </row>
    <row r="236" ht="14.25" customHeight="1">
      <c r="C236" s="1"/>
      <c r="D236" s="1"/>
      <c r="E236" s="1"/>
      <c r="F236" s="1"/>
      <c r="G236" s="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1"/>
      <c r="AK236" s="1"/>
      <c r="AL236" s="1"/>
    </row>
    <row r="237" ht="14.25" customHeight="1">
      <c r="C237" s="1"/>
      <c r="D237" s="1"/>
      <c r="E237" s="1"/>
      <c r="F237" s="1"/>
      <c r="G237" s="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1"/>
      <c r="AK237" s="1"/>
      <c r="AL237" s="1"/>
    </row>
    <row r="238" ht="14.25" customHeight="1">
      <c r="C238" s="1"/>
      <c r="D238" s="1"/>
      <c r="E238" s="1"/>
      <c r="F238" s="1"/>
      <c r="G238" s="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1"/>
      <c r="AK238" s="1"/>
      <c r="AL238" s="1"/>
    </row>
    <row r="239" ht="14.25" customHeight="1">
      <c r="C239" s="1"/>
      <c r="D239" s="1"/>
      <c r="E239" s="1"/>
      <c r="F239" s="1"/>
      <c r="G239" s="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1"/>
      <c r="AK239" s="1"/>
      <c r="AL239" s="1"/>
    </row>
    <row r="240" ht="14.25" customHeight="1">
      <c r="C240" s="1"/>
      <c r="D240" s="1"/>
      <c r="E240" s="1"/>
      <c r="F240" s="1"/>
      <c r="G240" s="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1"/>
      <c r="AK240" s="1"/>
      <c r="AL240" s="1"/>
    </row>
    <row r="241" ht="14.25" customHeight="1">
      <c r="C241" s="1"/>
      <c r="D241" s="1"/>
      <c r="E241" s="1"/>
      <c r="F241" s="1"/>
      <c r="G241" s="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1"/>
      <c r="AK241" s="1"/>
      <c r="AL241" s="1"/>
    </row>
    <row r="242" ht="14.25" customHeight="1">
      <c r="C242" s="1"/>
      <c r="D242" s="1"/>
      <c r="E242" s="1"/>
      <c r="F242" s="1"/>
      <c r="G242" s="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1"/>
      <c r="AK242" s="1"/>
      <c r="AL242" s="1"/>
    </row>
    <row r="243" ht="14.25" customHeight="1">
      <c r="C243" s="1"/>
      <c r="D243" s="1"/>
      <c r="E243" s="1"/>
      <c r="F243" s="1"/>
      <c r="G243" s="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1"/>
      <c r="AK243" s="1"/>
      <c r="AL243" s="1"/>
    </row>
    <row r="244" ht="14.25" customHeight="1">
      <c r="C244" s="1"/>
      <c r="D244" s="1"/>
      <c r="E244" s="1"/>
      <c r="F244" s="1"/>
      <c r="G244" s="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1"/>
      <c r="AK244" s="1"/>
      <c r="AL244" s="1"/>
    </row>
    <row r="245" ht="14.25" customHeight="1">
      <c r="C245" s="1"/>
      <c r="D245" s="1"/>
      <c r="E245" s="1"/>
      <c r="F245" s="1"/>
      <c r="G245" s="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1"/>
      <c r="AK245" s="1"/>
      <c r="AL245" s="1"/>
    </row>
    <row r="246" ht="14.25" customHeight="1">
      <c r="C246" s="1"/>
      <c r="D246" s="1"/>
      <c r="E246" s="1"/>
      <c r="F246" s="1"/>
      <c r="G246" s="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1"/>
      <c r="AK246" s="1"/>
      <c r="AL246" s="1"/>
    </row>
    <row r="247" ht="14.25" customHeight="1">
      <c r="C247" s="1"/>
      <c r="D247" s="1"/>
      <c r="E247" s="1"/>
      <c r="F247" s="1"/>
      <c r="G247" s="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1"/>
      <c r="AK247" s="1"/>
      <c r="AL247" s="1"/>
    </row>
    <row r="248" ht="14.25" customHeight="1">
      <c r="C248" s="1"/>
      <c r="D248" s="1"/>
      <c r="E248" s="1"/>
      <c r="F248" s="1"/>
      <c r="G248" s="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1"/>
      <c r="AK248" s="1"/>
      <c r="AL248" s="1"/>
    </row>
    <row r="249" ht="14.25" customHeight="1">
      <c r="C249" s="1"/>
      <c r="D249" s="1"/>
      <c r="E249" s="1"/>
      <c r="F249" s="1"/>
      <c r="G249" s="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1"/>
      <c r="AK249" s="1"/>
      <c r="AL249" s="1"/>
    </row>
    <row r="250" ht="14.25" customHeight="1">
      <c r="C250" s="1"/>
      <c r="D250" s="1"/>
      <c r="E250" s="1"/>
      <c r="F250" s="1"/>
      <c r="G250" s="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1"/>
      <c r="AK250" s="1"/>
      <c r="AL250" s="1"/>
    </row>
    <row r="251" ht="14.25" customHeight="1">
      <c r="C251" s="1"/>
      <c r="D251" s="1"/>
      <c r="E251" s="1"/>
      <c r="F251" s="1"/>
      <c r="G251" s="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1"/>
      <c r="AK251" s="1"/>
      <c r="AL251" s="1"/>
    </row>
    <row r="252" ht="14.25" customHeight="1">
      <c r="C252" s="1"/>
      <c r="D252" s="1"/>
      <c r="E252" s="1"/>
      <c r="F252" s="1"/>
      <c r="G252" s="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1"/>
      <c r="AK252" s="1"/>
      <c r="AL252" s="1"/>
    </row>
    <row r="253" ht="14.25" customHeight="1">
      <c r="C253" s="1"/>
      <c r="D253" s="1"/>
      <c r="E253" s="1"/>
      <c r="F253" s="1"/>
      <c r="G253" s="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1"/>
      <c r="AK253" s="1"/>
      <c r="AL253" s="1"/>
    </row>
    <row r="254" ht="14.25" customHeight="1">
      <c r="C254" s="1"/>
      <c r="D254" s="1"/>
      <c r="E254" s="1"/>
      <c r="F254" s="1"/>
      <c r="G254" s="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1"/>
      <c r="AK254" s="1"/>
      <c r="AL254" s="1"/>
    </row>
    <row r="255" ht="14.25" customHeight="1">
      <c r="C255" s="1"/>
      <c r="D255" s="1"/>
      <c r="E255" s="1"/>
      <c r="F255" s="1"/>
      <c r="G255" s="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1"/>
      <c r="AK255" s="1"/>
      <c r="AL255" s="1"/>
    </row>
    <row r="256" ht="14.25" customHeight="1">
      <c r="C256" s="1"/>
      <c r="D256" s="1"/>
      <c r="E256" s="1"/>
      <c r="F256" s="1"/>
      <c r="G256" s="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1"/>
      <c r="AK256" s="1"/>
      <c r="AL256" s="1"/>
    </row>
    <row r="257" ht="14.25" customHeight="1">
      <c r="C257" s="1"/>
      <c r="D257" s="1"/>
      <c r="E257" s="1"/>
      <c r="F257" s="1"/>
      <c r="G257" s="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1"/>
      <c r="AK257" s="1"/>
      <c r="AL257" s="1"/>
    </row>
    <row r="258" ht="14.25" customHeight="1">
      <c r="C258" s="1"/>
      <c r="D258" s="1"/>
      <c r="E258" s="1"/>
      <c r="F258" s="1"/>
      <c r="G258" s="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1"/>
      <c r="AK258" s="1"/>
      <c r="AL258" s="1"/>
    </row>
    <row r="259" ht="14.25" customHeight="1">
      <c r="C259" s="1"/>
      <c r="D259" s="1"/>
      <c r="E259" s="1"/>
      <c r="F259" s="1"/>
      <c r="G259" s="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1"/>
      <c r="AK259" s="1"/>
      <c r="AL259" s="1"/>
    </row>
    <row r="260" ht="14.25" customHeight="1">
      <c r="C260" s="1"/>
      <c r="D260" s="1"/>
      <c r="E260" s="1"/>
      <c r="F260" s="1"/>
      <c r="G260" s="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1"/>
      <c r="AK260" s="1"/>
      <c r="AL260" s="1"/>
    </row>
    <row r="261" ht="14.25" customHeight="1">
      <c r="C261" s="1"/>
      <c r="D261" s="1"/>
      <c r="E261" s="1"/>
      <c r="F261" s="1"/>
      <c r="G261" s="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1"/>
      <c r="AK261" s="1"/>
      <c r="AL261" s="1"/>
    </row>
    <row r="262" ht="14.25" customHeight="1">
      <c r="C262" s="1"/>
      <c r="D262" s="1"/>
      <c r="E262" s="1"/>
      <c r="F262" s="1"/>
      <c r="G262" s="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1"/>
      <c r="AK262" s="1"/>
      <c r="AL262" s="1"/>
    </row>
    <row r="263" ht="14.25" customHeight="1">
      <c r="C263" s="1"/>
      <c r="D263" s="1"/>
      <c r="E263" s="1"/>
      <c r="F263" s="1"/>
      <c r="G263" s="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1"/>
      <c r="AK263" s="1"/>
      <c r="AL263" s="1"/>
    </row>
    <row r="264" ht="14.25" customHeight="1">
      <c r="C264" s="1"/>
      <c r="D264" s="1"/>
      <c r="E264" s="1"/>
      <c r="F264" s="1"/>
      <c r="G264" s="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1"/>
      <c r="AK264" s="1"/>
      <c r="AL264" s="1"/>
    </row>
    <row r="265" ht="14.25" customHeight="1">
      <c r="C265" s="1"/>
      <c r="D265" s="1"/>
      <c r="E265" s="1"/>
      <c r="F265" s="1"/>
      <c r="G265" s="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1"/>
      <c r="AK265" s="1"/>
      <c r="AL265" s="1"/>
    </row>
    <row r="266" ht="14.25" customHeight="1">
      <c r="C266" s="1"/>
      <c r="D266" s="1"/>
      <c r="E266" s="1"/>
      <c r="F266" s="1"/>
      <c r="G266" s="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1"/>
      <c r="AK266" s="1"/>
      <c r="AL266" s="1"/>
    </row>
    <row r="267" ht="14.25" customHeight="1">
      <c r="C267" s="1"/>
      <c r="D267" s="1"/>
      <c r="E267" s="1"/>
      <c r="F267" s="1"/>
      <c r="G267" s="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1"/>
      <c r="AK267" s="1"/>
      <c r="AL267" s="1"/>
    </row>
    <row r="268" ht="14.25" customHeight="1">
      <c r="C268" s="1"/>
      <c r="D268" s="1"/>
      <c r="E268" s="1"/>
      <c r="F268" s="1"/>
      <c r="G268" s="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1"/>
      <c r="AK268" s="1"/>
      <c r="AL268" s="1"/>
    </row>
    <row r="269" ht="14.25" customHeight="1">
      <c r="C269" s="1"/>
      <c r="D269" s="1"/>
      <c r="E269" s="1"/>
      <c r="F269" s="1"/>
      <c r="G269" s="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1"/>
      <c r="AK269" s="1"/>
      <c r="AL269" s="1"/>
    </row>
    <row r="270" ht="14.25" customHeight="1">
      <c r="C270" s="1"/>
      <c r="D270" s="1"/>
      <c r="E270" s="1"/>
      <c r="F270" s="1"/>
      <c r="G270" s="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1"/>
      <c r="AK270" s="1"/>
      <c r="AL270" s="1"/>
    </row>
    <row r="271" ht="14.25" customHeight="1">
      <c r="C271" s="1"/>
      <c r="D271" s="1"/>
      <c r="E271" s="1"/>
      <c r="F271" s="1"/>
      <c r="G271" s="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1"/>
      <c r="AK271" s="1"/>
      <c r="AL271" s="1"/>
    </row>
    <row r="272" ht="14.25" customHeight="1">
      <c r="C272" s="1"/>
      <c r="D272" s="1"/>
      <c r="E272" s="1"/>
      <c r="F272" s="1"/>
      <c r="G272" s="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1"/>
      <c r="AK272" s="1"/>
      <c r="AL272" s="1"/>
    </row>
    <row r="273" ht="14.25" customHeight="1">
      <c r="C273" s="1"/>
      <c r="D273" s="1"/>
      <c r="E273" s="1"/>
      <c r="F273" s="1"/>
      <c r="G273" s="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1"/>
      <c r="AK273" s="1"/>
      <c r="AL273" s="1"/>
    </row>
    <row r="274" ht="14.25" customHeight="1">
      <c r="C274" s="1"/>
      <c r="D274" s="1"/>
      <c r="E274" s="1"/>
      <c r="F274" s="1"/>
      <c r="G274" s="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1"/>
      <c r="AK274" s="1"/>
      <c r="AL274" s="1"/>
    </row>
    <row r="275" ht="14.25" customHeight="1">
      <c r="C275" s="1"/>
      <c r="D275" s="1"/>
      <c r="E275" s="1"/>
      <c r="F275" s="1"/>
      <c r="G275" s="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1"/>
      <c r="AK275" s="1"/>
      <c r="AL275" s="1"/>
    </row>
    <row r="276" ht="14.25" customHeight="1">
      <c r="C276" s="1"/>
      <c r="D276" s="1"/>
      <c r="E276" s="1"/>
      <c r="F276" s="1"/>
      <c r="G276" s="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1"/>
      <c r="AK276" s="1"/>
      <c r="AL276" s="1"/>
    </row>
    <row r="277" ht="14.25" customHeight="1">
      <c r="C277" s="1"/>
      <c r="D277" s="1"/>
      <c r="E277" s="1"/>
      <c r="F277" s="1"/>
      <c r="G277" s="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1"/>
      <c r="AK277" s="1"/>
      <c r="AL277" s="1"/>
    </row>
    <row r="278" ht="14.25" customHeight="1">
      <c r="C278" s="1"/>
      <c r="D278" s="1"/>
      <c r="E278" s="1"/>
      <c r="F278" s="1"/>
      <c r="G278" s="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1"/>
      <c r="AK278" s="1"/>
      <c r="AL278" s="1"/>
    </row>
    <row r="279" ht="14.25" customHeight="1">
      <c r="C279" s="1"/>
      <c r="D279" s="1"/>
      <c r="E279" s="1"/>
      <c r="F279" s="1"/>
      <c r="G279" s="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1"/>
      <c r="AK279" s="1"/>
      <c r="AL279" s="1"/>
    </row>
    <row r="280" ht="14.25" customHeight="1">
      <c r="C280" s="1"/>
      <c r="D280" s="1"/>
      <c r="E280" s="1"/>
      <c r="F280" s="1"/>
      <c r="G280" s="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1"/>
      <c r="AK280" s="1"/>
      <c r="AL280" s="1"/>
    </row>
    <row r="281" ht="14.25" customHeight="1">
      <c r="C281" s="1"/>
      <c r="D281" s="1"/>
      <c r="E281" s="1"/>
      <c r="F281" s="1"/>
      <c r="G281" s="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1"/>
      <c r="AK281" s="1"/>
      <c r="AL281" s="1"/>
    </row>
    <row r="282" ht="14.25" customHeight="1">
      <c r="C282" s="1"/>
      <c r="D282" s="1"/>
      <c r="E282" s="1"/>
      <c r="F282" s="1"/>
      <c r="G282" s="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1"/>
      <c r="AK282" s="1"/>
      <c r="AL282" s="1"/>
    </row>
    <row r="283" ht="14.25" customHeight="1">
      <c r="C283" s="1"/>
      <c r="D283" s="1"/>
      <c r="E283" s="1"/>
      <c r="F283" s="1"/>
      <c r="G283" s="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1"/>
      <c r="AK283" s="1"/>
      <c r="AL283" s="1"/>
    </row>
    <row r="284" ht="14.25" customHeight="1">
      <c r="C284" s="1"/>
      <c r="D284" s="1"/>
      <c r="E284" s="1"/>
      <c r="F284" s="1"/>
      <c r="G284" s="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1"/>
      <c r="AK284" s="1"/>
      <c r="AL284" s="1"/>
    </row>
    <row r="285" ht="14.25" customHeight="1">
      <c r="C285" s="1"/>
      <c r="D285" s="1"/>
      <c r="E285" s="1"/>
      <c r="F285" s="1"/>
      <c r="G285" s="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1"/>
      <c r="AK285" s="1"/>
      <c r="AL285" s="1"/>
    </row>
    <row r="286" ht="14.25" customHeight="1">
      <c r="C286" s="1"/>
      <c r="D286" s="1"/>
      <c r="E286" s="1"/>
      <c r="F286" s="1"/>
      <c r="G286" s="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1"/>
      <c r="AK286" s="1"/>
      <c r="AL286" s="1"/>
    </row>
    <row r="287" ht="14.25" customHeight="1">
      <c r="C287" s="1"/>
      <c r="D287" s="1"/>
      <c r="E287" s="1"/>
      <c r="F287" s="1"/>
      <c r="G287" s="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1"/>
      <c r="AK287" s="1"/>
      <c r="AL287" s="1"/>
    </row>
    <row r="288" ht="14.25" customHeight="1">
      <c r="C288" s="1"/>
      <c r="D288" s="1"/>
      <c r="E288" s="1"/>
      <c r="F288" s="1"/>
      <c r="G288" s="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1"/>
      <c r="AK288" s="1"/>
      <c r="AL288" s="1"/>
    </row>
    <row r="289" ht="14.25" customHeight="1">
      <c r="C289" s="1"/>
      <c r="D289" s="1"/>
      <c r="E289" s="1"/>
      <c r="F289" s="1"/>
      <c r="G289" s="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1"/>
      <c r="AK289" s="1"/>
      <c r="AL289" s="1"/>
    </row>
    <row r="290" ht="14.25" customHeight="1">
      <c r="C290" s="1"/>
      <c r="D290" s="1"/>
      <c r="E290" s="1"/>
      <c r="F290" s="1"/>
      <c r="G290" s="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1"/>
      <c r="AK290" s="1"/>
      <c r="AL290" s="1"/>
    </row>
    <row r="291" ht="14.25" customHeight="1">
      <c r="C291" s="1"/>
      <c r="D291" s="1"/>
      <c r="E291" s="1"/>
      <c r="F291" s="1"/>
      <c r="G291" s="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1"/>
      <c r="AK291" s="1"/>
      <c r="AL291" s="1"/>
    </row>
    <row r="292" ht="14.25" customHeight="1">
      <c r="C292" s="1"/>
      <c r="D292" s="1"/>
      <c r="E292" s="1"/>
      <c r="F292" s="1"/>
      <c r="G292" s="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1"/>
      <c r="AK292" s="1"/>
      <c r="AL292" s="1"/>
    </row>
    <row r="293" ht="14.25" customHeight="1">
      <c r="C293" s="1"/>
      <c r="D293" s="1"/>
      <c r="E293" s="1"/>
      <c r="F293" s="1"/>
      <c r="G293" s="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1"/>
      <c r="AK293" s="1"/>
      <c r="AL293" s="1"/>
    </row>
    <row r="294" ht="14.25" customHeight="1">
      <c r="C294" s="1"/>
      <c r="D294" s="1"/>
      <c r="E294" s="1"/>
      <c r="F294" s="1"/>
      <c r="G294" s="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1"/>
      <c r="AK294" s="1"/>
      <c r="AL294" s="1"/>
    </row>
    <row r="295" ht="14.25" customHeight="1">
      <c r="C295" s="1"/>
      <c r="D295" s="1"/>
      <c r="E295" s="1"/>
      <c r="F295" s="1"/>
      <c r="G295" s="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1"/>
      <c r="AK295" s="1"/>
      <c r="AL295" s="1"/>
    </row>
    <row r="296" ht="14.25" customHeight="1">
      <c r="C296" s="1"/>
      <c r="D296" s="1"/>
      <c r="E296" s="1"/>
      <c r="F296" s="1"/>
      <c r="G296" s="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1"/>
      <c r="AK296" s="1"/>
      <c r="AL296" s="1"/>
    </row>
    <row r="297" ht="14.25" customHeight="1">
      <c r="C297" s="1"/>
      <c r="D297" s="1"/>
      <c r="E297" s="1"/>
      <c r="F297" s="1"/>
      <c r="G297" s="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1"/>
      <c r="AK297" s="1"/>
      <c r="AL297" s="1"/>
    </row>
    <row r="298" ht="14.25" customHeight="1">
      <c r="C298" s="1"/>
      <c r="D298" s="1"/>
      <c r="E298" s="1"/>
      <c r="F298" s="1"/>
      <c r="G298" s="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1"/>
      <c r="AK298" s="1"/>
      <c r="AL298" s="1"/>
    </row>
    <row r="299" ht="14.25" customHeight="1">
      <c r="C299" s="1"/>
      <c r="D299" s="1"/>
      <c r="E299" s="1"/>
      <c r="F299" s="1"/>
      <c r="G299" s="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1"/>
      <c r="AK299" s="1"/>
      <c r="AL299" s="1"/>
    </row>
    <row r="300" ht="14.25" customHeight="1">
      <c r="C300" s="1"/>
      <c r="D300" s="1"/>
      <c r="E300" s="1"/>
      <c r="F300" s="1"/>
      <c r="G300" s="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1"/>
      <c r="AK300" s="1"/>
      <c r="AL300" s="1"/>
    </row>
    <row r="301" ht="14.25" customHeight="1">
      <c r="C301" s="1"/>
      <c r="D301" s="1"/>
      <c r="E301" s="1"/>
      <c r="F301" s="1"/>
      <c r="G301" s="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1"/>
      <c r="AK301" s="1"/>
      <c r="AL301" s="1"/>
    </row>
    <row r="302" ht="14.25" customHeight="1">
      <c r="C302" s="1"/>
      <c r="D302" s="1"/>
      <c r="E302" s="1"/>
      <c r="F302" s="1"/>
      <c r="G302" s="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1"/>
      <c r="AK302" s="1"/>
      <c r="AL302" s="1"/>
    </row>
    <row r="303" ht="14.25" customHeight="1">
      <c r="C303" s="1"/>
      <c r="D303" s="1"/>
      <c r="E303" s="1"/>
      <c r="F303" s="1"/>
      <c r="G303" s="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1"/>
      <c r="AK303" s="1"/>
      <c r="AL303" s="1"/>
    </row>
    <row r="304" ht="14.25" customHeight="1">
      <c r="C304" s="1"/>
      <c r="D304" s="1"/>
      <c r="E304" s="1"/>
      <c r="F304" s="1"/>
      <c r="G304" s="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1"/>
      <c r="AK304" s="1"/>
      <c r="AL304" s="1"/>
    </row>
    <row r="305" ht="14.25" customHeight="1">
      <c r="C305" s="1"/>
      <c r="D305" s="1"/>
      <c r="E305" s="1"/>
      <c r="F305" s="1"/>
      <c r="G305" s="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1"/>
      <c r="AK305" s="1"/>
      <c r="AL305" s="1"/>
    </row>
    <row r="306" ht="14.25" customHeight="1">
      <c r="C306" s="1"/>
      <c r="D306" s="1"/>
      <c r="E306" s="1"/>
      <c r="F306" s="1"/>
      <c r="G306" s="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1"/>
      <c r="AK306" s="1"/>
      <c r="AL306" s="1"/>
    </row>
    <row r="307" ht="14.25" customHeight="1">
      <c r="C307" s="1"/>
      <c r="D307" s="1"/>
      <c r="E307" s="1"/>
      <c r="F307" s="1"/>
      <c r="G307" s="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1"/>
      <c r="AK307" s="1"/>
      <c r="AL307" s="1"/>
    </row>
    <row r="308" ht="14.25" customHeight="1">
      <c r="C308" s="1"/>
      <c r="D308" s="1"/>
      <c r="E308" s="1"/>
      <c r="F308" s="1"/>
      <c r="G308" s="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1"/>
      <c r="AK308" s="1"/>
      <c r="AL308" s="1"/>
    </row>
    <row r="309" ht="14.25" customHeight="1">
      <c r="C309" s="1"/>
      <c r="D309" s="1"/>
      <c r="E309" s="1"/>
      <c r="F309" s="1"/>
      <c r="G309" s="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1"/>
      <c r="AK309" s="1"/>
      <c r="AL309" s="1"/>
    </row>
    <row r="310" ht="14.25" customHeight="1">
      <c r="C310" s="1"/>
      <c r="D310" s="1"/>
      <c r="E310" s="1"/>
      <c r="F310" s="1"/>
      <c r="G310" s="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1"/>
      <c r="AK310" s="1"/>
      <c r="AL310" s="1"/>
    </row>
    <row r="311" ht="14.25" customHeight="1">
      <c r="C311" s="1"/>
      <c r="D311" s="1"/>
      <c r="E311" s="1"/>
      <c r="F311" s="1"/>
      <c r="G311" s="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1"/>
      <c r="AK311" s="1"/>
      <c r="AL311" s="1"/>
    </row>
    <row r="312" ht="14.25" customHeight="1">
      <c r="C312" s="1"/>
      <c r="D312" s="1"/>
      <c r="E312" s="1"/>
      <c r="F312" s="1"/>
      <c r="G312" s="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1"/>
      <c r="AK312" s="1"/>
      <c r="AL312" s="1"/>
    </row>
    <row r="313" ht="14.25" customHeight="1">
      <c r="C313" s="1"/>
      <c r="D313" s="1"/>
      <c r="E313" s="1"/>
      <c r="F313" s="1"/>
      <c r="G313" s="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1"/>
      <c r="AK313" s="1"/>
      <c r="AL313" s="1"/>
    </row>
    <row r="314" ht="14.25" customHeight="1">
      <c r="C314" s="1"/>
      <c r="D314" s="1"/>
      <c r="E314" s="1"/>
      <c r="F314" s="1"/>
      <c r="G314" s="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1"/>
      <c r="AK314" s="1"/>
      <c r="AL314" s="1"/>
    </row>
    <row r="315" ht="14.25" customHeight="1">
      <c r="C315" s="1"/>
      <c r="D315" s="1"/>
      <c r="E315" s="1"/>
      <c r="F315" s="1"/>
      <c r="G315" s="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1"/>
      <c r="AK315" s="1"/>
      <c r="AL315" s="1"/>
    </row>
    <row r="316" ht="14.25" customHeight="1">
      <c r="C316" s="1"/>
      <c r="D316" s="1"/>
      <c r="E316" s="1"/>
      <c r="F316" s="1"/>
      <c r="G316" s="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1"/>
      <c r="AK316" s="1"/>
      <c r="AL316" s="1"/>
    </row>
    <row r="317" ht="14.25" customHeight="1">
      <c r="C317" s="1"/>
      <c r="D317" s="1"/>
      <c r="E317" s="1"/>
      <c r="F317" s="1"/>
      <c r="G317" s="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1"/>
      <c r="AK317" s="1"/>
      <c r="AL317" s="1"/>
    </row>
    <row r="318" ht="14.25" customHeight="1">
      <c r="C318" s="1"/>
      <c r="D318" s="1"/>
      <c r="E318" s="1"/>
      <c r="F318" s="1"/>
      <c r="G318" s="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1"/>
      <c r="AK318" s="1"/>
      <c r="AL318" s="1"/>
    </row>
    <row r="319" ht="14.25" customHeight="1">
      <c r="C319" s="1"/>
      <c r="D319" s="1"/>
      <c r="E319" s="1"/>
      <c r="F319" s="1"/>
      <c r="G319" s="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1"/>
      <c r="AK319" s="1"/>
      <c r="AL319" s="1"/>
    </row>
    <row r="320" ht="14.25" customHeight="1">
      <c r="C320" s="1"/>
      <c r="D320" s="1"/>
      <c r="E320" s="1"/>
      <c r="F320" s="1"/>
      <c r="G320" s="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1"/>
      <c r="AK320" s="1"/>
      <c r="AL320" s="1"/>
    </row>
    <row r="321" ht="14.25" customHeight="1">
      <c r="C321" s="1"/>
      <c r="D321" s="1"/>
      <c r="E321" s="1"/>
      <c r="F321" s="1"/>
      <c r="G321" s="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1"/>
      <c r="AK321" s="1"/>
      <c r="AL321" s="1"/>
    </row>
    <row r="322" ht="14.25" customHeight="1">
      <c r="C322" s="1"/>
      <c r="D322" s="1"/>
      <c r="E322" s="1"/>
      <c r="F322" s="1"/>
      <c r="G322" s="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1"/>
      <c r="AK322" s="1"/>
      <c r="AL322" s="1"/>
    </row>
    <row r="323" ht="14.25" customHeight="1">
      <c r="C323" s="1"/>
      <c r="D323" s="1"/>
      <c r="E323" s="1"/>
      <c r="F323" s="1"/>
      <c r="G323" s="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1"/>
      <c r="AK323" s="1"/>
      <c r="AL323" s="1"/>
    </row>
    <row r="324" ht="14.25" customHeight="1">
      <c r="C324" s="1"/>
      <c r="D324" s="1"/>
      <c r="E324" s="1"/>
      <c r="F324" s="1"/>
      <c r="G324" s="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1"/>
      <c r="AK324" s="1"/>
      <c r="AL324" s="1"/>
    </row>
    <row r="325" ht="14.25" customHeight="1">
      <c r="C325" s="1"/>
      <c r="D325" s="1"/>
      <c r="E325" s="1"/>
      <c r="F325" s="1"/>
      <c r="G325" s="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1"/>
      <c r="AK325" s="1"/>
      <c r="AL325" s="1"/>
    </row>
    <row r="326" ht="14.25" customHeight="1">
      <c r="C326" s="1"/>
      <c r="D326" s="1"/>
      <c r="E326" s="1"/>
      <c r="F326" s="1"/>
      <c r="G326" s="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1"/>
      <c r="AK326" s="1"/>
      <c r="AL326" s="1"/>
    </row>
    <row r="327" ht="14.25" customHeight="1">
      <c r="C327" s="1"/>
      <c r="D327" s="1"/>
      <c r="E327" s="1"/>
      <c r="F327" s="1"/>
      <c r="G327" s="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1"/>
      <c r="AK327" s="1"/>
      <c r="AL327" s="1"/>
    </row>
    <row r="328" ht="14.25" customHeight="1">
      <c r="C328" s="1"/>
      <c r="D328" s="1"/>
      <c r="E328" s="1"/>
      <c r="F328" s="1"/>
      <c r="G328" s="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1"/>
      <c r="AK328" s="1"/>
      <c r="AL328" s="1"/>
    </row>
    <row r="329" ht="14.25" customHeight="1">
      <c r="C329" s="1"/>
      <c r="D329" s="1"/>
      <c r="E329" s="1"/>
      <c r="F329" s="1"/>
      <c r="G329" s="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1"/>
      <c r="AK329" s="1"/>
      <c r="AL329" s="1"/>
    </row>
    <row r="330" ht="14.25" customHeight="1">
      <c r="C330" s="1"/>
      <c r="D330" s="1"/>
      <c r="E330" s="1"/>
      <c r="F330" s="1"/>
      <c r="G330" s="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1"/>
      <c r="AK330" s="1"/>
      <c r="AL330" s="1"/>
    </row>
    <row r="331" ht="14.25" customHeight="1">
      <c r="C331" s="1"/>
      <c r="D331" s="1"/>
      <c r="E331" s="1"/>
      <c r="F331" s="1"/>
      <c r="G331" s="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1"/>
      <c r="AK331" s="1"/>
      <c r="AL331" s="1"/>
    </row>
    <row r="332" ht="14.25" customHeight="1">
      <c r="C332" s="1"/>
      <c r="D332" s="1"/>
      <c r="E332" s="1"/>
      <c r="F332" s="1"/>
      <c r="G332" s="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1"/>
      <c r="AK332" s="1"/>
      <c r="AL332" s="1"/>
    </row>
    <row r="333" ht="14.25" customHeight="1">
      <c r="C333" s="1"/>
      <c r="D333" s="1"/>
      <c r="E333" s="1"/>
      <c r="F333" s="1"/>
      <c r="G333" s="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1"/>
      <c r="AK333" s="1"/>
      <c r="AL333" s="1"/>
    </row>
    <row r="334" ht="14.25" customHeight="1">
      <c r="C334" s="1"/>
      <c r="D334" s="1"/>
      <c r="E334" s="1"/>
      <c r="F334" s="1"/>
      <c r="G334" s="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1"/>
      <c r="AK334" s="1"/>
      <c r="AL334" s="1"/>
    </row>
    <row r="335" ht="14.25" customHeight="1">
      <c r="C335" s="1"/>
      <c r="D335" s="1"/>
      <c r="E335" s="1"/>
      <c r="F335" s="1"/>
      <c r="G335" s="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1"/>
      <c r="AK335" s="1"/>
      <c r="AL335" s="1"/>
    </row>
    <row r="336" ht="14.25" customHeight="1">
      <c r="C336" s="1"/>
      <c r="D336" s="1"/>
      <c r="E336" s="1"/>
      <c r="F336" s="1"/>
      <c r="G336" s="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1"/>
      <c r="AK336" s="1"/>
      <c r="AL336" s="1"/>
    </row>
    <row r="337" ht="14.25" customHeight="1">
      <c r="C337" s="1"/>
      <c r="D337" s="1"/>
      <c r="E337" s="1"/>
      <c r="F337" s="1"/>
      <c r="G337" s="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1"/>
      <c r="AK337" s="1"/>
      <c r="AL337" s="1"/>
    </row>
    <row r="338" ht="14.25" customHeight="1">
      <c r="C338" s="1"/>
      <c r="D338" s="1"/>
      <c r="E338" s="1"/>
      <c r="F338" s="1"/>
      <c r="G338" s="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1"/>
      <c r="AK338" s="1"/>
      <c r="AL338" s="1"/>
    </row>
    <row r="339" ht="14.25" customHeight="1">
      <c r="C339" s="1"/>
      <c r="D339" s="1"/>
      <c r="E339" s="1"/>
      <c r="F339" s="1"/>
      <c r="G339" s="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1"/>
      <c r="AK339" s="1"/>
      <c r="AL339" s="1"/>
    </row>
    <row r="340" ht="14.25" customHeight="1">
      <c r="C340" s="1"/>
      <c r="D340" s="1"/>
      <c r="E340" s="1"/>
      <c r="F340" s="1"/>
      <c r="G340" s="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1"/>
      <c r="AK340" s="1"/>
      <c r="AL340" s="1"/>
    </row>
    <row r="341" ht="14.25" customHeight="1">
      <c r="C341" s="1"/>
      <c r="D341" s="1"/>
      <c r="E341" s="1"/>
      <c r="F341" s="1"/>
      <c r="G341" s="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1"/>
      <c r="AK341" s="1"/>
      <c r="AL341" s="1"/>
    </row>
    <row r="342" ht="14.25" customHeight="1">
      <c r="C342" s="1"/>
      <c r="D342" s="1"/>
      <c r="E342" s="1"/>
      <c r="F342" s="1"/>
      <c r="G342" s="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1"/>
      <c r="AK342" s="1"/>
      <c r="AL342" s="1"/>
    </row>
    <row r="343" ht="14.25" customHeight="1">
      <c r="C343" s="1"/>
      <c r="D343" s="1"/>
      <c r="E343" s="1"/>
      <c r="F343" s="1"/>
      <c r="G343" s="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1"/>
      <c r="AK343" s="1"/>
      <c r="AL343" s="1"/>
    </row>
    <row r="344" ht="14.25" customHeight="1">
      <c r="C344" s="1"/>
      <c r="D344" s="1"/>
      <c r="E344" s="1"/>
      <c r="F344" s="1"/>
      <c r="G344" s="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1"/>
      <c r="AK344" s="1"/>
      <c r="AL344" s="1"/>
    </row>
    <row r="345" ht="14.25" customHeight="1">
      <c r="C345" s="1"/>
      <c r="D345" s="1"/>
      <c r="E345" s="1"/>
      <c r="F345" s="1"/>
      <c r="G345" s="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1"/>
      <c r="AK345" s="1"/>
      <c r="AL345" s="1"/>
    </row>
    <row r="346" ht="14.25" customHeight="1">
      <c r="C346" s="1"/>
      <c r="D346" s="1"/>
      <c r="E346" s="1"/>
      <c r="F346" s="1"/>
      <c r="G346" s="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1"/>
      <c r="AK346" s="1"/>
      <c r="AL346" s="1"/>
    </row>
    <row r="347" ht="14.25" customHeight="1">
      <c r="C347" s="1"/>
      <c r="D347" s="1"/>
      <c r="E347" s="1"/>
      <c r="F347" s="1"/>
      <c r="G347" s="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1"/>
      <c r="AK347" s="1"/>
      <c r="AL347" s="1"/>
    </row>
    <row r="348" ht="14.25" customHeight="1">
      <c r="C348" s="1"/>
      <c r="D348" s="1"/>
      <c r="E348" s="1"/>
      <c r="F348" s="1"/>
      <c r="G348" s="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1"/>
      <c r="AK348" s="1"/>
      <c r="AL348" s="1"/>
    </row>
    <row r="349" ht="14.25" customHeight="1">
      <c r="C349" s="1"/>
      <c r="D349" s="1"/>
      <c r="E349" s="1"/>
      <c r="F349" s="1"/>
      <c r="G349" s="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1"/>
      <c r="AK349" s="1"/>
      <c r="AL349" s="1"/>
    </row>
    <row r="350" ht="14.25" customHeight="1">
      <c r="C350" s="1"/>
      <c r="D350" s="1"/>
      <c r="E350" s="1"/>
      <c r="F350" s="1"/>
      <c r="G350" s="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1"/>
      <c r="AK350" s="1"/>
      <c r="AL350" s="1"/>
    </row>
    <row r="351" ht="14.25" customHeight="1">
      <c r="C351" s="1"/>
      <c r="D351" s="1"/>
      <c r="E351" s="1"/>
      <c r="F351" s="1"/>
      <c r="G351" s="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1"/>
      <c r="AK351" s="1"/>
      <c r="AL351" s="1"/>
    </row>
    <row r="352" ht="14.25" customHeight="1">
      <c r="C352" s="1"/>
      <c r="D352" s="1"/>
      <c r="E352" s="1"/>
      <c r="F352" s="1"/>
      <c r="G352" s="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1"/>
      <c r="AK352" s="1"/>
      <c r="AL352" s="1"/>
    </row>
    <row r="353" ht="14.25" customHeight="1">
      <c r="C353" s="1"/>
      <c r="D353" s="1"/>
      <c r="E353" s="1"/>
      <c r="F353" s="1"/>
      <c r="G353" s="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1"/>
      <c r="AK353" s="1"/>
      <c r="AL353" s="1"/>
    </row>
    <row r="354" ht="14.25" customHeight="1">
      <c r="C354" s="1"/>
      <c r="D354" s="1"/>
      <c r="E354" s="1"/>
      <c r="F354" s="1"/>
      <c r="G354" s="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1"/>
      <c r="AK354" s="1"/>
      <c r="AL354" s="1"/>
    </row>
    <row r="355" ht="14.25" customHeight="1">
      <c r="C355" s="1"/>
      <c r="D355" s="1"/>
      <c r="E355" s="1"/>
      <c r="F355" s="1"/>
      <c r="G355" s="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1"/>
      <c r="AK355" s="1"/>
      <c r="AL355" s="1"/>
    </row>
    <row r="356" ht="14.25" customHeight="1">
      <c r="C356" s="1"/>
      <c r="D356" s="1"/>
      <c r="E356" s="1"/>
      <c r="F356" s="1"/>
      <c r="G356" s="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1"/>
      <c r="AK356" s="1"/>
      <c r="AL356" s="1"/>
    </row>
    <row r="357" ht="14.25" customHeight="1">
      <c r="C357" s="1"/>
      <c r="D357" s="1"/>
      <c r="E357" s="1"/>
      <c r="F357" s="1"/>
      <c r="G357" s="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1"/>
      <c r="AK357" s="1"/>
      <c r="AL357" s="1"/>
    </row>
    <row r="358" ht="14.25" customHeight="1">
      <c r="C358" s="1"/>
      <c r="D358" s="1"/>
      <c r="E358" s="1"/>
      <c r="F358" s="1"/>
      <c r="G358" s="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1"/>
      <c r="AK358" s="1"/>
      <c r="AL358" s="1"/>
    </row>
    <row r="359" ht="14.25" customHeight="1">
      <c r="C359" s="1"/>
      <c r="D359" s="1"/>
      <c r="E359" s="1"/>
      <c r="F359" s="1"/>
      <c r="G359" s="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1"/>
      <c r="AK359" s="1"/>
      <c r="AL359" s="1"/>
    </row>
    <row r="360" ht="14.25" customHeight="1">
      <c r="C360" s="1"/>
      <c r="D360" s="1"/>
      <c r="E360" s="1"/>
      <c r="F360" s="1"/>
      <c r="G360" s="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1"/>
      <c r="AK360" s="1"/>
      <c r="AL360" s="1"/>
    </row>
    <row r="361" ht="14.25" customHeight="1">
      <c r="C361" s="1"/>
      <c r="D361" s="1"/>
      <c r="E361" s="1"/>
      <c r="F361" s="1"/>
      <c r="G361" s="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1"/>
      <c r="AK361" s="1"/>
      <c r="AL361" s="1"/>
    </row>
    <row r="362" ht="14.25" customHeight="1">
      <c r="C362" s="1"/>
      <c r="D362" s="1"/>
      <c r="E362" s="1"/>
      <c r="F362" s="1"/>
      <c r="G362" s="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1"/>
      <c r="AK362" s="1"/>
      <c r="AL362" s="1"/>
    </row>
    <row r="363" ht="14.25" customHeight="1">
      <c r="C363" s="1"/>
      <c r="D363" s="1"/>
      <c r="E363" s="1"/>
      <c r="F363" s="1"/>
      <c r="G363" s="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1"/>
      <c r="AK363" s="1"/>
      <c r="AL363" s="1"/>
    </row>
    <row r="364" ht="14.25" customHeight="1">
      <c r="C364" s="1"/>
      <c r="D364" s="1"/>
      <c r="E364" s="1"/>
      <c r="F364" s="1"/>
      <c r="G364" s="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1"/>
      <c r="AK364" s="1"/>
      <c r="AL364" s="1"/>
    </row>
    <row r="365" ht="14.25" customHeight="1">
      <c r="C365" s="1"/>
      <c r="D365" s="1"/>
      <c r="E365" s="1"/>
      <c r="F365" s="1"/>
      <c r="G365" s="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1"/>
      <c r="AK365" s="1"/>
      <c r="AL365" s="1"/>
    </row>
    <row r="366" ht="14.25" customHeight="1">
      <c r="C366" s="1"/>
      <c r="D366" s="1"/>
      <c r="E366" s="1"/>
      <c r="F366" s="1"/>
      <c r="G366" s="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1"/>
      <c r="AK366" s="1"/>
      <c r="AL366" s="1"/>
    </row>
    <row r="367" ht="14.25" customHeight="1">
      <c r="C367" s="1"/>
      <c r="D367" s="1"/>
      <c r="E367" s="1"/>
      <c r="F367" s="1"/>
      <c r="G367" s="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1"/>
      <c r="AK367" s="1"/>
      <c r="AL367" s="1"/>
    </row>
    <row r="368" ht="14.25" customHeight="1">
      <c r="C368" s="1"/>
      <c r="D368" s="1"/>
      <c r="E368" s="1"/>
      <c r="F368" s="1"/>
      <c r="G368" s="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1"/>
      <c r="AK368" s="1"/>
      <c r="AL368" s="1"/>
    </row>
    <row r="369" ht="14.25" customHeight="1">
      <c r="C369" s="1"/>
      <c r="D369" s="1"/>
      <c r="E369" s="1"/>
      <c r="F369" s="1"/>
      <c r="G369" s="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1"/>
      <c r="AK369" s="1"/>
      <c r="AL369" s="1"/>
    </row>
    <row r="370" ht="14.25" customHeight="1">
      <c r="C370" s="1"/>
      <c r="D370" s="1"/>
      <c r="E370" s="1"/>
      <c r="F370" s="1"/>
      <c r="G370" s="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1"/>
      <c r="AK370" s="1"/>
      <c r="AL370" s="1"/>
    </row>
    <row r="371" ht="14.25" customHeight="1">
      <c r="C371" s="1"/>
      <c r="D371" s="1"/>
      <c r="E371" s="1"/>
      <c r="F371" s="1"/>
      <c r="G371" s="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1"/>
      <c r="AK371" s="1"/>
      <c r="AL371" s="1"/>
    </row>
    <row r="372" ht="14.25" customHeight="1">
      <c r="C372" s="1"/>
      <c r="D372" s="1"/>
      <c r="E372" s="1"/>
      <c r="F372" s="1"/>
      <c r="G372" s="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1"/>
      <c r="AK372" s="1"/>
      <c r="AL372" s="1"/>
    </row>
    <row r="373" ht="14.25" customHeight="1">
      <c r="C373" s="1"/>
      <c r="D373" s="1"/>
      <c r="E373" s="1"/>
      <c r="F373" s="1"/>
      <c r="G373" s="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1"/>
      <c r="AK373" s="1"/>
      <c r="AL373" s="1"/>
    </row>
    <row r="374" ht="14.25" customHeight="1">
      <c r="C374" s="1"/>
      <c r="D374" s="1"/>
      <c r="E374" s="1"/>
      <c r="F374" s="1"/>
      <c r="G374" s="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1"/>
      <c r="AK374" s="1"/>
      <c r="AL374" s="1"/>
    </row>
    <row r="375" ht="14.25" customHeight="1">
      <c r="C375" s="1"/>
      <c r="D375" s="1"/>
      <c r="E375" s="1"/>
      <c r="F375" s="1"/>
      <c r="G375" s="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1"/>
      <c r="AK375" s="1"/>
      <c r="AL375" s="1"/>
    </row>
    <row r="376" ht="14.25" customHeight="1">
      <c r="C376" s="1"/>
      <c r="D376" s="1"/>
      <c r="E376" s="1"/>
      <c r="F376" s="1"/>
      <c r="G376" s="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1"/>
      <c r="AK376" s="1"/>
      <c r="AL376" s="1"/>
    </row>
    <row r="377" ht="14.25" customHeight="1">
      <c r="C377" s="1"/>
      <c r="D377" s="1"/>
      <c r="E377" s="1"/>
      <c r="F377" s="1"/>
      <c r="G377" s="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1"/>
      <c r="AK377" s="1"/>
      <c r="AL377" s="1"/>
    </row>
    <row r="378" ht="14.25" customHeight="1">
      <c r="C378" s="1"/>
      <c r="D378" s="1"/>
      <c r="E378" s="1"/>
      <c r="F378" s="1"/>
      <c r="G378" s="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1"/>
      <c r="AK378" s="1"/>
      <c r="AL378" s="1"/>
    </row>
    <row r="379" ht="14.25" customHeight="1">
      <c r="C379" s="1"/>
      <c r="D379" s="1"/>
      <c r="E379" s="1"/>
      <c r="F379" s="1"/>
      <c r="G379" s="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1"/>
      <c r="AK379" s="1"/>
      <c r="AL379" s="1"/>
    </row>
    <row r="380" ht="14.25" customHeight="1">
      <c r="C380" s="1"/>
      <c r="D380" s="1"/>
      <c r="E380" s="1"/>
      <c r="F380" s="1"/>
      <c r="G380" s="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1"/>
      <c r="AK380" s="1"/>
      <c r="AL380" s="1"/>
    </row>
    <row r="381" ht="14.25" customHeight="1">
      <c r="C381" s="1"/>
      <c r="D381" s="1"/>
      <c r="E381" s="1"/>
      <c r="F381" s="1"/>
      <c r="G381" s="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1"/>
      <c r="AK381" s="1"/>
      <c r="AL381" s="1"/>
    </row>
    <row r="382" ht="14.25" customHeight="1">
      <c r="C382" s="1"/>
      <c r="D382" s="1"/>
      <c r="E382" s="1"/>
      <c r="F382" s="1"/>
      <c r="G382" s="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1"/>
      <c r="AK382" s="1"/>
      <c r="AL382" s="1"/>
    </row>
    <row r="383" ht="14.25" customHeight="1">
      <c r="C383" s="1"/>
      <c r="D383" s="1"/>
      <c r="E383" s="1"/>
      <c r="F383" s="1"/>
      <c r="G383" s="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1"/>
      <c r="AK383" s="1"/>
      <c r="AL383" s="1"/>
    </row>
    <row r="384" ht="14.25" customHeight="1">
      <c r="C384" s="1"/>
      <c r="D384" s="1"/>
      <c r="E384" s="1"/>
      <c r="F384" s="1"/>
      <c r="G384" s="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1"/>
      <c r="AK384" s="1"/>
      <c r="AL384" s="1"/>
    </row>
    <row r="385" ht="14.25" customHeight="1">
      <c r="C385" s="1"/>
      <c r="D385" s="1"/>
      <c r="E385" s="1"/>
      <c r="F385" s="1"/>
      <c r="G385" s="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1"/>
      <c r="AK385" s="1"/>
      <c r="AL385" s="1"/>
    </row>
    <row r="386" ht="14.25" customHeight="1">
      <c r="C386" s="1"/>
      <c r="D386" s="1"/>
      <c r="E386" s="1"/>
      <c r="F386" s="1"/>
      <c r="G386" s="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1"/>
      <c r="AK386" s="1"/>
      <c r="AL386" s="1"/>
    </row>
    <row r="387" ht="14.25" customHeight="1">
      <c r="C387" s="1"/>
      <c r="D387" s="1"/>
      <c r="E387" s="1"/>
      <c r="F387" s="1"/>
      <c r="G387" s="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1"/>
      <c r="AK387" s="1"/>
      <c r="AL387" s="1"/>
    </row>
    <row r="388" ht="14.25" customHeight="1">
      <c r="C388" s="1"/>
      <c r="D388" s="1"/>
      <c r="E388" s="1"/>
      <c r="F388" s="1"/>
      <c r="G388" s="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1"/>
      <c r="AK388" s="1"/>
      <c r="AL388" s="1"/>
    </row>
    <row r="389" ht="14.25" customHeight="1">
      <c r="C389" s="1"/>
      <c r="D389" s="1"/>
      <c r="E389" s="1"/>
      <c r="F389" s="1"/>
      <c r="G389" s="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1"/>
      <c r="AK389" s="1"/>
      <c r="AL389" s="1"/>
    </row>
    <row r="390" ht="14.25" customHeight="1">
      <c r="C390" s="1"/>
      <c r="D390" s="1"/>
      <c r="E390" s="1"/>
      <c r="F390" s="1"/>
      <c r="G390" s="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1"/>
      <c r="AK390" s="1"/>
      <c r="AL390" s="1"/>
    </row>
    <row r="391" ht="14.25" customHeight="1">
      <c r="C391" s="1"/>
      <c r="D391" s="1"/>
      <c r="E391" s="1"/>
      <c r="F391" s="1"/>
      <c r="G391" s="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1"/>
      <c r="AK391" s="1"/>
      <c r="AL391" s="1"/>
    </row>
    <row r="392" ht="14.25" customHeight="1">
      <c r="C392" s="1"/>
      <c r="D392" s="1"/>
      <c r="E392" s="1"/>
      <c r="F392" s="1"/>
      <c r="G392" s="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1"/>
      <c r="AK392" s="1"/>
      <c r="AL392" s="1"/>
    </row>
    <row r="393" ht="14.25" customHeight="1">
      <c r="C393" s="1"/>
      <c r="D393" s="1"/>
      <c r="E393" s="1"/>
      <c r="F393" s="1"/>
      <c r="G393" s="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1"/>
      <c r="AK393" s="1"/>
      <c r="AL393" s="1"/>
    </row>
    <row r="394" ht="14.25" customHeight="1">
      <c r="C394" s="1"/>
      <c r="D394" s="1"/>
      <c r="E394" s="1"/>
      <c r="F394" s="1"/>
      <c r="G394" s="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1"/>
      <c r="AK394" s="1"/>
      <c r="AL394" s="1"/>
    </row>
    <row r="395" ht="14.25" customHeight="1">
      <c r="C395" s="1"/>
      <c r="D395" s="1"/>
      <c r="E395" s="1"/>
      <c r="F395" s="1"/>
      <c r="G395" s="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1"/>
      <c r="AK395" s="1"/>
      <c r="AL395" s="1"/>
    </row>
    <row r="396" ht="14.25" customHeight="1">
      <c r="C396" s="1"/>
      <c r="D396" s="1"/>
      <c r="E396" s="1"/>
      <c r="F396" s="1"/>
      <c r="G396" s="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1"/>
      <c r="AK396" s="1"/>
      <c r="AL396" s="1"/>
    </row>
    <row r="397" ht="14.25" customHeight="1">
      <c r="C397" s="1"/>
      <c r="D397" s="1"/>
      <c r="E397" s="1"/>
      <c r="F397" s="1"/>
      <c r="G397" s="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1"/>
      <c r="AK397" s="1"/>
      <c r="AL397" s="1"/>
    </row>
    <row r="398" ht="14.25" customHeight="1">
      <c r="C398" s="1"/>
      <c r="D398" s="1"/>
      <c r="E398" s="1"/>
      <c r="F398" s="1"/>
      <c r="G398" s="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1"/>
      <c r="AK398" s="1"/>
      <c r="AL398" s="1"/>
    </row>
    <row r="399" ht="14.25" customHeight="1">
      <c r="C399" s="1"/>
      <c r="D399" s="1"/>
      <c r="E399" s="1"/>
      <c r="F399" s="1"/>
      <c r="G399" s="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1"/>
      <c r="AK399" s="1"/>
      <c r="AL399" s="1"/>
    </row>
    <row r="400" ht="14.25" customHeight="1">
      <c r="C400" s="1"/>
      <c r="D400" s="1"/>
      <c r="E400" s="1"/>
      <c r="F400" s="1"/>
      <c r="G400" s="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1"/>
      <c r="AK400" s="1"/>
      <c r="AL400" s="1"/>
    </row>
    <row r="401" ht="14.25" customHeight="1">
      <c r="C401" s="1"/>
      <c r="D401" s="1"/>
      <c r="E401" s="1"/>
      <c r="F401" s="1"/>
      <c r="G401" s="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1"/>
      <c r="AK401" s="1"/>
      <c r="AL401" s="1"/>
    </row>
    <row r="402" ht="14.25" customHeight="1">
      <c r="C402" s="1"/>
      <c r="D402" s="1"/>
      <c r="E402" s="1"/>
      <c r="F402" s="1"/>
      <c r="G402" s="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1"/>
      <c r="AK402" s="1"/>
      <c r="AL402" s="1"/>
    </row>
    <row r="403" ht="14.25" customHeight="1">
      <c r="C403" s="1"/>
      <c r="D403" s="1"/>
      <c r="E403" s="1"/>
      <c r="F403" s="1"/>
      <c r="G403" s="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1"/>
      <c r="AK403" s="1"/>
      <c r="AL403" s="1"/>
    </row>
    <row r="404" ht="14.25" customHeight="1">
      <c r="C404" s="1"/>
      <c r="D404" s="1"/>
      <c r="E404" s="1"/>
      <c r="F404" s="1"/>
      <c r="G404" s="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1"/>
      <c r="AK404" s="1"/>
      <c r="AL404" s="1"/>
    </row>
    <row r="405" ht="14.25" customHeight="1">
      <c r="C405" s="1"/>
      <c r="D405" s="1"/>
      <c r="E405" s="1"/>
      <c r="F405" s="1"/>
      <c r="G405" s="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1"/>
      <c r="AK405" s="1"/>
      <c r="AL405" s="1"/>
    </row>
    <row r="406" ht="14.25" customHeight="1">
      <c r="C406" s="1"/>
      <c r="D406" s="1"/>
      <c r="E406" s="1"/>
      <c r="F406" s="1"/>
      <c r="G406" s="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1"/>
      <c r="AK406" s="1"/>
      <c r="AL406" s="1"/>
    </row>
    <row r="407" ht="14.25" customHeight="1">
      <c r="C407" s="1"/>
      <c r="D407" s="1"/>
      <c r="E407" s="1"/>
      <c r="F407" s="1"/>
      <c r="G407" s="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1"/>
      <c r="AK407" s="1"/>
      <c r="AL407" s="1"/>
    </row>
    <row r="408" ht="14.25" customHeight="1">
      <c r="C408" s="1"/>
      <c r="D408" s="1"/>
      <c r="E408" s="1"/>
      <c r="F408" s="1"/>
      <c r="G408" s="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1"/>
      <c r="AK408" s="1"/>
      <c r="AL408" s="1"/>
    </row>
    <row r="409" ht="14.25" customHeight="1">
      <c r="C409" s="1"/>
      <c r="D409" s="1"/>
      <c r="E409" s="1"/>
      <c r="F409" s="1"/>
      <c r="G409" s="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1"/>
      <c r="AK409" s="1"/>
      <c r="AL409" s="1"/>
    </row>
    <row r="410" ht="14.25" customHeight="1">
      <c r="C410" s="1"/>
      <c r="D410" s="1"/>
      <c r="E410" s="1"/>
      <c r="F410" s="1"/>
      <c r="G410" s="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1"/>
      <c r="AK410" s="1"/>
      <c r="AL410" s="1"/>
    </row>
    <row r="411" ht="14.25" customHeight="1">
      <c r="C411" s="1"/>
      <c r="D411" s="1"/>
      <c r="E411" s="1"/>
      <c r="F411" s="1"/>
      <c r="G411" s="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1"/>
      <c r="AK411" s="1"/>
      <c r="AL411" s="1"/>
    </row>
    <row r="412" ht="14.25" customHeight="1">
      <c r="C412" s="1"/>
      <c r="D412" s="1"/>
      <c r="E412" s="1"/>
      <c r="F412" s="1"/>
      <c r="G412" s="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1"/>
      <c r="AK412" s="1"/>
      <c r="AL412" s="1"/>
    </row>
    <row r="413" ht="14.25" customHeight="1">
      <c r="C413" s="1"/>
      <c r="D413" s="1"/>
      <c r="E413" s="1"/>
      <c r="F413" s="1"/>
      <c r="G413" s="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1"/>
      <c r="AK413" s="1"/>
      <c r="AL413" s="1"/>
    </row>
    <row r="414" ht="14.25" customHeight="1">
      <c r="C414" s="1"/>
      <c r="D414" s="1"/>
      <c r="E414" s="1"/>
      <c r="F414" s="1"/>
      <c r="G414" s="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1"/>
      <c r="AK414" s="1"/>
      <c r="AL414" s="1"/>
    </row>
    <row r="415" ht="14.25" customHeight="1">
      <c r="C415" s="1"/>
      <c r="D415" s="1"/>
      <c r="E415" s="1"/>
      <c r="F415" s="1"/>
      <c r="G415" s="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1"/>
      <c r="AK415" s="1"/>
      <c r="AL415" s="1"/>
    </row>
    <row r="416" ht="14.25" customHeight="1">
      <c r="C416" s="1"/>
      <c r="D416" s="1"/>
      <c r="E416" s="1"/>
      <c r="F416" s="1"/>
      <c r="G416" s="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1"/>
      <c r="AK416" s="1"/>
      <c r="AL416" s="1"/>
    </row>
    <row r="417" ht="14.25" customHeight="1">
      <c r="C417" s="1"/>
      <c r="D417" s="1"/>
      <c r="E417" s="1"/>
      <c r="F417" s="1"/>
      <c r="G417" s="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1"/>
      <c r="AK417" s="1"/>
      <c r="AL417" s="1"/>
    </row>
    <row r="418" ht="14.25" customHeight="1">
      <c r="C418" s="1"/>
      <c r="D418" s="1"/>
      <c r="E418" s="1"/>
      <c r="F418" s="1"/>
      <c r="G418" s="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1"/>
      <c r="AK418" s="1"/>
      <c r="AL418" s="1"/>
    </row>
    <row r="419" ht="14.25" customHeight="1">
      <c r="C419" s="1"/>
      <c r="D419" s="1"/>
      <c r="E419" s="1"/>
      <c r="F419" s="1"/>
      <c r="G419" s="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1"/>
      <c r="AK419" s="1"/>
      <c r="AL419" s="1"/>
    </row>
    <row r="420" ht="14.25" customHeight="1">
      <c r="C420" s="1"/>
      <c r="D420" s="1"/>
      <c r="E420" s="1"/>
      <c r="F420" s="1"/>
      <c r="G420" s="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1"/>
      <c r="AK420" s="1"/>
      <c r="AL420" s="1"/>
    </row>
    <row r="421" ht="14.25" customHeight="1">
      <c r="C421" s="1"/>
      <c r="D421" s="1"/>
      <c r="E421" s="1"/>
      <c r="F421" s="1"/>
      <c r="G421" s="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1"/>
      <c r="AK421" s="1"/>
      <c r="AL421" s="1"/>
    </row>
    <row r="422" ht="14.25" customHeight="1">
      <c r="C422" s="1"/>
      <c r="D422" s="1"/>
      <c r="E422" s="1"/>
      <c r="F422" s="1"/>
      <c r="G422" s="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1"/>
      <c r="AK422" s="1"/>
      <c r="AL422" s="1"/>
    </row>
    <row r="423" ht="14.25" customHeight="1">
      <c r="C423" s="1"/>
      <c r="D423" s="1"/>
      <c r="E423" s="1"/>
      <c r="F423" s="1"/>
      <c r="G423" s="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1"/>
      <c r="AK423" s="1"/>
      <c r="AL423" s="1"/>
    </row>
    <row r="424" ht="14.25" customHeight="1">
      <c r="C424" s="1"/>
      <c r="D424" s="1"/>
      <c r="E424" s="1"/>
      <c r="F424" s="1"/>
      <c r="G424" s="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1"/>
      <c r="AK424" s="1"/>
      <c r="AL424" s="1"/>
    </row>
    <row r="425" ht="14.25" customHeight="1">
      <c r="C425" s="1"/>
      <c r="D425" s="1"/>
      <c r="E425" s="1"/>
      <c r="F425" s="1"/>
      <c r="G425" s="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1"/>
      <c r="AK425" s="1"/>
      <c r="AL425" s="1"/>
    </row>
    <row r="426" ht="14.25" customHeight="1">
      <c r="C426" s="1"/>
      <c r="D426" s="1"/>
      <c r="E426" s="1"/>
      <c r="F426" s="1"/>
      <c r="G426" s="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1"/>
      <c r="AK426" s="1"/>
      <c r="AL426" s="1"/>
    </row>
    <row r="427" ht="14.25" customHeight="1">
      <c r="C427" s="1"/>
      <c r="D427" s="1"/>
      <c r="E427" s="1"/>
      <c r="F427" s="1"/>
      <c r="G427" s="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1"/>
      <c r="AK427" s="1"/>
      <c r="AL427" s="1"/>
    </row>
    <row r="428" ht="14.25" customHeight="1">
      <c r="C428" s="1"/>
      <c r="D428" s="1"/>
      <c r="E428" s="1"/>
      <c r="F428" s="1"/>
      <c r="G428" s="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1"/>
      <c r="AK428" s="1"/>
      <c r="AL428" s="1"/>
    </row>
    <row r="429" ht="14.25" customHeight="1">
      <c r="C429" s="1"/>
      <c r="D429" s="1"/>
      <c r="E429" s="1"/>
      <c r="F429" s="1"/>
      <c r="G429" s="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1"/>
      <c r="AK429" s="1"/>
      <c r="AL429" s="1"/>
    </row>
    <row r="430" ht="14.25" customHeight="1">
      <c r="C430" s="1"/>
      <c r="D430" s="1"/>
      <c r="E430" s="1"/>
      <c r="F430" s="1"/>
      <c r="G430" s="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1"/>
      <c r="AK430" s="1"/>
      <c r="AL430" s="1"/>
    </row>
    <row r="431" ht="14.25" customHeight="1">
      <c r="C431" s="1"/>
      <c r="D431" s="1"/>
      <c r="E431" s="1"/>
      <c r="F431" s="1"/>
      <c r="G431" s="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1"/>
      <c r="AK431" s="1"/>
      <c r="AL431" s="1"/>
    </row>
    <row r="432" ht="14.25" customHeight="1">
      <c r="C432" s="1"/>
      <c r="D432" s="1"/>
      <c r="E432" s="1"/>
      <c r="F432" s="1"/>
      <c r="G432" s="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1"/>
      <c r="AK432" s="1"/>
      <c r="AL432" s="1"/>
    </row>
    <row r="433" ht="14.25" customHeight="1">
      <c r="C433" s="1"/>
      <c r="D433" s="1"/>
      <c r="E433" s="1"/>
      <c r="F433" s="1"/>
      <c r="G433" s="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1"/>
      <c r="AK433" s="1"/>
      <c r="AL433" s="1"/>
    </row>
    <row r="434" ht="14.25" customHeight="1">
      <c r="C434" s="1"/>
      <c r="D434" s="1"/>
      <c r="E434" s="1"/>
      <c r="F434" s="1"/>
      <c r="G434" s="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1"/>
      <c r="AK434" s="1"/>
      <c r="AL434" s="1"/>
    </row>
    <row r="435" ht="14.25" customHeight="1">
      <c r="C435" s="1"/>
      <c r="D435" s="1"/>
      <c r="E435" s="1"/>
      <c r="F435" s="1"/>
      <c r="G435" s="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1"/>
      <c r="AK435" s="1"/>
      <c r="AL435" s="1"/>
    </row>
    <row r="436" ht="14.25" customHeight="1">
      <c r="C436" s="1"/>
      <c r="D436" s="1"/>
      <c r="E436" s="1"/>
      <c r="F436" s="1"/>
      <c r="G436" s="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1"/>
      <c r="AK436" s="1"/>
      <c r="AL436" s="1"/>
    </row>
    <row r="437" ht="14.25" customHeight="1">
      <c r="C437" s="1"/>
      <c r="D437" s="1"/>
      <c r="E437" s="1"/>
      <c r="F437" s="1"/>
      <c r="G437" s="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1"/>
      <c r="AK437" s="1"/>
      <c r="AL437" s="1"/>
    </row>
    <row r="438" ht="14.25" customHeight="1">
      <c r="C438" s="1"/>
      <c r="D438" s="1"/>
      <c r="E438" s="1"/>
      <c r="F438" s="1"/>
      <c r="G438" s="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1"/>
      <c r="AK438" s="1"/>
      <c r="AL438" s="1"/>
    </row>
    <row r="439" ht="14.25" customHeight="1">
      <c r="C439" s="1"/>
      <c r="D439" s="1"/>
      <c r="E439" s="1"/>
      <c r="F439" s="1"/>
      <c r="G439" s="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1"/>
      <c r="AK439" s="1"/>
      <c r="AL439" s="1"/>
    </row>
    <row r="440" ht="14.25" customHeight="1">
      <c r="C440" s="1"/>
      <c r="D440" s="1"/>
      <c r="E440" s="1"/>
      <c r="F440" s="1"/>
      <c r="G440" s="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1"/>
      <c r="AK440" s="1"/>
      <c r="AL440" s="1"/>
    </row>
    <row r="441" ht="14.25" customHeight="1">
      <c r="C441" s="1"/>
      <c r="D441" s="1"/>
      <c r="E441" s="1"/>
      <c r="F441" s="1"/>
      <c r="G441" s="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1"/>
      <c r="AK441" s="1"/>
      <c r="AL441" s="1"/>
    </row>
    <row r="442" ht="14.25" customHeight="1">
      <c r="C442" s="1"/>
      <c r="D442" s="1"/>
      <c r="E442" s="1"/>
      <c r="F442" s="1"/>
      <c r="G442" s="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1"/>
      <c r="AK442" s="1"/>
      <c r="AL442" s="1"/>
    </row>
    <row r="443" ht="14.25" customHeight="1">
      <c r="C443" s="1"/>
      <c r="D443" s="1"/>
      <c r="E443" s="1"/>
      <c r="F443" s="1"/>
      <c r="G443" s="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1"/>
      <c r="AK443" s="1"/>
      <c r="AL443" s="1"/>
    </row>
    <row r="444" ht="14.25" customHeight="1">
      <c r="C444" s="1"/>
      <c r="D444" s="1"/>
      <c r="E444" s="1"/>
      <c r="F444" s="1"/>
      <c r="G444" s="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1"/>
      <c r="AK444" s="1"/>
      <c r="AL444" s="1"/>
    </row>
    <row r="445" ht="14.25" customHeight="1">
      <c r="C445" s="1"/>
      <c r="D445" s="1"/>
      <c r="E445" s="1"/>
      <c r="F445" s="1"/>
      <c r="G445" s="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1"/>
      <c r="AK445" s="1"/>
      <c r="AL445" s="1"/>
    </row>
    <row r="446" ht="14.25" customHeight="1">
      <c r="C446" s="1"/>
      <c r="D446" s="1"/>
      <c r="E446" s="1"/>
      <c r="F446" s="1"/>
      <c r="G446" s="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1"/>
      <c r="AK446" s="1"/>
      <c r="AL446" s="1"/>
    </row>
    <row r="447" ht="14.25" customHeight="1">
      <c r="C447" s="1"/>
      <c r="D447" s="1"/>
      <c r="E447" s="1"/>
      <c r="F447" s="1"/>
      <c r="G447" s="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1"/>
      <c r="AK447" s="1"/>
      <c r="AL447" s="1"/>
    </row>
    <row r="448" ht="14.25" customHeight="1">
      <c r="C448" s="1"/>
      <c r="D448" s="1"/>
      <c r="E448" s="1"/>
      <c r="F448" s="1"/>
      <c r="G448" s="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1"/>
      <c r="AK448" s="1"/>
      <c r="AL448" s="1"/>
    </row>
    <row r="449" ht="14.25" customHeight="1">
      <c r="C449" s="1"/>
      <c r="D449" s="1"/>
      <c r="E449" s="1"/>
      <c r="F449" s="1"/>
      <c r="G449" s="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1"/>
      <c r="AK449" s="1"/>
      <c r="AL449" s="1"/>
    </row>
    <row r="450" ht="14.25" customHeight="1">
      <c r="C450" s="1"/>
      <c r="D450" s="1"/>
      <c r="E450" s="1"/>
      <c r="F450" s="1"/>
      <c r="G450" s="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1"/>
      <c r="AK450" s="1"/>
      <c r="AL450" s="1"/>
    </row>
    <row r="451" ht="14.25" customHeight="1">
      <c r="C451" s="1"/>
      <c r="D451" s="1"/>
      <c r="E451" s="1"/>
      <c r="F451" s="1"/>
      <c r="G451" s="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1"/>
      <c r="AK451" s="1"/>
      <c r="AL451" s="1"/>
    </row>
    <row r="452" ht="14.25" customHeight="1">
      <c r="C452" s="1"/>
      <c r="D452" s="1"/>
      <c r="E452" s="1"/>
      <c r="F452" s="1"/>
      <c r="G452" s="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1"/>
      <c r="AK452" s="1"/>
      <c r="AL452" s="1"/>
    </row>
    <row r="453" ht="14.25" customHeight="1">
      <c r="C453" s="1"/>
      <c r="D453" s="1"/>
      <c r="E453" s="1"/>
      <c r="F453" s="1"/>
      <c r="G453" s="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1"/>
      <c r="AK453" s="1"/>
      <c r="AL453" s="1"/>
    </row>
    <row r="454" ht="14.25" customHeight="1">
      <c r="C454" s="1"/>
      <c r="D454" s="1"/>
      <c r="E454" s="1"/>
      <c r="F454" s="1"/>
      <c r="G454" s="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1"/>
      <c r="AK454" s="1"/>
      <c r="AL454" s="1"/>
    </row>
    <row r="455" ht="14.25" customHeight="1">
      <c r="C455" s="1"/>
      <c r="D455" s="1"/>
      <c r="E455" s="1"/>
      <c r="F455" s="1"/>
      <c r="G455" s="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1"/>
      <c r="AK455" s="1"/>
      <c r="AL455" s="1"/>
    </row>
    <row r="456" ht="14.25" customHeight="1">
      <c r="C456" s="1"/>
      <c r="D456" s="1"/>
      <c r="E456" s="1"/>
      <c r="F456" s="1"/>
      <c r="G456" s="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1"/>
      <c r="AK456" s="1"/>
      <c r="AL456" s="1"/>
    </row>
    <row r="457" ht="14.25" customHeight="1">
      <c r="C457" s="1"/>
      <c r="D457" s="1"/>
      <c r="E457" s="1"/>
      <c r="F457" s="1"/>
      <c r="G457" s="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1"/>
      <c r="AK457" s="1"/>
      <c r="AL457" s="1"/>
    </row>
    <row r="458" ht="14.25" customHeight="1">
      <c r="C458" s="1"/>
      <c r="D458" s="1"/>
      <c r="E458" s="1"/>
      <c r="F458" s="1"/>
      <c r="G458" s="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1"/>
      <c r="AK458" s="1"/>
      <c r="AL458" s="1"/>
    </row>
    <row r="459" ht="14.25" customHeight="1">
      <c r="C459" s="1"/>
      <c r="D459" s="1"/>
      <c r="E459" s="1"/>
      <c r="F459" s="1"/>
      <c r="G459" s="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1"/>
      <c r="AK459" s="1"/>
      <c r="AL459" s="1"/>
    </row>
    <row r="460" ht="14.25" customHeight="1">
      <c r="C460" s="1"/>
      <c r="D460" s="1"/>
      <c r="E460" s="1"/>
      <c r="F460" s="1"/>
      <c r="G460" s="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1"/>
      <c r="AK460" s="1"/>
      <c r="AL460" s="1"/>
    </row>
    <row r="461" ht="14.25" customHeight="1">
      <c r="C461" s="1"/>
      <c r="D461" s="1"/>
      <c r="E461" s="1"/>
      <c r="F461" s="1"/>
      <c r="G461" s="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1"/>
      <c r="AK461" s="1"/>
      <c r="AL461" s="1"/>
    </row>
    <row r="462" ht="14.25" customHeight="1">
      <c r="C462" s="1"/>
      <c r="D462" s="1"/>
      <c r="E462" s="1"/>
      <c r="F462" s="1"/>
      <c r="G462" s="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1"/>
      <c r="AK462" s="1"/>
      <c r="AL462" s="1"/>
    </row>
    <row r="463" ht="14.25" customHeight="1">
      <c r="C463" s="1"/>
      <c r="D463" s="1"/>
      <c r="E463" s="1"/>
      <c r="F463" s="1"/>
      <c r="G463" s="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1"/>
      <c r="AK463" s="1"/>
      <c r="AL463" s="1"/>
    </row>
    <row r="464" ht="14.25" customHeight="1">
      <c r="C464" s="1"/>
      <c r="D464" s="1"/>
      <c r="E464" s="1"/>
      <c r="F464" s="1"/>
      <c r="G464" s="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1"/>
      <c r="AK464" s="1"/>
      <c r="AL464" s="1"/>
    </row>
    <row r="465" ht="14.25" customHeight="1">
      <c r="C465" s="1"/>
      <c r="D465" s="1"/>
      <c r="E465" s="1"/>
      <c r="F465" s="1"/>
      <c r="G465" s="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1"/>
      <c r="AK465" s="1"/>
      <c r="AL465" s="1"/>
    </row>
    <row r="466" ht="14.25" customHeight="1">
      <c r="C466" s="1"/>
      <c r="D466" s="1"/>
      <c r="E466" s="1"/>
      <c r="F466" s="1"/>
      <c r="G466" s="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1"/>
      <c r="AK466" s="1"/>
      <c r="AL466" s="1"/>
    </row>
    <row r="467" ht="14.25" customHeight="1">
      <c r="C467" s="1"/>
      <c r="D467" s="1"/>
      <c r="E467" s="1"/>
      <c r="F467" s="1"/>
      <c r="G467" s="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1"/>
      <c r="AK467" s="1"/>
      <c r="AL467" s="1"/>
    </row>
    <row r="468" ht="14.25" customHeight="1">
      <c r="C468" s="1"/>
      <c r="D468" s="1"/>
      <c r="E468" s="1"/>
      <c r="F468" s="1"/>
      <c r="G468" s="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1"/>
      <c r="AK468" s="1"/>
      <c r="AL468" s="1"/>
    </row>
    <row r="469" ht="14.25" customHeight="1">
      <c r="C469" s="1"/>
      <c r="D469" s="1"/>
      <c r="E469" s="1"/>
      <c r="F469" s="1"/>
      <c r="G469" s="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1"/>
      <c r="AK469" s="1"/>
      <c r="AL469" s="1"/>
    </row>
    <row r="470" ht="14.25" customHeight="1">
      <c r="C470" s="1"/>
      <c r="D470" s="1"/>
      <c r="E470" s="1"/>
      <c r="F470" s="1"/>
      <c r="G470" s="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1"/>
      <c r="AK470" s="1"/>
      <c r="AL470" s="1"/>
    </row>
    <row r="471" ht="14.25" customHeight="1">
      <c r="C471" s="1"/>
      <c r="D471" s="1"/>
      <c r="E471" s="1"/>
      <c r="F471" s="1"/>
      <c r="G471" s="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1"/>
      <c r="AK471" s="1"/>
      <c r="AL471" s="1"/>
    </row>
    <row r="472" ht="14.25" customHeight="1">
      <c r="C472" s="1"/>
      <c r="D472" s="1"/>
      <c r="E472" s="1"/>
      <c r="F472" s="1"/>
      <c r="G472" s="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1"/>
      <c r="AK472" s="1"/>
      <c r="AL472" s="1"/>
    </row>
    <row r="473" ht="14.25" customHeight="1">
      <c r="C473" s="1"/>
      <c r="D473" s="1"/>
      <c r="E473" s="1"/>
      <c r="F473" s="1"/>
      <c r="G473" s="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1"/>
      <c r="AK473" s="1"/>
      <c r="AL473" s="1"/>
    </row>
    <row r="474" ht="14.25" customHeight="1">
      <c r="C474" s="1"/>
      <c r="D474" s="1"/>
      <c r="E474" s="1"/>
      <c r="F474" s="1"/>
      <c r="G474" s="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1"/>
      <c r="AK474" s="1"/>
      <c r="AL474" s="1"/>
    </row>
    <row r="475" ht="14.25" customHeight="1">
      <c r="C475" s="1"/>
      <c r="D475" s="1"/>
      <c r="E475" s="1"/>
      <c r="F475" s="1"/>
      <c r="G475" s="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1"/>
      <c r="AK475" s="1"/>
      <c r="AL475" s="1"/>
    </row>
    <row r="476" ht="14.25" customHeight="1">
      <c r="C476" s="1"/>
      <c r="D476" s="1"/>
      <c r="E476" s="1"/>
      <c r="F476" s="1"/>
      <c r="G476" s="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1"/>
      <c r="AK476" s="1"/>
      <c r="AL476" s="1"/>
    </row>
    <row r="477" ht="14.25" customHeight="1">
      <c r="C477" s="1"/>
      <c r="D477" s="1"/>
      <c r="E477" s="1"/>
      <c r="F477" s="1"/>
      <c r="G477" s="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1"/>
      <c r="AK477" s="1"/>
      <c r="AL477" s="1"/>
    </row>
    <row r="478" ht="14.25" customHeight="1">
      <c r="C478" s="1"/>
      <c r="D478" s="1"/>
      <c r="E478" s="1"/>
      <c r="F478" s="1"/>
      <c r="G478" s="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1"/>
      <c r="AK478" s="1"/>
      <c r="AL478" s="1"/>
    </row>
    <row r="479" ht="14.25" customHeight="1">
      <c r="C479" s="1"/>
      <c r="D479" s="1"/>
      <c r="E479" s="1"/>
      <c r="F479" s="1"/>
      <c r="G479" s="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1"/>
      <c r="AK479" s="1"/>
      <c r="AL479" s="1"/>
    </row>
    <row r="480" ht="14.25" customHeight="1">
      <c r="C480" s="1"/>
      <c r="D480" s="1"/>
      <c r="E480" s="1"/>
      <c r="F480" s="1"/>
      <c r="G480" s="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1"/>
      <c r="AK480" s="1"/>
      <c r="AL480" s="1"/>
    </row>
    <row r="481" ht="14.25" customHeight="1">
      <c r="C481" s="1"/>
      <c r="D481" s="1"/>
      <c r="E481" s="1"/>
      <c r="F481" s="1"/>
      <c r="G481" s="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1"/>
      <c r="AK481" s="1"/>
      <c r="AL481" s="1"/>
    </row>
    <row r="482" ht="14.25" customHeight="1">
      <c r="C482" s="1"/>
      <c r="D482" s="1"/>
      <c r="E482" s="1"/>
      <c r="F482" s="1"/>
      <c r="G482" s="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1"/>
      <c r="AK482" s="1"/>
      <c r="AL482" s="1"/>
    </row>
    <row r="483" ht="14.25" customHeight="1">
      <c r="C483" s="1"/>
      <c r="D483" s="1"/>
      <c r="E483" s="1"/>
      <c r="F483" s="1"/>
      <c r="G483" s="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1"/>
      <c r="AK483" s="1"/>
      <c r="AL483" s="1"/>
    </row>
    <row r="484" ht="14.25" customHeight="1">
      <c r="C484" s="1"/>
      <c r="D484" s="1"/>
      <c r="E484" s="1"/>
      <c r="F484" s="1"/>
      <c r="G484" s="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1"/>
      <c r="AK484" s="1"/>
      <c r="AL484" s="1"/>
    </row>
    <row r="485" ht="14.25" customHeight="1">
      <c r="C485" s="1"/>
      <c r="D485" s="1"/>
      <c r="E485" s="1"/>
      <c r="F485" s="1"/>
      <c r="G485" s="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1"/>
      <c r="AK485" s="1"/>
      <c r="AL485" s="1"/>
    </row>
    <row r="486" ht="14.25" customHeight="1">
      <c r="C486" s="1"/>
      <c r="D486" s="1"/>
      <c r="E486" s="1"/>
      <c r="F486" s="1"/>
      <c r="G486" s="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1"/>
      <c r="AK486" s="1"/>
      <c r="AL486" s="1"/>
    </row>
    <row r="487" ht="14.25" customHeight="1">
      <c r="C487" s="1"/>
      <c r="D487" s="1"/>
      <c r="E487" s="1"/>
      <c r="F487" s="1"/>
      <c r="G487" s="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1"/>
      <c r="AK487" s="1"/>
      <c r="AL487" s="1"/>
    </row>
    <row r="488" ht="14.25" customHeight="1">
      <c r="C488" s="1"/>
      <c r="D488" s="1"/>
      <c r="E488" s="1"/>
      <c r="F488" s="1"/>
      <c r="G488" s="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1"/>
      <c r="AK488" s="1"/>
      <c r="AL488" s="1"/>
    </row>
    <row r="489" ht="14.25" customHeight="1">
      <c r="C489" s="1"/>
      <c r="D489" s="1"/>
      <c r="E489" s="1"/>
      <c r="F489" s="1"/>
      <c r="G489" s="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1"/>
      <c r="AK489" s="1"/>
      <c r="AL489" s="1"/>
    </row>
    <row r="490" ht="14.25" customHeight="1">
      <c r="C490" s="1"/>
      <c r="D490" s="1"/>
      <c r="E490" s="1"/>
      <c r="F490" s="1"/>
      <c r="G490" s="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1"/>
      <c r="AK490" s="1"/>
      <c r="AL490" s="1"/>
    </row>
    <row r="491" ht="14.25" customHeight="1">
      <c r="C491" s="1"/>
      <c r="D491" s="1"/>
      <c r="E491" s="1"/>
      <c r="F491" s="1"/>
      <c r="G491" s="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1"/>
      <c r="AK491" s="1"/>
      <c r="AL491" s="1"/>
    </row>
    <row r="492" ht="14.25" customHeight="1">
      <c r="C492" s="1"/>
      <c r="D492" s="1"/>
      <c r="E492" s="1"/>
      <c r="F492" s="1"/>
      <c r="G492" s="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1"/>
      <c r="AK492" s="1"/>
      <c r="AL492" s="1"/>
    </row>
    <row r="493" ht="14.25" customHeight="1">
      <c r="C493" s="1"/>
      <c r="D493" s="1"/>
      <c r="E493" s="1"/>
      <c r="F493" s="1"/>
      <c r="G493" s="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1"/>
      <c r="AK493" s="1"/>
      <c r="AL493" s="1"/>
    </row>
    <row r="494" ht="14.25" customHeight="1">
      <c r="C494" s="1"/>
      <c r="D494" s="1"/>
      <c r="E494" s="1"/>
      <c r="F494" s="1"/>
      <c r="G494" s="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1"/>
      <c r="AK494" s="1"/>
      <c r="AL494" s="1"/>
    </row>
    <row r="495" ht="14.25" customHeight="1">
      <c r="C495" s="1"/>
      <c r="D495" s="1"/>
      <c r="E495" s="1"/>
      <c r="F495" s="1"/>
      <c r="G495" s="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1"/>
      <c r="AK495" s="1"/>
      <c r="AL495" s="1"/>
    </row>
    <row r="496" ht="14.25" customHeight="1">
      <c r="C496" s="1"/>
      <c r="D496" s="1"/>
      <c r="E496" s="1"/>
      <c r="F496" s="1"/>
      <c r="G496" s="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1"/>
      <c r="AK496" s="1"/>
      <c r="AL496" s="1"/>
    </row>
    <row r="497" ht="14.25" customHeight="1">
      <c r="C497" s="1"/>
      <c r="D497" s="1"/>
      <c r="E497" s="1"/>
      <c r="F497" s="1"/>
      <c r="G497" s="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1"/>
      <c r="AK497" s="1"/>
      <c r="AL497" s="1"/>
    </row>
    <row r="498" ht="14.25" customHeight="1">
      <c r="C498" s="1"/>
      <c r="D498" s="1"/>
      <c r="E498" s="1"/>
      <c r="F498" s="1"/>
      <c r="G498" s="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1"/>
      <c r="AK498" s="1"/>
      <c r="AL498" s="1"/>
    </row>
    <row r="499" ht="14.25" customHeight="1">
      <c r="C499" s="1"/>
      <c r="D499" s="1"/>
      <c r="E499" s="1"/>
      <c r="F499" s="1"/>
      <c r="G499" s="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1"/>
      <c r="AK499" s="1"/>
      <c r="AL499" s="1"/>
    </row>
    <row r="500" ht="14.25" customHeight="1">
      <c r="C500" s="1"/>
      <c r="D500" s="1"/>
      <c r="E500" s="1"/>
      <c r="F500" s="1"/>
      <c r="G500" s="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1"/>
      <c r="AK500" s="1"/>
      <c r="AL500" s="1"/>
    </row>
    <row r="501" ht="14.25" customHeight="1">
      <c r="C501" s="1"/>
      <c r="D501" s="1"/>
      <c r="E501" s="1"/>
      <c r="F501" s="1"/>
      <c r="G501" s="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1"/>
      <c r="AK501" s="1"/>
      <c r="AL501" s="1"/>
    </row>
    <row r="502" ht="14.25" customHeight="1">
      <c r="C502" s="1"/>
      <c r="D502" s="1"/>
      <c r="E502" s="1"/>
      <c r="F502" s="1"/>
      <c r="G502" s="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1"/>
      <c r="AK502" s="1"/>
      <c r="AL502" s="1"/>
    </row>
    <row r="503" ht="14.25" customHeight="1">
      <c r="C503" s="1"/>
      <c r="D503" s="1"/>
      <c r="E503" s="1"/>
      <c r="F503" s="1"/>
      <c r="G503" s="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1"/>
      <c r="AK503" s="1"/>
      <c r="AL503" s="1"/>
    </row>
    <row r="504" ht="14.25" customHeight="1">
      <c r="C504" s="1"/>
      <c r="D504" s="1"/>
      <c r="E504" s="1"/>
      <c r="F504" s="1"/>
      <c r="G504" s="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1"/>
      <c r="AK504" s="1"/>
      <c r="AL504" s="1"/>
    </row>
    <row r="505" ht="14.25" customHeight="1">
      <c r="C505" s="1"/>
      <c r="D505" s="1"/>
      <c r="E505" s="1"/>
      <c r="F505" s="1"/>
      <c r="G505" s="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1"/>
      <c r="AK505" s="1"/>
      <c r="AL505" s="1"/>
    </row>
    <row r="506" ht="14.25" customHeight="1">
      <c r="C506" s="1"/>
      <c r="D506" s="1"/>
      <c r="E506" s="1"/>
      <c r="F506" s="1"/>
      <c r="G506" s="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1"/>
      <c r="AK506" s="1"/>
      <c r="AL506" s="1"/>
    </row>
    <row r="507" ht="14.25" customHeight="1">
      <c r="C507" s="1"/>
      <c r="D507" s="1"/>
      <c r="E507" s="1"/>
      <c r="F507" s="1"/>
      <c r="G507" s="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1"/>
      <c r="AK507" s="1"/>
      <c r="AL507" s="1"/>
    </row>
    <row r="508" ht="14.25" customHeight="1">
      <c r="C508" s="1"/>
      <c r="D508" s="1"/>
      <c r="E508" s="1"/>
      <c r="F508" s="1"/>
      <c r="G508" s="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1"/>
      <c r="AK508" s="1"/>
      <c r="AL508" s="1"/>
    </row>
    <row r="509" ht="14.25" customHeight="1">
      <c r="C509" s="1"/>
      <c r="D509" s="1"/>
      <c r="E509" s="1"/>
      <c r="F509" s="1"/>
      <c r="G509" s="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1"/>
      <c r="AK509" s="1"/>
      <c r="AL509" s="1"/>
    </row>
    <row r="510" ht="14.25" customHeight="1">
      <c r="C510" s="1"/>
      <c r="D510" s="1"/>
      <c r="E510" s="1"/>
      <c r="F510" s="1"/>
      <c r="G510" s="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1"/>
      <c r="AK510" s="1"/>
      <c r="AL510" s="1"/>
    </row>
    <row r="511" ht="14.25" customHeight="1">
      <c r="C511" s="1"/>
      <c r="D511" s="1"/>
      <c r="E511" s="1"/>
      <c r="F511" s="1"/>
      <c r="G511" s="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1"/>
      <c r="AK511" s="1"/>
      <c r="AL511" s="1"/>
    </row>
    <row r="512" ht="14.25" customHeight="1">
      <c r="C512" s="1"/>
      <c r="D512" s="1"/>
      <c r="E512" s="1"/>
      <c r="F512" s="1"/>
      <c r="G512" s="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1"/>
      <c r="AK512" s="1"/>
      <c r="AL512" s="1"/>
    </row>
    <row r="513" ht="14.25" customHeight="1">
      <c r="C513" s="1"/>
      <c r="D513" s="1"/>
      <c r="E513" s="1"/>
      <c r="F513" s="1"/>
      <c r="G513" s="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1"/>
      <c r="AK513" s="1"/>
      <c r="AL513" s="1"/>
    </row>
    <row r="514" ht="14.25" customHeight="1">
      <c r="C514" s="1"/>
      <c r="D514" s="1"/>
      <c r="E514" s="1"/>
      <c r="F514" s="1"/>
      <c r="G514" s="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1"/>
      <c r="AK514" s="1"/>
      <c r="AL514" s="1"/>
    </row>
    <row r="515" ht="14.25" customHeight="1">
      <c r="C515" s="1"/>
      <c r="D515" s="1"/>
      <c r="E515" s="1"/>
      <c r="F515" s="1"/>
      <c r="G515" s="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1"/>
      <c r="AK515" s="1"/>
      <c r="AL515" s="1"/>
    </row>
    <row r="516" ht="14.25" customHeight="1">
      <c r="C516" s="1"/>
      <c r="D516" s="1"/>
      <c r="E516" s="1"/>
      <c r="F516" s="1"/>
      <c r="G516" s="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1"/>
      <c r="AK516" s="1"/>
      <c r="AL516" s="1"/>
    </row>
    <row r="517" ht="14.25" customHeight="1">
      <c r="C517" s="1"/>
      <c r="D517" s="1"/>
      <c r="E517" s="1"/>
      <c r="F517" s="1"/>
      <c r="G517" s="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1"/>
      <c r="AK517" s="1"/>
      <c r="AL517" s="1"/>
    </row>
    <row r="518" ht="14.25" customHeight="1">
      <c r="C518" s="1"/>
      <c r="D518" s="1"/>
      <c r="E518" s="1"/>
      <c r="F518" s="1"/>
      <c r="G518" s="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1"/>
      <c r="AK518" s="1"/>
      <c r="AL518" s="1"/>
    </row>
    <row r="519" ht="14.25" customHeight="1">
      <c r="C519" s="1"/>
      <c r="D519" s="1"/>
      <c r="E519" s="1"/>
      <c r="F519" s="1"/>
      <c r="G519" s="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1"/>
      <c r="AK519" s="1"/>
      <c r="AL519" s="1"/>
    </row>
    <row r="520" ht="14.25" customHeight="1">
      <c r="C520" s="1"/>
      <c r="D520" s="1"/>
      <c r="E520" s="1"/>
      <c r="F520" s="1"/>
      <c r="G520" s="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1"/>
      <c r="AK520" s="1"/>
      <c r="AL520" s="1"/>
    </row>
    <row r="521" ht="14.25" customHeight="1">
      <c r="C521" s="1"/>
      <c r="D521" s="1"/>
      <c r="E521" s="1"/>
      <c r="F521" s="1"/>
      <c r="G521" s="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1"/>
      <c r="AK521" s="1"/>
      <c r="AL521" s="1"/>
    </row>
    <row r="522" ht="14.25" customHeight="1">
      <c r="C522" s="1"/>
      <c r="D522" s="1"/>
      <c r="E522" s="1"/>
      <c r="F522" s="1"/>
      <c r="G522" s="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1"/>
      <c r="AK522" s="1"/>
      <c r="AL522" s="1"/>
    </row>
    <row r="523" ht="14.25" customHeight="1">
      <c r="C523" s="1"/>
      <c r="D523" s="1"/>
      <c r="E523" s="1"/>
      <c r="F523" s="1"/>
      <c r="G523" s="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1"/>
      <c r="AK523" s="1"/>
      <c r="AL523" s="1"/>
    </row>
    <row r="524" ht="14.25" customHeight="1">
      <c r="C524" s="1"/>
      <c r="D524" s="1"/>
      <c r="E524" s="1"/>
      <c r="F524" s="1"/>
      <c r="G524" s="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1"/>
      <c r="AK524" s="1"/>
      <c r="AL524" s="1"/>
    </row>
    <row r="525" ht="14.25" customHeight="1">
      <c r="C525" s="1"/>
      <c r="D525" s="1"/>
      <c r="E525" s="1"/>
      <c r="F525" s="1"/>
      <c r="G525" s="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1"/>
      <c r="AK525" s="1"/>
      <c r="AL525" s="1"/>
    </row>
    <row r="526" ht="14.25" customHeight="1">
      <c r="C526" s="1"/>
      <c r="D526" s="1"/>
      <c r="E526" s="1"/>
      <c r="F526" s="1"/>
      <c r="G526" s="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1"/>
      <c r="AK526" s="1"/>
      <c r="AL526" s="1"/>
    </row>
    <row r="527" ht="14.25" customHeight="1">
      <c r="C527" s="1"/>
      <c r="D527" s="1"/>
      <c r="E527" s="1"/>
      <c r="F527" s="1"/>
      <c r="G527" s="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1"/>
      <c r="AK527" s="1"/>
      <c r="AL527" s="1"/>
    </row>
    <row r="528" ht="14.25" customHeight="1">
      <c r="C528" s="1"/>
      <c r="D528" s="1"/>
      <c r="E528" s="1"/>
      <c r="F528" s="1"/>
      <c r="G528" s="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1"/>
      <c r="AK528" s="1"/>
      <c r="AL528" s="1"/>
    </row>
    <row r="529" ht="14.25" customHeight="1">
      <c r="C529" s="1"/>
      <c r="D529" s="1"/>
      <c r="E529" s="1"/>
      <c r="F529" s="1"/>
      <c r="G529" s="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1"/>
      <c r="AK529" s="1"/>
      <c r="AL529" s="1"/>
    </row>
    <row r="530" ht="14.25" customHeight="1">
      <c r="C530" s="1"/>
      <c r="D530" s="1"/>
      <c r="E530" s="1"/>
      <c r="F530" s="1"/>
      <c r="G530" s="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1"/>
      <c r="AK530" s="1"/>
      <c r="AL530" s="1"/>
    </row>
    <row r="531" ht="14.25" customHeight="1">
      <c r="C531" s="1"/>
      <c r="D531" s="1"/>
      <c r="E531" s="1"/>
      <c r="F531" s="1"/>
      <c r="G531" s="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1"/>
      <c r="AK531" s="1"/>
      <c r="AL531" s="1"/>
    </row>
    <row r="532" ht="14.25" customHeight="1">
      <c r="C532" s="1"/>
      <c r="D532" s="1"/>
      <c r="E532" s="1"/>
      <c r="F532" s="1"/>
      <c r="G532" s="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1"/>
      <c r="AK532" s="1"/>
      <c r="AL532" s="1"/>
    </row>
    <row r="533" ht="14.25" customHeight="1">
      <c r="C533" s="1"/>
      <c r="D533" s="1"/>
      <c r="E533" s="1"/>
      <c r="F533" s="1"/>
      <c r="G533" s="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1"/>
      <c r="AK533" s="1"/>
      <c r="AL533" s="1"/>
    </row>
    <row r="534" ht="14.25" customHeight="1">
      <c r="C534" s="1"/>
      <c r="D534" s="1"/>
      <c r="E534" s="1"/>
      <c r="F534" s="1"/>
      <c r="G534" s="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1"/>
      <c r="AK534" s="1"/>
      <c r="AL534" s="1"/>
    </row>
    <row r="535" ht="14.25" customHeight="1">
      <c r="C535" s="1"/>
      <c r="D535" s="1"/>
      <c r="E535" s="1"/>
      <c r="F535" s="1"/>
      <c r="G535" s="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1"/>
      <c r="AK535" s="1"/>
      <c r="AL535" s="1"/>
    </row>
    <row r="536" ht="14.25" customHeight="1">
      <c r="C536" s="1"/>
      <c r="D536" s="1"/>
      <c r="E536" s="1"/>
      <c r="F536" s="1"/>
      <c r="G536" s="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1"/>
      <c r="AK536" s="1"/>
      <c r="AL536" s="1"/>
    </row>
    <row r="537" ht="14.25" customHeight="1">
      <c r="C537" s="1"/>
      <c r="D537" s="1"/>
      <c r="E537" s="1"/>
      <c r="F537" s="1"/>
      <c r="G537" s="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1"/>
      <c r="AK537" s="1"/>
      <c r="AL537" s="1"/>
    </row>
    <row r="538" ht="14.25" customHeight="1">
      <c r="C538" s="1"/>
      <c r="D538" s="1"/>
      <c r="E538" s="1"/>
      <c r="F538" s="1"/>
      <c r="G538" s="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1"/>
      <c r="AK538" s="1"/>
      <c r="AL538" s="1"/>
    </row>
    <row r="539" ht="14.25" customHeight="1">
      <c r="C539" s="1"/>
      <c r="D539" s="1"/>
      <c r="E539" s="1"/>
      <c r="F539" s="1"/>
      <c r="G539" s="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1"/>
      <c r="AK539" s="1"/>
      <c r="AL539" s="1"/>
    </row>
    <row r="540" ht="14.25" customHeight="1">
      <c r="C540" s="1"/>
      <c r="D540" s="1"/>
      <c r="E540" s="1"/>
      <c r="F540" s="1"/>
      <c r="G540" s="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1"/>
      <c r="AK540" s="1"/>
      <c r="AL540" s="1"/>
    </row>
    <row r="541" ht="14.25" customHeight="1">
      <c r="C541" s="1"/>
      <c r="D541" s="1"/>
      <c r="E541" s="1"/>
      <c r="F541" s="1"/>
      <c r="G541" s="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1"/>
      <c r="AK541" s="1"/>
      <c r="AL541" s="1"/>
    </row>
    <row r="542" ht="14.25" customHeight="1">
      <c r="C542" s="1"/>
      <c r="D542" s="1"/>
      <c r="E542" s="1"/>
      <c r="F542" s="1"/>
      <c r="G542" s="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1"/>
      <c r="AK542" s="1"/>
      <c r="AL542" s="1"/>
    </row>
    <row r="543" ht="14.25" customHeight="1">
      <c r="C543" s="1"/>
      <c r="D543" s="1"/>
      <c r="E543" s="1"/>
      <c r="F543" s="1"/>
      <c r="G543" s="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1"/>
      <c r="AK543" s="1"/>
      <c r="AL543" s="1"/>
    </row>
    <row r="544" ht="14.25" customHeight="1">
      <c r="C544" s="1"/>
      <c r="D544" s="1"/>
      <c r="E544" s="1"/>
      <c r="F544" s="1"/>
      <c r="G544" s="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1"/>
      <c r="AK544" s="1"/>
      <c r="AL544" s="1"/>
    </row>
    <row r="545" ht="14.25" customHeight="1">
      <c r="C545" s="1"/>
      <c r="D545" s="1"/>
      <c r="E545" s="1"/>
      <c r="F545" s="1"/>
      <c r="G545" s="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1"/>
      <c r="AK545" s="1"/>
      <c r="AL545" s="1"/>
    </row>
    <row r="546" ht="14.25" customHeight="1">
      <c r="C546" s="1"/>
      <c r="D546" s="1"/>
      <c r="E546" s="1"/>
      <c r="F546" s="1"/>
      <c r="G546" s="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1"/>
      <c r="AK546" s="1"/>
      <c r="AL546" s="1"/>
    </row>
    <row r="547" ht="14.25" customHeight="1">
      <c r="C547" s="1"/>
      <c r="D547" s="1"/>
      <c r="E547" s="1"/>
      <c r="F547" s="1"/>
      <c r="G547" s="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1"/>
      <c r="AK547" s="1"/>
      <c r="AL547" s="1"/>
    </row>
    <row r="548" ht="14.25" customHeight="1">
      <c r="C548" s="1"/>
      <c r="D548" s="1"/>
      <c r="E548" s="1"/>
      <c r="F548" s="1"/>
      <c r="G548" s="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1"/>
      <c r="AK548" s="1"/>
      <c r="AL548" s="1"/>
    </row>
    <row r="549" ht="14.25" customHeight="1">
      <c r="C549" s="1"/>
      <c r="D549" s="1"/>
      <c r="E549" s="1"/>
      <c r="F549" s="1"/>
      <c r="G549" s="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1"/>
      <c r="AK549" s="1"/>
      <c r="AL549" s="1"/>
    </row>
    <row r="550" ht="14.25" customHeight="1">
      <c r="C550" s="1"/>
      <c r="D550" s="1"/>
      <c r="E550" s="1"/>
      <c r="F550" s="1"/>
      <c r="G550" s="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1"/>
      <c r="AK550" s="1"/>
      <c r="AL550" s="1"/>
    </row>
    <row r="551" ht="14.25" customHeight="1">
      <c r="C551" s="1"/>
      <c r="D551" s="1"/>
      <c r="E551" s="1"/>
      <c r="F551" s="1"/>
      <c r="G551" s="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1"/>
      <c r="AK551" s="1"/>
      <c r="AL551" s="1"/>
    </row>
    <row r="552" ht="14.25" customHeight="1">
      <c r="C552" s="1"/>
      <c r="D552" s="1"/>
      <c r="E552" s="1"/>
      <c r="F552" s="1"/>
      <c r="G552" s="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1"/>
      <c r="AK552" s="1"/>
      <c r="AL552" s="1"/>
    </row>
    <row r="553" ht="14.25" customHeight="1">
      <c r="C553" s="1"/>
      <c r="D553" s="1"/>
      <c r="E553" s="1"/>
      <c r="F553" s="1"/>
      <c r="G553" s="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1"/>
      <c r="AK553" s="1"/>
      <c r="AL553" s="1"/>
    </row>
    <row r="554" ht="14.25" customHeight="1">
      <c r="C554" s="1"/>
      <c r="D554" s="1"/>
      <c r="E554" s="1"/>
      <c r="F554" s="1"/>
      <c r="G554" s="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1"/>
      <c r="AK554" s="1"/>
      <c r="AL554" s="1"/>
    </row>
    <row r="555" ht="14.25" customHeight="1">
      <c r="C555" s="1"/>
      <c r="D555" s="1"/>
      <c r="E555" s="1"/>
      <c r="F555" s="1"/>
      <c r="G555" s="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1"/>
      <c r="AK555" s="1"/>
      <c r="AL555" s="1"/>
    </row>
    <row r="556" ht="14.25" customHeight="1">
      <c r="C556" s="1"/>
      <c r="D556" s="1"/>
      <c r="E556" s="1"/>
      <c r="F556" s="1"/>
      <c r="G556" s="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1"/>
      <c r="AK556" s="1"/>
      <c r="AL556" s="1"/>
    </row>
    <row r="557" ht="14.25" customHeight="1">
      <c r="C557" s="1"/>
      <c r="D557" s="1"/>
      <c r="E557" s="1"/>
      <c r="F557" s="1"/>
      <c r="G557" s="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1"/>
      <c r="AK557" s="1"/>
      <c r="AL557" s="1"/>
    </row>
    <row r="558" ht="14.25" customHeight="1">
      <c r="C558" s="1"/>
      <c r="D558" s="1"/>
      <c r="E558" s="1"/>
      <c r="F558" s="1"/>
      <c r="G558" s="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1"/>
      <c r="AK558" s="1"/>
      <c r="AL558" s="1"/>
    </row>
    <row r="559" ht="14.25" customHeight="1">
      <c r="C559" s="1"/>
      <c r="D559" s="1"/>
      <c r="E559" s="1"/>
      <c r="F559" s="1"/>
      <c r="G559" s="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1"/>
      <c r="AK559" s="1"/>
      <c r="AL559" s="1"/>
    </row>
    <row r="560" ht="14.25" customHeight="1">
      <c r="C560" s="1"/>
      <c r="D560" s="1"/>
      <c r="E560" s="1"/>
      <c r="F560" s="1"/>
      <c r="G560" s="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1"/>
      <c r="AK560" s="1"/>
      <c r="AL560" s="1"/>
    </row>
    <row r="561" ht="14.25" customHeight="1">
      <c r="C561" s="1"/>
      <c r="D561" s="1"/>
      <c r="E561" s="1"/>
      <c r="F561" s="1"/>
      <c r="G561" s="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1"/>
      <c r="AK561" s="1"/>
      <c r="AL561" s="1"/>
    </row>
    <row r="562" ht="14.25" customHeight="1">
      <c r="C562" s="1"/>
      <c r="D562" s="1"/>
      <c r="E562" s="1"/>
      <c r="F562" s="1"/>
      <c r="G562" s="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1"/>
      <c r="AK562" s="1"/>
      <c r="AL562" s="1"/>
    </row>
    <row r="563" ht="14.25" customHeight="1">
      <c r="C563" s="1"/>
      <c r="D563" s="1"/>
      <c r="E563" s="1"/>
      <c r="F563" s="1"/>
      <c r="G563" s="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1"/>
      <c r="AK563" s="1"/>
      <c r="AL563" s="1"/>
    </row>
    <row r="564" ht="14.25" customHeight="1">
      <c r="C564" s="1"/>
      <c r="D564" s="1"/>
      <c r="E564" s="1"/>
      <c r="F564" s="1"/>
      <c r="G564" s="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1"/>
      <c r="AK564" s="1"/>
      <c r="AL564" s="1"/>
    </row>
    <row r="565" ht="14.25" customHeight="1">
      <c r="C565" s="1"/>
      <c r="D565" s="1"/>
      <c r="E565" s="1"/>
      <c r="F565" s="1"/>
      <c r="G565" s="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1"/>
      <c r="AK565" s="1"/>
      <c r="AL565" s="1"/>
    </row>
    <row r="566" ht="14.25" customHeight="1">
      <c r="C566" s="1"/>
      <c r="D566" s="1"/>
      <c r="E566" s="1"/>
      <c r="F566" s="1"/>
      <c r="G566" s="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1"/>
      <c r="AK566" s="1"/>
      <c r="AL566" s="1"/>
    </row>
    <row r="567" ht="14.25" customHeight="1">
      <c r="C567" s="1"/>
      <c r="D567" s="1"/>
      <c r="E567" s="1"/>
      <c r="F567" s="1"/>
      <c r="G567" s="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1"/>
      <c r="AK567" s="1"/>
      <c r="AL567" s="1"/>
    </row>
    <row r="568" ht="14.25" customHeight="1">
      <c r="C568" s="1"/>
      <c r="D568" s="1"/>
      <c r="E568" s="1"/>
      <c r="F568" s="1"/>
      <c r="G568" s="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1"/>
      <c r="AK568" s="1"/>
      <c r="AL568" s="1"/>
    </row>
    <row r="569" ht="14.25" customHeight="1">
      <c r="C569" s="1"/>
      <c r="D569" s="1"/>
      <c r="E569" s="1"/>
      <c r="F569" s="1"/>
      <c r="G569" s="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1"/>
      <c r="AK569" s="1"/>
      <c r="AL569" s="1"/>
    </row>
    <row r="570" ht="14.25" customHeight="1">
      <c r="C570" s="1"/>
      <c r="D570" s="1"/>
      <c r="E570" s="1"/>
      <c r="F570" s="1"/>
      <c r="G570" s="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1"/>
      <c r="AK570" s="1"/>
      <c r="AL570" s="1"/>
    </row>
    <row r="571" ht="14.25" customHeight="1">
      <c r="C571" s="1"/>
      <c r="D571" s="1"/>
      <c r="E571" s="1"/>
      <c r="F571" s="1"/>
      <c r="G571" s="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1"/>
      <c r="AK571" s="1"/>
      <c r="AL571" s="1"/>
    </row>
    <row r="572" ht="14.25" customHeight="1">
      <c r="C572" s="1"/>
      <c r="D572" s="1"/>
      <c r="E572" s="1"/>
      <c r="F572" s="1"/>
      <c r="G572" s="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1"/>
      <c r="AK572" s="1"/>
      <c r="AL572" s="1"/>
    </row>
    <row r="573" ht="14.25" customHeight="1">
      <c r="C573" s="1"/>
      <c r="D573" s="1"/>
      <c r="E573" s="1"/>
      <c r="F573" s="1"/>
      <c r="G573" s="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1"/>
      <c r="AK573" s="1"/>
      <c r="AL573" s="1"/>
    </row>
    <row r="574" ht="14.25" customHeight="1">
      <c r="C574" s="1"/>
      <c r="D574" s="1"/>
      <c r="E574" s="1"/>
      <c r="F574" s="1"/>
      <c r="G574" s="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1"/>
      <c r="AK574" s="1"/>
      <c r="AL574" s="1"/>
    </row>
    <row r="575" ht="14.25" customHeight="1">
      <c r="C575" s="1"/>
      <c r="D575" s="1"/>
      <c r="E575" s="1"/>
      <c r="F575" s="1"/>
      <c r="G575" s="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1"/>
      <c r="AK575" s="1"/>
      <c r="AL575" s="1"/>
    </row>
    <row r="576" ht="14.25" customHeight="1">
      <c r="C576" s="1"/>
      <c r="D576" s="1"/>
      <c r="E576" s="1"/>
      <c r="F576" s="1"/>
      <c r="G576" s="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1"/>
      <c r="AK576" s="1"/>
      <c r="AL576" s="1"/>
    </row>
    <row r="577" ht="14.25" customHeight="1">
      <c r="C577" s="1"/>
      <c r="D577" s="1"/>
      <c r="E577" s="1"/>
      <c r="F577" s="1"/>
      <c r="G577" s="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1"/>
      <c r="AK577" s="1"/>
      <c r="AL577" s="1"/>
    </row>
    <row r="578" ht="14.25" customHeight="1">
      <c r="C578" s="1"/>
      <c r="D578" s="1"/>
      <c r="E578" s="1"/>
      <c r="F578" s="1"/>
      <c r="G578" s="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1"/>
      <c r="AK578" s="1"/>
      <c r="AL578" s="1"/>
    </row>
    <row r="579" ht="14.25" customHeight="1">
      <c r="C579" s="1"/>
      <c r="D579" s="1"/>
      <c r="E579" s="1"/>
      <c r="F579" s="1"/>
      <c r="G579" s="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1"/>
      <c r="AK579" s="1"/>
      <c r="AL579" s="1"/>
    </row>
    <row r="580" ht="14.25" customHeight="1">
      <c r="C580" s="1"/>
      <c r="D580" s="1"/>
      <c r="E580" s="1"/>
      <c r="F580" s="1"/>
      <c r="G580" s="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1"/>
      <c r="AK580" s="1"/>
      <c r="AL580" s="1"/>
    </row>
    <row r="581" ht="14.25" customHeight="1">
      <c r="C581" s="1"/>
      <c r="D581" s="1"/>
      <c r="E581" s="1"/>
      <c r="F581" s="1"/>
      <c r="G581" s="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1"/>
      <c r="AK581" s="1"/>
      <c r="AL581" s="1"/>
    </row>
    <row r="582" ht="14.25" customHeight="1">
      <c r="C582" s="1"/>
      <c r="D582" s="1"/>
      <c r="E582" s="1"/>
      <c r="F582" s="1"/>
      <c r="G582" s="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1"/>
      <c r="AK582" s="1"/>
      <c r="AL582" s="1"/>
    </row>
    <row r="583" ht="14.25" customHeight="1">
      <c r="C583" s="1"/>
      <c r="D583" s="1"/>
      <c r="E583" s="1"/>
      <c r="F583" s="1"/>
      <c r="G583" s="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1"/>
      <c r="AK583" s="1"/>
      <c r="AL583" s="1"/>
    </row>
    <row r="584" ht="14.25" customHeight="1">
      <c r="C584" s="1"/>
      <c r="D584" s="1"/>
      <c r="E584" s="1"/>
      <c r="F584" s="1"/>
      <c r="G584" s="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1"/>
      <c r="AK584" s="1"/>
      <c r="AL584" s="1"/>
    </row>
    <row r="585" ht="14.25" customHeight="1">
      <c r="C585" s="1"/>
      <c r="D585" s="1"/>
      <c r="E585" s="1"/>
      <c r="F585" s="1"/>
      <c r="G585" s="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1"/>
      <c r="AK585" s="1"/>
      <c r="AL585" s="1"/>
    </row>
    <row r="586" ht="14.25" customHeight="1">
      <c r="C586" s="1"/>
      <c r="D586" s="1"/>
      <c r="E586" s="1"/>
      <c r="F586" s="1"/>
      <c r="G586" s="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1"/>
      <c r="AK586" s="1"/>
      <c r="AL586" s="1"/>
    </row>
    <row r="587" ht="14.25" customHeight="1">
      <c r="C587" s="1"/>
      <c r="D587" s="1"/>
      <c r="E587" s="1"/>
      <c r="F587" s="1"/>
      <c r="G587" s="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1"/>
      <c r="AK587" s="1"/>
      <c r="AL587" s="1"/>
    </row>
    <row r="588" ht="14.25" customHeight="1">
      <c r="C588" s="1"/>
      <c r="D588" s="1"/>
      <c r="E588" s="1"/>
      <c r="F588" s="1"/>
      <c r="G588" s="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1"/>
      <c r="AK588" s="1"/>
      <c r="AL588" s="1"/>
    </row>
    <row r="589" ht="14.25" customHeight="1">
      <c r="C589" s="1"/>
      <c r="D589" s="1"/>
      <c r="E589" s="1"/>
      <c r="F589" s="1"/>
      <c r="G589" s="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1"/>
      <c r="AK589" s="1"/>
      <c r="AL589" s="1"/>
    </row>
    <row r="590" ht="14.25" customHeight="1">
      <c r="C590" s="1"/>
      <c r="D590" s="1"/>
      <c r="E590" s="1"/>
      <c r="F590" s="1"/>
      <c r="G590" s="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1"/>
      <c r="AK590" s="1"/>
      <c r="AL590" s="1"/>
    </row>
    <row r="591" ht="14.25" customHeight="1">
      <c r="C591" s="1"/>
      <c r="D591" s="1"/>
      <c r="E591" s="1"/>
      <c r="F591" s="1"/>
      <c r="G591" s="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1"/>
      <c r="AK591" s="1"/>
      <c r="AL591" s="1"/>
    </row>
    <row r="592" ht="14.25" customHeight="1">
      <c r="C592" s="1"/>
      <c r="D592" s="1"/>
      <c r="E592" s="1"/>
      <c r="F592" s="1"/>
      <c r="G592" s="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1"/>
      <c r="AK592" s="1"/>
      <c r="AL592" s="1"/>
    </row>
    <row r="593" ht="14.25" customHeight="1">
      <c r="C593" s="1"/>
      <c r="D593" s="1"/>
      <c r="E593" s="1"/>
      <c r="F593" s="1"/>
      <c r="G593" s="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1"/>
      <c r="AK593" s="1"/>
      <c r="AL593" s="1"/>
    </row>
    <row r="594" ht="14.25" customHeight="1">
      <c r="C594" s="1"/>
      <c r="D594" s="1"/>
      <c r="E594" s="1"/>
      <c r="F594" s="1"/>
      <c r="G594" s="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1"/>
      <c r="AK594" s="1"/>
      <c r="AL594" s="1"/>
    </row>
    <row r="595" ht="14.25" customHeight="1">
      <c r="C595" s="1"/>
      <c r="D595" s="1"/>
      <c r="E595" s="1"/>
      <c r="F595" s="1"/>
      <c r="G595" s="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1"/>
      <c r="AK595" s="1"/>
      <c r="AL595" s="1"/>
    </row>
    <row r="596" ht="14.25" customHeight="1">
      <c r="C596" s="1"/>
      <c r="D596" s="1"/>
      <c r="E596" s="1"/>
      <c r="F596" s="1"/>
      <c r="G596" s="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1"/>
      <c r="AK596" s="1"/>
      <c r="AL596" s="1"/>
    </row>
    <row r="597" ht="14.25" customHeight="1">
      <c r="C597" s="1"/>
      <c r="D597" s="1"/>
      <c r="E597" s="1"/>
      <c r="F597" s="1"/>
      <c r="G597" s="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1"/>
      <c r="AK597" s="1"/>
      <c r="AL597" s="1"/>
    </row>
    <row r="598" ht="14.25" customHeight="1">
      <c r="C598" s="1"/>
      <c r="D598" s="1"/>
      <c r="E598" s="1"/>
      <c r="F598" s="1"/>
      <c r="G598" s="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1"/>
      <c r="AK598" s="1"/>
      <c r="AL598" s="1"/>
    </row>
    <row r="599" ht="14.25" customHeight="1">
      <c r="C599" s="1"/>
      <c r="D599" s="1"/>
      <c r="E599" s="1"/>
      <c r="F599" s="1"/>
      <c r="G599" s="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1"/>
      <c r="AK599" s="1"/>
      <c r="AL599" s="1"/>
    </row>
    <row r="600" ht="14.25" customHeight="1">
      <c r="C600" s="1"/>
      <c r="D600" s="1"/>
      <c r="E600" s="1"/>
      <c r="F600" s="1"/>
      <c r="G600" s="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1"/>
      <c r="AK600" s="1"/>
      <c r="AL600" s="1"/>
    </row>
    <row r="601" ht="14.25" customHeight="1">
      <c r="C601" s="1"/>
      <c r="D601" s="1"/>
      <c r="E601" s="1"/>
      <c r="F601" s="1"/>
      <c r="G601" s="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1"/>
      <c r="AK601" s="1"/>
      <c r="AL601" s="1"/>
    </row>
    <row r="602" ht="14.25" customHeight="1">
      <c r="C602" s="1"/>
      <c r="D602" s="1"/>
      <c r="E602" s="1"/>
      <c r="F602" s="1"/>
      <c r="G602" s="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1"/>
      <c r="AK602" s="1"/>
      <c r="AL602" s="1"/>
    </row>
    <row r="603" ht="14.25" customHeight="1">
      <c r="C603" s="1"/>
      <c r="D603" s="1"/>
      <c r="E603" s="1"/>
      <c r="F603" s="1"/>
      <c r="G603" s="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1"/>
      <c r="AK603" s="1"/>
      <c r="AL603" s="1"/>
    </row>
    <row r="604" ht="14.25" customHeight="1">
      <c r="C604" s="1"/>
      <c r="D604" s="1"/>
      <c r="E604" s="1"/>
      <c r="F604" s="1"/>
      <c r="G604" s="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1"/>
      <c r="AK604" s="1"/>
      <c r="AL604" s="1"/>
    </row>
    <row r="605" ht="14.25" customHeight="1">
      <c r="C605" s="1"/>
      <c r="D605" s="1"/>
      <c r="E605" s="1"/>
      <c r="F605" s="1"/>
      <c r="G605" s="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1"/>
      <c r="AK605" s="1"/>
      <c r="AL605" s="1"/>
    </row>
    <row r="606" ht="14.25" customHeight="1">
      <c r="C606" s="1"/>
      <c r="D606" s="1"/>
      <c r="E606" s="1"/>
      <c r="F606" s="1"/>
      <c r="G606" s="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1"/>
      <c r="AK606" s="1"/>
      <c r="AL606" s="1"/>
    </row>
    <row r="607" ht="14.25" customHeight="1">
      <c r="C607" s="1"/>
      <c r="D607" s="1"/>
      <c r="E607" s="1"/>
      <c r="F607" s="1"/>
      <c r="G607" s="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1"/>
      <c r="AK607" s="1"/>
      <c r="AL607" s="1"/>
    </row>
    <row r="608" ht="14.25" customHeight="1">
      <c r="C608" s="1"/>
      <c r="D608" s="1"/>
      <c r="E608" s="1"/>
      <c r="F608" s="1"/>
      <c r="G608" s="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1"/>
      <c r="AK608" s="1"/>
      <c r="AL608" s="1"/>
    </row>
    <row r="609" ht="14.25" customHeight="1">
      <c r="C609" s="1"/>
      <c r="D609" s="1"/>
      <c r="E609" s="1"/>
      <c r="F609" s="1"/>
      <c r="G609" s="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1"/>
      <c r="AK609" s="1"/>
      <c r="AL609" s="1"/>
    </row>
    <row r="610" ht="14.25" customHeight="1">
      <c r="C610" s="1"/>
      <c r="D610" s="1"/>
      <c r="E610" s="1"/>
      <c r="F610" s="1"/>
      <c r="G610" s="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1"/>
      <c r="AK610" s="1"/>
      <c r="AL610" s="1"/>
    </row>
    <row r="611" ht="14.25" customHeight="1">
      <c r="C611" s="1"/>
      <c r="D611" s="1"/>
      <c r="E611" s="1"/>
      <c r="F611" s="1"/>
      <c r="G611" s="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1"/>
      <c r="AK611" s="1"/>
      <c r="AL611" s="1"/>
    </row>
    <row r="612" ht="14.25" customHeight="1">
      <c r="C612" s="1"/>
      <c r="D612" s="1"/>
      <c r="E612" s="1"/>
      <c r="F612" s="1"/>
      <c r="G612" s="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1"/>
      <c r="AK612" s="1"/>
      <c r="AL612" s="1"/>
    </row>
    <row r="613" ht="14.25" customHeight="1">
      <c r="C613" s="1"/>
      <c r="D613" s="1"/>
      <c r="E613" s="1"/>
      <c r="F613" s="1"/>
      <c r="G613" s="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1"/>
      <c r="AK613" s="1"/>
      <c r="AL613" s="1"/>
    </row>
    <row r="614" ht="14.25" customHeight="1">
      <c r="C614" s="1"/>
      <c r="D614" s="1"/>
      <c r="E614" s="1"/>
      <c r="F614" s="1"/>
      <c r="G614" s="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1"/>
      <c r="AK614" s="1"/>
      <c r="AL614" s="1"/>
    </row>
    <row r="615" ht="14.25" customHeight="1">
      <c r="C615" s="1"/>
      <c r="D615" s="1"/>
      <c r="E615" s="1"/>
      <c r="F615" s="1"/>
      <c r="G615" s="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1"/>
      <c r="AK615" s="1"/>
      <c r="AL615" s="1"/>
    </row>
    <row r="616" ht="14.25" customHeight="1">
      <c r="C616" s="1"/>
      <c r="D616" s="1"/>
      <c r="E616" s="1"/>
      <c r="F616" s="1"/>
      <c r="G616" s="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1"/>
      <c r="AK616" s="1"/>
      <c r="AL616" s="1"/>
    </row>
    <row r="617" ht="14.25" customHeight="1">
      <c r="C617" s="1"/>
      <c r="D617" s="1"/>
      <c r="E617" s="1"/>
      <c r="F617" s="1"/>
      <c r="G617" s="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1"/>
      <c r="AK617" s="1"/>
      <c r="AL617" s="1"/>
    </row>
    <row r="618" ht="14.25" customHeight="1">
      <c r="C618" s="1"/>
      <c r="D618" s="1"/>
      <c r="E618" s="1"/>
      <c r="F618" s="1"/>
      <c r="G618" s="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1"/>
      <c r="AK618" s="1"/>
      <c r="AL618" s="1"/>
    </row>
    <row r="619" ht="14.25" customHeight="1">
      <c r="C619" s="1"/>
      <c r="D619" s="1"/>
      <c r="E619" s="1"/>
      <c r="F619" s="1"/>
      <c r="G619" s="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1"/>
      <c r="AK619" s="1"/>
      <c r="AL619" s="1"/>
    </row>
    <row r="620" ht="14.25" customHeight="1">
      <c r="C620" s="1"/>
      <c r="D620" s="1"/>
      <c r="E620" s="1"/>
      <c r="F620" s="1"/>
      <c r="G620" s="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1"/>
      <c r="AK620" s="1"/>
      <c r="AL620" s="1"/>
    </row>
    <row r="621" ht="14.25" customHeight="1">
      <c r="C621" s="1"/>
      <c r="D621" s="1"/>
      <c r="E621" s="1"/>
      <c r="F621" s="1"/>
      <c r="G621" s="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1"/>
      <c r="AK621" s="1"/>
      <c r="AL621" s="1"/>
    </row>
    <row r="622" ht="14.25" customHeight="1">
      <c r="C622" s="1"/>
      <c r="D622" s="1"/>
      <c r="E622" s="1"/>
      <c r="F622" s="1"/>
      <c r="G622" s="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1"/>
      <c r="AK622" s="1"/>
      <c r="AL622" s="1"/>
    </row>
    <row r="623" ht="14.25" customHeight="1">
      <c r="C623" s="1"/>
      <c r="D623" s="1"/>
      <c r="E623" s="1"/>
      <c r="F623" s="1"/>
      <c r="G623" s="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1"/>
      <c r="AK623" s="1"/>
      <c r="AL623" s="1"/>
    </row>
    <row r="624" ht="14.25" customHeight="1">
      <c r="C624" s="1"/>
      <c r="D624" s="1"/>
      <c r="E624" s="1"/>
      <c r="F624" s="1"/>
      <c r="G624" s="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1"/>
      <c r="AK624" s="1"/>
      <c r="AL624" s="1"/>
    </row>
    <row r="625" ht="14.25" customHeight="1">
      <c r="C625" s="1"/>
      <c r="D625" s="1"/>
      <c r="E625" s="1"/>
      <c r="F625" s="1"/>
      <c r="G625" s="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1"/>
      <c r="AK625" s="1"/>
      <c r="AL625" s="1"/>
    </row>
    <row r="626" ht="14.25" customHeight="1">
      <c r="C626" s="1"/>
      <c r="D626" s="1"/>
      <c r="E626" s="1"/>
      <c r="F626" s="1"/>
      <c r="G626" s="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1"/>
      <c r="AK626" s="1"/>
      <c r="AL626" s="1"/>
    </row>
    <row r="627" ht="14.25" customHeight="1">
      <c r="C627" s="1"/>
      <c r="D627" s="1"/>
      <c r="E627" s="1"/>
      <c r="F627" s="1"/>
      <c r="G627" s="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1"/>
      <c r="AK627" s="1"/>
      <c r="AL627" s="1"/>
    </row>
    <row r="628" ht="14.25" customHeight="1">
      <c r="C628" s="1"/>
      <c r="D628" s="1"/>
      <c r="E628" s="1"/>
      <c r="F628" s="1"/>
      <c r="G628" s="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1"/>
      <c r="AK628" s="1"/>
      <c r="AL628" s="1"/>
    </row>
    <row r="629" ht="14.25" customHeight="1">
      <c r="C629" s="1"/>
      <c r="D629" s="1"/>
      <c r="E629" s="1"/>
      <c r="F629" s="1"/>
      <c r="G629" s="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1"/>
      <c r="AK629" s="1"/>
      <c r="AL629" s="1"/>
    </row>
    <row r="630" ht="14.25" customHeight="1">
      <c r="C630" s="1"/>
      <c r="D630" s="1"/>
      <c r="E630" s="1"/>
      <c r="F630" s="1"/>
      <c r="G630" s="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1"/>
      <c r="AK630" s="1"/>
      <c r="AL630" s="1"/>
    </row>
    <row r="631" ht="14.25" customHeight="1">
      <c r="C631" s="1"/>
      <c r="D631" s="1"/>
      <c r="E631" s="1"/>
      <c r="F631" s="1"/>
      <c r="G631" s="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1"/>
      <c r="AK631" s="1"/>
      <c r="AL631" s="1"/>
    </row>
    <row r="632" ht="14.25" customHeight="1">
      <c r="C632" s="1"/>
      <c r="D632" s="1"/>
      <c r="E632" s="1"/>
      <c r="F632" s="1"/>
      <c r="G632" s="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1"/>
      <c r="AK632" s="1"/>
      <c r="AL632" s="1"/>
    </row>
    <row r="633" ht="14.25" customHeight="1">
      <c r="C633" s="1"/>
      <c r="D633" s="1"/>
      <c r="E633" s="1"/>
      <c r="F633" s="1"/>
      <c r="G633" s="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1"/>
      <c r="AK633" s="1"/>
      <c r="AL633" s="1"/>
    </row>
    <row r="634" ht="14.25" customHeight="1">
      <c r="C634" s="1"/>
      <c r="D634" s="1"/>
      <c r="E634" s="1"/>
      <c r="F634" s="1"/>
      <c r="G634" s="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1"/>
      <c r="AK634" s="1"/>
      <c r="AL634" s="1"/>
    </row>
    <row r="635" ht="14.25" customHeight="1">
      <c r="C635" s="1"/>
      <c r="D635" s="1"/>
      <c r="E635" s="1"/>
      <c r="F635" s="1"/>
      <c r="G635" s="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1"/>
      <c r="AK635" s="1"/>
      <c r="AL635" s="1"/>
    </row>
    <row r="636" ht="14.25" customHeight="1">
      <c r="C636" s="1"/>
      <c r="D636" s="1"/>
      <c r="E636" s="1"/>
      <c r="F636" s="1"/>
      <c r="G636" s="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1"/>
      <c r="AK636" s="1"/>
      <c r="AL636" s="1"/>
    </row>
    <row r="637" ht="14.25" customHeight="1">
      <c r="C637" s="1"/>
      <c r="D637" s="1"/>
      <c r="E637" s="1"/>
      <c r="F637" s="1"/>
      <c r="G637" s="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1"/>
      <c r="AK637" s="1"/>
      <c r="AL637" s="1"/>
    </row>
    <row r="638" ht="14.25" customHeight="1">
      <c r="C638" s="1"/>
      <c r="D638" s="1"/>
      <c r="E638" s="1"/>
      <c r="F638" s="1"/>
      <c r="G638" s="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1"/>
      <c r="AK638" s="1"/>
      <c r="AL638" s="1"/>
    </row>
    <row r="639" ht="14.25" customHeight="1">
      <c r="C639" s="1"/>
      <c r="D639" s="1"/>
      <c r="E639" s="1"/>
      <c r="F639" s="1"/>
      <c r="G639" s="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1"/>
      <c r="AK639" s="1"/>
      <c r="AL639" s="1"/>
    </row>
    <row r="640" ht="14.25" customHeight="1">
      <c r="C640" s="1"/>
      <c r="D640" s="1"/>
      <c r="E640" s="1"/>
      <c r="F640" s="1"/>
      <c r="G640" s="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1"/>
      <c r="AK640" s="1"/>
      <c r="AL640" s="1"/>
    </row>
    <row r="641" ht="14.25" customHeight="1">
      <c r="C641" s="1"/>
      <c r="D641" s="1"/>
      <c r="E641" s="1"/>
      <c r="F641" s="1"/>
      <c r="G641" s="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1"/>
      <c r="AK641" s="1"/>
      <c r="AL641" s="1"/>
    </row>
    <row r="642" ht="14.25" customHeight="1">
      <c r="C642" s="1"/>
      <c r="D642" s="1"/>
      <c r="E642" s="1"/>
      <c r="F642" s="1"/>
      <c r="G642" s="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1"/>
      <c r="AK642" s="1"/>
      <c r="AL642" s="1"/>
    </row>
    <row r="643" ht="14.25" customHeight="1">
      <c r="C643" s="1"/>
      <c r="D643" s="1"/>
      <c r="E643" s="1"/>
      <c r="F643" s="1"/>
      <c r="G643" s="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1"/>
      <c r="AK643" s="1"/>
      <c r="AL643" s="1"/>
    </row>
    <row r="644" ht="14.25" customHeight="1">
      <c r="C644" s="1"/>
      <c r="D644" s="1"/>
      <c r="E644" s="1"/>
      <c r="F644" s="1"/>
      <c r="G644" s="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1"/>
      <c r="AK644" s="1"/>
      <c r="AL644" s="1"/>
    </row>
    <row r="645" ht="14.25" customHeight="1">
      <c r="C645" s="1"/>
      <c r="D645" s="1"/>
      <c r="E645" s="1"/>
      <c r="F645" s="1"/>
      <c r="G645" s="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1"/>
      <c r="AK645" s="1"/>
      <c r="AL645" s="1"/>
    </row>
    <row r="646" ht="14.25" customHeight="1">
      <c r="C646" s="1"/>
      <c r="D646" s="1"/>
      <c r="E646" s="1"/>
      <c r="F646" s="1"/>
      <c r="G646" s="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1"/>
      <c r="AK646" s="1"/>
      <c r="AL646" s="1"/>
    </row>
    <row r="647" ht="14.25" customHeight="1">
      <c r="C647" s="1"/>
      <c r="D647" s="1"/>
      <c r="E647" s="1"/>
      <c r="F647" s="1"/>
      <c r="G647" s="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1"/>
      <c r="AK647" s="1"/>
      <c r="AL647" s="1"/>
    </row>
    <row r="648" ht="14.25" customHeight="1">
      <c r="C648" s="1"/>
      <c r="D648" s="1"/>
      <c r="E648" s="1"/>
      <c r="F648" s="1"/>
      <c r="G648" s="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1"/>
      <c r="AK648" s="1"/>
      <c r="AL648" s="1"/>
    </row>
    <row r="649" ht="14.25" customHeight="1">
      <c r="C649" s="1"/>
      <c r="D649" s="1"/>
      <c r="E649" s="1"/>
      <c r="F649" s="1"/>
      <c r="G649" s="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1"/>
      <c r="AK649" s="1"/>
      <c r="AL649" s="1"/>
    </row>
    <row r="650" ht="14.25" customHeight="1">
      <c r="C650" s="1"/>
      <c r="D650" s="1"/>
      <c r="E650" s="1"/>
      <c r="F650" s="1"/>
      <c r="G650" s="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1"/>
      <c r="AK650" s="1"/>
      <c r="AL650" s="1"/>
    </row>
    <row r="651" ht="14.25" customHeight="1">
      <c r="C651" s="1"/>
      <c r="D651" s="1"/>
      <c r="E651" s="1"/>
      <c r="F651" s="1"/>
      <c r="G651" s="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1"/>
      <c r="AK651" s="1"/>
      <c r="AL651" s="1"/>
    </row>
    <row r="652" ht="14.25" customHeight="1">
      <c r="C652" s="1"/>
      <c r="D652" s="1"/>
      <c r="E652" s="1"/>
      <c r="F652" s="1"/>
      <c r="G652" s="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1"/>
      <c r="AK652" s="1"/>
      <c r="AL652" s="1"/>
    </row>
    <row r="653" ht="14.25" customHeight="1">
      <c r="C653" s="1"/>
      <c r="D653" s="1"/>
      <c r="E653" s="1"/>
      <c r="F653" s="1"/>
      <c r="G653" s="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1"/>
      <c r="AK653" s="1"/>
      <c r="AL653" s="1"/>
    </row>
    <row r="654" ht="14.25" customHeight="1">
      <c r="C654" s="1"/>
      <c r="D654" s="1"/>
      <c r="E654" s="1"/>
      <c r="F654" s="1"/>
      <c r="G654" s="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1"/>
      <c r="AK654" s="1"/>
      <c r="AL654" s="1"/>
    </row>
    <row r="655" ht="14.25" customHeight="1">
      <c r="C655" s="1"/>
      <c r="D655" s="1"/>
      <c r="E655" s="1"/>
      <c r="F655" s="1"/>
      <c r="G655" s="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1"/>
      <c r="AK655" s="1"/>
      <c r="AL655" s="1"/>
    </row>
    <row r="656" ht="14.25" customHeight="1">
      <c r="C656" s="1"/>
      <c r="D656" s="1"/>
      <c r="E656" s="1"/>
      <c r="F656" s="1"/>
      <c r="G656" s="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1"/>
      <c r="AK656" s="1"/>
      <c r="AL656" s="1"/>
    </row>
    <row r="657" ht="14.25" customHeight="1">
      <c r="C657" s="1"/>
      <c r="D657" s="1"/>
      <c r="E657" s="1"/>
      <c r="F657" s="1"/>
      <c r="G657" s="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1"/>
      <c r="AK657" s="1"/>
      <c r="AL657" s="1"/>
    </row>
    <row r="658" ht="14.25" customHeight="1">
      <c r="C658" s="1"/>
      <c r="D658" s="1"/>
      <c r="E658" s="1"/>
      <c r="F658" s="1"/>
      <c r="G658" s="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1"/>
      <c r="AK658" s="1"/>
      <c r="AL658" s="1"/>
    </row>
    <row r="659" ht="14.25" customHeight="1">
      <c r="C659" s="1"/>
      <c r="D659" s="1"/>
      <c r="E659" s="1"/>
      <c r="F659" s="1"/>
      <c r="G659" s="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1"/>
      <c r="AK659" s="1"/>
      <c r="AL659" s="1"/>
    </row>
    <row r="660" ht="14.25" customHeight="1">
      <c r="C660" s="1"/>
      <c r="D660" s="1"/>
      <c r="E660" s="1"/>
      <c r="F660" s="1"/>
      <c r="G660" s="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1"/>
      <c r="AK660" s="1"/>
      <c r="AL660" s="1"/>
    </row>
    <row r="661" ht="14.25" customHeight="1">
      <c r="C661" s="1"/>
      <c r="D661" s="1"/>
      <c r="E661" s="1"/>
      <c r="F661" s="1"/>
      <c r="G661" s="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1"/>
      <c r="AK661" s="1"/>
      <c r="AL661" s="1"/>
    </row>
    <row r="662" ht="14.25" customHeight="1">
      <c r="C662" s="1"/>
      <c r="D662" s="1"/>
      <c r="E662" s="1"/>
      <c r="F662" s="1"/>
      <c r="G662" s="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1"/>
      <c r="AK662" s="1"/>
      <c r="AL662" s="1"/>
    </row>
    <row r="663" ht="14.25" customHeight="1">
      <c r="C663" s="1"/>
      <c r="D663" s="1"/>
      <c r="E663" s="1"/>
      <c r="F663" s="1"/>
      <c r="G663" s="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1"/>
      <c r="AK663" s="1"/>
      <c r="AL663" s="1"/>
    </row>
    <row r="664" ht="14.25" customHeight="1">
      <c r="C664" s="1"/>
      <c r="D664" s="1"/>
      <c r="E664" s="1"/>
      <c r="F664" s="1"/>
      <c r="G664" s="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1"/>
      <c r="AK664" s="1"/>
      <c r="AL664" s="1"/>
    </row>
    <row r="665" ht="14.25" customHeight="1">
      <c r="C665" s="1"/>
      <c r="D665" s="1"/>
      <c r="E665" s="1"/>
      <c r="F665" s="1"/>
      <c r="G665" s="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1"/>
      <c r="AK665" s="1"/>
      <c r="AL665" s="1"/>
    </row>
    <row r="666" ht="14.25" customHeight="1">
      <c r="C666" s="1"/>
      <c r="D666" s="1"/>
      <c r="E666" s="1"/>
      <c r="F666" s="1"/>
      <c r="G666" s="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1"/>
      <c r="AK666" s="1"/>
      <c r="AL666" s="1"/>
    </row>
    <row r="667" ht="14.25" customHeight="1">
      <c r="C667" s="1"/>
      <c r="D667" s="1"/>
      <c r="E667" s="1"/>
      <c r="F667" s="1"/>
      <c r="G667" s="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1"/>
      <c r="AK667" s="1"/>
      <c r="AL667" s="1"/>
    </row>
    <row r="668" ht="14.25" customHeight="1">
      <c r="C668" s="1"/>
      <c r="D668" s="1"/>
      <c r="E668" s="1"/>
      <c r="F668" s="1"/>
      <c r="G668" s="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1"/>
      <c r="AK668" s="1"/>
      <c r="AL668" s="1"/>
    </row>
    <row r="669" ht="14.25" customHeight="1">
      <c r="C669" s="1"/>
      <c r="D669" s="1"/>
      <c r="E669" s="1"/>
      <c r="F669" s="1"/>
      <c r="G669" s="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1"/>
      <c r="AK669" s="1"/>
      <c r="AL669" s="1"/>
    </row>
    <row r="670" ht="14.25" customHeight="1">
      <c r="C670" s="1"/>
      <c r="D670" s="1"/>
      <c r="E670" s="1"/>
      <c r="F670" s="1"/>
      <c r="G670" s="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1"/>
      <c r="AK670" s="1"/>
      <c r="AL670" s="1"/>
    </row>
    <row r="671" ht="14.25" customHeight="1">
      <c r="C671" s="1"/>
      <c r="D671" s="1"/>
      <c r="E671" s="1"/>
      <c r="F671" s="1"/>
      <c r="G671" s="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1"/>
      <c r="AK671" s="1"/>
      <c r="AL671" s="1"/>
    </row>
    <row r="672" ht="14.25" customHeight="1">
      <c r="C672" s="1"/>
      <c r="D672" s="1"/>
      <c r="E672" s="1"/>
      <c r="F672" s="1"/>
      <c r="G672" s="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1"/>
      <c r="AK672" s="1"/>
      <c r="AL672" s="1"/>
    </row>
    <row r="673" ht="14.25" customHeight="1">
      <c r="C673" s="1"/>
      <c r="D673" s="1"/>
      <c r="E673" s="1"/>
      <c r="F673" s="1"/>
      <c r="G673" s="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1"/>
      <c r="AK673" s="1"/>
      <c r="AL673" s="1"/>
    </row>
    <row r="674" ht="14.25" customHeight="1">
      <c r="C674" s="1"/>
      <c r="D674" s="1"/>
      <c r="E674" s="1"/>
      <c r="F674" s="1"/>
      <c r="G674" s="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1"/>
      <c r="AK674" s="1"/>
      <c r="AL674" s="1"/>
    </row>
    <row r="675" ht="14.25" customHeight="1">
      <c r="C675" s="1"/>
      <c r="D675" s="1"/>
      <c r="E675" s="1"/>
      <c r="F675" s="1"/>
      <c r="G675" s="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1"/>
      <c r="AK675" s="1"/>
      <c r="AL675" s="1"/>
    </row>
    <row r="676" ht="14.25" customHeight="1">
      <c r="C676" s="1"/>
      <c r="D676" s="1"/>
      <c r="E676" s="1"/>
      <c r="F676" s="1"/>
      <c r="G676" s="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1"/>
      <c r="AK676" s="1"/>
      <c r="AL676" s="1"/>
    </row>
    <row r="677" ht="14.25" customHeight="1">
      <c r="C677" s="1"/>
      <c r="D677" s="1"/>
      <c r="E677" s="1"/>
      <c r="F677" s="1"/>
      <c r="G677" s="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1"/>
      <c r="AK677" s="1"/>
      <c r="AL677" s="1"/>
    </row>
    <row r="678" ht="14.25" customHeight="1">
      <c r="C678" s="1"/>
      <c r="D678" s="1"/>
      <c r="E678" s="1"/>
      <c r="F678" s="1"/>
      <c r="G678" s="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1"/>
      <c r="AK678" s="1"/>
      <c r="AL678" s="1"/>
    </row>
    <row r="679" ht="14.25" customHeight="1">
      <c r="C679" s="1"/>
      <c r="D679" s="1"/>
      <c r="E679" s="1"/>
      <c r="F679" s="1"/>
      <c r="G679" s="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1"/>
      <c r="AK679" s="1"/>
      <c r="AL679" s="1"/>
    </row>
    <row r="680" ht="14.25" customHeight="1">
      <c r="C680" s="1"/>
      <c r="D680" s="1"/>
      <c r="E680" s="1"/>
      <c r="F680" s="1"/>
      <c r="G680" s="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1"/>
      <c r="AK680" s="1"/>
      <c r="AL680" s="1"/>
    </row>
    <row r="681" ht="14.25" customHeight="1">
      <c r="C681" s="1"/>
      <c r="D681" s="1"/>
      <c r="E681" s="1"/>
      <c r="F681" s="1"/>
      <c r="G681" s="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1"/>
      <c r="AK681" s="1"/>
      <c r="AL681" s="1"/>
    </row>
    <row r="682" ht="14.25" customHeight="1">
      <c r="C682" s="1"/>
      <c r="D682" s="1"/>
      <c r="E682" s="1"/>
      <c r="F682" s="1"/>
      <c r="G682" s="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1"/>
      <c r="AK682" s="1"/>
      <c r="AL682" s="1"/>
    </row>
    <row r="683" ht="14.25" customHeight="1">
      <c r="C683" s="1"/>
      <c r="D683" s="1"/>
      <c r="E683" s="1"/>
      <c r="F683" s="1"/>
      <c r="G683" s="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1"/>
      <c r="AK683" s="1"/>
      <c r="AL683" s="1"/>
    </row>
    <row r="684" ht="14.25" customHeight="1">
      <c r="C684" s="1"/>
      <c r="D684" s="1"/>
      <c r="E684" s="1"/>
      <c r="F684" s="1"/>
      <c r="G684" s="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1"/>
      <c r="AK684" s="1"/>
      <c r="AL684" s="1"/>
    </row>
    <row r="685" ht="14.25" customHeight="1">
      <c r="C685" s="1"/>
      <c r="D685" s="1"/>
      <c r="E685" s="1"/>
      <c r="F685" s="1"/>
      <c r="G685" s="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1"/>
      <c r="AK685" s="1"/>
      <c r="AL685" s="1"/>
    </row>
    <row r="686" ht="14.25" customHeight="1">
      <c r="C686" s="1"/>
      <c r="D686" s="1"/>
      <c r="E686" s="1"/>
      <c r="F686" s="1"/>
      <c r="G686" s="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1"/>
      <c r="AK686" s="1"/>
      <c r="AL686" s="1"/>
    </row>
    <row r="687" ht="14.25" customHeight="1">
      <c r="C687" s="1"/>
      <c r="D687" s="1"/>
      <c r="E687" s="1"/>
      <c r="F687" s="1"/>
      <c r="G687" s="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1"/>
      <c r="AK687" s="1"/>
      <c r="AL687" s="1"/>
    </row>
    <row r="688" ht="14.25" customHeight="1">
      <c r="C688" s="1"/>
      <c r="D688" s="1"/>
      <c r="E688" s="1"/>
      <c r="F688" s="1"/>
      <c r="G688" s="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1"/>
      <c r="AK688" s="1"/>
      <c r="AL688" s="1"/>
    </row>
    <row r="689" ht="14.25" customHeight="1">
      <c r="C689" s="1"/>
      <c r="D689" s="1"/>
      <c r="E689" s="1"/>
      <c r="F689" s="1"/>
      <c r="G689" s="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1"/>
      <c r="AK689" s="1"/>
      <c r="AL689" s="1"/>
    </row>
    <row r="690" ht="14.25" customHeight="1">
      <c r="C690" s="1"/>
      <c r="D690" s="1"/>
      <c r="E690" s="1"/>
      <c r="F690" s="1"/>
      <c r="G690" s="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1"/>
      <c r="AK690" s="1"/>
      <c r="AL690" s="1"/>
    </row>
    <row r="691" ht="14.25" customHeight="1">
      <c r="C691" s="1"/>
      <c r="D691" s="1"/>
      <c r="E691" s="1"/>
      <c r="F691" s="1"/>
      <c r="G691" s="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1"/>
      <c r="AK691" s="1"/>
      <c r="AL691" s="1"/>
    </row>
    <row r="692" ht="14.25" customHeight="1">
      <c r="C692" s="1"/>
      <c r="D692" s="1"/>
      <c r="E692" s="1"/>
      <c r="F692" s="1"/>
      <c r="G692" s="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1"/>
      <c r="AK692" s="1"/>
      <c r="AL692" s="1"/>
    </row>
    <row r="693" ht="14.25" customHeight="1">
      <c r="C693" s="1"/>
      <c r="D693" s="1"/>
      <c r="E693" s="1"/>
      <c r="F693" s="1"/>
      <c r="G693" s="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1"/>
      <c r="AK693" s="1"/>
      <c r="AL693" s="1"/>
    </row>
    <row r="694" ht="14.25" customHeight="1">
      <c r="C694" s="1"/>
      <c r="D694" s="1"/>
      <c r="E694" s="1"/>
      <c r="F694" s="1"/>
      <c r="G694" s="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1"/>
      <c r="AK694" s="1"/>
      <c r="AL694" s="1"/>
    </row>
    <row r="695" ht="14.25" customHeight="1">
      <c r="C695" s="1"/>
      <c r="D695" s="1"/>
      <c r="E695" s="1"/>
      <c r="F695" s="1"/>
      <c r="G695" s="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1"/>
      <c r="AK695" s="1"/>
      <c r="AL695" s="1"/>
    </row>
    <row r="696" ht="14.25" customHeight="1">
      <c r="C696" s="1"/>
      <c r="D696" s="1"/>
      <c r="E696" s="1"/>
      <c r="F696" s="1"/>
      <c r="G696" s="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1"/>
      <c r="AK696" s="1"/>
      <c r="AL696" s="1"/>
    </row>
    <row r="697" ht="14.25" customHeight="1">
      <c r="C697" s="1"/>
      <c r="D697" s="1"/>
      <c r="E697" s="1"/>
      <c r="F697" s="1"/>
      <c r="G697" s="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1"/>
      <c r="AK697" s="1"/>
      <c r="AL697" s="1"/>
    </row>
    <row r="698" ht="14.25" customHeight="1">
      <c r="C698" s="1"/>
      <c r="D698" s="1"/>
      <c r="E698" s="1"/>
      <c r="F698" s="1"/>
      <c r="G698" s="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1"/>
      <c r="AK698" s="1"/>
      <c r="AL698" s="1"/>
    </row>
    <row r="699" ht="14.25" customHeight="1">
      <c r="C699" s="1"/>
      <c r="D699" s="1"/>
      <c r="E699" s="1"/>
      <c r="F699" s="1"/>
      <c r="G699" s="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1"/>
      <c r="AK699" s="1"/>
      <c r="AL699" s="1"/>
    </row>
    <row r="700" ht="14.25" customHeight="1">
      <c r="C700" s="1"/>
      <c r="D700" s="1"/>
      <c r="E700" s="1"/>
      <c r="F700" s="1"/>
      <c r="G700" s="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1"/>
      <c r="AK700" s="1"/>
      <c r="AL700" s="1"/>
    </row>
    <row r="701" ht="14.25" customHeight="1">
      <c r="C701" s="1"/>
      <c r="D701" s="1"/>
      <c r="E701" s="1"/>
      <c r="F701" s="1"/>
      <c r="G701" s="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1"/>
      <c r="AK701" s="1"/>
      <c r="AL701" s="1"/>
    </row>
    <row r="702" ht="14.25" customHeight="1">
      <c r="C702" s="1"/>
      <c r="D702" s="1"/>
      <c r="E702" s="1"/>
      <c r="F702" s="1"/>
      <c r="G702" s="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1"/>
      <c r="AK702" s="1"/>
      <c r="AL702" s="1"/>
    </row>
    <row r="703" ht="14.25" customHeight="1">
      <c r="C703" s="1"/>
      <c r="D703" s="1"/>
      <c r="E703" s="1"/>
      <c r="F703" s="1"/>
      <c r="G703" s="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1"/>
      <c r="AK703" s="1"/>
      <c r="AL703" s="1"/>
    </row>
    <row r="704" ht="14.25" customHeight="1">
      <c r="C704" s="1"/>
      <c r="D704" s="1"/>
      <c r="E704" s="1"/>
      <c r="F704" s="1"/>
      <c r="G704" s="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1"/>
      <c r="AK704" s="1"/>
      <c r="AL704" s="1"/>
    </row>
    <row r="705" ht="14.25" customHeight="1">
      <c r="C705" s="1"/>
      <c r="D705" s="1"/>
      <c r="E705" s="1"/>
      <c r="F705" s="1"/>
      <c r="G705" s="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1"/>
      <c r="AK705" s="1"/>
      <c r="AL705" s="1"/>
    </row>
    <row r="706" ht="14.25" customHeight="1">
      <c r="C706" s="1"/>
      <c r="D706" s="1"/>
      <c r="E706" s="1"/>
      <c r="F706" s="1"/>
      <c r="G706" s="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1"/>
      <c r="AK706" s="1"/>
      <c r="AL706" s="1"/>
    </row>
    <row r="707" ht="14.25" customHeight="1">
      <c r="C707" s="1"/>
      <c r="D707" s="1"/>
      <c r="E707" s="1"/>
      <c r="F707" s="1"/>
      <c r="G707" s="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1"/>
      <c r="AK707" s="1"/>
      <c r="AL707" s="1"/>
    </row>
    <row r="708" ht="14.25" customHeight="1">
      <c r="C708" s="1"/>
      <c r="D708" s="1"/>
      <c r="E708" s="1"/>
      <c r="F708" s="1"/>
      <c r="G708" s="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1"/>
      <c r="AK708" s="1"/>
      <c r="AL708" s="1"/>
    </row>
    <row r="709" ht="14.25" customHeight="1">
      <c r="C709" s="1"/>
      <c r="D709" s="1"/>
      <c r="E709" s="1"/>
      <c r="F709" s="1"/>
      <c r="G709" s="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1"/>
      <c r="AK709" s="1"/>
      <c r="AL709" s="1"/>
    </row>
    <row r="710" ht="14.25" customHeight="1">
      <c r="C710" s="1"/>
      <c r="D710" s="1"/>
      <c r="E710" s="1"/>
      <c r="F710" s="1"/>
      <c r="G710" s="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1"/>
      <c r="AK710" s="1"/>
      <c r="AL710" s="1"/>
    </row>
    <row r="711" ht="14.25" customHeight="1">
      <c r="C711" s="1"/>
      <c r="D711" s="1"/>
      <c r="E711" s="1"/>
      <c r="F711" s="1"/>
      <c r="G711" s="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1"/>
      <c r="AK711" s="1"/>
      <c r="AL711" s="1"/>
    </row>
    <row r="712" ht="14.25" customHeight="1">
      <c r="C712" s="1"/>
      <c r="D712" s="1"/>
      <c r="E712" s="1"/>
      <c r="F712" s="1"/>
      <c r="G712" s="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1"/>
      <c r="AK712" s="1"/>
      <c r="AL712" s="1"/>
    </row>
    <row r="713" ht="14.25" customHeight="1">
      <c r="C713" s="1"/>
      <c r="D713" s="1"/>
      <c r="E713" s="1"/>
      <c r="F713" s="1"/>
      <c r="G713" s="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1"/>
      <c r="AK713" s="1"/>
      <c r="AL713" s="1"/>
    </row>
    <row r="714" ht="14.25" customHeight="1">
      <c r="C714" s="1"/>
      <c r="D714" s="1"/>
      <c r="E714" s="1"/>
      <c r="F714" s="1"/>
      <c r="G714" s="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1"/>
      <c r="AK714" s="1"/>
      <c r="AL714" s="1"/>
    </row>
    <row r="715" ht="14.25" customHeight="1">
      <c r="C715" s="1"/>
      <c r="D715" s="1"/>
      <c r="E715" s="1"/>
      <c r="F715" s="1"/>
      <c r="G715" s="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1"/>
      <c r="AK715" s="1"/>
      <c r="AL715" s="1"/>
    </row>
    <row r="716" ht="14.25" customHeight="1">
      <c r="C716" s="1"/>
      <c r="D716" s="1"/>
      <c r="E716" s="1"/>
      <c r="F716" s="1"/>
      <c r="G716" s="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1"/>
      <c r="AK716" s="1"/>
      <c r="AL716" s="1"/>
    </row>
    <row r="717" ht="14.25" customHeight="1">
      <c r="C717" s="1"/>
      <c r="D717" s="1"/>
      <c r="E717" s="1"/>
      <c r="F717" s="1"/>
      <c r="G717" s="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1"/>
      <c r="AK717" s="1"/>
      <c r="AL717" s="1"/>
    </row>
    <row r="718" ht="14.25" customHeight="1">
      <c r="C718" s="1"/>
      <c r="D718" s="1"/>
      <c r="E718" s="1"/>
      <c r="F718" s="1"/>
      <c r="G718" s="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1"/>
      <c r="AK718" s="1"/>
      <c r="AL718" s="1"/>
    </row>
    <row r="719" ht="14.25" customHeight="1">
      <c r="C719" s="1"/>
      <c r="D719" s="1"/>
      <c r="E719" s="1"/>
      <c r="F719" s="1"/>
      <c r="G719" s="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1"/>
      <c r="AK719" s="1"/>
      <c r="AL719" s="1"/>
    </row>
    <row r="720" ht="14.25" customHeight="1">
      <c r="C720" s="1"/>
      <c r="D720" s="1"/>
      <c r="E720" s="1"/>
      <c r="F720" s="1"/>
      <c r="G720" s="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1"/>
      <c r="AK720" s="1"/>
      <c r="AL720" s="1"/>
    </row>
    <row r="721" ht="14.25" customHeight="1">
      <c r="C721" s="1"/>
      <c r="D721" s="1"/>
      <c r="E721" s="1"/>
      <c r="F721" s="1"/>
      <c r="G721" s="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1"/>
      <c r="AK721" s="1"/>
      <c r="AL721" s="1"/>
    </row>
    <row r="722" ht="14.25" customHeight="1">
      <c r="C722" s="1"/>
      <c r="D722" s="1"/>
      <c r="E722" s="1"/>
      <c r="F722" s="1"/>
      <c r="G722" s="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1"/>
      <c r="AK722" s="1"/>
      <c r="AL722" s="1"/>
    </row>
    <row r="723" ht="14.25" customHeight="1">
      <c r="C723" s="1"/>
      <c r="D723" s="1"/>
      <c r="E723" s="1"/>
      <c r="F723" s="1"/>
      <c r="G723" s="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1"/>
      <c r="AK723" s="1"/>
      <c r="AL723" s="1"/>
    </row>
    <row r="724" ht="14.25" customHeight="1">
      <c r="C724" s="1"/>
      <c r="D724" s="1"/>
      <c r="E724" s="1"/>
      <c r="F724" s="1"/>
      <c r="G724" s="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1"/>
      <c r="AK724" s="1"/>
      <c r="AL724" s="1"/>
    </row>
    <row r="725" ht="14.25" customHeight="1">
      <c r="C725" s="1"/>
      <c r="D725" s="1"/>
      <c r="E725" s="1"/>
      <c r="F725" s="1"/>
      <c r="G725" s="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1"/>
      <c r="AK725" s="1"/>
      <c r="AL725" s="1"/>
    </row>
    <row r="726" ht="14.25" customHeight="1">
      <c r="C726" s="1"/>
      <c r="D726" s="1"/>
      <c r="E726" s="1"/>
      <c r="F726" s="1"/>
      <c r="G726" s="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1"/>
      <c r="AK726" s="1"/>
      <c r="AL726" s="1"/>
    </row>
    <row r="727" ht="14.25" customHeight="1">
      <c r="C727" s="1"/>
      <c r="D727" s="1"/>
      <c r="E727" s="1"/>
      <c r="F727" s="1"/>
      <c r="G727" s="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1"/>
      <c r="AK727" s="1"/>
      <c r="AL727" s="1"/>
    </row>
    <row r="728" ht="14.25" customHeight="1">
      <c r="C728" s="1"/>
      <c r="D728" s="1"/>
      <c r="E728" s="1"/>
      <c r="F728" s="1"/>
      <c r="G728" s="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1"/>
      <c r="AK728" s="1"/>
      <c r="AL728" s="1"/>
    </row>
    <row r="729" ht="14.25" customHeight="1">
      <c r="C729" s="1"/>
      <c r="D729" s="1"/>
      <c r="E729" s="1"/>
      <c r="F729" s="1"/>
      <c r="G729" s="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1"/>
      <c r="AK729" s="1"/>
      <c r="AL729" s="1"/>
    </row>
    <row r="730" ht="14.25" customHeight="1">
      <c r="C730" s="1"/>
      <c r="D730" s="1"/>
      <c r="E730" s="1"/>
      <c r="F730" s="1"/>
      <c r="G730" s="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1"/>
      <c r="AK730" s="1"/>
      <c r="AL730" s="1"/>
    </row>
    <row r="731" ht="14.25" customHeight="1">
      <c r="C731" s="1"/>
      <c r="D731" s="1"/>
      <c r="E731" s="1"/>
      <c r="F731" s="1"/>
      <c r="G731" s="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1"/>
      <c r="AK731" s="1"/>
      <c r="AL731" s="1"/>
    </row>
    <row r="732" ht="14.25" customHeight="1">
      <c r="C732" s="1"/>
      <c r="D732" s="1"/>
      <c r="E732" s="1"/>
      <c r="F732" s="1"/>
      <c r="G732" s="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1"/>
      <c r="AK732" s="1"/>
      <c r="AL732" s="1"/>
    </row>
    <row r="733" ht="14.25" customHeight="1">
      <c r="C733" s="1"/>
      <c r="D733" s="1"/>
      <c r="E733" s="1"/>
      <c r="F733" s="1"/>
      <c r="G733" s="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1"/>
      <c r="AK733" s="1"/>
      <c r="AL733" s="1"/>
    </row>
    <row r="734" ht="14.25" customHeight="1">
      <c r="C734" s="1"/>
      <c r="D734" s="1"/>
      <c r="E734" s="1"/>
      <c r="F734" s="1"/>
      <c r="G734" s="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1"/>
      <c r="AK734" s="1"/>
      <c r="AL734" s="1"/>
    </row>
    <row r="735" ht="14.25" customHeight="1">
      <c r="C735" s="1"/>
      <c r="D735" s="1"/>
      <c r="E735" s="1"/>
      <c r="F735" s="1"/>
      <c r="G735" s="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1"/>
      <c r="AK735" s="1"/>
      <c r="AL735" s="1"/>
    </row>
    <row r="736" ht="14.25" customHeight="1">
      <c r="C736" s="1"/>
      <c r="D736" s="1"/>
      <c r="E736" s="1"/>
      <c r="F736" s="1"/>
      <c r="G736" s="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1"/>
      <c r="AK736" s="1"/>
      <c r="AL736" s="1"/>
    </row>
    <row r="737" ht="14.25" customHeight="1">
      <c r="C737" s="1"/>
      <c r="D737" s="1"/>
      <c r="E737" s="1"/>
      <c r="F737" s="1"/>
      <c r="G737" s="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1"/>
      <c r="AK737" s="1"/>
      <c r="AL737" s="1"/>
    </row>
    <row r="738" ht="14.25" customHeight="1">
      <c r="C738" s="1"/>
      <c r="D738" s="1"/>
      <c r="E738" s="1"/>
      <c r="F738" s="1"/>
      <c r="G738" s="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1"/>
      <c r="AK738" s="1"/>
      <c r="AL738" s="1"/>
    </row>
    <row r="739" ht="14.25" customHeight="1">
      <c r="C739" s="1"/>
      <c r="D739" s="1"/>
      <c r="E739" s="1"/>
      <c r="F739" s="1"/>
      <c r="G739" s="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1"/>
      <c r="AK739" s="1"/>
      <c r="AL739" s="1"/>
    </row>
    <row r="740" ht="14.25" customHeight="1">
      <c r="C740" s="1"/>
      <c r="D740" s="1"/>
      <c r="E740" s="1"/>
      <c r="F740" s="1"/>
      <c r="G740" s="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1"/>
      <c r="AK740" s="1"/>
      <c r="AL740" s="1"/>
    </row>
    <row r="741" ht="14.25" customHeight="1">
      <c r="C741" s="1"/>
      <c r="D741" s="1"/>
      <c r="E741" s="1"/>
      <c r="F741" s="1"/>
      <c r="G741" s="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1"/>
      <c r="AK741" s="1"/>
      <c r="AL741" s="1"/>
    </row>
    <row r="742" ht="14.25" customHeight="1">
      <c r="C742" s="1"/>
      <c r="D742" s="1"/>
      <c r="E742" s="1"/>
      <c r="F742" s="1"/>
      <c r="G742" s="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1"/>
      <c r="AK742" s="1"/>
      <c r="AL742" s="1"/>
    </row>
    <row r="743" ht="14.25" customHeight="1">
      <c r="C743" s="1"/>
      <c r="D743" s="1"/>
      <c r="E743" s="1"/>
      <c r="F743" s="1"/>
      <c r="G743" s="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1"/>
      <c r="AK743" s="1"/>
      <c r="AL743" s="1"/>
    </row>
    <row r="744" ht="14.25" customHeight="1">
      <c r="C744" s="1"/>
      <c r="D744" s="1"/>
      <c r="E744" s="1"/>
      <c r="F744" s="1"/>
      <c r="G744" s="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1"/>
      <c r="AK744" s="1"/>
      <c r="AL744" s="1"/>
    </row>
    <row r="745" ht="14.25" customHeight="1">
      <c r="C745" s="1"/>
      <c r="D745" s="1"/>
      <c r="E745" s="1"/>
      <c r="F745" s="1"/>
      <c r="G745" s="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1"/>
      <c r="AK745" s="1"/>
      <c r="AL745" s="1"/>
    </row>
    <row r="746" ht="14.25" customHeight="1">
      <c r="C746" s="1"/>
      <c r="D746" s="1"/>
      <c r="E746" s="1"/>
      <c r="F746" s="1"/>
      <c r="G746" s="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1"/>
      <c r="AK746" s="1"/>
      <c r="AL746" s="1"/>
    </row>
    <row r="747" ht="14.25" customHeight="1">
      <c r="C747" s="1"/>
      <c r="D747" s="1"/>
      <c r="E747" s="1"/>
      <c r="F747" s="1"/>
      <c r="G747" s="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1"/>
      <c r="AK747" s="1"/>
      <c r="AL747" s="1"/>
    </row>
    <row r="748" ht="14.25" customHeight="1">
      <c r="C748" s="1"/>
      <c r="D748" s="1"/>
      <c r="E748" s="1"/>
      <c r="F748" s="1"/>
      <c r="G748" s="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1"/>
      <c r="AK748" s="1"/>
      <c r="AL748" s="1"/>
    </row>
    <row r="749" ht="14.25" customHeight="1">
      <c r="C749" s="1"/>
      <c r="D749" s="1"/>
      <c r="E749" s="1"/>
      <c r="F749" s="1"/>
      <c r="G749" s="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1"/>
      <c r="AK749" s="1"/>
      <c r="AL749" s="1"/>
    </row>
    <row r="750" ht="14.25" customHeight="1">
      <c r="C750" s="1"/>
      <c r="D750" s="1"/>
      <c r="E750" s="1"/>
      <c r="F750" s="1"/>
      <c r="G750" s="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1"/>
      <c r="AK750" s="1"/>
      <c r="AL750" s="1"/>
    </row>
    <row r="751" ht="14.25" customHeight="1">
      <c r="C751" s="1"/>
      <c r="D751" s="1"/>
      <c r="E751" s="1"/>
      <c r="F751" s="1"/>
      <c r="G751" s="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1"/>
      <c r="AK751" s="1"/>
      <c r="AL751" s="1"/>
    </row>
    <row r="752" ht="14.25" customHeight="1">
      <c r="C752" s="1"/>
      <c r="D752" s="1"/>
      <c r="E752" s="1"/>
      <c r="F752" s="1"/>
      <c r="G752" s="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1"/>
      <c r="AK752" s="1"/>
      <c r="AL752" s="1"/>
    </row>
    <row r="753" ht="14.25" customHeight="1">
      <c r="C753" s="1"/>
      <c r="D753" s="1"/>
      <c r="E753" s="1"/>
      <c r="F753" s="1"/>
      <c r="G753" s="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1"/>
      <c r="AK753" s="1"/>
      <c r="AL753" s="1"/>
    </row>
    <row r="754" ht="14.25" customHeight="1">
      <c r="C754" s="1"/>
      <c r="D754" s="1"/>
      <c r="E754" s="1"/>
      <c r="F754" s="1"/>
      <c r="G754" s="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1"/>
      <c r="AK754" s="1"/>
      <c r="AL754" s="1"/>
    </row>
    <row r="755" ht="14.25" customHeight="1">
      <c r="C755" s="1"/>
      <c r="D755" s="1"/>
      <c r="E755" s="1"/>
      <c r="F755" s="1"/>
      <c r="G755" s="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1"/>
      <c r="AK755" s="1"/>
      <c r="AL755" s="1"/>
    </row>
    <row r="756" ht="14.25" customHeight="1">
      <c r="C756" s="1"/>
      <c r="D756" s="1"/>
      <c r="E756" s="1"/>
      <c r="F756" s="1"/>
      <c r="G756" s="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1"/>
      <c r="AK756" s="1"/>
      <c r="AL756" s="1"/>
    </row>
    <row r="757" ht="14.25" customHeight="1">
      <c r="C757" s="1"/>
      <c r="D757" s="1"/>
      <c r="E757" s="1"/>
      <c r="F757" s="1"/>
      <c r="G757" s="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1"/>
      <c r="AK757" s="1"/>
      <c r="AL757" s="1"/>
    </row>
    <row r="758" ht="14.25" customHeight="1">
      <c r="C758" s="1"/>
      <c r="D758" s="1"/>
      <c r="E758" s="1"/>
      <c r="F758" s="1"/>
      <c r="G758" s="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1"/>
      <c r="AK758" s="1"/>
      <c r="AL758" s="1"/>
    </row>
    <row r="759" ht="14.25" customHeight="1">
      <c r="C759" s="1"/>
      <c r="D759" s="1"/>
      <c r="E759" s="1"/>
      <c r="F759" s="1"/>
      <c r="G759" s="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1"/>
      <c r="AK759" s="1"/>
      <c r="AL759" s="1"/>
    </row>
    <row r="760" ht="14.25" customHeight="1">
      <c r="C760" s="1"/>
      <c r="D760" s="1"/>
      <c r="E760" s="1"/>
      <c r="F760" s="1"/>
      <c r="G760" s="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1"/>
      <c r="AK760" s="1"/>
      <c r="AL760" s="1"/>
    </row>
    <row r="761" ht="14.25" customHeight="1">
      <c r="C761" s="1"/>
      <c r="D761" s="1"/>
      <c r="E761" s="1"/>
      <c r="F761" s="1"/>
      <c r="G761" s="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1"/>
      <c r="AK761" s="1"/>
      <c r="AL761" s="1"/>
    </row>
    <row r="762" ht="14.25" customHeight="1">
      <c r="C762" s="1"/>
      <c r="D762" s="1"/>
      <c r="E762" s="1"/>
      <c r="F762" s="1"/>
      <c r="G762" s="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1"/>
      <c r="AK762" s="1"/>
      <c r="AL762" s="1"/>
    </row>
    <row r="763" ht="14.25" customHeight="1">
      <c r="C763" s="1"/>
      <c r="D763" s="1"/>
      <c r="E763" s="1"/>
      <c r="F763" s="1"/>
      <c r="G763" s="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1"/>
      <c r="AK763" s="1"/>
      <c r="AL763" s="1"/>
    </row>
    <row r="764" ht="14.25" customHeight="1">
      <c r="C764" s="1"/>
      <c r="D764" s="1"/>
      <c r="E764" s="1"/>
      <c r="F764" s="1"/>
      <c r="G764" s="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1"/>
      <c r="AK764" s="1"/>
      <c r="AL764" s="1"/>
    </row>
    <row r="765" ht="14.25" customHeight="1">
      <c r="C765" s="1"/>
      <c r="D765" s="1"/>
      <c r="E765" s="1"/>
      <c r="F765" s="1"/>
      <c r="G765" s="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1"/>
      <c r="AK765" s="1"/>
      <c r="AL765" s="1"/>
    </row>
    <row r="766" ht="14.25" customHeight="1">
      <c r="C766" s="1"/>
      <c r="D766" s="1"/>
      <c r="E766" s="1"/>
      <c r="F766" s="1"/>
      <c r="G766" s="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1"/>
      <c r="AK766" s="1"/>
      <c r="AL766" s="1"/>
    </row>
    <row r="767" ht="14.25" customHeight="1">
      <c r="C767" s="1"/>
      <c r="D767" s="1"/>
      <c r="E767" s="1"/>
      <c r="F767" s="1"/>
      <c r="G767" s="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1"/>
      <c r="AK767" s="1"/>
      <c r="AL767" s="1"/>
    </row>
    <row r="768" ht="14.25" customHeight="1">
      <c r="C768" s="1"/>
      <c r="D768" s="1"/>
      <c r="E768" s="1"/>
      <c r="F768" s="1"/>
      <c r="G768" s="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1"/>
      <c r="AK768" s="1"/>
      <c r="AL768" s="1"/>
    </row>
    <row r="769" ht="14.25" customHeight="1">
      <c r="C769" s="1"/>
      <c r="D769" s="1"/>
      <c r="E769" s="1"/>
      <c r="F769" s="1"/>
      <c r="G769" s="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1"/>
      <c r="AK769" s="1"/>
      <c r="AL769" s="1"/>
    </row>
    <row r="770" ht="14.25" customHeight="1">
      <c r="C770" s="1"/>
      <c r="D770" s="1"/>
      <c r="E770" s="1"/>
      <c r="F770" s="1"/>
      <c r="G770" s="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1"/>
      <c r="AK770" s="1"/>
      <c r="AL770" s="1"/>
    </row>
    <row r="771" ht="14.25" customHeight="1">
      <c r="C771" s="1"/>
      <c r="D771" s="1"/>
      <c r="E771" s="1"/>
      <c r="F771" s="1"/>
      <c r="G771" s="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1"/>
      <c r="AK771" s="1"/>
      <c r="AL771" s="1"/>
    </row>
    <row r="772" ht="14.25" customHeight="1">
      <c r="C772" s="1"/>
      <c r="D772" s="1"/>
      <c r="E772" s="1"/>
      <c r="F772" s="1"/>
      <c r="G772" s="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1"/>
      <c r="AK772" s="1"/>
      <c r="AL772" s="1"/>
    </row>
    <row r="773" ht="14.25" customHeight="1">
      <c r="C773" s="1"/>
      <c r="D773" s="1"/>
      <c r="E773" s="1"/>
      <c r="F773" s="1"/>
      <c r="G773" s="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1"/>
      <c r="AK773" s="1"/>
      <c r="AL773" s="1"/>
    </row>
    <row r="774" ht="14.25" customHeight="1">
      <c r="C774" s="1"/>
      <c r="D774" s="1"/>
      <c r="E774" s="1"/>
      <c r="F774" s="1"/>
      <c r="G774" s="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1"/>
      <c r="AK774" s="1"/>
      <c r="AL774" s="1"/>
    </row>
    <row r="775" ht="14.25" customHeight="1">
      <c r="C775" s="1"/>
      <c r="D775" s="1"/>
      <c r="E775" s="1"/>
      <c r="F775" s="1"/>
      <c r="G775" s="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1"/>
      <c r="AK775" s="1"/>
      <c r="AL775" s="1"/>
    </row>
    <row r="776" ht="14.25" customHeight="1">
      <c r="C776" s="1"/>
      <c r="D776" s="1"/>
      <c r="E776" s="1"/>
      <c r="F776" s="1"/>
      <c r="G776" s="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1"/>
      <c r="AK776" s="1"/>
      <c r="AL776" s="1"/>
    </row>
    <row r="777" ht="14.25" customHeight="1">
      <c r="C777" s="1"/>
      <c r="D777" s="1"/>
      <c r="E777" s="1"/>
      <c r="F777" s="1"/>
      <c r="G777" s="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1"/>
      <c r="AK777" s="1"/>
      <c r="AL777" s="1"/>
    </row>
    <row r="778" ht="14.25" customHeight="1">
      <c r="C778" s="1"/>
      <c r="D778" s="1"/>
      <c r="E778" s="1"/>
      <c r="F778" s="1"/>
      <c r="G778" s="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1"/>
      <c r="AK778" s="1"/>
      <c r="AL778" s="1"/>
    </row>
    <row r="779" ht="14.25" customHeight="1">
      <c r="C779" s="1"/>
      <c r="D779" s="1"/>
      <c r="E779" s="1"/>
      <c r="F779" s="1"/>
      <c r="G779" s="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1"/>
      <c r="AK779" s="1"/>
      <c r="AL779" s="1"/>
    </row>
    <row r="780" ht="14.25" customHeight="1">
      <c r="C780" s="1"/>
      <c r="D780" s="1"/>
      <c r="E780" s="1"/>
      <c r="F780" s="1"/>
      <c r="G780" s="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1"/>
      <c r="AK780" s="1"/>
      <c r="AL780" s="1"/>
    </row>
    <row r="781" ht="14.25" customHeight="1">
      <c r="C781" s="1"/>
      <c r="D781" s="1"/>
      <c r="E781" s="1"/>
      <c r="F781" s="1"/>
      <c r="G781" s="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1"/>
      <c r="AK781" s="1"/>
      <c r="AL781" s="1"/>
    </row>
    <row r="782" ht="14.25" customHeight="1">
      <c r="C782" s="1"/>
      <c r="D782" s="1"/>
      <c r="E782" s="1"/>
      <c r="F782" s="1"/>
      <c r="G782" s="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1"/>
      <c r="AK782" s="1"/>
      <c r="AL782" s="1"/>
    </row>
    <row r="783" ht="14.25" customHeight="1">
      <c r="C783" s="1"/>
      <c r="D783" s="1"/>
      <c r="E783" s="1"/>
      <c r="F783" s="1"/>
      <c r="G783" s="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1"/>
      <c r="AK783" s="1"/>
      <c r="AL783" s="1"/>
    </row>
    <row r="784" ht="14.25" customHeight="1">
      <c r="C784" s="1"/>
      <c r="D784" s="1"/>
      <c r="E784" s="1"/>
      <c r="F784" s="1"/>
      <c r="G784" s="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1"/>
      <c r="AK784" s="1"/>
      <c r="AL784" s="1"/>
    </row>
    <row r="785" ht="14.25" customHeight="1">
      <c r="C785" s="1"/>
      <c r="D785" s="1"/>
      <c r="E785" s="1"/>
      <c r="F785" s="1"/>
      <c r="G785" s="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1"/>
      <c r="AK785" s="1"/>
      <c r="AL785" s="1"/>
    </row>
    <row r="786" ht="14.25" customHeight="1">
      <c r="C786" s="1"/>
      <c r="D786" s="1"/>
      <c r="E786" s="1"/>
      <c r="F786" s="1"/>
      <c r="G786" s="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1"/>
      <c r="AK786" s="1"/>
      <c r="AL786" s="1"/>
    </row>
    <row r="787" ht="14.25" customHeight="1">
      <c r="C787" s="1"/>
      <c r="D787" s="1"/>
      <c r="E787" s="1"/>
      <c r="F787" s="1"/>
      <c r="G787" s="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1"/>
      <c r="AK787" s="1"/>
      <c r="AL787" s="1"/>
    </row>
    <row r="788" ht="14.25" customHeight="1">
      <c r="C788" s="1"/>
      <c r="D788" s="1"/>
      <c r="E788" s="1"/>
      <c r="F788" s="1"/>
      <c r="G788" s="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1"/>
      <c r="AK788" s="1"/>
      <c r="AL788" s="1"/>
    </row>
    <row r="789" ht="14.25" customHeight="1">
      <c r="C789" s="1"/>
      <c r="D789" s="1"/>
      <c r="E789" s="1"/>
      <c r="F789" s="1"/>
      <c r="G789" s="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1"/>
      <c r="AK789" s="1"/>
      <c r="AL789" s="1"/>
    </row>
    <row r="790" ht="14.25" customHeight="1">
      <c r="C790" s="1"/>
      <c r="D790" s="1"/>
      <c r="E790" s="1"/>
      <c r="F790" s="1"/>
      <c r="G790" s="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1"/>
      <c r="AK790" s="1"/>
      <c r="AL790" s="1"/>
    </row>
    <row r="791" ht="14.25" customHeight="1">
      <c r="C791" s="1"/>
      <c r="D791" s="1"/>
      <c r="E791" s="1"/>
      <c r="F791" s="1"/>
      <c r="G791" s="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1"/>
      <c r="AK791" s="1"/>
      <c r="AL791" s="1"/>
    </row>
    <row r="792" ht="14.25" customHeight="1">
      <c r="C792" s="1"/>
      <c r="D792" s="1"/>
      <c r="E792" s="1"/>
      <c r="F792" s="1"/>
      <c r="G792" s="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1"/>
      <c r="AK792" s="1"/>
      <c r="AL792" s="1"/>
    </row>
    <row r="793" ht="14.25" customHeight="1">
      <c r="C793" s="1"/>
      <c r="D793" s="1"/>
      <c r="E793" s="1"/>
      <c r="F793" s="1"/>
      <c r="G793" s="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1"/>
      <c r="AK793" s="1"/>
      <c r="AL793" s="1"/>
    </row>
    <row r="794" ht="14.25" customHeight="1">
      <c r="C794" s="1"/>
      <c r="D794" s="1"/>
      <c r="E794" s="1"/>
      <c r="F794" s="1"/>
      <c r="G794" s="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1"/>
      <c r="AK794" s="1"/>
      <c r="AL794" s="1"/>
    </row>
    <row r="795" ht="14.25" customHeight="1">
      <c r="C795" s="1"/>
      <c r="D795" s="1"/>
      <c r="E795" s="1"/>
      <c r="F795" s="1"/>
      <c r="G795" s="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1"/>
      <c r="AK795" s="1"/>
      <c r="AL795" s="1"/>
    </row>
    <row r="796" ht="14.25" customHeight="1">
      <c r="C796" s="1"/>
      <c r="D796" s="1"/>
      <c r="E796" s="1"/>
      <c r="F796" s="1"/>
      <c r="G796" s="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1"/>
      <c r="AK796" s="1"/>
      <c r="AL796" s="1"/>
    </row>
    <row r="797" ht="14.25" customHeight="1">
      <c r="C797" s="1"/>
      <c r="D797" s="1"/>
      <c r="E797" s="1"/>
      <c r="F797" s="1"/>
      <c r="G797" s="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1"/>
      <c r="AK797" s="1"/>
      <c r="AL797" s="1"/>
    </row>
    <row r="798" ht="14.25" customHeight="1">
      <c r="C798" s="1"/>
      <c r="D798" s="1"/>
      <c r="E798" s="1"/>
      <c r="F798" s="1"/>
      <c r="G798" s="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1"/>
      <c r="AK798" s="1"/>
      <c r="AL798" s="1"/>
    </row>
    <row r="799" ht="14.25" customHeight="1">
      <c r="C799" s="1"/>
      <c r="D799" s="1"/>
      <c r="E799" s="1"/>
      <c r="F799" s="1"/>
      <c r="G799" s="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1"/>
      <c r="AK799" s="1"/>
      <c r="AL799" s="1"/>
    </row>
    <row r="800" ht="14.25" customHeight="1">
      <c r="C800" s="1"/>
      <c r="D800" s="1"/>
      <c r="E800" s="1"/>
      <c r="F800" s="1"/>
      <c r="G800" s="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1"/>
      <c r="AK800" s="1"/>
      <c r="AL800" s="1"/>
    </row>
    <row r="801" ht="14.25" customHeight="1">
      <c r="C801" s="1"/>
      <c r="D801" s="1"/>
      <c r="E801" s="1"/>
      <c r="F801" s="1"/>
      <c r="G801" s="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1"/>
      <c r="AK801" s="1"/>
      <c r="AL801" s="1"/>
    </row>
    <row r="802" ht="14.25" customHeight="1">
      <c r="C802" s="1"/>
      <c r="D802" s="1"/>
      <c r="E802" s="1"/>
      <c r="F802" s="1"/>
      <c r="G802" s="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1"/>
      <c r="AK802" s="1"/>
      <c r="AL802" s="1"/>
    </row>
    <row r="803" ht="14.25" customHeight="1">
      <c r="C803" s="1"/>
      <c r="D803" s="1"/>
      <c r="E803" s="1"/>
      <c r="F803" s="1"/>
      <c r="G803" s="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1"/>
      <c r="AK803" s="1"/>
      <c r="AL803" s="1"/>
    </row>
    <row r="804" ht="14.25" customHeight="1">
      <c r="C804" s="1"/>
      <c r="D804" s="1"/>
      <c r="E804" s="1"/>
      <c r="F804" s="1"/>
      <c r="G804" s="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1"/>
      <c r="AK804" s="1"/>
      <c r="AL804" s="1"/>
    </row>
    <row r="805" ht="14.25" customHeight="1">
      <c r="C805" s="1"/>
      <c r="D805" s="1"/>
      <c r="E805" s="1"/>
      <c r="F805" s="1"/>
      <c r="G805" s="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1"/>
      <c r="AK805" s="1"/>
      <c r="AL805" s="1"/>
    </row>
    <row r="806" ht="14.25" customHeight="1">
      <c r="C806" s="1"/>
      <c r="D806" s="1"/>
      <c r="E806" s="1"/>
      <c r="F806" s="1"/>
      <c r="G806" s="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1"/>
      <c r="AK806" s="1"/>
      <c r="AL806" s="1"/>
    </row>
    <row r="807" ht="14.25" customHeight="1">
      <c r="C807" s="1"/>
      <c r="D807" s="1"/>
      <c r="E807" s="1"/>
      <c r="F807" s="1"/>
      <c r="G807" s="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1"/>
      <c r="AK807" s="1"/>
      <c r="AL807" s="1"/>
    </row>
    <row r="808" ht="14.25" customHeight="1">
      <c r="C808" s="1"/>
      <c r="D808" s="1"/>
      <c r="E808" s="1"/>
      <c r="F808" s="1"/>
      <c r="G808" s="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1"/>
      <c r="AK808" s="1"/>
      <c r="AL808" s="1"/>
    </row>
    <row r="809" ht="14.25" customHeight="1">
      <c r="C809" s="1"/>
      <c r="D809" s="1"/>
      <c r="E809" s="1"/>
      <c r="F809" s="1"/>
      <c r="G809" s="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1"/>
      <c r="AK809" s="1"/>
      <c r="AL809" s="1"/>
    </row>
    <row r="810" ht="14.25" customHeight="1">
      <c r="C810" s="1"/>
      <c r="D810" s="1"/>
      <c r="E810" s="1"/>
      <c r="F810" s="1"/>
      <c r="G810" s="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1"/>
      <c r="AK810" s="1"/>
      <c r="AL810" s="1"/>
    </row>
    <row r="811" ht="14.25" customHeight="1">
      <c r="C811" s="1"/>
      <c r="D811" s="1"/>
      <c r="E811" s="1"/>
      <c r="F811" s="1"/>
      <c r="G811" s="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1"/>
      <c r="AK811" s="1"/>
      <c r="AL811" s="1"/>
    </row>
    <row r="812" ht="14.25" customHeight="1">
      <c r="C812" s="1"/>
      <c r="D812" s="1"/>
      <c r="E812" s="1"/>
      <c r="F812" s="1"/>
      <c r="G812" s="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1"/>
      <c r="AK812" s="1"/>
      <c r="AL812" s="1"/>
    </row>
    <row r="813" ht="14.25" customHeight="1">
      <c r="C813" s="1"/>
      <c r="D813" s="1"/>
      <c r="E813" s="1"/>
      <c r="F813" s="1"/>
      <c r="G813" s="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1"/>
      <c r="AK813" s="1"/>
      <c r="AL813" s="1"/>
    </row>
    <row r="814" ht="14.25" customHeight="1">
      <c r="C814" s="1"/>
      <c r="D814" s="1"/>
      <c r="E814" s="1"/>
      <c r="F814" s="1"/>
      <c r="G814" s="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1"/>
      <c r="AK814" s="1"/>
      <c r="AL814" s="1"/>
    </row>
    <row r="815" ht="14.25" customHeight="1">
      <c r="C815" s="1"/>
      <c r="D815" s="1"/>
      <c r="E815" s="1"/>
      <c r="F815" s="1"/>
      <c r="G815" s="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1"/>
      <c r="AK815" s="1"/>
      <c r="AL815" s="1"/>
    </row>
    <row r="816" ht="14.25" customHeight="1">
      <c r="C816" s="1"/>
      <c r="D816" s="1"/>
      <c r="E816" s="1"/>
      <c r="F816" s="1"/>
      <c r="G816" s="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1"/>
      <c r="AK816" s="1"/>
      <c r="AL816" s="1"/>
    </row>
    <row r="817" ht="14.25" customHeight="1">
      <c r="C817" s="1"/>
      <c r="D817" s="1"/>
      <c r="E817" s="1"/>
      <c r="F817" s="1"/>
      <c r="G817" s="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1"/>
      <c r="AK817" s="1"/>
      <c r="AL817" s="1"/>
    </row>
    <row r="818" ht="14.25" customHeight="1">
      <c r="C818" s="1"/>
      <c r="D818" s="1"/>
      <c r="E818" s="1"/>
      <c r="F818" s="1"/>
      <c r="G818" s="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1"/>
      <c r="AK818" s="1"/>
      <c r="AL818" s="1"/>
    </row>
    <row r="819" ht="14.25" customHeight="1">
      <c r="C819" s="1"/>
      <c r="D819" s="1"/>
      <c r="E819" s="1"/>
      <c r="F819" s="1"/>
      <c r="G819" s="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1"/>
      <c r="AK819" s="1"/>
      <c r="AL819" s="1"/>
    </row>
    <row r="820" ht="14.25" customHeight="1">
      <c r="C820" s="1"/>
      <c r="D820" s="1"/>
      <c r="E820" s="1"/>
      <c r="F820" s="1"/>
      <c r="G820" s="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1"/>
      <c r="AK820" s="1"/>
      <c r="AL820" s="1"/>
    </row>
    <row r="821" ht="14.25" customHeight="1">
      <c r="C821" s="1"/>
      <c r="D821" s="1"/>
      <c r="E821" s="1"/>
      <c r="F821" s="1"/>
      <c r="G821" s="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1"/>
      <c r="AK821" s="1"/>
      <c r="AL821" s="1"/>
    </row>
    <row r="822" ht="14.25" customHeight="1">
      <c r="C822" s="1"/>
      <c r="D822" s="1"/>
      <c r="E822" s="1"/>
      <c r="F822" s="1"/>
      <c r="G822" s="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1"/>
      <c r="AK822" s="1"/>
      <c r="AL822" s="1"/>
    </row>
    <row r="823" ht="14.25" customHeight="1">
      <c r="C823" s="1"/>
      <c r="D823" s="1"/>
      <c r="E823" s="1"/>
      <c r="F823" s="1"/>
      <c r="G823" s="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1"/>
      <c r="AK823" s="1"/>
      <c r="AL823" s="1"/>
    </row>
    <row r="824" ht="14.25" customHeight="1">
      <c r="C824" s="1"/>
      <c r="D824" s="1"/>
      <c r="E824" s="1"/>
      <c r="F824" s="1"/>
      <c r="G824" s="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1"/>
      <c r="AK824" s="1"/>
      <c r="AL824" s="1"/>
    </row>
    <row r="825" ht="14.25" customHeight="1">
      <c r="C825" s="1"/>
      <c r="D825" s="1"/>
      <c r="E825" s="1"/>
      <c r="F825" s="1"/>
      <c r="G825" s="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1"/>
      <c r="AK825" s="1"/>
      <c r="AL825" s="1"/>
    </row>
    <row r="826" ht="14.25" customHeight="1">
      <c r="C826" s="1"/>
      <c r="D826" s="1"/>
      <c r="E826" s="1"/>
      <c r="F826" s="1"/>
      <c r="G826" s="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1"/>
      <c r="AK826" s="1"/>
      <c r="AL826" s="1"/>
    </row>
    <row r="827" ht="14.25" customHeight="1">
      <c r="C827" s="1"/>
      <c r="D827" s="1"/>
      <c r="E827" s="1"/>
      <c r="F827" s="1"/>
      <c r="G827" s="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1"/>
      <c r="AK827" s="1"/>
      <c r="AL827" s="1"/>
    </row>
    <row r="828" ht="14.25" customHeight="1">
      <c r="C828" s="1"/>
      <c r="D828" s="1"/>
      <c r="E828" s="1"/>
      <c r="F828" s="1"/>
      <c r="G828" s="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1"/>
      <c r="AK828" s="1"/>
      <c r="AL828" s="1"/>
    </row>
    <row r="829" ht="14.25" customHeight="1">
      <c r="C829" s="1"/>
      <c r="D829" s="1"/>
      <c r="E829" s="1"/>
      <c r="F829" s="1"/>
      <c r="G829" s="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1"/>
      <c r="AK829" s="1"/>
      <c r="AL829" s="1"/>
    </row>
    <row r="830" ht="14.25" customHeight="1">
      <c r="C830" s="1"/>
      <c r="D830" s="1"/>
      <c r="E830" s="1"/>
      <c r="F830" s="1"/>
      <c r="G830" s="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1"/>
      <c r="AK830" s="1"/>
      <c r="AL830" s="1"/>
    </row>
    <row r="831" ht="14.25" customHeight="1">
      <c r="C831" s="1"/>
      <c r="D831" s="1"/>
      <c r="E831" s="1"/>
      <c r="F831" s="1"/>
      <c r="G831" s="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1"/>
      <c r="AK831" s="1"/>
      <c r="AL831" s="1"/>
    </row>
    <row r="832" ht="14.25" customHeight="1">
      <c r="C832" s="1"/>
      <c r="D832" s="1"/>
      <c r="E832" s="1"/>
      <c r="F832" s="1"/>
      <c r="G832" s="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1"/>
      <c r="AK832" s="1"/>
      <c r="AL832" s="1"/>
    </row>
    <row r="833" ht="14.25" customHeight="1">
      <c r="C833" s="1"/>
      <c r="D833" s="1"/>
      <c r="E833" s="1"/>
      <c r="F833" s="1"/>
      <c r="G833" s="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1"/>
      <c r="AK833" s="1"/>
      <c r="AL833" s="1"/>
    </row>
    <row r="834" ht="14.25" customHeight="1">
      <c r="C834" s="1"/>
      <c r="D834" s="1"/>
      <c r="E834" s="1"/>
      <c r="F834" s="1"/>
      <c r="G834" s="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1"/>
      <c r="AK834" s="1"/>
      <c r="AL834" s="1"/>
    </row>
    <row r="835" ht="14.25" customHeight="1">
      <c r="C835" s="1"/>
      <c r="D835" s="1"/>
      <c r="E835" s="1"/>
      <c r="F835" s="1"/>
      <c r="G835" s="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1"/>
      <c r="AK835" s="1"/>
      <c r="AL835" s="1"/>
    </row>
    <row r="836" ht="14.25" customHeight="1">
      <c r="C836" s="1"/>
      <c r="D836" s="1"/>
      <c r="E836" s="1"/>
      <c r="F836" s="1"/>
      <c r="G836" s="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1"/>
      <c r="AK836" s="1"/>
      <c r="AL836" s="1"/>
    </row>
    <row r="837" ht="14.25" customHeight="1">
      <c r="C837" s="1"/>
      <c r="D837" s="1"/>
      <c r="E837" s="1"/>
      <c r="F837" s="1"/>
      <c r="G837" s="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1"/>
      <c r="AK837" s="1"/>
      <c r="AL837" s="1"/>
    </row>
    <row r="838" ht="14.25" customHeight="1">
      <c r="C838" s="1"/>
      <c r="D838" s="1"/>
      <c r="E838" s="1"/>
      <c r="F838" s="1"/>
      <c r="G838" s="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1"/>
      <c r="AK838" s="1"/>
      <c r="AL838" s="1"/>
    </row>
    <row r="839" ht="14.25" customHeight="1">
      <c r="C839" s="1"/>
      <c r="D839" s="1"/>
      <c r="E839" s="1"/>
      <c r="F839" s="1"/>
      <c r="G839" s="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1"/>
      <c r="AK839" s="1"/>
      <c r="AL839" s="1"/>
    </row>
    <row r="840" ht="14.25" customHeight="1">
      <c r="C840" s="1"/>
      <c r="D840" s="1"/>
      <c r="E840" s="1"/>
      <c r="F840" s="1"/>
      <c r="G840" s="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1"/>
      <c r="AK840" s="1"/>
      <c r="AL840" s="1"/>
    </row>
    <row r="841" ht="14.25" customHeight="1">
      <c r="C841" s="1"/>
      <c r="D841" s="1"/>
      <c r="E841" s="1"/>
      <c r="F841" s="1"/>
      <c r="G841" s="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1"/>
      <c r="AK841" s="1"/>
      <c r="AL841" s="1"/>
    </row>
    <row r="842" ht="14.25" customHeight="1">
      <c r="C842" s="1"/>
      <c r="D842" s="1"/>
      <c r="E842" s="1"/>
      <c r="F842" s="1"/>
      <c r="G842" s="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1"/>
      <c r="AK842" s="1"/>
      <c r="AL842" s="1"/>
    </row>
    <row r="843" ht="14.25" customHeight="1">
      <c r="C843" s="1"/>
      <c r="D843" s="1"/>
      <c r="E843" s="1"/>
      <c r="F843" s="1"/>
      <c r="G843" s="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1"/>
      <c r="AK843" s="1"/>
      <c r="AL843" s="1"/>
    </row>
    <row r="844" ht="14.25" customHeight="1">
      <c r="C844" s="1"/>
      <c r="D844" s="1"/>
      <c r="E844" s="1"/>
      <c r="F844" s="1"/>
      <c r="G844" s="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1"/>
      <c r="AK844" s="1"/>
      <c r="AL844" s="1"/>
    </row>
    <row r="845" ht="14.25" customHeight="1">
      <c r="C845" s="1"/>
      <c r="D845" s="1"/>
      <c r="E845" s="1"/>
      <c r="F845" s="1"/>
      <c r="G845" s="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1"/>
      <c r="AK845" s="1"/>
      <c r="AL845" s="1"/>
    </row>
    <row r="846" ht="14.25" customHeight="1">
      <c r="C846" s="1"/>
      <c r="D846" s="1"/>
      <c r="E846" s="1"/>
      <c r="F846" s="1"/>
      <c r="G846" s="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1"/>
      <c r="AK846" s="1"/>
      <c r="AL846" s="1"/>
    </row>
    <row r="847" ht="14.25" customHeight="1">
      <c r="C847" s="1"/>
      <c r="D847" s="1"/>
      <c r="E847" s="1"/>
      <c r="F847" s="1"/>
      <c r="G847" s="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1"/>
      <c r="AK847" s="1"/>
      <c r="AL847" s="1"/>
    </row>
    <row r="848" ht="14.25" customHeight="1">
      <c r="C848" s="1"/>
      <c r="D848" s="1"/>
      <c r="E848" s="1"/>
      <c r="F848" s="1"/>
      <c r="G848" s="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1"/>
      <c r="AK848" s="1"/>
      <c r="AL848" s="1"/>
    </row>
    <row r="849" ht="14.25" customHeight="1">
      <c r="C849" s="1"/>
      <c r="D849" s="1"/>
      <c r="E849" s="1"/>
      <c r="F849" s="1"/>
      <c r="G849" s="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1"/>
      <c r="AK849" s="1"/>
      <c r="AL849" s="1"/>
    </row>
    <row r="850" ht="14.25" customHeight="1">
      <c r="C850" s="1"/>
      <c r="D850" s="1"/>
      <c r="E850" s="1"/>
      <c r="F850" s="1"/>
      <c r="G850" s="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1"/>
      <c r="AK850" s="1"/>
      <c r="AL850" s="1"/>
    </row>
    <row r="851" ht="14.25" customHeight="1">
      <c r="C851" s="1"/>
      <c r="D851" s="1"/>
      <c r="E851" s="1"/>
      <c r="F851" s="1"/>
      <c r="G851" s="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1"/>
      <c r="AK851" s="1"/>
      <c r="AL851" s="1"/>
    </row>
    <row r="852" ht="14.25" customHeight="1">
      <c r="C852" s="1"/>
      <c r="D852" s="1"/>
      <c r="E852" s="1"/>
      <c r="F852" s="1"/>
      <c r="G852" s="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1"/>
      <c r="AK852" s="1"/>
      <c r="AL852" s="1"/>
    </row>
    <row r="853" ht="14.25" customHeight="1">
      <c r="C853" s="1"/>
      <c r="D853" s="1"/>
      <c r="E853" s="1"/>
      <c r="F853" s="1"/>
      <c r="G853" s="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1"/>
      <c r="AK853" s="1"/>
      <c r="AL853" s="1"/>
    </row>
    <row r="854" ht="14.25" customHeight="1">
      <c r="C854" s="1"/>
      <c r="D854" s="1"/>
      <c r="E854" s="1"/>
      <c r="F854" s="1"/>
      <c r="G854" s="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1"/>
      <c r="AK854" s="1"/>
      <c r="AL854" s="1"/>
    </row>
    <row r="855" ht="14.25" customHeight="1">
      <c r="C855" s="1"/>
      <c r="D855" s="1"/>
      <c r="E855" s="1"/>
      <c r="F855" s="1"/>
      <c r="G855" s="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1"/>
      <c r="AK855" s="1"/>
      <c r="AL855" s="1"/>
    </row>
    <row r="856" ht="14.25" customHeight="1">
      <c r="C856" s="1"/>
      <c r="D856" s="1"/>
      <c r="E856" s="1"/>
      <c r="F856" s="1"/>
      <c r="G856" s="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1"/>
      <c r="AK856" s="1"/>
      <c r="AL856" s="1"/>
    </row>
    <row r="857" ht="14.25" customHeight="1">
      <c r="C857" s="1"/>
      <c r="D857" s="1"/>
      <c r="E857" s="1"/>
      <c r="F857" s="1"/>
      <c r="G857" s="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1"/>
      <c r="AK857" s="1"/>
      <c r="AL857" s="1"/>
    </row>
    <row r="858" ht="14.25" customHeight="1">
      <c r="C858" s="1"/>
      <c r="D858" s="1"/>
      <c r="E858" s="1"/>
      <c r="F858" s="1"/>
      <c r="G858" s="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1"/>
      <c r="AK858" s="1"/>
      <c r="AL858" s="1"/>
    </row>
    <row r="859" ht="14.25" customHeight="1">
      <c r="C859" s="1"/>
      <c r="D859" s="1"/>
      <c r="E859" s="1"/>
      <c r="F859" s="1"/>
      <c r="G859" s="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1"/>
      <c r="AK859" s="1"/>
      <c r="AL859" s="1"/>
    </row>
    <row r="860" ht="14.25" customHeight="1">
      <c r="C860" s="1"/>
      <c r="D860" s="1"/>
      <c r="E860" s="1"/>
      <c r="F860" s="1"/>
      <c r="G860" s="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1"/>
      <c r="AK860" s="1"/>
      <c r="AL860" s="1"/>
    </row>
    <row r="861" ht="14.25" customHeight="1">
      <c r="C861" s="1"/>
      <c r="D861" s="1"/>
      <c r="E861" s="1"/>
      <c r="F861" s="1"/>
      <c r="G861" s="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1"/>
      <c r="AK861" s="1"/>
      <c r="AL861" s="1"/>
    </row>
    <row r="862" ht="14.25" customHeight="1">
      <c r="C862" s="1"/>
      <c r="D862" s="1"/>
      <c r="E862" s="1"/>
      <c r="F862" s="1"/>
      <c r="G862" s="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1"/>
      <c r="AK862" s="1"/>
      <c r="AL862" s="1"/>
    </row>
    <row r="863" ht="14.25" customHeight="1">
      <c r="C863" s="1"/>
      <c r="D863" s="1"/>
      <c r="E863" s="1"/>
      <c r="F863" s="1"/>
      <c r="G863" s="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1"/>
      <c r="AK863" s="1"/>
      <c r="AL863" s="1"/>
    </row>
    <row r="864" ht="14.25" customHeight="1">
      <c r="C864" s="1"/>
      <c r="D864" s="1"/>
      <c r="E864" s="1"/>
      <c r="F864" s="1"/>
      <c r="G864" s="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1"/>
      <c r="AK864" s="1"/>
      <c r="AL864" s="1"/>
    </row>
    <row r="865" ht="14.25" customHeight="1">
      <c r="C865" s="1"/>
      <c r="D865" s="1"/>
      <c r="E865" s="1"/>
      <c r="F865" s="1"/>
      <c r="G865" s="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1"/>
      <c r="AK865" s="1"/>
      <c r="AL865" s="1"/>
    </row>
    <row r="866" ht="14.25" customHeight="1">
      <c r="C866" s="1"/>
      <c r="D866" s="1"/>
      <c r="E866" s="1"/>
      <c r="F866" s="1"/>
      <c r="G866" s="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1"/>
      <c r="AK866" s="1"/>
      <c r="AL866" s="1"/>
    </row>
    <row r="867" ht="14.25" customHeight="1">
      <c r="C867" s="1"/>
      <c r="D867" s="1"/>
      <c r="E867" s="1"/>
      <c r="F867" s="1"/>
      <c r="G867" s="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1"/>
      <c r="AK867" s="1"/>
      <c r="AL867" s="1"/>
    </row>
    <row r="868" ht="14.25" customHeight="1">
      <c r="C868" s="1"/>
      <c r="D868" s="1"/>
      <c r="E868" s="1"/>
      <c r="F868" s="1"/>
      <c r="G868" s="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1"/>
      <c r="AK868" s="1"/>
      <c r="AL868" s="1"/>
    </row>
    <row r="869" ht="14.25" customHeight="1">
      <c r="C869" s="1"/>
      <c r="D869" s="1"/>
      <c r="E869" s="1"/>
      <c r="F869" s="1"/>
      <c r="G869" s="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1"/>
      <c r="AK869" s="1"/>
      <c r="AL869" s="1"/>
    </row>
    <row r="870" ht="14.25" customHeight="1">
      <c r="C870" s="1"/>
      <c r="D870" s="1"/>
      <c r="E870" s="1"/>
      <c r="F870" s="1"/>
      <c r="G870" s="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1"/>
      <c r="AK870" s="1"/>
      <c r="AL870" s="1"/>
    </row>
    <row r="871" ht="14.25" customHeight="1">
      <c r="C871" s="1"/>
      <c r="D871" s="1"/>
      <c r="E871" s="1"/>
      <c r="F871" s="1"/>
      <c r="G871" s="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1"/>
      <c r="AK871" s="1"/>
      <c r="AL871" s="1"/>
    </row>
    <row r="872" ht="14.25" customHeight="1">
      <c r="C872" s="1"/>
      <c r="D872" s="1"/>
      <c r="E872" s="1"/>
      <c r="F872" s="1"/>
      <c r="G872" s="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1"/>
      <c r="AK872" s="1"/>
      <c r="AL872" s="1"/>
    </row>
    <row r="873" ht="14.25" customHeight="1">
      <c r="C873" s="1"/>
      <c r="D873" s="1"/>
      <c r="E873" s="1"/>
      <c r="F873" s="1"/>
      <c r="G873" s="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1"/>
      <c r="AK873" s="1"/>
      <c r="AL873" s="1"/>
    </row>
    <row r="874" ht="14.25" customHeight="1">
      <c r="C874" s="1"/>
      <c r="D874" s="1"/>
      <c r="E874" s="1"/>
      <c r="F874" s="1"/>
      <c r="G874" s="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1"/>
      <c r="AK874" s="1"/>
      <c r="AL874" s="1"/>
    </row>
    <row r="875" ht="14.25" customHeight="1">
      <c r="C875" s="1"/>
      <c r="D875" s="1"/>
      <c r="E875" s="1"/>
      <c r="F875" s="1"/>
      <c r="G875" s="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1"/>
      <c r="AK875" s="1"/>
      <c r="AL875" s="1"/>
    </row>
    <row r="876" ht="14.25" customHeight="1">
      <c r="C876" s="1"/>
      <c r="D876" s="1"/>
      <c r="E876" s="1"/>
      <c r="F876" s="1"/>
      <c r="G876" s="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1"/>
      <c r="AK876" s="1"/>
      <c r="AL876" s="1"/>
    </row>
    <row r="877" ht="14.25" customHeight="1">
      <c r="C877" s="1"/>
      <c r="D877" s="1"/>
      <c r="E877" s="1"/>
      <c r="F877" s="1"/>
      <c r="G877" s="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1"/>
      <c r="AK877" s="1"/>
      <c r="AL877" s="1"/>
    </row>
    <row r="878" ht="14.25" customHeight="1">
      <c r="C878" s="1"/>
      <c r="D878" s="1"/>
      <c r="E878" s="1"/>
      <c r="F878" s="1"/>
      <c r="G878" s="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1"/>
      <c r="AK878" s="1"/>
      <c r="AL878" s="1"/>
    </row>
    <row r="879" ht="14.25" customHeight="1">
      <c r="C879" s="1"/>
      <c r="D879" s="1"/>
      <c r="E879" s="1"/>
      <c r="F879" s="1"/>
      <c r="G879" s="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1"/>
      <c r="AK879" s="1"/>
      <c r="AL879" s="1"/>
    </row>
    <row r="880" ht="14.25" customHeight="1">
      <c r="C880" s="1"/>
      <c r="D880" s="1"/>
      <c r="E880" s="1"/>
      <c r="F880" s="1"/>
      <c r="G880" s="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1"/>
      <c r="AK880" s="1"/>
      <c r="AL880" s="1"/>
    </row>
    <row r="881" ht="14.25" customHeight="1">
      <c r="C881" s="1"/>
      <c r="D881" s="1"/>
      <c r="E881" s="1"/>
      <c r="F881" s="1"/>
      <c r="G881" s="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1"/>
      <c r="AK881" s="1"/>
      <c r="AL881" s="1"/>
    </row>
    <row r="882" ht="14.25" customHeight="1">
      <c r="C882" s="1"/>
      <c r="D882" s="1"/>
      <c r="E882" s="1"/>
      <c r="F882" s="1"/>
      <c r="G882" s="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1"/>
      <c r="AK882" s="1"/>
      <c r="AL882" s="1"/>
    </row>
    <row r="883" ht="14.25" customHeight="1">
      <c r="C883" s="1"/>
      <c r="D883" s="1"/>
      <c r="E883" s="1"/>
      <c r="F883" s="1"/>
      <c r="G883" s="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1"/>
      <c r="AK883" s="1"/>
      <c r="AL883" s="1"/>
    </row>
    <row r="884" ht="14.25" customHeight="1">
      <c r="C884" s="1"/>
      <c r="D884" s="1"/>
      <c r="E884" s="1"/>
      <c r="F884" s="1"/>
      <c r="G884" s="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1"/>
      <c r="AK884" s="1"/>
      <c r="AL884" s="1"/>
    </row>
    <row r="885" ht="14.25" customHeight="1">
      <c r="C885" s="1"/>
      <c r="D885" s="1"/>
      <c r="E885" s="1"/>
      <c r="F885" s="1"/>
      <c r="G885" s="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1"/>
      <c r="AK885" s="1"/>
      <c r="AL885" s="1"/>
    </row>
    <row r="886" ht="14.25" customHeight="1">
      <c r="C886" s="1"/>
      <c r="D886" s="1"/>
      <c r="E886" s="1"/>
      <c r="F886" s="1"/>
      <c r="G886" s="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1"/>
      <c r="AK886" s="1"/>
      <c r="AL886" s="1"/>
    </row>
    <row r="887" ht="14.25" customHeight="1">
      <c r="C887" s="1"/>
      <c r="D887" s="1"/>
      <c r="E887" s="1"/>
      <c r="F887" s="1"/>
      <c r="G887" s="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1"/>
      <c r="AK887" s="1"/>
      <c r="AL887" s="1"/>
    </row>
    <row r="888" ht="14.25" customHeight="1">
      <c r="C888" s="1"/>
      <c r="D888" s="1"/>
      <c r="E888" s="1"/>
      <c r="F888" s="1"/>
      <c r="G888" s="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1"/>
      <c r="AK888" s="1"/>
      <c r="AL888" s="1"/>
    </row>
    <row r="889" ht="14.25" customHeight="1">
      <c r="C889" s="1"/>
      <c r="D889" s="1"/>
      <c r="E889" s="1"/>
      <c r="F889" s="1"/>
      <c r="G889" s="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1"/>
      <c r="AK889" s="1"/>
      <c r="AL889" s="1"/>
    </row>
    <row r="890" ht="14.25" customHeight="1">
      <c r="C890" s="1"/>
      <c r="D890" s="1"/>
      <c r="E890" s="1"/>
      <c r="F890" s="1"/>
      <c r="G890" s="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1"/>
      <c r="AK890" s="1"/>
      <c r="AL890" s="1"/>
    </row>
    <row r="891" ht="14.25" customHeight="1">
      <c r="C891" s="1"/>
      <c r="D891" s="1"/>
      <c r="E891" s="1"/>
      <c r="F891" s="1"/>
      <c r="G891" s="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1"/>
      <c r="AK891" s="1"/>
      <c r="AL891" s="1"/>
    </row>
    <row r="892" ht="14.25" customHeight="1">
      <c r="C892" s="1"/>
      <c r="D892" s="1"/>
      <c r="E892" s="1"/>
      <c r="F892" s="1"/>
      <c r="G892" s="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1"/>
      <c r="AK892" s="1"/>
      <c r="AL892" s="1"/>
    </row>
    <row r="893" ht="14.25" customHeight="1">
      <c r="C893" s="1"/>
      <c r="D893" s="1"/>
      <c r="E893" s="1"/>
      <c r="F893" s="1"/>
      <c r="G893" s="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1"/>
      <c r="AK893" s="1"/>
      <c r="AL893" s="1"/>
    </row>
    <row r="894" ht="14.25" customHeight="1">
      <c r="C894" s="1"/>
      <c r="D894" s="1"/>
      <c r="E894" s="1"/>
      <c r="F894" s="1"/>
      <c r="G894" s="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1"/>
      <c r="AK894" s="1"/>
      <c r="AL894" s="1"/>
    </row>
    <row r="895" ht="14.25" customHeight="1">
      <c r="C895" s="1"/>
      <c r="D895" s="1"/>
      <c r="E895" s="1"/>
      <c r="F895" s="1"/>
      <c r="G895" s="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1"/>
      <c r="AK895" s="1"/>
      <c r="AL895" s="1"/>
    </row>
    <row r="896" ht="14.25" customHeight="1">
      <c r="C896" s="1"/>
      <c r="D896" s="1"/>
      <c r="E896" s="1"/>
      <c r="F896" s="1"/>
      <c r="G896" s="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1"/>
      <c r="AK896" s="1"/>
      <c r="AL896" s="1"/>
    </row>
    <row r="897" ht="14.25" customHeight="1">
      <c r="C897" s="1"/>
      <c r="D897" s="1"/>
      <c r="E897" s="1"/>
      <c r="F897" s="1"/>
      <c r="G897" s="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1"/>
      <c r="AK897" s="1"/>
      <c r="AL897" s="1"/>
    </row>
    <row r="898" ht="14.25" customHeight="1">
      <c r="C898" s="1"/>
      <c r="D898" s="1"/>
      <c r="E898" s="1"/>
      <c r="F898" s="1"/>
      <c r="G898" s="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1"/>
      <c r="AK898" s="1"/>
      <c r="AL898" s="1"/>
    </row>
    <row r="899" ht="14.25" customHeight="1">
      <c r="C899" s="1"/>
      <c r="D899" s="1"/>
      <c r="E899" s="1"/>
      <c r="F899" s="1"/>
      <c r="G899" s="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1"/>
      <c r="AK899" s="1"/>
      <c r="AL899" s="1"/>
    </row>
    <row r="900" ht="14.25" customHeight="1">
      <c r="C900" s="1"/>
      <c r="D900" s="1"/>
      <c r="E900" s="1"/>
      <c r="F900" s="1"/>
      <c r="G900" s="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1"/>
      <c r="AK900" s="1"/>
      <c r="AL900" s="1"/>
    </row>
    <row r="901" ht="14.25" customHeight="1">
      <c r="C901" s="1"/>
      <c r="D901" s="1"/>
      <c r="E901" s="1"/>
      <c r="F901" s="1"/>
      <c r="G901" s="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1"/>
      <c r="AK901" s="1"/>
      <c r="AL901" s="1"/>
    </row>
    <row r="902" ht="14.25" customHeight="1">
      <c r="C902" s="1"/>
      <c r="D902" s="1"/>
      <c r="E902" s="1"/>
      <c r="F902" s="1"/>
      <c r="G902" s="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1"/>
      <c r="AK902" s="1"/>
      <c r="AL902" s="1"/>
    </row>
    <row r="903" ht="14.25" customHeight="1">
      <c r="C903" s="1"/>
      <c r="D903" s="1"/>
      <c r="E903" s="1"/>
      <c r="F903" s="1"/>
      <c r="G903" s="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1"/>
      <c r="AK903" s="1"/>
      <c r="AL903" s="1"/>
    </row>
    <row r="904" ht="14.25" customHeight="1">
      <c r="C904" s="1"/>
      <c r="D904" s="1"/>
      <c r="E904" s="1"/>
      <c r="F904" s="1"/>
      <c r="G904" s="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1"/>
      <c r="AK904" s="1"/>
      <c r="AL904" s="1"/>
    </row>
    <row r="905" ht="14.25" customHeight="1">
      <c r="C905" s="1"/>
      <c r="D905" s="1"/>
      <c r="E905" s="1"/>
      <c r="F905" s="1"/>
      <c r="G905" s="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1"/>
      <c r="AK905" s="1"/>
      <c r="AL905" s="1"/>
    </row>
    <row r="906" ht="14.25" customHeight="1">
      <c r="C906" s="1"/>
      <c r="D906" s="1"/>
      <c r="E906" s="1"/>
      <c r="F906" s="1"/>
      <c r="G906" s="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1"/>
      <c r="AK906" s="1"/>
      <c r="AL906" s="1"/>
    </row>
    <row r="907" ht="14.25" customHeight="1">
      <c r="C907" s="1"/>
      <c r="D907" s="1"/>
      <c r="E907" s="1"/>
      <c r="F907" s="1"/>
      <c r="G907" s="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1"/>
      <c r="AK907" s="1"/>
      <c r="AL907" s="1"/>
    </row>
    <row r="908" ht="14.25" customHeight="1">
      <c r="C908" s="1"/>
      <c r="D908" s="1"/>
      <c r="E908" s="1"/>
      <c r="F908" s="1"/>
      <c r="G908" s="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1"/>
      <c r="AK908" s="1"/>
      <c r="AL908" s="1"/>
    </row>
    <row r="909" ht="14.25" customHeight="1">
      <c r="C909" s="1"/>
      <c r="D909" s="1"/>
      <c r="E909" s="1"/>
      <c r="F909" s="1"/>
      <c r="G909" s="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1"/>
      <c r="AK909" s="1"/>
      <c r="AL909" s="1"/>
    </row>
    <row r="910" ht="14.25" customHeight="1">
      <c r="C910" s="1"/>
      <c r="D910" s="1"/>
      <c r="E910" s="1"/>
      <c r="F910" s="1"/>
      <c r="G910" s="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1"/>
      <c r="AK910" s="1"/>
      <c r="AL910" s="1"/>
    </row>
    <row r="911" ht="14.25" customHeight="1">
      <c r="C911" s="1"/>
      <c r="D911" s="1"/>
      <c r="E911" s="1"/>
      <c r="F911" s="1"/>
      <c r="G911" s="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1"/>
      <c r="AK911" s="1"/>
      <c r="AL911" s="1"/>
    </row>
    <row r="912" ht="14.25" customHeight="1">
      <c r="C912" s="1"/>
      <c r="D912" s="1"/>
      <c r="E912" s="1"/>
      <c r="F912" s="1"/>
      <c r="G912" s="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1"/>
      <c r="AK912" s="1"/>
      <c r="AL912" s="1"/>
    </row>
    <row r="913" ht="14.25" customHeight="1">
      <c r="C913" s="1"/>
      <c r="D913" s="1"/>
      <c r="E913" s="1"/>
      <c r="F913" s="1"/>
      <c r="G913" s="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1"/>
      <c r="AK913" s="1"/>
      <c r="AL913" s="1"/>
    </row>
    <row r="914" ht="14.25" customHeight="1">
      <c r="C914" s="1"/>
      <c r="D914" s="1"/>
      <c r="E914" s="1"/>
      <c r="F914" s="1"/>
      <c r="G914" s="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1"/>
      <c r="AK914" s="1"/>
      <c r="AL914" s="1"/>
    </row>
    <row r="915" ht="14.25" customHeight="1">
      <c r="C915" s="1"/>
      <c r="D915" s="1"/>
      <c r="E915" s="1"/>
      <c r="F915" s="1"/>
      <c r="G915" s="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1"/>
      <c r="AK915" s="1"/>
      <c r="AL915" s="1"/>
    </row>
    <row r="916" ht="14.25" customHeight="1">
      <c r="C916" s="1"/>
      <c r="D916" s="1"/>
      <c r="E916" s="1"/>
      <c r="F916" s="1"/>
      <c r="G916" s="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1"/>
      <c r="AK916" s="1"/>
      <c r="AL916" s="1"/>
    </row>
    <row r="917" ht="14.25" customHeight="1">
      <c r="C917" s="1"/>
      <c r="D917" s="1"/>
      <c r="E917" s="1"/>
      <c r="F917" s="1"/>
      <c r="G917" s="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1"/>
      <c r="AK917" s="1"/>
      <c r="AL917" s="1"/>
    </row>
    <row r="918" ht="14.25" customHeight="1">
      <c r="C918" s="1"/>
      <c r="D918" s="1"/>
      <c r="E918" s="1"/>
      <c r="F918" s="1"/>
      <c r="G918" s="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1"/>
      <c r="AK918" s="1"/>
      <c r="AL918" s="1"/>
    </row>
    <row r="919" ht="14.25" customHeight="1">
      <c r="C919" s="1"/>
      <c r="D919" s="1"/>
      <c r="E919" s="1"/>
      <c r="F919" s="1"/>
      <c r="G919" s="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1"/>
      <c r="AK919" s="1"/>
      <c r="AL919" s="1"/>
    </row>
    <row r="920" ht="14.25" customHeight="1">
      <c r="C920" s="1"/>
      <c r="D920" s="1"/>
      <c r="E920" s="1"/>
      <c r="F920" s="1"/>
      <c r="G920" s="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1"/>
      <c r="AK920" s="1"/>
      <c r="AL920" s="1"/>
    </row>
    <row r="921" ht="14.25" customHeight="1">
      <c r="C921" s="1"/>
      <c r="D921" s="1"/>
      <c r="E921" s="1"/>
      <c r="F921" s="1"/>
      <c r="G921" s="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1"/>
      <c r="AK921" s="1"/>
      <c r="AL921" s="1"/>
    </row>
    <row r="922" ht="14.25" customHeight="1">
      <c r="C922" s="1"/>
      <c r="D922" s="1"/>
      <c r="E922" s="1"/>
      <c r="F922" s="1"/>
      <c r="G922" s="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1"/>
      <c r="AK922" s="1"/>
      <c r="AL922" s="1"/>
    </row>
    <row r="923" ht="14.25" customHeight="1">
      <c r="C923" s="1"/>
      <c r="D923" s="1"/>
      <c r="E923" s="1"/>
      <c r="F923" s="1"/>
      <c r="G923" s="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1"/>
      <c r="AK923" s="1"/>
      <c r="AL923" s="1"/>
    </row>
    <row r="924" ht="14.25" customHeight="1">
      <c r="C924" s="1"/>
      <c r="D924" s="1"/>
      <c r="E924" s="1"/>
      <c r="F924" s="1"/>
      <c r="G924" s="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1"/>
      <c r="AK924" s="1"/>
      <c r="AL924" s="1"/>
    </row>
    <row r="925" ht="14.25" customHeight="1">
      <c r="C925" s="1"/>
      <c r="D925" s="1"/>
      <c r="E925" s="1"/>
      <c r="F925" s="1"/>
      <c r="G925" s="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1"/>
      <c r="AK925" s="1"/>
      <c r="AL925" s="1"/>
    </row>
    <row r="926" ht="14.25" customHeight="1">
      <c r="C926" s="1"/>
      <c r="D926" s="1"/>
      <c r="E926" s="1"/>
      <c r="F926" s="1"/>
      <c r="G926" s="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1"/>
      <c r="AK926" s="1"/>
      <c r="AL926" s="1"/>
    </row>
    <row r="927" ht="14.25" customHeight="1">
      <c r="C927" s="1"/>
      <c r="D927" s="1"/>
      <c r="E927" s="1"/>
      <c r="F927" s="1"/>
      <c r="G927" s="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1"/>
      <c r="AK927" s="1"/>
      <c r="AL927" s="1"/>
    </row>
    <row r="928" ht="14.25" customHeight="1">
      <c r="C928" s="1"/>
      <c r="D928" s="1"/>
      <c r="E928" s="1"/>
      <c r="F928" s="1"/>
      <c r="G928" s="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1"/>
      <c r="AK928" s="1"/>
      <c r="AL928" s="1"/>
    </row>
    <row r="929" ht="14.25" customHeight="1">
      <c r="C929" s="1"/>
      <c r="D929" s="1"/>
      <c r="E929" s="1"/>
      <c r="F929" s="1"/>
      <c r="G929" s="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1"/>
      <c r="AK929" s="1"/>
      <c r="AL929" s="1"/>
    </row>
    <row r="930" ht="14.25" customHeight="1">
      <c r="C930" s="1"/>
      <c r="D930" s="1"/>
      <c r="E930" s="1"/>
      <c r="F930" s="1"/>
      <c r="G930" s="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1"/>
      <c r="AK930" s="1"/>
      <c r="AL930" s="1"/>
    </row>
    <row r="931" ht="14.25" customHeight="1">
      <c r="C931" s="1"/>
      <c r="D931" s="1"/>
      <c r="E931" s="1"/>
      <c r="F931" s="1"/>
      <c r="G931" s="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1"/>
      <c r="AK931" s="1"/>
      <c r="AL931" s="1"/>
    </row>
    <row r="932" ht="14.25" customHeight="1">
      <c r="C932" s="1"/>
      <c r="D932" s="1"/>
      <c r="E932" s="1"/>
      <c r="F932" s="1"/>
      <c r="G932" s="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1"/>
      <c r="AK932" s="1"/>
      <c r="AL932" s="1"/>
    </row>
    <row r="933" ht="14.25" customHeight="1">
      <c r="C933" s="1"/>
      <c r="D933" s="1"/>
      <c r="E933" s="1"/>
      <c r="F933" s="1"/>
      <c r="G933" s="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1"/>
      <c r="AK933" s="1"/>
      <c r="AL933" s="1"/>
    </row>
    <row r="934" ht="14.25" customHeight="1">
      <c r="C934" s="1"/>
      <c r="D934" s="1"/>
      <c r="E934" s="1"/>
      <c r="F934" s="1"/>
      <c r="G934" s="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1"/>
      <c r="AK934" s="1"/>
      <c r="AL934" s="1"/>
    </row>
    <row r="935" ht="14.25" customHeight="1">
      <c r="C935" s="1"/>
      <c r="D935" s="1"/>
      <c r="E935" s="1"/>
      <c r="F935" s="1"/>
      <c r="G935" s="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1"/>
      <c r="AK935" s="1"/>
      <c r="AL935" s="1"/>
    </row>
    <row r="936" ht="14.25" customHeight="1">
      <c r="C936" s="1"/>
      <c r="D936" s="1"/>
      <c r="E936" s="1"/>
      <c r="F936" s="1"/>
      <c r="G936" s="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1"/>
      <c r="AK936" s="1"/>
      <c r="AL936" s="1"/>
    </row>
    <row r="937" ht="14.25" customHeight="1">
      <c r="C937" s="1"/>
      <c r="D937" s="1"/>
      <c r="E937" s="1"/>
      <c r="F937" s="1"/>
      <c r="G937" s="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1"/>
      <c r="AK937" s="1"/>
      <c r="AL937" s="1"/>
    </row>
    <row r="938" ht="14.25" customHeight="1">
      <c r="C938" s="1"/>
      <c r="D938" s="1"/>
      <c r="E938" s="1"/>
      <c r="F938" s="1"/>
      <c r="G938" s="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1"/>
      <c r="AK938" s="1"/>
      <c r="AL938" s="1"/>
    </row>
    <row r="939" ht="14.25" customHeight="1">
      <c r="C939" s="1"/>
      <c r="D939" s="1"/>
      <c r="E939" s="1"/>
      <c r="F939" s="1"/>
      <c r="G939" s="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1"/>
      <c r="AK939" s="1"/>
      <c r="AL939" s="1"/>
    </row>
    <row r="940" ht="14.25" customHeight="1">
      <c r="C940" s="1"/>
      <c r="D940" s="1"/>
      <c r="E940" s="1"/>
      <c r="F940" s="1"/>
      <c r="G940" s="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1"/>
      <c r="AK940" s="1"/>
      <c r="AL940" s="1"/>
    </row>
    <row r="941" ht="14.25" customHeight="1">
      <c r="C941" s="1"/>
      <c r="D941" s="1"/>
      <c r="E941" s="1"/>
      <c r="F941" s="1"/>
      <c r="G941" s="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1"/>
      <c r="AK941" s="1"/>
      <c r="AL941" s="1"/>
    </row>
    <row r="942" ht="14.25" customHeight="1">
      <c r="C942" s="1"/>
      <c r="D942" s="1"/>
      <c r="E942" s="1"/>
      <c r="F942" s="1"/>
      <c r="G942" s="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1"/>
      <c r="AK942" s="1"/>
      <c r="AL942" s="1"/>
    </row>
    <row r="943" ht="14.25" customHeight="1">
      <c r="C943" s="1"/>
      <c r="D943" s="1"/>
      <c r="E943" s="1"/>
      <c r="F943" s="1"/>
      <c r="G943" s="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1"/>
      <c r="AK943" s="1"/>
      <c r="AL943" s="1"/>
    </row>
    <row r="944" ht="14.25" customHeight="1">
      <c r="C944" s="1"/>
      <c r="D944" s="1"/>
      <c r="E944" s="1"/>
      <c r="F944" s="1"/>
      <c r="G944" s="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1"/>
      <c r="AK944" s="1"/>
      <c r="AL944" s="1"/>
    </row>
    <row r="945" ht="14.25" customHeight="1">
      <c r="C945" s="1"/>
      <c r="D945" s="1"/>
      <c r="E945" s="1"/>
      <c r="F945" s="1"/>
      <c r="G945" s="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1"/>
      <c r="AK945" s="1"/>
      <c r="AL945" s="1"/>
    </row>
    <row r="946" ht="14.25" customHeight="1">
      <c r="C946" s="1"/>
      <c r="D946" s="1"/>
      <c r="E946" s="1"/>
      <c r="F946" s="1"/>
      <c r="G946" s="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1"/>
      <c r="AK946" s="1"/>
      <c r="AL946" s="1"/>
    </row>
    <row r="947" ht="14.25" customHeight="1">
      <c r="C947" s="1"/>
      <c r="D947" s="1"/>
      <c r="E947" s="1"/>
      <c r="F947" s="1"/>
      <c r="G947" s="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1"/>
      <c r="AK947" s="1"/>
      <c r="AL947" s="1"/>
    </row>
    <row r="948" ht="14.25" customHeight="1">
      <c r="C948" s="1"/>
      <c r="D948" s="1"/>
      <c r="E948" s="1"/>
      <c r="F948" s="1"/>
      <c r="G948" s="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1"/>
      <c r="AK948" s="1"/>
      <c r="AL948" s="1"/>
    </row>
    <row r="949" ht="14.25" customHeight="1">
      <c r="C949" s="1"/>
      <c r="D949" s="1"/>
      <c r="E949" s="1"/>
      <c r="F949" s="1"/>
      <c r="G949" s="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1"/>
      <c r="AK949" s="1"/>
      <c r="AL949" s="1"/>
    </row>
    <row r="950" ht="14.25" customHeight="1">
      <c r="C950" s="1"/>
      <c r="D950" s="1"/>
      <c r="E950" s="1"/>
      <c r="F950" s="1"/>
      <c r="G950" s="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1"/>
      <c r="AK950" s="1"/>
      <c r="AL950" s="1"/>
    </row>
    <row r="951" ht="14.25" customHeight="1">
      <c r="C951" s="1"/>
      <c r="D951" s="1"/>
      <c r="E951" s="1"/>
      <c r="F951" s="1"/>
      <c r="G951" s="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1"/>
      <c r="AK951" s="1"/>
      <c r="AL951" s="1"/>
    </row>
    <row r="952" ht="14.25" customHeight="1">
      <c r="C952" s="1"/>
      <c r="D952" s="1"/>
      <c r="E952" s="1"/>
      <c r="F952" s="1"/>
      <c r="G952" s="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1"/>
      <c r="AK952" s="1"/>
      <c r="AL952" s="1"/>
    </row>
    <row r="953" ht="14.25" customHeight="1">
      <c r="C953" s="1"/>
      <c r="D953" s="1"/>
      <c r="E953" s="1"/>
      <c r="F953" s="1"/>
      <c r="G953" s="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1"/>
      <c r="AK953" s="1"/>
      <c r="AL953" s="1"/>
    </row>
    <row r="954" ht="14.25" customHeight="1">
      <c r="C954" s="1"/>
      <c r="D954" s="1"/>
      <c r="E954" s="1"/>
      <c r="F954" s="1"/>
      <c r="G954" s="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1"/>
      <c r="AK954" s="1"/>
      <c r="AL954" s="1"/>
    </row>
    <row r="955" ht="14.25" customHeight="1">
      <c r="C955" s="1"/>
      <c r="D955" s="1"/>
      <c r="E955" s="1"/>
      <c r="F955" s="1"/>
      <c r="G955" s="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1"/>
      <c r="AK955" s="1"/>
      <c r="AL955" s="1"/>
    </row>
    <row r="956" ht="14.25" customHeight="1">
      <c r="C956" s="1"/>
      <c r="D956" s="1"/>
      <c r="E956" s="1"/>
      <c r="F956" s="1"/>
      <c r="G956" s="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1"/>
      <c r="AK956" s="1"/>
      <c r="AL956" s="1"/>
    </row>
    <row r="957" ht="14.25" customHeight="1">
      <c r="C957" s="1"/>
      <c r="D957" s="1"/>
      <c r="E957" s="1"/>
      <c r="F957" s="1"/>
      <c r="G957" s="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1"/>
      <c r="AK957" s="1"/>
      <c r="AL957" s="1"/>
    </row>
    <row r="958" ht="14.25" customHeight="1">
      <c r="C958" s="1"/>
      <c r="D958" s="1"/>
      <c r="E958" s="1"/>
      <c r="F958" s="1"/>
      <c r="G958" s="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1"/>
      <c r="AK958" s="1"/>
      <c r="AL958" s="1"/>
    </row>
    <row r="959" ht="14.25" customHeight="1">
      <c r="C959" s="1"/>
      <c r="D959" s="1"/>
      <c r="E959" s="1"/>
      <c r="F959" s="1"/>
      <c r="G959" s="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1"/>
      <c r="AK959" s="1"/>
      <c r="AL959" s="1"/>
    </row>
    <row r="960" ht="14.25" customHeight="1">
      <c r="C960" s="1"/>
      <c r="D960" s="1"/>
      <c r="E960" s="1"/>
      <c r="F960" s="1"/>
      <c r="G960" s="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1"/>
      <c r="AK960" s="1"/>
      <c r="AL960" s="1"/>
    </row>
    <row r="961" ht="14.25" customHeight="1">
      <c r="C961" s="1"/>
      <c r="D961" s="1"/>
      <c r="E961" s="1"/>
      <c r="F961" s="1"/>
      <c r="G961" s="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1"/>
      <c r="AK961" s="1"/>
      <c r="AL961" s="1"/>
    </row>
    <row r="962" ht="14.25" customHeight="1">
      <c r="C962" s="1"/>
      <c r="D962" s="1"/>
      <c r="E962" s="1"/>
      <c r="F962" s="1"/>
      <c r="G962" s="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1"/>
      <c r="AK962" s="1"/>
      <c r="AL962" s="1"/>
    </row>
    <row r="963" ht="14.25" customHeight="1">
      <c r="C963" s="1"/>
      <c r="D963" s="1"/>
      <c r="E963" s="1"/>
      <c r="F963" s="1"/>
      <c r="G963" s="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1"/>
      <c r="AK963" s="1"/>
      <c r="AL963" s="1"/>
    </row>
    <row r="964" ht="14.25" customHeight="1">
      <c r="C964" s="1"/>
      <c r="D964" s="1"/>
      <c r="E964" s="1"/>
      <c r="F964" s="1"/>
      <c r="G964" s="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1"/>
      <c r="AK964" s="1"/>
      <c r="AL964" s="1"/>
    </row>
    <row r="965" ht="14.25" customHeight="1">
      <c r="C965" s="1"/>
      <c r="D965" s="1"/>
      <c r="E965" s="1"/>
      <c r="F965" s="1"/>
      <c r="G965" s="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1"/>
      <c r="AK965" s="1"/>
      <c r="AL965" s="1"/>
    </row>
    <row r="966" ht="14.25" customHeight="1">
      <c r="C966" s="1"/>
      <c r="D966" s="1"/>
      <c r="E966" s="1"/>
      <c r="F966" s="1"/>
      <c r="G966" s="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1"/>
      <c r="AK966" s="1"/>
      <c r="AL966" s="1"/>
    </row>
    <row r="967" ht="14.25" customHeight="1">
      <c r="C967" s="1"/>
      <c r="D967" s="1"/>
      <c r="E967" s="1"/>
      <c r="F967" s="1"/>
      <c r="G967" s="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1"/>
      <c r="AK967" s="1"/>
      <c r="AL967" s="1"/>
    </row>
    <row r="968" ht="14.25" customHeight="1">
      <c r="C968" s="1"/>
      <c r="D968" s="1"/>
      <c r="E968" s="1"/>
      <c r="F968" s="1"/>
      <c r="G968" s="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1"/>
      <c r="AK968" s="1"/>
      <c r="AL968" s="1"/>
    </row>
    <row r="969" ht="14.25" customHeight="1">
      <c r="C969" s="1"/>
      <c r="D969" s="1"/>
      <c r="E969" s="1"/>
      <c r="F969" s="1"/>
      <c r="G969" s="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1"/>
      <c r="AK969" s="1"/>
      <c r="AL969" s="1"/>
    </row>
    <row r="970" ht="14.25" customHeight="1">
      <c r="C970" s="1"/>
      <c r="D970" s="1"/>
      <c r="E970" s="1"/>
      <c r="F970" s="1"/>
      <c r="G970" s="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1"/>
      <c r="AK970" s="1"/>
      <c r="AL970" s="1"/>
    </row>
    <row r="971" ht="14.25" customHeight="1">
      <c r="C971" s="1"/>
      <c r="D971" s="1"/>
      <c r="E971" s="1"/>
      <c r="F971" s="1"/>
      <c r="G971" s="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1"/>
      <c r="AK971" s="1"/>
      <c r="AL971" s="1"/>
    </row>
    <row r="972" ht="14.25" customHeight="1">
      <c r="C972" s="1"/>
      <c r="D972" s="1"/>
      <c r="E972" s="1"/>
      <c r="F972" s="1"/>
      <c r="G972" s="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1"/>
      <c r="AK972" s="1"/>
      <c r="AL972" s="1"/>
    </row>
    <row r="973" ht="14.25" customHeight="1">
      <c r="C973" s="1"/>
      <c r="D973" s="1"/>
      <c r="E973" s="1"/>
      <c r="F973" s="1"/>
      <c r="G973" s="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1"/>
      <c r="AK973" s="1"/>
      <c r="AL973" s="1"/>
    </row>
    <row r="974" ht="14.25" customHeight="1">
      <c r="C974" s="1"/>
      <c r="D974" s="1"/>
      <c r="E974" s="1"/>
      <c r="F974" s="1"/>
      <c r="G974" s="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1"/>
      <c r="AK974" s="1"/>
      <c r="AL974" s="1"/>
    </row>
    <row r="975" ht="14.25" customHeight="1">
      <c r="C975" s="1"/>
      <c r="D975" s="1"/>
      <c r="E975" s="1"/>
      <c r="F975" s="1"/>
      <c r="G975" s="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1"/>
      <c r="AK975" s="1"/>
      <c r="AL975" s="1"/>
    </row>
    <row r="976" ht="14.25" customHeight="1">
      <c r="C976" s="1"/>
      <c r="D976" s="1"/>
      <c r="E976" s="1"/>
      <c r="F976" s="1"/>
      <c r="G976" s="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1"/>
      <c r="AK976" s="1"/>
      <c r="AL976" s="1"/>
    </row>
    <row r="977" ht="14.25" customHeight="1">
      <c r="C977" s="1"/>
      <c r="D977" s="1"/>
      <c r="E977" s="1"/>
      <c r="F977" s="1"/>
      <c r="G977" s="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1"/>
      <c r="AK977" s="1"/>
      <c r="AL977" s="1"/>
    </row>
    <row r="978" ht="14.25" customHeight="1">
      <c r="C978" s="1"/>
      <c r="D978" s="1"/>
      <c r="E978" s="1"/>
      <c r="F978" s="1"/>
      <c r="G978" s="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1"/>
      <c r="AK978" s="1"/>
      <c r="AL978" s="1"/>
    </row>
    <row r="979" ht="14.25" customHeight="1">
      <c r="C979" s="1"/>
      <c r="D979" s="1"/>
      <c r="E979" s="1"/>
      <c r="F979" s="1"/>
      <c r="G979" s="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1"/>
      <c r="AK979" s="1"/>
      <c r="AL979" s="1"/>
    </row>
    <row r="980" ht="14.25" customHeight="1">
      <c r="C980" s="1"/>
      <c r="D980" s="1"/>
      <c r="E980" s="1"/>
      <c r="F980" s="1"/>
      <c r="G980" s="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1"/>
      <c r="AK980" s="1"/>
      <c r="AL980" s="1"/>
    </row>
    <row r="981" ht="14.25" customHeight="1">
      <c r="C981" s="1"/>
      <c r="D981" s="1"/>
      <c r="E981" s="1"/>
      <c r="F981" s="1"/>
      <c r="G981" s="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1"/>
      <c r="AK981" s="1"/>
      <c r="AL981" s="1"/>
    </row>
    <row r="982" ht="14.25" customHeight="1">
      <c r="C982" s="1"/>
      <c r="D982" s="1"/>
      <c r="E982" s="1"/>
      <c r="F982" s="1"/>
      <c r="G982" s="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1"/>
      <c r="AK982" s="1"/>
      <c r="AL982" s="1"/>
    </row>
    <row r="983" ht="14.25" customHeight="1">
      <c r="C983" s="1"/>
      <c r="D983" s="1"/>
      <c r="E983" s="1"/>
      <c r="F983" s="1"/>
      <c r="G983" s="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1"/>
      <c r="AK983" s="1"/>
      <c r="AL983" s="1"/>
    </row>
    <row r="984" ht="14.25" customHeight="1">
      <c r="C984" s="1"/>
      <c r="D984" s="1"/>
      <c r="E984" s="1"/>
      <c r="F984" s="1"/>
      <c r="G984" s="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1"/>
      <c r="AK984" s="1"/>
      <c r="AL984" s="1"/>
    </row>
    <row r="985" ht="14.25" customHeight="1">
      <c r="C985" s="1"/>
      <c r="D985" s="1"/>
      <c r="E985" s="1"/>
      <c r="F985" s="1"/>
      <c r="G985" s="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1"/>
      <c r="AK985" s="1"/>
      <c r="AL985" s="1"/>
    </row>
    <row r="986" ht="14.25" customHeight="1">
      <c r="C986" s="1"/>
      <c r="D986" s="1"/>
      <c r="E986" s="1"/>
      <c r="F986" s="1"/>
      <c r="G986" s="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1"/>
      <c r="AK986" s="1"/>
      <c r="AL986" s="1"/>
    </row>
    <row r="987" ht="14.25" customHeight="1">
      <c r="C987" s="1"/>
      <c r="D987" s="1"/>
      <c r="E987" s="1"/>
      <c r="F987" s="1"/>
      <c r="G987" s="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1"/>
      <c r="AK987" s="1"/>
      <c r="AL987" s="1"/>
    </row>
    <row r="988" ht="14.25" customHeight="1">
      <c r="C988" s="1"/>
      <c r="D988" s="1"/>
      <c r="E988" s="1"/>
      <c r="F988" s="1"/>
      <c r="G988" s="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1"/>
      <c r="AK988" s="1"/>
      <c r="AL988" s="1"/>
    </row>
    <row r="989" ht="14.25" customHeight="1">
      <c r="C989" s="1"/>
      <c r="D989" s="1"/>
      <c r="E989" s="1"/>
      <c r="F989" s="1"/>
      <c r="G989" s="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1"/>
      <c r="AK989" s="1"/>
      <c r="AL989" s="1"/>
    </row>
    <row r="990" ht="14.25" customHeight="1">
      <c r="C990" s="1"/>
      <c r="D990" s="1"/>
      <c r="E990" s="1"/>
      <c r="F990" s="1"/>
      <c r="G990" s="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1"/>
      <c r="AK990" s="1"/>
      <c r="AL990" s="1"/>
    </row>
    <row r="991" ht="14.25" customHeight="1">
      <c r="C991" s="1"/>
      <c r="D991" s="1"/>
      <c r="E991" s="1"/>
      <c r="F991" s="1"/>
      <c r="G991" s="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1"/>
      <c r="AK991" s="1"/>
      <c r="AL991" s="1"/>
    </row>
    <row r="992" ht="14.25" customHeight="1">
      <c r="C992" s="1"/>
      <c r="D992" s="1"/>
      <c r="E992" s="1"/>
      <c r="F992" s="1"/>
      <c r="G992" s="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1"/>
      <c r="AK992" s="1"/>
      <c r="AL992" s="1"/>
    </row>
    <row r="993" ht="14.25" customHeight="1">
      <c r="C993" s="1"/>
      <c r="D993" s="1"/>
      <c r="E993" s="1"/>
      <c r="F993" s="1"/>
      <c r="G993" s="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1"/>
      <c r="AK993" s="1"/>
      <c r="AL993" s="1"/>
    </row>
    <row r="994" ht="14.25" customHeight="1">
      <c r="C994" s="1"/>
      <c r="D994" s="1"/>
      <c r="E994" s="1"/>
      <c r="F994" s="1"/>
      <c r="G994" s="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1"/>
      <c r="AK994" s="1"/>
      <c r="AL994" s="1"/>
    </row>
    <row r="995" ht="14.25" customHeight="1">
      <c r="C995" s="1"/>
      <c r="D995" s="1"/>
      <c r="E995" s="1"/>
      <c r="F995" s="1"/>
      <c r="G995" s="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1"/>
      <c r="AK995" s="1"/>
      <c r="AL995" s="1"/>
    </row>
    <row r="996" ht="14.25" customHeight="1">
      <c r="C996" s="1"/>
      <c r="D996" s="1"/>
      <c r="E996" s="1"/>
      <c r="F996" s="1"/>
      <c r="G996" s="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1"/>
      <c r="AK996" s="1"/>
      <c r="AL996" s="1"/>
    </row>
    <row r="997" ht="14.25" customHeight="1">
      <c r="C997" s="1"/>
      <c r="D997" s="1"/>
      <c r="E997" s="1"/>
      <c r="F997" s="1"/>
      <c r="G997" s="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1"/>
      <c r="AK997" s="1"/>
      <c r="AL997" s="1"/>
    </row>
    <row r="998" ht="14.25" customHeight="1">
      <c r="C998" s="1"/>
      <c r="D998" s="1"/>
      <c r="E998" s="1"/>
      <c r="F998" s="1"/>
      <c r="G998" s="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1"/>
      <c r="AK998" s="1"/>
      <c r="AL998" s="1"/>
    </row>
    <row r="999" ht="14.25" customHeight="1">
      <c r="C999" s="1"/>
      <c r="D999" s="1"/>
      <c r="E999" s="1"/>
      <c r="F999" s="1"/>
      <c r="G999" s="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1"/>
      <c r="AK999" s="1"/>
      <c r="AL999" s="1"/>
    </row>
    <row r="1000" ht="14.25" customHeight="1">
      <c r="C1000" s="1"/>
      <c r="D1000" s="1"/>
      <c r="E1000" s="1"/>
      <c r="F1000" s="1"/>
      <c r="G1000" s="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1"/>
      <c r="AK1000" s="1"/>
      <c r="AL1000" s="1"/>
    </row>
  </sheetData>
  <mergeCells count="48">
    <mergeCell ref="J8:K8"/>
    <mergeCell ref="H7:I7"/>
    <mergeCell ref="H8:I8"/>
    <mergeCell ref="G6:G9"/>
    <mergeCell ref="F6:F9"/>
    <mergeCell ref="E22:E25"/>
    <mergeCell ref="E30:E37"/>
    <mergeCell ref="E38:E45"/>
    <mergeCell ref="E26:E29"/>
    <mergeCell ref="E18:E21"/>
    <mergeCell ref="E10:E17"/>
    <mergeCell ref="X8:Y8"/>
    <mergeCell ref="V8:W8"/>
    <mergeCell ref="L8:M8"/>
    <mergeCell ref="P8:Q8"/>
    <mergeCell ref="N8:O8"/>
    <mergeCell ref="B6:B9"/>
    <mergeCell ref="T7:U7"/>
    <mergeCell ref="E6:E9"/>
    <mergeCell ref="V6:AI6"/>
    <mergeCell ref="H6:U6"/>
    <mergeCell ref="X7:Y7"/>
    <mergeCell ref="H5:AK5"/>
    <mergeCell ref="H3:AK4"/>
    <mergeCell ref="V7:W7"/>
    <mergeCell ref="AJ6:AK7"/>
    <mergeCell ref="J7:K7"/>
    <mergeCell ref="AD7:AE7"/>
    <mergeCell ref="R8:S8"/>
    <mergeCell ref="T8:U8"/>
    <mergeCell ref="AF8:AG8"/>
    <mergeCell ref="AJ8:AK8"/>
    <mergeCell ref="AD8:AE8"/>
    <mergeCell ref="Z8:AA8"/>
    <mergeCell ref="AB8:AC8"/>
    <mergeCell ref="AH8:AI8"/>
    <mergeCell ref="B3:G5"/>
    <mergeCell ref="C6:D7"/>
    <mergeCell ref="C8:C9"/>
    <mergeCell ref="D8:D9"/>
    <mergeCell ref="L7:M7"/>
    <mergeCell ref="N7:O7"/>
    <mergeCell ref="R7:S7"/>
    <mergeCell ref="P7:Q7"/>
    <mergeCell ref="Z7:AA7"/>
    <mergeCell ref="AB7:AC7"/>
    <mergeCell ref="AF7:AG7"/>
    <mergeCell ref="AH7:AI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4" width="7.63"/>
    <col customWidth="1" min="15" max="15" width="11.38"/>
    <col customWidth="1" min="16" max="16" width="11.13"/>
    <col customWidth="1" min="17" max="17" width="7.63"/>
    <col customWidth="1" min="18" max="18" width="23.88"/>
    <col customWidth="1" min="19" max="19" width="12.88"/>
    <col customWidth="1" min="20" max="20" width="11.13"/>
    <col customWidth="1" min="21" max="21" width="17.38"/>
    <col customWidth="1" min="22" max="26" width="7.63"/>
  </cols>
  <sheetData>
    <row r="1" ht="14.25" customHeight="1">
      <c r="A1" s="1" t="s">
        <v>1</v>
      </c>
    </row>
    <row r="2" ht="14.25" customHeight="1">
      <c r="B2" s="2">
        <v>80.0</v>
      </c>
      <c r="C2" s="4">
        <f>B2-P15</f>
        <v>28.84</v>
      </c>
      <c r="D2" s="2">
        <v>84.0</v>
      </c>
      <c r="E2" s="4">
        <f>D2-Q15</f>
        <v>74.49</v>
      </c>
      <c r="F2" s="2">
        <v>116.0</v>
      </c>
      <c r="G2" s="4">
        <f>F2-R15</f>
        <v>103.91</v>
      </c>
      <c r="H2" s="2">
        <v>130.0</v>
      </c>
      <c r="I2" s="4">
        <f>H2-S15</f>
        <v>93.12</v>
      </c>
      <c r="J2" s="2">
        <v>27.0</v>
      </c>
      <c r="K2" s="4">
        <f>J2-T15</f>
        <v>8.6</v>
      </c>
      <c r="L2" s="2">
        <v>107.0</v>
      </c>
    </row>
    <row r="3" ht="21.0" customHeight="1">
      <c r="A3" s="7" t="s">
        <v>2</v>
      </c>
      <c r="C3">
        <f>C2/B2</f>
        <v>0.3605</v>
      </c>
      <c r="E3">
        <f>E2/D2</f>
        <v>0.8867857143</v>
      </c>
      <c r="G3">
        <f>G2/F2</f>
        <v>0.8957758621</v>
      </c>
      <c r="I3">
        <f>I2/H2</f>
        <v>0.7163076923</v>
      </c>
      <c r="K3">
        <f>K2/J2</f>
        <v>0.3185185185</v>
      </c>
    </row>
    <row r="4" ht="21.0" customHeight="1">
      <c r="A4" s="10"/>
      <c r="B4" s="12" t="s">
        <v>9</v>
      </c>
      <c r="C4" s="8"/>
      <c r="D4" s="12" t="s">
        <v>11</v>
      </c>
      <c r="E4" s="8"/>
      <c r="F4" s="12" t="s">
        <v>12</v>
      </c>
      <c r="G4" s="8"/>
      <c r="H4" s="12" t="s">
        <v>13</v>
      </c>
      <c r="I4" s="8"/>
      <c r="J4" s="12" t="s">
        <v>14</v>
      </c>
      <c r="K4" s="8"/>
      <c r="L4" s="12" t="s">
        <v>15</v>
      </c>
      <c r="M4" s="8"/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</row>
    <row r="5" ht="21.0" customHeight="1">
      <c r="A5" s="10"/>
      <c r="B5" s="16"/>
      <c r="C5" s="17"/>
      <c r="D5" s="16"/>
      <c r="E5" s="17"/>
      <c r="F5" s="16"/>
      <c r="G5" s="17"/>
      <c r="H5" s="16"/>
      <c r="I5" s="17"/>
      <c r="J5" s="16"/>
      <c r="K5" s="17"/>
      <c r="L5" s="16"/>
      <c r="M5" s="17"/>
      <c r="P5" s="2" t="s">
        <v>4</v>
      </c>
      <c r="Q5" s="2" t="s">
        <v>4</v>
      </c>
      <c r="R5" s="2" t="s">
        <v>4</v>
      </c>
      <c r="S5" s="2" t="s">
        <v>4</v>
      </c>
      <c r="T5" s="2" t="s">
        <v>4</v>
      </c>
      <c r="U5" s="2" t="s">
        <v>4</v>
      </c>
    </row>
    <row r="6" ht="14.25" customHeight="1">
      <c r="A6" s="19"/>
      <c r="B6" s="22" t="s">
        <v>23</v>
      </c>
      <c r="C6" s="23" t="s">
        <v>24</v>
      </c>
      <c r="D6" s="22" t="s">
        <v>23</v>
      </c>
      <c r="E6" s="23" t="s">
        <v>24</v>
      </c>
      <c r="F6" s="22" t="s">
        <v>23</v>
      </c>
      <c r="G6" s="23" t="s">
        <v>24</v>
      </c>
      <c r="H6" s="22" t="s">
        <v>23</v>
      </c>
      <c r="I6" s="23" t="s">
        <v>24</v>
      </c>
      <c r="J6" s="22" t="s">
        <v>23</v>
      </c>
      <c r="K6" s="23" t="s">
        <v>24</v>
      </c>
      <c r="L6" s="22" t="s">
        <v>23</v>
      </c>
      <c r="M6" s="23" t="s">
        <v>24</v>
      </c>
      <c r="P6" s="2">
        <v>49.6</v>
      </c>
      <c r="Q6" s="2">
        <v>1.5</v>
      </c>
      <c r="R6" s="2">
        <v>3.0</v>
      </c>
      <c r="S6" s="2">
        <v>26.5</v>
      </c>
      <c r="T6" s="2">
        <v>16.3</v>
      </c>
      <c r="U6" s="2">
        <v>16.05</v>
      </c>
    </row>
    <row r="7" ht="14.25" customHeight="1">
      <c r="A7" s="25">
        <v>43004.0</v>
      </c>
      <c r="B7" s="29">
        <v>2.592</v>
      </c>
      <c r="C7" s="32">
        <v>0.0</v>
      </c>
      <c r="D7" s="29">
        <v>3.456</v>
      </c>
      <c r="E7" s="32">
        <v>0.43</v>
      </c>
      <c r="F7" s="29">
        <v>5.616</v>
      </c>
      <c r="G7" s="32">
        <v>0.43</v>
      </c>
      <c r="H7" s="29">
        <v>3.024</v>
      </c>
      <c r="I7" s="32">
        <v>0.86</v>
      </c>
      <c r="J7" s="29">
        <v>2.16</v>
      </c>
      <c r="K7" s="32">
        <v>0.0</v>
      </c>
      <c r="L7" s="29" t="s">
        <v>27</v>
      </c>
      <c r="M7" s="32">
        <v>0.0</v>
      </c>
      <c r="O7" s="40">
        <f t="shared" ref="O7:O42" si="1">A7</f>
        <v>43004</v>
      </c>
      <c r="P7" s="4">
        <f t="shared" ref="P7:P15" si="2">P6+C7</f>
        <v>49.6</v>
      </c>
      <c r="Q7" s="4">
        <f t="shared" ref="Q7:Q15" si="3">Q6+E7</f>
        <v>1.93</v>
      </c>
      <c r="R7" s="4">
        <f t="shared" ref="R7:R15" si="4">R6+G7</f>
        <v>3.43</v>
      </c>
      <c r="S7" s="4">
        <f t="shared" ref="S7:S19" si="5">S6+I7</f>
        <v>27.36</v>
      </c>
      <c r="T7" s="4">
        <f t="shared" ref="T7:T15" si="6">T6+K7</f>
        <v>16.3</v>
      </c>
      <c r="U7" s="4">
        <f t="shared" ref="U7:U15" si="7">U6+M7</f>
        <v>16.05</v>
      </c>
    </row>
    <row r="8" ht="14.25" customHeight="1">
      <c r="A8" s="34">
        <v>43005.0</v>
      </c>
      <c r="B8" s="35">
        <v>2.592</v>
      </c>
      <c r="C8" s="39">
        <v>0.0</v>
      </c>
      <c r="D8" s="35">
        <v>3.456</v>
      </c>
      <c r="E8" s="39">
        <v>0.43</v>
      </c>
      <c r="F8" s="35">
        <v>5.616</v>
      </c>
      <c r="G8" s="39">
        <v>0.43</v>
      </c>
      <c r="H8" s="35">
        <v>3.024</v>
      </c>
      <c r="I8" s="39">
        <v>0.86</v>
      </c>
      <c r="J8" s="35">
        <v>2.16</v>
      </c>
      <c r="K8" s="39">
        <v>0.0</v>
      </c>
      <c r="L8" s="35" t="s">
        <v>27</v>
      </c>
      <c r="M8" s="39">
        <v>0.0</v>
      </c>
      <c r="O8" s="40">
        <f t="shared" si="1"/>
        <v>43005</v>
      </c>
      <c r="P8" s="4">
        <f t="shared" si="2"/>
        <v>49.6</v>
      </c>
      <c r="Q8" s="4">
        <f t="shared" si="3"/>
        <v>2.36</v>
      </c>
      <c r="R8" s="4">
        <f t="shared" si="4"/>
        <v>3.86</v>
      </c>
      <c r="S8" s="4">
        <f t="shared" si="5"/>
        <v>28.22</v>
      </c>
      <c r="T8" s="4">
        <f t="shared" si="6"/>
        <v>16.3</v>
      </c>
      <c r="U8" s="4">
        <f t="shared" si="7"/>
        <v>16.05</v>
      </c>
    </row>
    <row r="9" ht="14.25" customHeight="1">
      <c r="A9" s="34">
        <v>43006.0</v>
      </c>
      <c r="B9" s="35">
        <v>2.592</v>
      </c>
      <c r="C9" s="39">
        <v>0.0</v>
      </c>
      <c r="D9" s="35">
        <v>3.456</v>
      </c>
      <c r="E9" s="39">
        <v>0.43</v>
      </c>
      <c r="F9" s="35">
        <v>5.616</v>
      </c>
      <c r="G9" s="39">
        <v>0.43</v>
      </c>
      <c r="H9" s="35">
        <v>3.024</v>
      </c>
      <c r="I9" s="39">
        <v>0.86</v>
      </c>
      <c r="J9" s="35">
        <v>2.16</v>
      </c>
      <c r="K9" s="39">
        <v>0.0</v>
      </c>
      <c r="L9" s="35" t="s">
        <v>27</v>
      </c>
      <c r="M9" s="39">
        <v>0.0</v>
      </c>
      <c r="O9" s="40">
        <f t="shared" si="1"/>
        <v>43006</v>
      </c>
      <c r="P9" s="4">
        <f t="shared" si="2"/>
        <v>49.6</v>
      </c>
      <c r="Q9" s="4">
        <f t="shared" si="3"/>
        <v>2.79</v>
      </c>
      <c r="R9" s="4">
        <f t="shared" si="4"/>
        <v>4.29</v>
      </c>
      <c r="S9" s="4">
        <f t="shared" si="5"/>
        <v>29.08</v>
      </c>
      <c r="T9" s="4">
        <f t="shared" si="6"/>
        <v>16.3</v>
      </c>
      <c r="U9" s="4">
        <f t="shared" si="7"/>
        <v>16.05</v>
      </c>
    </row>
    <row r="10" ht="14.25" customHeight="1">
      <c r="A10" s="34">
        <v>43007.0</v>
      </c>
      <c r="B10" s="35">
        <v>2.592</v>
      </c>
      <c r="C10" s="39">
        <v>0.26</v>
      </c>
      <c r="D10" s="35">
        <v>3.456</v>
      </c>
      <c r="E10" s="39">
        <v>1.12</v>
      </c>
      <c r="F10" s="35">
        <v>5.616</v>
      </c>
      <c r="G10" s="39">
        <v>1.3</v>
      </c>
      <c r="H10" s="35">
        <v>3.024</v>
      </c>
      <c r="I10" s="39">
        <v>1.3</v>
      </c>
      <c r="J10" s="35">
        <v>2.16</v>
      </c>
      <c r="K10" s="39">
        <v>0.35</v>
      </c>
      <c r="L10" s="35" t="s">
        <v>27</v>
      </c>
      <c r="M10" s="39">
        <v>0.0</v>
      </c>
      <c r="O10" s="40">
        <f t="shared" si="1"/>
        <v>43007</v>
      </c>
      <c r="P10" s="4">
        <f t="shared" si="2"/>
        <v>49.86</v>
      </c>
      <c r="Q10" s="4">
        <f t="shared" si="3"/>
        <v>3.91</v>
      </c>
      <c r="R10" s="4">
        <f t="shared" si="4"/>
        <v>5.59</v>
      </c>
      <c r="S10" s="4">
        <f t="shared" si="5"/>
        <v>30.38</v>
      </c>
      <c r="T10" s="4">
        <f t="shared" si="6"/>
        <v>16.65</v>
      </c>
      <c r="U10" s="4">
        <f t="shared" si="7"/>
        <v>16.05</v>
      </c>
    </row>
    <row r="11" ht="14.25" customHeight="1">
      <c r="A11" s="34">
        <v>43008.0</v>
      </c>
      <c r="B11" s="35">
        <v>2.592</v>
      </c>
      <c r="C11" s="39">
        <v>0.26</v>
      </c>
      <c r="D11" s="35">
        <v>3.456</v>
      </c>
      <c r="E11" s="39">
        <v>1.12</v>
      </c>
      <c r="F11" s="35">
        <v>5.616</v>
      </c>
      <c r="G11" s="39">
        <v>1.3</v>
      </c>
      <c r="H11" s="35">
        <v>3.024</v>
      </c>
      <c r="I11" s="39">
        <v>1.3</v>
      </c>
      <c r="J11" s="35">
        <v>2.06</v>
      </c>
      <c r="K11" s="39">
        <v>0.35</v>
      </c>
      <c r="L11" s="35" t="s">
        <v>27</v>
      </c>
      <c r="M11" s="39">
        <v>0.0</v>
      </c>
      <c r="O11" s="40">
        <f t="shared" si="1"/>
        <v>43008</v>
      </c>
      <c r="P11" s="4">
        <f t="shared" si="2"/>
        <v>50.12</v>
      </c>
      <c r="Q11" s="4">
        <f t="shared" si="3"/>
        <v>5.03</v>
      </c>
      <c r="R11" s="4">
        <f t="shared" si="4"/>
        <v>6.89</v>
      </c>
      <c r="S11" s="4">
        <f t="shared" si="5"/>
        <v>31.68</v>
      </c>
      <c r="T11" s="4">
        <f t="shared" si="6"/>
        <v>17</v>
      </c>
      <c r="U11" s="4">
        <f t="shared" si="7"/>
        <v>16.05</v>
      </c>
    </row>
    <row r="12" ht="14.25" customHeight="1">
      <c r="A12" s="34">
        <v>43009.0</v>
      </c>
      <c r="B12" s="35">
        <v>2.592</v>
      </c>
      <c r="C12" s="39">
        <v>0.26</v>
      </c>
      <c r="D12" s="35">
        <v>3.456</v>
      </c>
      <c r="E12" s="39">
        <v>1.12</v>
      </c>
      <c r="F12" s="35">
        <v>5.616</v>
      </c>
      <c r="G12" s="39">
        <v>1.3</v>
      </c>
      <c r="H12" s="35">
        <v>3.024</v>
      </c>
      <c r="I12" s="39">
        <v>1.3</v>
      </c>
      <c r="J12" s="35"/>
      <c r="K12" s="39">
        <v>0.35</v>
      </c>
      <c r="L12" s="35" t="s">
        <v>27</v>
      </c>
      <c r="M12" s="39">
        <v>0.0</v>
      </c>
      <c r="O12" s="40">
        <f t="shared" si="1"/>
        <v>43009</v>
      </c>
      <c r="P12" s="4">
        <f t="shared" si="2"/>
        <v>50.38</v>
      </c>
      <c r="Q12" s="4">
        <f t="shared" si="3"/>
        <v>6.15</v>
      </c>
      <c r="R12" s="4">
        <f t="shared" si="4"/>
        <v>8.19</v>
      </c>
      <c r="S12" s="4">
        <f t="shared" si="5"/>
        <v>32.98</v>
      </c>
      <c r="T12" s="4">
        <f t="shared" si="6"/>
        <v>17.35</v>
      </c>
      <c r="U12" s="4">
        <f t="shared" si="7"/>
        <v>16.05</v>
      </c>
    </row>
    <row r="13" ht="14.25" customHeight="1">
      <c r="A13" s="34">
        <v>43010.0</v>
      </c>
      <c r="B13" s="35">
        <v>2.592</v>
      </c>
      <c r="C13" s="39">
        <v>0.26</v>
      </c>
      <c r="D13" s="35">
        <v>3.456</v>
      </c>
      <c r="E13" s="39">
        <v>1.12</v>
      </c>
      <c r="F13" s="35">
        <v>5.616</v>
      </c>
      <c r="G13" s="39">
        <v>1.3</v>
      </c>
      <c r="H13" s="35">
        <v>3.024</v>
      </c>
      <c r="I13" s="39">
        <v>1.3</v>
      </c>
      <c r="J13" s="35"/>
      <c r="K13" s="39">
        <v>0.35</v>
      </c>
      <c r="L13" s="35" t="s">
        <v>27</v>
      </c>
      <c r="M13" s="39">
        <v>0.0</v>
      </c>
      <c r="O13" s="40">
        <f t="shared" si="1"/>
        <v>43010</v>
      </c>
      <c r="P13" s="4">
        <f t="shared" si="2"/>
        <v>50.64</v>
      </c>
      <c r="Q13" s="4">
        <f t="shared" si="3"/>
        <v>7.27</v>
      </c>
      <c r="R13" s="4">
        <f t="shared" si="4"/>
        <v>9.49</v>
      </c>
      <c r="S13" s="4">
        <f t="shared" si="5"/>
        <v>34.28</v>
      </c>
      <c r="T13" s="4">
        <f t="shared" si="6"/>
        <v>17.7</v>
      </c>
      <c r="U13" s="4">
        <f t="shared" si="7"/>
        <v>16.05</v>
      </c>
    </row>
    <row r="14" ht="14.25" customHeight="1">
      <c r="A14" s="34">
        <v>43011.0</v>
      </c>
      <c r="B14" s="35">
        <v>2.592</v>
      </c>
      <c r="C14" s="39">
        <v>0.26</v>
      </c>
      <c r="D14" s="35">
        <v>3.456</v>
      </c>
      <c r="E14" s="39">
        <v>1.12</v>
      </c>
      <c r="F14" s="35">
        <v>5.616</v>
      </c>
      <c r="G14" s="39">
        <v>1.3</v>
      </c>
      <c r="H14" s="35">
        <v>3.024</v>
      </c>
      <c r="I14" s="39">
        <v>1.3</v>
      </c>
      <c r="J14" s="35"/>
      <c r="K14" s="39">
        <v>0.35</v>
      </c>
      <c r="L14" s="35" t="s">
        <v>27</v>
      </c>
      <c r="M14" s="39">
        <v>0.0</v>
      </c>
      <c r="O14" s="40">
        <f t="shared" si="1"/>
        <v>43011</v>
      </c>
      <c r="P14" s="4">
        <f t="shared" si="2"/>
        <v>50.9</v>
      </c>
      <c r="Q14" s="4">
        <f t="shared" si="3"/>
        <v>8.39</v>
      </c>
      <c r="R14" s="4">
        <f t="shared" si="4"/>
        <v>10.79</v>
      </c>
      <c r="S14" s="4">
        <f t="shared" si="5"/>
        <v>35.58</v>
      </c>
      <c r="T14" s="4">
        <f t="shared" si="6"/>
        <v>18.05</v>
      </c>
      <c r="U14" s="4">
        <f t="shared" si="7"/>
        <v>16.05</v>
      </c>
    </row>
    <row r="15" ht="14.25" customHeight="1">
      <c r="A15" s="34">
        <v>43012.0</v>
      </c>
      <c r="B15" s="35">
        <v>2.592</v>
      </c>
      <c r="C15" s="39">
        <v>0.26</v>
      </c>
      <c r="D15" s="35">
        <v>3.456</v>
      </c>
      <c r="E15" s="39">
        <v>1.12</v>
      </c>
      <c r="F15" s="35">
        <v>3.8879999999999995</v>
      </c>
      <c r="G15" s="39">
        <v>1.3</v>
      </c>
      <c r="H15" s="35">
        <v>0.0</v>
      </c>
      <c r="I15" s="39">
        <v>1.3</v>
      </c>
      <c r="J15" s="35"/>
      <c r="K15" s="39">
        <v>0.35</v>
      </c>
      <c r="L15" s="35" t="s">
        <v>27</v>
      </c>
      <c r="M15" s="39">
        <v>0.0</v>
      </c>
      <c r="O15" s="40">
        <f t="shared" si="1"/>
        <v>43012</v>
      </c>
      <c r="P15" s="4">
        <f t="shared" si="2"/>
        <v>51.16</v>
      </c>
      <c r="Q15" s="4">
        <f t="shared" si="3"/>
        <v>9.51</v>
      </c>
      <c r="R15" s="4">
        <f t="shared" si="4"/>
        <v>12.09</v>
      </c>
      <c r="S15" s="4">
        <f t="shared" si="5"/>
        <v>36.88</v>
      </c>
      <c r="T15" s="4">
        <f t="shared" si="6"/>
        <v>18.4</v>
      </c>
      <c r="U15" s="4">
        <f t="shared" si="7"/>
        <v>16.05</v>
      </c>
    </row>
    <row r="16" ht="14.25" customHeight="1">
      <c r="A16" s="34">
        <v>43013.0</v>
      </c>
      <c r="B16" s="35">
        <v>2.592</v>
      </c>
      <c r="C16" s="39">
        <v>0.26</v>
      </c>
      <c r="D16" s="35">
        <v>3.456</v>
      </c>
      <c r="E16" s="39">
        <v>1.12</v>
      </c>
      <c r="F16" s="35">
        <v>5.616</v>
      </c>
      <c r="G16" s="39">
        <v>1.3</v>
      </c>
      <c r="H16" s="35">
        <v>0.08640000000000114</v>
      </c>
      <c r="I16" s="39">
        <v>2.16</v>
      </c>
      <c r="J16" s="35"/>
      <c r="K16" s="39">
        <v>0.35</v>
      </c>
      <c r="L16" s="35" t="s">
        <v>27</v>
      </c>
      <c r="M16" s="39">
        <v>0.0</v>
      </c>
      <c r="O16" s="40">
        <f t="shared" si="1"/>
        <v>43013</v>
      </c>
      <c r="P16" s="2">
        <v>80.0</v>
      </c>
      <c r="Q16" s="2">
        <v>19.25</v>
      </c>
      <c r="R16" s="2">
        <v>116.0</v>
      </c>
      <c r="S16" s="4">
        <f t="shared" si="5"/>
        <v>39.04</v>
      </c>
      <c r="T16" s="2">
        <v>23.95</v>
      </c>
      <c r="U16" s="2">
        <v>25.68</v>
      </c>
    </row>
    <row r="17" ht="14.25" customHeight="1">
      <c r="A17" s="34">
        <v>43014.0</v>
      </c>
      <c r="B17" s="35">
        <v>2.592</v>
      </c>
      <c r="C17" s="39">
        <v>0.0</v>
      </c>
      <c r="D17" s="35">
        <v>3.456</v>
      </c>
      <c r="E17" s="39">
        <v>1.29</v>
      </c>
      <c r="F17" s="35">
        <v>5.616</v>
      </c>
      <c r="G17" s="39">
        <v>0.0</v>
      </c>
      <c r="H17" s="35">
        <v>3.024</v>
      </c>
      <c r="I17" s="39">
        <v>2.16</v>
      </c>
      <c r="J17" s="35"/>
      <c r="K17" s="39">
        <v>0.35</v>
      </c>
      <c r="L17" s="35" t="s">
        <v>27</v>
      </c>
      <c r="M17" s="39">
        <v>0.0</v>
      </c>
      <c r="O17" s="40">
        <f t="shared" si="1"/>
        <v>43014</v>
      </c>
      <c r="P17" s="2">
        <v>80.0</v>
      </c>
      <c r="Q17" s="4">
        <f t="shared" ref="Q17:Q19" si="8">Q16+E17</f>
        <v>20.54</v>
      </c>
      <c r="R17" s="4">
        <f t="shared" ref="R17:R21" si="9">R16+G17</f>
        <v>116</v>
      </c>
      <c r="S17" s="4">
        <f t="shared" si="5"/>
        <v>41.2</v>
      </c>
      <c r="T17" s="4">
        <f t="shared" ref="T17:T19" si="10">T16+K17</f>
        <v>24.3</v>
      </c>
      <c r="U17" s="4">
        <f t="shared" ref="U17:U19" si="11">U16+M17</f>
        <v>25.68</v>
      </c>
    </row>
    <row r="18" ht="14.25" customHeight="1">
      <c r="A18" s="34">
        <v>43015.0</v>
      </c>
      <c r="B18" s="35">
        <v>1.889999999999997</v>
      </c>
      <c r="C18" s="39">
        <v>0.0</v>
      </c>
      <c r="D18" s="35">
        <v>3.456</v>
      </c>
      <c r="E18" s="39">
        <v>1.29</v>
      </c>
      <c r="F18" s="35">
        <v>5.616</v>
      </c>
      <c r="G18" s="39">
        <v>0.0</v>
      </c>
      <c r="H18" s="35">
        <v>3.024</v>
      </c>
      <c r="I18" s="39">
        <v>2.16</v>
      </c>
      <c r="J18" s="35"/>
      <c r="K18" s="39">
        <v>0.35</v>
      </c>
      <c r="L18" s="35" t="s">
        <v>27</v>
      </c>
      <c r="M18" s="39">
        <v>0.0</v>
      </c>
      <c r="O18" s="40">
        <f t="shared" si="1"/>
        <v>43015</v>
      </c>
      <c r="P18" s="2">
        <v>80.0</v>
      </c>
      <c r="Q18" s="4">
        <f t="shared" si="8"/>
        <v>21.83</v>
      </c>
      <c r="R18" s="4">
        <f t="shared" si="9"/>
        <v>116</v>
      </c>
      <c r="S18" s="4">
        <f t="shared" si="5"/>
        <v>43.36</v>
      </c>
      <c r="T18" s="4">
        <f t="shared" si="10"/>
        <v>24.65</v>
      </c>
      <c r="U18" s="4">
        <f t="shared" si="11"/>
        <v>25.68</v>
      </c>
      <c r="W18" s="2">
        <v>29.85</v>
      </c>
      <c r="X18" s="2">
        <v>4.61</v>
      </c>
    </row>
    <row r="19" ht="14.25" customHeight="1">
      <c r="A19" s="34">
        <v>43016.0</v>
      </c>
      <c r="B19" s="35"/>
      <c r="C19" s="39">
        <v>0.0</v>
      </c>
      <c r="D19" s="35">
        <v>3.456</v>
      </c>
      <c r="E19" s="39">
        <v>1.29</v>
      </c>
      <c r="F19" s="35">
        <v>5.616</v>
      </c>
      <c r="G19" s="39">
        <v>0.0</v>
      </c>
      <c r="H19" s="35">
        <v>3.024</v>
      </c>
      <c r="I19" s="39">
        <v>2.16</v>
      </c>
      <c r="J19" s="35"/>
      <c r="K19" s="39">
        <v>0.35</v>
      </c>
      <c r="L19" s="35" t="s">
        <v>27</v>
      </c>
      <c r="M19" s="39">
        <v>0.0</v>
      </c>
      <c r="O19" s="40">
        <f t="shared" si="1"/>
        <v>43016</v>
      </c>
      <c r="P19" s="2">
        <v>80.0</v>
      </c>
      <c r="Q19" s="4">
        <f t="shared" si="8"/>
        <v>23.12</v>
      </c>
      <c r="R19" s="4">
        <f t="shared" si="9"/>
        <v>116</v>
      </c>
      <c r="S19" s="4">
        <f t="shared" si="5"/>
        <v>45.52</v>
      </c>
      <c r="T19" s="4">
        <f t="shared" si="10"/>
        <v>25</v>
      </c>
      <c r="U19" s="4">
        <f t="shared" si="11"/>
        <v>25.68</v>
      </c>
      <c r="W19" s="2"/>
      <c r="X19" s="2"/>
    </row>
    <row r="20" ht="14.25" customHeight="1">
      <c r="A20" s="42">
        <v>43017.0</v>
      </c>
      <c r="B20" s="35"/>
      <c r="C20" s="39">
        <v>0.0</v>
      </c>
      <c r="D20" s="35">
        <v>3.456</v>
      </c>
      <c r="E20" s="39">
        <v>1.29</v>
      </c>
      <c r="F20" s="35">
        <v>5.616</v>
      </c>
      <c r="G20" s="39">
        <v>0.0</v>
      </c>
      <c r="H20" s="35">
        <v>3.024</v>
      </c>
      <c r="I20" s="39">
        <v>2.16</v>
      </c>
      <c r="J20" s="35"/>
      <c r="K20" s="39">
        <v>0.0</v>
      </c>
      <c r="L20" s="35" t="s">
        <v>27</v>
      </c>
      <c r="M20" s="39">
        <v>0.0</v>
      </c>
      <c r="O20" s="40">
        <f t="shared" si="1"/>
        <v>43017</v>
      </c>
      <c r="P20" s="2">
        <v>80.0</v>
      </c>
      <c r="Q20" s="2">
        <v>50.4</v>
      </c>
      <c r="R20" s="4">
        <f t="shared" si="9"/>
        <v>116</v>
      </c>
      <c r="S20" s="2">
        <v>114.13</v>
      </c>
      <c r="T20" s="2">
        <v>27.0</v>
      </c>
      <c r="U20" s="2">
        <f>31.9+5.09</f>
        <v>36.99</v>
      </c>
    </row>
    <row r="21" ht="14.25" customHeight="1">
      <c r="A21" s="34">
        <v>43018.0</v>
      </c>
      <c r="B21" s="35"/>
      <c r="C21" s="39">
        <v>0.0</v>
      </c>
      <c r="D21" s="35">
        <v>3.456</v>
      </c>
      <c r="E21" s="39">
        <v>1.29</v>
      </c>
      <c r="F21" s="35">
        <v>5.616</v>
      </c>
      <c r="G21" s="39">
        <v>0.0</v>
      </c>
      <c r="H21" s="35">
        <v>3.024</v>
      </c>
      <c r="I21" s="36"/>
      <c r="J21" s="35"/>
      <c r="K21" s="39">
        <v>0.0</v>
      </c>
      <c r="L21" s="35" t="s">
        <v>27</v>
      </c>
      <c r="M21" s="39">
        <v>0.0</v>
      </c>
      <c r="O21" s="40">
        <f t="shared" si="1"/>
        <v>43018</v>
      </c>
      <c r="P21" s="2">
        <v>80.0</v>
      </c>
      <c r="Q21">
        <f>51.57</f>
        <v>51.57</v>
      </c>
      <c r="R21" s="4">
        <f t="shared" si="9"/>
        <v>116</v>
      </c>
      <c r="S21" s="2">
        <v>116.29</v>
      </c>
      <c r="T21" s="2">
        <v>27.0</v>
      </c>
      <c r="U21" s="2">
        <v>36.99</v>
      </c>
    </row>
    <row r="22" ht="14.25" customHeight="1">
      <c r="A22" s="34">
        <v>43019.0</v>
      </c>
      <c r="B22" s="35"/>
      <c r="C22" s="39">
        <v>0.0</v>
      </c>
      <c r="D22" s="35">
        <v>3.456</v>
      </c>
      <c r="E22" s="39">
        <v>0.0</v>
      </c>
      <c r="F22" s="35">
        <v>5.616</v>
      </c>
      <c r="G22" s="39">
        <v>0.0</v>
      </c>
      <c r="H22" s="35">
        <v>3.024</v>
      </c>
      <c r="I22" s="36"/>
      <c r="J22" s="35"/>
      <c r="K22" s="39">
        <v>0.0</v>
      </c>
      <c r="L22" s="35" t="s">
        <v>27</v>
      </c>
      <c r="M22" s="39">
        <v>0.0</v>
      </c>
      <c r="O22" s="40">
        <f t="shared" si="1"/>
        <v>43019</v>
      </c>
      <c r="P22" s="2">
        <v>80.0</v>
      </c>
      <c r="Q22" s="2">
        <v>52.86</v>
      </c>
      <c r="R22" s="2">
        <v>116.0</v>
      </c>
      <c r="S22" s="2">
        <v>118.45</v>
      </c>
      <c r="T22" s="2">
        <v>27.0</v>
      </c>
      <c r="U22" s="2">
        <v>44.73</v>
      </c>
      <c r="W22" s="2">
        <v>28.54</v>
      </c>
      <c r="X22" s="2">
        <v>46.12</v>
      </c>
      <c r="Y22" s="2">
        <v>63.68</v>
      </c>
    </row>
    <row r="23" ht="14.25" customHeight="1">
      <c r="A23" s="34">
        <v>43020.0</v>
      </c>
      <c r="B23" s="35"/>
      <c r="C23" s="36"/>
      <c r="D23" s="35">
        <v>3.456</v>
      </c>
      <c r="E23" s="36"/>
      <c r="F23" s="35">
        <v>5.616</v>
      </c>
      <c r="G23" s="36"/>
      <c r="H23" s="35">
        <v>3.024</v>
      </c>
      <c r="I23" s="36"/>
      <c r="J23" s="35"/>
      <c r="K23" s="36"/>
      <c r="L23" s="35" t="s">
        <v>27</v>
      </c>
      <c r="M23" s="36"/>
      <c r="O23" s="40">
        <f t="shared" si="1"/>
        <v>43020</v>
      </c>
      <c r="P23" s="2">
        <v>80.0</v>
      </c>
      <c r="Q23" s="2">
        <v>52.86</v>
      </c>
      <c r="R23" s="2">
        <v>116.0</v>
      </c>
      <c r="S23" s="2">
        <v>118.45</v>
      </c>
      <c r="T23" s="2">
        <v>27.0</v>
      </c>
      <c r="U23" s="2">
        <v>54.91</v>
      </c>
      <c r="W23">
        <f>W22+6.25</f>
        <v>34.79</v>
      </c>
      <c r="X23" s="2">
        <v>8.79</v>
      </c>
      <c r="Y23" s="2">
        <v>10.64</v>
      </c>
    </row>
    <row r="24" ht="14.25" customHeight="1">
      <c r="A24" s="34">
        <v>43021.0</v>
      </c>
      <c r="B24" s="35"/>
      <c r="C24" s="36"/>
      <c r="D24" s="35">
        <v>3.456</v>
      </c>
      <c r="E24" s="36"/>
      <c r="F24" s="35">
        <v>5.616</v>
      </c>
      <c r="G24" s="36"/>
      <c r="H24" s="35">
        <v>3.024</v>
      </c>
      <c r="I24" s="36"/>
      <c r="J24" s="35"/>
      <c r="K24" s="36"/>
      <c r="L24" s="35" t="s">
        <v>27</v>
      </c>
      <c r="M24" s="36"/>
      <c r="O24" s="40">
        <f t="shared" si="1"/>
        <v>43021</v>
      </c>
      <c r="P24" s="2">
        <v>80.0</v>
      </c>
      <c r="Q24" s="2">
        <v>54.17</v>
      </c>
      <c r="R24" s="2">
        <v>116.0</v>
      </c>
      <c r="S24" s="2">
        <v>120.66</v>
      </c>
      <c r="T24" s="2">
        <v>27.0</v>
      </c>
      <c r="U24" s="2">
        <v>74.32</v>
      </c>
      <c r="W24" s="2">
        <v>37.33</v>
      </c>
    </row>
    <row r="25" ht="14.25" customHeight="1">
      <c r="A25" s="34">
        <v>43022.0</v>
      </c>
      <c r="B25" s="35"/>
      <c r="C25" s="36"/>
      <c r="D25" s="35">
        <v>3.456</v>
      </c>
      <c r="E25" s="36"/>
      <c r="F25" s="35">
        <v>5.616</v>
      </c>
      <c r="G25" s="36"/>
      <c r="H25" s="35">
        <v>3.024</v>
      </c>
      <c r="I25" s="36"/>
      <c r="J25" s="35"/>
      <c r="K25" s="36"/>
      <c r="L25" s="35" t="s">
        <v>27</v>
      </c>
      <c r="M25" s="36"/>
      <c r="O25" s="40">
        <f t="shared" si="1"/>
        <v>43022</v>
      </c>
      <c r="P25" s="2">
        <v>80.0</v>
      </c>
      <c r="Q25" s="2">
        <v>55.51</v>
      </c>
      <c r="R25" s="2">
        <v>116.0</v>
      </c>
      <c r="S25" s="2">
        <v>122.92</v>
      </c>
      <c r="T25" s="2">
        <v>27.0</v>
      </c>
      <c r="U25" s="2">
        <v>76.98</v>
      </c>
      <c r="W25" s="2">
        <v>7.4</v>
      </c>
      <c r="Y25" s="2">
        <v>70.27</v>
      </c>
      <c r="Z25" s="2">
        <v>65.88</v>
      </c>
    </row>
    <row r="26" ht="14.25" customHeight="1">
      <c r="A26" s="34">
        <v>43023.0</v>
      </c>
      <c r="B26" s="35"/>
      <c r="C26" s="36"/>
      <c r="D26" s="35">
        <v>3.456</v>
      </c>
      <c r="E26" s="36"/>
      <c r="F26" s="35">
        <v>5.616</v>
      </c>
      <c r="G26" s="36"/>
      <c r="H26" s="35">
        <v>3.024</v>
      </c>
      <c r="I26" s="36"/>
      <c r="J26" s="35"/>
      <c r="K26" s="36"/>
      <c r="L26" s="35" t="s">
        <v>27</v>
      </c>
      <c r="M26" s="36"/>
      <c r="O26" s="40">
        <f t="shared" si="1"/>
        <v>43023</v>
      </c>
      <c r="P26" s="2">
        <v>80.0</v>
      </c>
      <c r="Q26" s="2">
        <v>56.79</v>
      </c>
      <c r="R26" s="2">
        <v>116.0</v>
      </c>
      <c r="S26" s="2">
        <v>125.08</v>
      </c>
      <c r="T26" s="2">
        <v>27.0</v>
      </c>
      <c r="U26" s="2">
        <v>81.83</v>
      </c>
      <c r="Y26" s="2">
        <v>11.56</v>
      </c>
      <c r="Z26" s="2">
        <v>11.1</v>
      </c>
    </row>
    <row r="27" ht="14.25" customHeight="1">
      <c r="A27" s="34">
        <v>43024.0</v>
      </c>
      <c r="B27" s="35"/>
      <c r="C27" s="36"/>
      <c r="D27" s="35">
        <v>3.456</v>
      </c>
      <c r="E27" s="36"/>
      <c r="F27" s="35">
        <v>2.4099999999999966</v>
      </c>
      <c r="G27" s="36"/>
      <c r="H27" s="35">
        <v>3.024</v>
      </c>
      <c r="I27" s="36"/>
      <c r="J27" s="35"/>
      <c r="K27" s="36"/>
      <c r="L27" s="35" t="s">
        <v>27</v>
      </c>
      <c r="M27" s="36"/>
      <c r="O27" s="40">
        <f t="shared" si="1"/>
        <v>43024</v>
      </c>
      <c r="P27" s="2">
        <v>80.0</v>
      </c>
      <c r="Q27" s="2">
        <v>58.8</v>
      </c>
      <c r="R27" s="2">
        <v>116.0</v>
      </c>
      <c r="S27" s="2">
        <v>127.4</v>
      </c>
      <c r="T27" s="2">
        <v>27.0</v>
      </c>
      <c r="U27" s="2">
        <v>93.83</v>
      </c>
      <c r="W27" s="2">
        <v>87.8</v>
      </c>
    </row>
    <row r="28" ht="14.25" customHeight="1">
      <c r="A28" s="34">
        <v>43025.0</v>
      </c>
      <c r="B28" s="35"/>
      <c r="C28" s="36"/>
      <c r="D28" s="35">
        <v>3.456</v>
      </c>
      <c r="E28" s="36"/>
      <c r="F28" s="35"/>
      <c r="G28" s="36"/>
      <c r="H28" s="35">
        <v>3.024</v>
      </c>
      <c r="I28" s="36"/>
      <c r="J28" s="35"/>
      <c r="K28" s="36"/>
      <c r="L28" s="35" t="s">
        <v>27</v>
      </c>
      <c r="M28" s="36"/>
      <c r="O28" s="40">
        <f t="shared" si="1"/>
        <v>43025</v>
      </c>
      <c r="P28" s="2">
        <v>80.0</v>
      </c>
      <c r="Q28" s="2">
        <v>60.48</v>
      </c>
      <c r="R28" s="2">
        <v>116.0</v>
      </c>
      <c r="S28" s="2">
        <v>127.66</v>
      </c>
      <c r="T28" s="2">
        <v>27.0</v>
      </c>
      <c r="U28" s="2">
        <v>107.0</v>
      </c>
      <c r="W28" s="2">
        <v>19.2</v>
      </c>
    </row>
    <row r="29" ht="14.25" customHeight="1">
      <c r="A29" s="34">
        <v>43026.0</v>
      </c>
      <c r="B29" s="35"/>
      <c r="C29" s="36"/>
      <c r="D29" s="35">
        <v>3.456</v>
      </c>
      <c r="E29" s="36"/>
      <c r="F29" s="35"/>
      <c r="G29" s="36"/>
      <c r="H29" s="35">
        <v>3.024</v>
      </c>
      <c r="I29" s="36"/>
      <c r="J29" s="35"/>
      <c r="K29" s="36"/>
      <c r="L29" s="35" t="s">
        <v>27</v>
      </c>
      <c r="M29" s="36"/>
      <c r="O29" s="40">
        <f t="shared" si="1"/>
        <v>43026</v>
      </c>
      <c r="P29" s="2">
        <v>80.0</v>
      </c>
      <c r="Q29" s="2">
        <v>68.88</v>
      </c>
      <c r="R29" s="2">
        <v>116.0</v>
      </c>
      <c r="S29" s="2">
        <v>128.7</v>
      </c>
      <c r="T29" s="2">
        <v>27.0</v>
      </c>
      <c r="U29" s="2">
        <v>107.0</v>
      </c>
    </row>
    <row r="30" ht="14.25" customHeight="1">
      <c r="A30" s="34">
        <v>43027.0</v>
      </c>
      <c r="B30" s="35"/>
      <c r="C30" s="36"/>
      <c r="D30" s="35">
        <v>3.010000000000005</v>
      </c>
      <c r="E30" s="36"/>
      <c r="F30" s="35"/>
      <c r="G30" s="36"/>
      <c r="H30" s="35">
        <v>3.024</v>
      </c>
      <c r="I30" s="36"/>
      <c r="J30" s="35"/>
      <c r="K30" s="36"/>
      <c r="L30" s="35" t="s">
        <v>27</v>
      </c>
      <c r="M30" s="36"/>
      <c r="O30" s="40">
        <f t="shared" si="1"/>
        <v>43027</v>
      </c>
      <c r="P30" s="2">
        <v>80.0</v>
      </c>
      <c r="Q30" s="2">
        <v>84.0</v>
      </c>
      <c r="R30" s="2">
        <v>116.0</v>
      </c>
      <c r="S30" s="2">
        <v>130.0</v>
      </c>
      <c r="T30" s="2">
        <v>27.0</v>
      </c>
      <c r="U30" s="2">
        <v>107.0</v>
      </c>
      <c r="W30" s="2">
        <v>87.8</v>
      </c>
    </row>
    <row r="31" ht="14.25" customHeight="1">
      <c r="A31" s="34">
        <v>43028.0</v>
      </c>
      <c r="B31" s="35"/>
      <c r="C31" s="36"/>
      <c r="D31" s="35"/>
      <c r="E31" s="36"/>
      <c r="F31" s="35"/>
      <c r="G31" s="36"/>
      <c r="H31" s="35">
        <v>3.024</v>
      </c>
      <c r="I31" s="36"/>
      <c r="J31" s="35"/>
      <c r="K31" s="36"/>
      <c r="L31" s="35" t="s">
        <v>27</v>
      </c>
      <c r="M31" s="36"/>
      <c r="O31" s="40">
        <f t="shared" si="1"/>
        <v>43028</v>
      </c>
      <c r="P31" s="2">
        <v>80.0</v>
      </c>
      <c r="Q31" s="2">
        <v>84.0</v>
      </c>
      <c r="R31" s="2">
        <v>116.0</v>
      </c>
      <c r="S31" s="2">
        <v>130.0</v>
      </c>
      <c r="T31" s="2">
        <v>27.0</v>
      </c>
      <c r="U31" s="2">
        <v>107.0</v>
      </c>
      <c r="W31" s="2">
        <v>19.2</v>
      </c>
    </row>
    <row r="32" ht="14.25" customHeight="1">
      <c r="A32" s="34">
        <v>43029.0</v>
      </c>
      <c r="B32" s="35"/>
      <c r="C32" s="36"/>
      <c r="D32" s="35"/>
      <c r="E32" s="36"/>
      <c r="F32" s="35"/>
      <c r="G32" s="36"/>
      <c r="H32" s="35">
        <v>3.024</v>
      </c>
      <c r="I32" s="36"/>
      <c r="J32" s="35"/>
      <c r="K32" s="36"/>
      <c r="L32" s="35" t="s">
        <v>27</v>
      </c>
      <c r="M32" s="36"/>
      <c r="O32" s="40">
        <f t="shared" si="1"/>
        <v>43029</v>
      </c>
      <c r="P32" s="2">
        <v>80.0</v>
      </c>
      <c r="Q32" s="2">
        <v>84.0</v>
      </c>
      <c r="R32" s="2">
        <v>116.0</v>
      </c>
      <c r="S32" s="2">
        <v>130.0</v>
      </c>
      <c r="T32" s="2">
        <v>27.0</v>
      </c>
      <c r="U32" s="2">
        <v>107.0</v>
      </c>
    </row>
    <row r="33" ht="14.25" customHeight="1">
      <c r="A33" s="34">
        <v>43030.0</v>
      </c>
      <c r="B33" s="35"/>
      <c r="C33" s="36"/>
      <c r="D33" s="35"/>
      <c r="E33" s="36"/>
      <c r="F33" s="35"/>
      <c r="G33" s="36"/>
      <c r="H33" s="35">
        <v>3.024</v>
      </c>
      <c r="I33" s="36"/>
      <c r="J33" s="35"/>
      <c r="K33" s="36"/>
      <c r="L33" s="35" t="s">
        <v>27</v>
      </c>
      <c r="M33" s="36"/>
      <c r="O33" s="40">
        <f t="shared" si="1"/>
        <v>43030</v>
      </c>
      <c r="P33" s="2">
        <v>80.0</v>
      </c>
      <c r="Q33" s="2">
        <v>84.0</v>
      </c>
      <c r="R33" s="2">
        <v>116.0</v>
      </c>
      <c r="S33" s="2">
        <v>130.0</v>
      </c>
      <c r="T33" s="2">
        <v>27.0</v>
      </c>
      <c r="U33" s="2">
        <v>107.0</v>
      </c>
    </row>
    <row r="34" ht="14.25" customHeight="1">
      <c r="A34" s="34">
        <v>43031.0</v>
      </c>
      <c r="B34" s="35"/>
      <c r="C34" s="36"/>
      <c r="D34" s="35"/>
      <c r="E34" s="36"/>
      <c r="F34" s="35"/>
      <c r="G34" s="36"/>
      <c r="H34" s="35">
        <v>3.024</v>
      </c>
      <c r="I34" s="36"/>
      <c r="J34" s="35"/>
      <c r="K34" s="36"/>
      <c r="L34" s="35" t="s">
        <v>27</v>
      </c>
      <c r="M34" s="36"/>
      <c r="O34" s="40">
        <f t="shared" si="1"/>
        <v>43031</v>
      </c>
      <c r="P34" s="2">
        <v>80.0</v>
      </c>
      <c r="Q34" s="2">
        <v>84.0</v>
      </c>
      <c r="R34" s="2">
        <v>116.0</v>
      </c>
      <c r="S34" s="2">
        <v>130.0</v>
      </c>
      <c r="T34" s="2">
        <v>27.0</v>
      </c>
      <c r="U34" s="2">
        <v>107.0</v>
      </c>
    </row>
    <row r="35" ht="14.25" customHeight="1">
      <c r="A35" s="34">
        <v>43032.0</v>
      </c>
      <c r="B35" s="35"/>
      <c r="C35" s="36"/>
      <c r="D35" s="35"/>
      <c r="E35" s="36"/>
      <c r="F35" s="35"/>
      <c r="G35" s="36"/>
      <c r="H35" s="35">
        <v>3.024</v>
      </c>
      <c r="I35" s="36"/>
      <c r="J35" s="35"/>
      <c r="K35" s="36"/>
      <c r="L35" s="35" t="s">
        <v>27</v>
      </c>
      <c r="M35" s="36"/>
      <c r="O35" s="40">
        <f t="shared" si="1"/>
        <v>43032</v>
      </c>
      <c r="P35" s="2">
        <v>80.0</v>
      </c>
      <c r="Q35" s="2">
        <v>84.0</v>
      </c>
      <c r="R35" s="2">
        <v>116.0</v>
      </c>
      <c r="S35" s="2">
        <v>130.0</v>
      </c>
      <c r="T35" s="2">
        <v>27.0</v>
      </c>
      <c r="U35" s="2">
        <v>107.0</v>
      </c>
    </row>
    <row r="36" ht="14.25" customHeight="1">
      <c r="A36" s="34">
        <v>43033.0</v>
      </c>
      <c r="B36" s="35"/>
      <c r="C36" s="36"/>
      <c r="D36" s="35"/>
      <c r="E36" s="36"/>
      <c r="F36" s="35"/>
      <c r="G36" s="36"/>
      <c r="H36" s="35">
        <v>3.024</v>
      </c>
      <c r="I36" s="36"/>
      <c r="J36" s="35"/>
      <c r="K36" s="36"/>
      <c r="L36" s="35" t="s">
        <v>27</v>
      </c>
      <c r="M36" s="36"/>
      <c r="O36" s="40">
        <f t="shared" si="1"/>
        <v>43033</v>
      </c>
      <c r="P36" s="2">
        <v>80.0</v>
      </c>
      <c r="Q36" s="2">
        <v>84.0</v>
      </c>
      <c r="R36" s="2">
        <v>116.0</v>
      </c>
      <c r="S36" s="2">
        <v>130.0</v>
      </c>
      <c r="T36" s="2">
        <v>27.0</v>
      </c>
      <c r="U36" s="2">
        <v>107.0</v>
      </c>
    </row>
    <row r="37" ht="14.25" customHeight="1">
      <c r="A37" s="34">
        <v>43034.0</v>
      </c>
      <c r="B37" s="35"/>
      <c r="C37" s="36"/>
      <c r="D37" s="35"/>
      <c r="E37" s="36"/>
      <c r="F37" s="35"/>
      <c r="G37" s="36"/>
      <c r="H37" s="35">
        <v>3.024</v>
      </c>
      <c r="I37" s="36"/>
      <c r="J37" s="35"/>
      <c r="K37" s="36"/>
      <c r="L37" s="35" t="s">
        <v>27</v>
      </c>
      <c r="M37" s="36"/>
      <c r="O37" s="40">
        <f t="shared" si="1"/>
        <v>43034</v>
      </c>
      <c r="P37" s="2">
        <v>80.0</v>
      </c>
      <c r="Q37" s="2">
        <v>84.0</v>
      </c>
      <c r="R37" s="2">
        <v>116.0</v>
      </c>
      <c r="S37" s="2">
        <v>130.0</v>
      </c>
      <c r="T37" s="2">
        <v>27.0</v>
      </c>
      <c r="U37" s="2">
        <v>107.0</v>
      </c>
    </row>
    <row r="38" ht="14.25" customHeight="1">
      <c r="A38" s="34">
        <v>43035.0</v>
      </c>
      <c r="B38" s="35"/>
      <c r="C38" s="36"/>
      <c r="D38" s="35"/>
      <c r="E38" s="36"/>
      <c r="F38" s="35"/>
      <c r="G38" s="36"/>
      <c r="H38" s="35">
        <v>3.024</v>
      </c>
      <c r="I38" s="36"/>
      <c r="J38" s="35"/>
      <c r="K38" s="36"/>
      <c r="L38" s="35" t="s">
        <v>27</v>
      </c>
      <c r="M38" s="36"/>
      <c r="O38" s="40">
        <f t="shared" si="1"/>
        <v>43035</v>
      </c>
      <c r="P38" s="2">
        <v>80.0</v>
      </c>
      <c r="Q38" s="2">
        <v>84.0</v>
      </c>
      <c r="R38" s="2">
        <v>116.0</v>
      </c>
      <c r="S38" s="2">
        <v>130.0</v>
      </c>
      <c r="T38" s="2">
        <v>27.0</v>
      </c>
      <c r="U38" s="2">
        <v>107.0</v>
      </c>
    </row>
    <row r="39" ht="14.25" customHeight="1">
      <c r="A39" s="34">
        <v>43036.0</v>
      </c>
      <c r="B39" s="35"/>
      <c r="C39" s="36"/>
      <c r="D39" s="35"/>
      <c r="E39" s="36"/>
      <c r="F39" s="35"/>
      <c r="G39" s="36"/>
      <c r="H39" s="35">
        <v>3.024</v>
      </c>
      <c r="I39" s="36"/>
      <c r="J39" s="35"/>
      <c r="K39" s="36"/>
      <c r="L39" s="35" t="s">
        <v>27</v>
      </c>
      <c r="M39" s="36"/>
      <c r="O39" s="40">
        <f t="shared" si="1"/>
        <v>43036</v>
      </c>
      <c r="P39" s="2">
        <v>80.0</v>
      </c>
      <c r="Q39" s="2">
        <v>84.0</v>
      </c>
      <c r="R39" s="2">
        <v>116.0</v>
      </c>
      <c r="S39" s="2">
        <v>130.0</v>
      </c>
      <c r="T39" s="2">
        <v>27.0</v>
      </c>
      <c r="U39" s="2">
        <v>107.0</v>
      </c>
    </row>
    <row r="40" ht="14.25" customHeight="1">
      <c r="A40" s="34">
        <v>43037.0</v>
      </c>
      <c r="B40" s="35"/>
      <c r="C40" s="36"/>
      <c r="D40" s="35"/>
      <c r="E40" s="36"/>
      <c r="F40" s="35"/>
      <c r="G40" s="36"/>
      <c r="H40" s="35">
        <v>3.024</v>
      </c>
      <c r="I40" s="36"/>
      <c r="J40" s="35"/>
      <c r="K40" s="36"/>
      <c r="L40" s="35" t="s">
        <v>27</v>
      </c>
      <c r="M40" s="36"/>
      <c r="O40" s="40">
        <f t="shared" si="1"/>
        <v>43037</v>
      </c>
      <c r="P40" s="2">
        <v>80.0</v>
      </c>
      <c r="Q40" s="2">
        <v>84.0</v>
      </c>
      <c r="R40" s="2">
        <v>116.0</v>
      </c>
      <c r="S40" s="2">
        <v>130.0</v>
      </c>
      <c r="T40" s="2">
        <v>27.0</v>
      </c>
      <c r="U40" s="2">
        <v>107.0</v>
      </c>
    </row>
    <row r="41" ht="14.25" customHeight="1">
      <c r="A41" s="34">
        <v>43038.0</v>
      </c>
      <c r="B41" s="35"/>
      <c r="C41" s="36"/>
      <c r="D41" s="35"/>
      <c r="E41" s="36"/>
      <c r="F41" s="35"/>
      <c r="G41" s="36"/>
      <c r="H41" s="35">
        <v>3.024</v>
      </c>
      <c r="I41" s="36"/>
      <c r="J41" s="35"/>
      <c r="K41" s="36"/>
      <c r="L41" s="35" t="s">
        <v>27</v>
      </c>
      <c r="M41" s="36"/>
      <c r="O41" s="40">
        <f t="shared" si="1"/>
        <v>43038</v>
      </c>
    </row>
    <row r="42" ht="14.25" customHeight="1">
      <c r="A42" s="52">
        <v>43039.0</v>
      </c>
      <c r="B42" s="53"/>
      <c r="C42" s="54"/>
      <c r="D42" s="53"/>
      <c r="E42" s="54"/>
      <c r="F42" s="53"/>
      <c r="G42" s="54"/>
      <c r="H42" s="35">
        <v>3.024</v>
      </c>
      <c r="I42" s="54"/>
      <c r="J42" s="53"/>
      <c r="K42" s="54"/>
      <c r="L42" s="53"/>
      <c r="M42" s="54"/>
      <c r="O42" s="40">
        <f t="shared" si="1"/>
        <v>43039</v>
      </c>
    </row>
    <row r="43" ht="14.25" customHeight="1">
      <c r="A43" s="56"/>
      <c r="B43" s="58">
        <f t="shared" ref="B43:L43" si="12">SUM(B7:B42)</f>
        <v>30.402</v>
      </c>
      <c r="C43" s="60">
        <f t="shared" si="12"/>
        <v>1.82</v>
      </c>
      <c r="D43" s="58">
        <f t="shared" si="12"/>
        <v>82.498</v>
      </c>
      <c r="E43" s="60">
        <f t="shared" si="12"/>
        <v>15.58</v>
      </c>
      <c r="F43" s="58">
        <f t="shared" si="12"/>
        <v>113.002</v>
      </c>
      <c r="G43" s="60">
        <f t="shared" si="12"/>
        <v>10.39</v>
      </c>
      <c r="H43" s="58">
        <f t="shared" si="12"/>
        <v>102.9024</v>
      </c>
      <c r="I43" s="60">
        <f t="shared" si="12"/>
        <v>21.18</v>
      </c>
      <c r="J43" s="58">
        <f t="shared" si="12"/>
        <v>10.7</v>
      </c>
      <c r="K43" s="60">
        <f t="shared" si="12"/>
        <v>3.5</v>
      </c>
      <c r="L43" s="58">
        <f t="shared" si="12"/>
        <v>0</v>
      </c>
      <c r="M43" s="60"/>
      <c r="O43" s="4">
        <f>C43+E43+G43+I43+K43</f>
        <v>52.47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L4:M5"/>
    <mergeCell ref="A3:A6"/>
    <mergeCell ref="B4:C5"/>
    <mergeCell ref="D4:E5"/>
    <mergeCell ref="F4:G5"/>
    <mergeCell ref="H4:I5"/>
    <mergeCell ref="J4:K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12.38"/>
    <col customWidth="1" min="3" max="3" width="10.88"/>
    <col customWidth="1" min="4" max="26" width="7.63"/>
  </cols>
  <sheetData>
    <row r="1" ht="14.25" customHeight="1">
      <c r="A1" s="1" t="s">
        <v>0</v>
      </c>
      <c r="B1" s="1"/>
      <c r="C1" s="1"/>
      <c r="E1" s="2">
        <v>560.0</v>
      </c>
      <c r="F1" s="4">
        <f>E1-N15</f>
        <v>476.26</v>
      </c>
      <c r="G1">
        <f>F1/E1</f>
        <v>0.8504642857</v>
      </c>
    </row>
    <row r="2" ht="14.25" customHeight="1">
      <c r="B2" s="1"/>
      <c r="C2" s="1"/>
    </row>
    <row r="3" ht="14.25" customHeight="1">
      <c r="A3" s="7" t="s">
        <v>2</v>
      </c>
      <c r="B3" s="1"/>
      <c r="C3" s="1"/>
      <c r="L3" s="9" t="s">
        <v>3</v>
      </c>
      <c r="N3" s="9" t="s">
        <v>4</v>
      </c>
      <c r="O3" s="9" t="s">
        <v>5</v>
      </c>
    </row>
    <row r="4" ht="21.0" customHeight="1">
      <c r="A4" s="10"/>
      <c r="B4" s="12" t="s">
        <v>7</v>
      </c>
      <c r="C4" s="8"/>
      <c r="D4" s="12" t="s">
        <v>8</v>
      </c>
      <c r="E4" s="8"/>
      <c r="F4" s="12" t="s">
        <v>10</v>
      </c>
      <c r="G4" s="8"/>
      <c r="L4" s="14">
        <v>43001.0</v>
      </c>
      <c r="N4" s="2">
        <v>3.04</v>
      </c>
      <c r="O4" s="2">
        <v>3.04</v>
      </c>
      <c r="S4" s="2"/>
      <c r="T4" s="2"/>
    </row>
    <row r="5" ht="21.0" customHeight="1">
      <c r="A5" s="10"/>
      <c r="B5" s="16"/>
      <c r="C5" s="17"/>
      <c r="D5" s="16"/>
      <c r="E5" s="17"/>
      <c r="F5" s="16"/>
      <c r="G5" s="17"/>
      <c r="L5" s="14">
        <v>43002.0</v>
      </c>
      <c r="M5" s="2"/>
      <c r="N5" s="2">
        <v>9.01</v>
      </c>
      <c r="O5" s="2">
        <v>5.97</v>
      </c>
      <c r="Q5" s="2"/>
      <c r="S5" s="2"/>
    </row>
    <row r="6" ht="14.25" customHeight="1">
      <c r="A6" s="19"/>
      <c r="B6" s="22" t="s">
        <v>23</v>
      </c>
      <c r="C6" s="23" t="s">
        <v>24</v>
      </c>
      <c r="D6" s="22" t="s">
        <v>23</v>
      </c>
      <c r="E6" s="23" t="s">
        <v>24</v>
      </c>
      <c r="F6" s="22" t="s">
        <v>23</v>
      </c>
      <c r="G6" s="23" t="s">
        <v>24</v>
      </c>
      <c r="I6" s="2"/>
      <c r="L6" s="14">
        <v>43003.0</v>
      </c>
      <c r="M6" s="2"/>
      <c r="N6" s="2">
        <v>15.71</v>
      </c>
      <c r="O6" s="27">
        <v>6.7</v>
      </c>
      <c r="Q6" s="2"/>
      <c r="S6" s="2"/>
    </row>
    <row r="7" ht="14.25" customHeight="1">
      <c r="A7" s="25">
        <v>43004.0</v>
      </c>
      <c r="B7" s="29" t="s">
        <v>27</v>
      </c>
      <c r="C7" s="30"/>
      <c r="D7" s="31">
        <v>20.1</v>
      </c>
      <c r="E7" s="32">
        <v>22.49</v>
      </c>
      <c r="F7" s="29"/>
      <c r="G7" s="30"/>
      <c r="H7" s="2" t="s">
        <v>31</v>
      </c>
      <c r="I7" s="2"/>
      <c r="L7" s="14">
        <v>43004.0</v>
      </c>
      <c r="M7" s="2"/>
      <c r="N7" s="2">
        <v>22.49</v>
      </c>
      <c r="O7" s="2">
        <v>6.78</v>
      </c>
      <c r="Q7" s="2"/>
      <c r="S7" s="2"/>
    </row>
    <row r="8" ht="14.25" customHeight="1">
      <c r="A8" s="34">
        <v>43005.0</v>
      </c>
      <c r="B8" s="35" t="s">
        <v>27</v>
      </c>
      <c r="C8" s="36"/>
      <c r="D8" s="37">
        <v>6.7</v>
      </c>
      <c r="E8" s="39">
        <v>6.75</v>
      </c>
      <c r="F8" s="35"/>
      <c r="G8" s="36"/>
      <c r="L8" s="14">
        <v>43005.0</v>
      </c>
      <c r="M8" s="2"/>
      <c r="N8" s="41">
        <f t="shared" ref="N8:N19" si="1">N7+E8</f>
        <v>29.24</v>
      </c>
      <c r="O8" s="41">
        <f t="shared" ref="O8:O18" si="2">E8</f>
        <v>6.75</v>
      </c>
      <c r="Q8" s="2"/>
      <c r="S8" s="2"/>
    </row>
    <row r="9" ht="14.25" customHeight="1">
      <c r="A9" s="34">
        <v>43006.0</v>
      </c>
      <c r="B9" s="35" t="s">
        <v>27</v>
      </c>
      <c r="C9" s="36"/>
      <c r="D9" s="37">
        <v>6.7</v>
      </c>
      <c r="E9" s="39">
        <v>7.61</v>
      </c>
      <c r="F9" s="35"/>
      <c r="G9" s="36"/>
      <c r="L9" s="14">
        <v>43006.0</v>
      </c>
      <c r="M9" s="2"/>
      <c r="N9" s="41">
        <f t="shared" si="1"/>
        <v>36.85</v>
      </c>
      <c r="O9" s="41">
        <f t="shared" si="2"/>
        <v>7.61</v>
      </c>
      <c r="Q9" s="2"/>
      <c r="S9" s="2"/>
    </row>
    <row r="10" ht="14.25" customHeight="1">
      <c r="A10" s="34">
        <v>43007.0</v>
      </c>
      <c r="B10" s="35" t="s">
        <v>27</v>
      </c>
      <c r="C10" s="36"/>
      <c r="D10" s="37">
        <v>6.7</v>
      </c>
      <c r="E10" s="39">
        <v>7.79</v>
      </c>
      <c r="F10" s="35"/>
      <c r="G10" s="36"/>
      <c r="L10" s="14">
        <v>43007.0</v>
      </c>
      <c r="M10" s="2"/>
      <c r="N10" s="41">
        <f t="shared" si="1"/>
        <v>44.64</v>
      </c>
      <c r="O10" s="41">
        <f t="shared" si="2"/>
        <v>7.79</v>
      </c>
      <c r="Q10" s="2"/>
      <c r="S10" s="2"/>
    </row>
    <row r="11" ht="14.25" customHeight="1">
      <c r="A11" s="34">
        <v>43008.0</v>
      </c>
      <c r="B11" s="35" t="s">
        <v>27</v>
      </c>
      <c r="C11" s="36"/>
      <c r="D11" s="37">
        <v>6.7</v>
      </c>
      <c r="E11" s="39">
        <v>7.95</v>
      </c>
      <c r="F11" s="35"/>
      <c r="G11" s="36"/>
      <c r="L11" s="14">
        <v>43008.0</v>
      </c>
      <c r="M11" s="2"/>
      <c r="N11" s="41">
        <f t="shared" si="1"/>
        <v>52.59</v>
      </c>
      <c r="O11" s="41">
        <f t="shared" si="2"/>
        <v>7.95</v>
      </c>
      <c r="Q11" s="2"/>
      <c r="S11" s="2"/>
    </row>
    <row r="12" ht="14.25" customHeight="1">
      <c r="A12" s="34">
        <v>43009.0</v>
      </c>
      <c r="B12" s="35" t="s">
        <v>27</v>
      </c>
      <c r="C12" s="36"/>
      <c r="D12" s="37">
        <v>6.7</v>
      </c>
      <c r="E12" s="39">
        <v>7.57</v>
      </c>
      <c r="F12" s="35"/>
      <c r="G12" s="36"/>
      <c r="L12" s="14">
        <v>43009.0</v>
      </c>
      <c r="N12" s="41">
        <f t="shared" si="1"/>
        <v>60.16</v>
      </c>
      <c r="O12" s="41">
        <f t="shared" si="2"/>
        <v>7.57</v>
      </c>
      <c r="Q12" s="2"/>
      <c r="S12" s="2"/>
    </row>
    <row r="13" ht="14.25" customHeight="1">
      <c r="A13" s="34">
        <v>43010.0</v>
      </c>
      <c r="B13" s="35" t="s">
        <v>27</v>
      </c>
      <c r="C13" s="36"/>
      <c r="D13" s="37">
        <v>6.7</v>
      </c>
      <c r="E13" s="39">
        <v>7.58</v>
      </c>
      <c r="F13" s="35"/>
      <c r="G13" s="36"/>
      <c r="L13" s="14">
        <v>43010.0</v>
      </c>
      <c r="N13" s="41">
        <f t="shared" si="1"/>
        <v>67.74</v>
      </c>
      <c r="O13" s="41">
        <f t="shared" si="2"/>
        <v>7.58</v>
      </c>
      <c r="R13" s="2"/>
      <c r="S13" s="2"/>
      <c r="T13" s="2"/>
    </row>
    <row r="14" ht="14.25" customHeight="1">
      <c r="A14" s="34">
        <v>43011.0</v>
      </c>
      <c r="B14" s="35" t="s">
        <v>27</v>
      </c>
      <c r="C14" s="36"/>
      <c r="D14" s="37">
        <v>6.7</v>
      </c>
      <c r="E14" s="39">
        <v>7.24</v>
      </c>
      <c r="F14" s="35"/>
      <c r="G14" s="36"/>
      <c r="L14" s="14">
        <v>43011.0</v>
      </c>
      <c r="N14" s="41">
        <f t="shared" si="1"/>
        <v>74.98</v>
      </c>
      <c r="O14" s="41">
        <f t="shared" si="2"/>
        <v>7.24</v>
      </c>
    </row>
    <row r="15" ht="14.25" customHeight="1">
      <c r="A15" s="34">
        <v>43012.0</v>
      </c>
      <c r="B15" s="35" t="s">
        <v>27</v>
      </c>
      <c r="C15" s="36"/>
      <c r="D15" s="37">
        <v>6.7</v>
      </c>
      <c r="E15" s="39">
        <v>8.76</v>
      </c>
      <c r="F15" s="35"/>
      <c r="G15" s="36"/>
      <c r="L15" s="14">
        <v>43012.0</v>
      </c>
      <c r="N15" s="41">
        <f t="shared" si="1"/>
        <v>83.74</v>
      </c>
      <c r="O15" s="41">
        <f t="shared" si="2"/>
        <v>8.76</v>
      </c>
    </row>
    <row r="16" ht="14.25" customHeight="1">
      <c r="A16" s="34">
        <v>43013.0</v>
      </c>
      <c r="B16" s="35" t="s">
        <v>27</v>
      </c>
      <c r="C16" s="36"/>
      <c r="D16" s="37">
        <v>6.7</v>
      </c>
      <c r="E16" s="39">
        <v>8.37</v>
      </c>
      <c r="F16" s="35"/>
      <c r="G16" s="36"/>
      <c r="I16" s="2"/>
      <c r="L16" s="14">
        <v>43013.0</v>
      </c>
      <c r="N16" s="41">
        <f t="shared" si="1"/>
        <v>92.11</v>
      </c>
      <c r="O16" s="41">
        <f t="shared" si="2"/>
        <v>8.37</v>
      </c>
    </row>
    <row r="17" ht="14.25" customHeight="1">
      <c r="A17" s="34">
        <v>43014.0</v>
      </c>
      <c r="B17" s="35" t="s">
        <v>27</v>
      </c>
      <c r="C17" s="36"/>
      <c r="D17" s="37">
        <v>6.7</v>
      </c>
      <c r="E17" s="39">
        <v>8.64</v>
      </c>
      <c r="F17" s="35"/>
      <c r="G17" s="36"/>
      <c r="L17" s="14">
        <v>43014.0</v>
      </c>
      <c r="N17" s="41">
        <f t="shared" si="1"/>
        <v>100.75</v>
      </c>
      <c r="O17" s="41">
        <f t="shared" si="2"/>
        <v>8.64</v>
      </c>
    </row>
    <row r="18" ht="14.25" customHeight="1">
      <c r="A18" s="34">
        <v>43015.0</v>
      </c>
      <c r="B18" s="35" t="s">
        <v>27</v>
      </c>
      <c r="C18" s="36"/>
      <c r="D18" s="37">
        <v>9.24</v>
      </c>
      <c r="E18" s="39">
        <v>9.81</v>
      </c>
      <c r="F18" s="35"/>
      <c r="G18" s="36"/>
      <c r="L18" s="14">
        <v>43015.0</v>
      </c>
      <c r="N18" s="41">
        <f t="shared" si="1"/>
        <v>110.56</v>
      </c>
      <c r="O18" s="41">
        <f t="shared" si="2"/>
        <v>9.81</v>
      </c>
    </row>
    <row r="19" ht="14.25" customHeight="1">
      <c r="A19" s="34">
        <v>43016.0</v>
      </c>
      <c r="B19" s="35" t="s">
        <v>27</v>
      </c>
      <c r="C19" s="36"/>
      <c r="D19" s="37">
        <v>9.24</v>
      </c>
      <c r="E19" s="39">
        <v>9.98</v>
      </c>
      <c r="F19" s="35"/>
      <c r="G19" s="36"/>
      <c r="H19" s="2" t="s">
        <v>55</v>
      </c>
      <c r="L19" s="14">
        <v>43016.0</v>
      </c>
      <c r="N19" s="41">
        <f t="shared" si="1"/>
        <v>120.54</v>
      </c>
      <c r="O19" s="2">
        <v>9.98</v>
      </c>
    </row>
    <row r="20" ht="14.25" customHeight="1">
      <c r="A20" s="42">
        <v>43017.0</v>
      </c>
      <c r="B20" s="35" t="s">
        <v>27</v>
      </c>
      <c r="C20" s="36"/>
      <c r="D20" s="37">
        <v>9.24</v>
      </c>
      <c r="E20" s="39">
        <v>80.39</v>
      </c>
      <c r="F20" s="44"/>
      <c r="G20" s="36"/>
      <c r="H20" s="2" t="s">
        <v>56</v>
      </c>
      <c r="I20" s="2"/>
      <c r="L20" s="14">
        <v>43017.0</v>
      </c>
      <c r="N20" s="46">
        <v>200.93</v>
      </c>
      <c r="O20" s="41">
        <f t="shared" ref="O20:O41" si="3">N20-N19</f>
        <v>80.39</v>
      </c>
    </row>
    <row r="21" ht="14.25" customHeight="1">
      <c r="A21" s="34">
        <v>43018.0</v>
      </c>
      <c r="B21" s="35" t="s">
        <v>27</v>
      </c>
      <c r="C21" s="36"/>
      <c r="D21" s="37">
        <v>9.24</v>
      </c>
      <c r="E21" s="39">
        <v>34.8</v>
      </c>
      <c r="F21" s="35"/>
      <c r="G21" s="36"/>
      <c r="H21" s="2" t="s">
        <v>57</v>
      </c>
      <c r="I21" s="2"/>
      <c r="L21" s="14">
        <v>43018.0</v>
      </c>
      <c r="M21" s="2"/>
      <c r="N21" s="27">
        <v>235.73</v>
      </c>
      <c r="O21" s="48">
        <f t="shared" si="3"/>
        <v>34.8</v>
      </c>
    </row>
    <row r="22" ht="14.25" customHeight="1">
      <c r="A22" s="34">
        <v>43019.0</v>
      </c>
      <c r="B22" s="35" t="s">
        <v>27</v>
      </c>
      <c r="C22" s="36"/>
      <c r="D22" s="37">
        <v>9.24</v>
      </c>
      <c r="E22" s="39">
        <v>21.65</v>
      </c>
      <c r="F22" s="35"/>
      <c r="G22" s="36"/>
      <c r="L22" s="14">
        <v>43019.0</v>
      </c>
      <c r="N22" s="27">
        <v>257.38</v>
      </c>
      <c r="O22" s="48">
        <f t="shared" si="3"/>
        <v>21.65</v>
      </c>
    </row>
    <row r="23" ht="14.25" customHeight="1">
      <c r="A23" s="34">
        <v>43020.0</v>
      </c>
      <c r="B23" s="35" t="s">
        <v>27</v>
      </c>
      <c r="C23" s="36"/>
      <c r="D23" s="37">
        <v>9.24</v>
      </c>
      <c r="E23" s="39">
        <v>20.81</v>
      </c>
      <c r="F23" s="35"/>
      <c r="G23" s="36"/>
      <c r="I23" s="2"/>
      <c r="L23" s="14">
        <v>43020.0</v>
      </c>
      <c r="N23" s="27">
        <v>278.19</v>
      </c>
      <c r="O23" s="48">
        <f t="shared" si="3"/>
        <v>20.81</v>
      </c>
    </row>
    <row r="24" ht="14.25" customHeight="1">
      <c r="A24" s="34">
        <v>43021.0</v>
      </c>
      <c r="B24" s="35" t="s">
        <v>27</v>
      </c>
      <c r="C24" s="36"/>
      <c r="D24" s="37">
        <v>9.24</v>
      </c>
      <c r="E24" s="39">
        <v>24.45</v>
      </c>
      <c r="F24" s="35"/>
      <c r="G24" s="36"/>
      <c r="I24" s="2"/>
      <c r="L24" s="14">
        <v>43021.0</v>
      </c>
      <c r="N24" s="27">
        <v>302.644</v>
      </c>
      <c r="O24" s="48">
        <f t="shared" si="3"/>
        <v>24.454</v>
      </c>
    </row>
    <row r="25" ht="14.25" customHeight="1">
      <c r="A25" s="34">
        <v>43022.0</v>
      </c>
      <c r="B25" s="35" t="s">
        <v>27</v>
      </c>
      <c r="C25" s="36"/>
      <c r="D25" s="37">
        <v>9.24</v>
      </c>
      <c r="E25" s="39">
        <v>24.62</v>
      </c>
      <c r="F25" s="35"/>
      <c r="G25" s="36"/>
      <c r="L25" s="14">
        <v>43022.0</v>
      </c>
      <c r="N25" s="27">
        <v>327.264</v>
      </c>
      <c r="O25" s="48">
        <f t="shared" si="3"/>
        <v>24.62</v>
      </c>
    </row>
    <row r="26" ht="14.25" customHeight="1">
      <c r="A26" s="34">
        <v>43023.0</v>
      </c>
      <c r="B26" s="35" t="s">
        <v>27</v>
      </c>
      <c r="C26" s="36"/>
      <c r="D26" s="37">
        <v>9.24</v>
      </c>
      <c r="E26" s="39">
        <v>12.9</v>
      </c>
      <c r="F26" s="35"/>
      <c r="G26" s="36"/>
      <c r="L26" s="14">
        <v>43023.0</v>
      </c>
      <c r="N26" s="2">
        <v>339.93</v>
      </c>
      <c r="O26" s="48">
        <f t="shared" si="3"/>
        <v>12.666</v>
      </c>
    </row>
    <row r="27" ht="14.25" customHeight="1">
      <c r="A27" s="34">
        <v>43024.0</v>
      </c>
      <c r="B27" s="35" t="s">
        <v>27</v>
      </c>
      <c r="C27" s="36"/>
      <c r="D27" s="37">
        <v>9.24</v>
      </c>
      <c r="E27" s="39">
        <v>2.95</v>
      </c>
      <c r="F27" s="35"/>
      <c r="G27" s="36"/>
      <c r="L27" s="14">
        <v>43024.0</v>
      </c>
      <c r="N27" s="2">
        <v>342.88</v>
      </c>
      <c r="O27" s="48">
        <f t="shared" si="3"/>
        <v>2.95</v>
      </c>
    </row>
    <row r="28" ht="14.25" customHeight="1">
      <c r="A28" s="34">
        <v>43025.0</v>
      </c>
      <c r="B28" s="35" t="s">
        <v>27</v>
      </c>
      <c r="C28" s="36"/>
      <c r="D28" s="37">
        <v>9.24</v>
      </c>
      <c r="E28" s="39">
        <v>14.72</v>
      </c>
      <c r="F28" s="35"/>
      <c r="G28" s="36"/>
      <c r="L28" s="14">
        <v>43025.0</v>
      </c>
      <c r="N28" s="27">
        <v>357.6</v>
      </c>
      <c r="O28" s="48">
        <f t="shared" si="3"/>
        <v>14.72</v>
      </c>
    </row>
    <row r="29" ht="14.25" customHeight="1">
      <c r="A29" s="34">
        <v>43026.0</v>
      </c>
      <c r="B29" s="35" t="s">
        <v>27</v>
      </c>
      <c r="C29" s="36"/>
      <c r="D29" s="37">
        <v>9.24</v>
      </c>
      <c r="E29" s="39">
        <v>5.74</v>
      </c>
      <c r="F29" s="35"/>
      <c r="G29" s="36"/>
      <c r="L29" s="14">
        <v>43026.0</v>
      </c>
      <c r="N29" s="2">
        <v>363.34</v>
      </c>
      <c r="O29" s="48">
        <f t="shared" si="3"/>
        <v>5.74</v>
      </c>
    </row>
    <row r="30" ht="14.25" customHeight="1">
      <c r="A30" s="34">
        <v>43027.0</v>
      </c>
      <c r="B30" s="35" t="s">
        <v>27</v>
      </c>
      <c r="C30" s="36"/>
      <c r="D30" s="37">
        <v>9.24</v>
      </c>
      <c r="E30" s="39">
        <v>14.17</v>
      </c>
      <c r="F30" s="35"/>
      <c r="G30" s="36"/>
      <c r="L30" s="14">
        <v>43027.0</v>
      </c>
      <c r="N30" s="2">
        <v>377.51</v>
      </c>
      <c r="O30" s="48">
        <f t="shared" si="3"/>
        <v>14.17</v>
      </c>
    </row>
    <row r="31" ht="14.25" customHeight="1">
      <c r="A31" s="34">
        <v>43028.0</v>
      </c>
      <c r="B31" s="35" t="s">
        <v>27</v>
      </c>
      <c r="C31" s="36"/>
      <c r="D31" s="37">
        <v>9.24</v>
      </c>
      <c r="E31" s="39">
        <v>3.9</v>
      </c>
      <c r="F31" s="35"/>
      <c r="G31" s="36"/>
      <c r="L31" s="14">
        <v>43028.0</v>
      </c>
      <c r="N31" s="2">
        <v>381.41</v>
      </c>
      <c r="O31" s="48">
        <f t="shared" si="3"/>
        <v>3.9</v>
      </c>
    </row>
    <row r="32" ht="14.25" customHeight="1">
      <c r="A32" s="34">
        <v>43029.0</v>
      </c>
      <c r="B32" s="35" t="s">
        <v>27</v>
      </c>
      <c r="C32" s="36"/>
      <c r="D32" s="37">
        <v>9.54</v>
      </c>
      <c r="E32" s="39">
        <v>8.01</v>
      </c>
      <c r="F32" s="35"/>
      <c r="G32" s="36"/>
      <c r="L32" s="14">
        <v>43029.0</v>
      </c>
      <c r="N32" s="2">
        <v>389.65</v>
      </c>
      <c r="O32" s="48">
        <f t="shared" si="3"/>
        <v>8.24</v>
      </c>
    </row>
    <row r="33" ht="14.25" customHeight="1">
      <c r="A33" s="34">
        <v>43030.0</v>
      </c>
      <c r="B33" s="35" t="s">
        <v>27</v>
      </c>
      <c r="C33" s="36"/>
      <c r="D33" s="35"/>
      <c r="E33" s="39">
        <v>15.0</v>
      </c>
      <c r="F33" s="35"/>
      <c r="G33" s="36"/>
      <c r="L33" s="14">
        <v>43030.0</v>
      </c>
      <c r="N33" s="2">
        <v>404.65</v>
      </c>
      <c r="O33" s="48">
        <f t="shared" si="3"/>
        <v>15</v>
      </c>
    </row>
    <row r="34" ht="14.25" customHeight="1">
      <c r="A34" s="34">
        <v>43031.0</v>
      </c>
      <c r="B34" s="35" t="s">
        <v>27</v>
      </c>
      <c r="C34" s="36"/>
      <c r="D34" s="35"/>
      <c r="E34" s="39">
        <v>9.47</v>
      </c>
      <c r="F34" s="35"/>
      <c r="G34" s="36"/>
      <c r="L34" s="14">
        <v>43031.0</v>
      </c>
      <c r="N34" s="2">
        <v>414.12</v>
      </c>
      <c r="O34" s="48">
        <f t="shared" si="3"/>
        <v>9.47</v>
      </c>
    </row>
    <row r="35" ht="14.25" customHeight="1">
      <c r="A35" s="34">
        <v>43032.0</v>
      </c>
      <c r="B35" s="35" t="s">
        <v>27</v>
      </c>
      <c r="C35" s="36"/>
      <c r="D35" s="35"/>
      <c r="E35" s="39">
        <v>18.41</v>
      </c>
      <c r="F35" s="35"/>
      <c r="G35" s="36"/>
      <c r="L35" s="14">
        <v>43032.0</v>
      </c>
      <c r="N35" s="2">
        <v>432.53</v>
      </c>
      <c r="O35" s="48">
        <f t="shared" si="3"/>
        <v>18.41</v>
      </c>
    </row>
    <row r="36" ht="14.25" customHeight="1">
      <c r="A36" s="34">
        <v>43033.0</v>
      </c>
      <c r="B36" s="35" t="s">
        <v>27</v>
      </c>
      <c r="C36" s="36"/>
      <c r="D36" s="35"/>
      <c r="E36" s="39">
        <v>16.41</v>
      </c>
      <c r="F36" s="35"/>
      <c r="G36" s="36"/>
      <c r="L36" s="14">
        <v>43033.0</v>
      </c>
      <c r="N36" s="2">
        <v>448.94</v>
      </c>
      <c r="O36" s="48">
        <f t="shared" si="3"/>
        <v>16.41</v>
      </c>
    </row>
    <row r="37" ht="14.25" customHeight="1">
      <c r="A37" s="34">
        <v>43034.0</v>
      </c>
      <c r="B37" s="35" t="s">
        <v>27</v>
      </c>
      <c r="C37" s="36"/>
      <c r="D37" s="35"/>
      <c r="E37" s="39">
        <v>7.3</v>
      </c>
      <c r="F37" s="35"/>
      <c r="G37" s="36"/>
      <c r="L37" s="14">
        <v>43034.0</v>
      </c>
      <c r="N37" s="2">
        <v>456.24</v>
      </c>
      <c r="O37" s="48">
        <f t="shared" si="3"/>
        <v>7.3</v>
      </c>
    </row>
    <row r="38" ht="14.25" customHeight="1">
      <c r="A38" s="34">
        <v>43035.0</v>
      </c>
      <c r="B38" s="35" t="s">
        <v>27</v>
      </c>
      <c r="C38" s="36"/>
      <c r="D38" s="35"/>
      <c r="E38" s="39">
        <v>7.68</v>
      </c>
      <c r="F38" s="35"/>
      <c r="G38" s="36"/>
      <c r="L38" s="14">
        <v>43035.0</v>
      </c>
      <c r="N38" s="2">
        <v>463.92</v>
      </c>
      <c r="O38" s="48">
        <f t="shared" si="3"/>
        <v>7.68</v>
      </c>
    </row>
    <row r="39" ht="14.25" customHeight="1">
      <c r="A39" s="34">
        <v>43036.0</v>
      </c>
      <c r="B39" s="35" t="s">
        <v>27</v>
      </c>
      <c r="C39" s="36"/>
      <c r="D39" s="35"/>
      <c r="E39" s="39">
        <v>4.01</v>
      </c>
      <c r="F39" s="35"/>
      <c r="G39" s="36"/>
      <c r="L39" s="14">
        <v>43036.0</v>
      </c>
      <c r="N39" s="2">
        <v>467.93</v>
      </c>
      <c r="O39" s="48">
        <f t="shared" si="3"/>
        <v>4.01</v>
      </c>
    </row>
    <row r="40" ht="14.25" customHeight="1">
      <c r="A40" s="34">
        <v>43037.0</v>
      </c>
      <c r="B40" s="35" t="s">
        <v>27</v>
      </c>
      <c r="C40" s="36"/>
      <c r="D40" s="35"/>
      <c r="E40" s="39">
        <v>10.09</v>
      </c>
      <c r="F40" s="35"/>
      <c r="G40" s="36"/>
      <c r="L40" s="14">
        <v>43037.0</v>
      </c>
      <c r="N40" s="2">
        <v>478.02</v>
      </c>
      <c r="O40">
        <f t="shared" si="3"/>
        <v>10.09</v>
      </c>
    </row>
    <row r="41" ht="14.25" customHeight="1">
      <c r="A41" s="34">
        <v>43038.0</v>
      </c>
      <c r="B41" s="35" t="s">
        <v>27</v>
      </c>
      <c r="C41" s="36"/>
      <c r="D41" s="35"/>
      <c r="E41" s="39">
        <v>2.4</v>
      </c>
      <c r="F41" s="35"/>
      <c r="G41" s="36"/>
      <c r="L41" s="14">
        <v>43038.0</v>
      </c>
      <c r="N41" s="2">
        <v>480.42</v>
      </c>
      <c r="O41">
        <f t="shared" si="3"/>
        <v>2.4</v>
      </c>
    </row>
    <row r="42" ht="14.25" customHeight="1">
      <c r="A42" s="52">
        <v>43039.0</v>
      </c>
      <c r="B42" s="53"/>
      <c r="C42" s="54"/>
      <c r="D42" s="35"/>
      <c r="E42" s="39">
        <v>17.3</v>
      </c>
      <c r="F42" s="35"/>
      <c r="G42" s="36"/>
    </row>
    <row r="43" ht="14.25" customHeight="1">
      <c r="A43" s="56"/>
      <c r="B43" s="58">
        <f>SUM(B7:B42)</f>
        <v>0</v>
      </c>
      <c r="C43" s="60"/>
      <c r="D43" s="58">
        <f t="shared" ref="D43:F43" si="4">SUM(D7:D42)</f>
        <v>226</v>
      </c>
      <c r="E43" s="60">
        <f t="shared" si="4"/>
        <v>497.72</v>
      </c>
      <c r="F43" s="58">
        <f t="shared" si="4"/>
        <v>0</v>
      </c>
      <c r="G43" s="60"/>
    </row>
    <row r="44" ht="14.25" customHeight="1">
      <c r="B44" s="1"/>
      <c r="C44" s="1"/>
    </row>
    <row r="45" ht="14.25" customHeight="1">
      <c r="B45" s="1"/>
      <c r="C45" s="1"/>
      <c r="I45" s="2"/>
    </row>
    <row r="46" ht="14.25" customHeight="1">
      <c r="B46" s="1"/>
      <c r="C46" s="1"/>
    </row>
    <row r="47" ht="14.25" customHeight="1">
      <c r="B47" s="1"/>
      <c r="C47" s="1"/>
    </row>
    <row r="48" ht="14.25" customHeight="1">
      <c r="B48" s="1"/>
      <c r="C48" s="1"/>
    </row>
    <row r="49" ht="14.25" customHeight="1">
      <c r="B49" s="1"/>
      <c r="C49" s="1"/>
    </row>
    <row r="50" ht="14.25" customHeight="1">
      <c r="B50" s="1"/>
      <c r="C50" s="1"/>
    </row>
    <row r="51" ht="14.25" customHeight="1">
      <c r="B51" s="1"/>
      <c r="C51" s="1"/>
    </row>
    <row r="52" ht="14.25" customHeight="1">
      <c r="B52" s="1"/>
      <c r="C52" s="1"/>
    </row>
    <row r="53" ht="14.25" customHeight="1">
      <c r="B53" s="1"/>
      <c r="C53" s="1"/>
    </row>
    <row r="54" ht="14.25" customHeight="1">
      <c r="B54" s="1"/>
      <c r="C54" s="1"/>
    </row>
    <row r="55" ht="14.25" customHeight="1">
      <c r="B55" s="1"/>
      <c r="C55" s="1"/>
    </row>
    <row r="56" ht="14.25" customHeight="1">
      <c r="B56" s="1"/>
      <c r="C56" s="1"/>
    </row>
    <row r="57" ht="14.25" customHeight="1">
      <c r="B57" s="1"/>
      <c r="C57" s="1"/>
    </row>
    <row r="58" ht="14.25" customHeight="1">
      <c r="B58" s="1"/>
      <c r="C58" s="1"/>
    </row>
    <row r="59" ht="14.25" customHeight="1">
      <c r="B59" s="1"/>
      <c r="C59" s="1"/>
    </row>
    <row r="60" ht="14.25" customHeight="1">
      <c r="B60" s="1"/>
      <c r="C60" s="1"/>
    </row>
    <row r="61" ht="14.25" customHeight="1">
      <c r="B61" s="1"/>
      <c r="C61" s="1"/>
    </row>
    <row r="62" ht="14.25" customHeight="1">
      <c r="B62" s="1"/>
      <c r="C62" s="1"/>
    </row>
    <row r="63" ht="14.25" customHeight="1">
      <c r="B63" s="1"/>
      <c r="C63" s="1"/>
    </row>
    <row r="64" ht="14.25" customHeight="1">
      <c r="B64" s="1"/>
      <c r="C64" s="1"/>
    </row>
    <row r="65" ht="14.25" customHeight="1">
      <c r="B65" s="1"/>
      <c r="C65" s="1"/>
    </row>
    <row r="66" ht="14.25" customHeight="1">
      <c r="B66" s="1"/>
      <c r="C66" s="1"/>
    </row>
    <row r="67" ht="14.25" customHeight="1">
      <c r="B67" s="1"/>
      <c r="C67" s="1"/>
    </row>
    <row r="68" ht="14.25" customHeight="1">
      <c r="B68" s="1"/>
      <c r="C68" s="1"/>
    </row>
    <row r="69" ht="14.25" customHeight="1">
      <c r="B69" s="1"/>
      <c r="C69" s="1"/>
    </row>
    <row r="70" ht="14.25" customHeight="1">
      <c r="B70" s="1"/>
      <c r="C70" s="1"/>
    </row>
    <row r="71" ht="14.25" customHeight="1">
      <c r="B71" s="1"/>
      <c r="C71" s="1"/>
    </row>
    <row r="72" ht="14.25" customHeight="1">
      <c r="B72" s="1"/>
      <c r="C72" s="1"/>
    </row>
    <row r="73" ht="14.25" customHeight="1">
      <c r="B73" s="1"/>
      <c r="C73" s="1"/>
    </row>
    <row r="74" ht="14.25" customHeight="1">
      <c r="B74" s="1"/>
      <c r="C74" s="1"/>
    </row>
    <row r="75" ht="14.25" customHeight="1">
      <c r="B75" s="1"/>
      <c r="C75" s="1"/>
    </row>
    <row r="76" ht="14.25" customHeight="1">
      <c r="B76" s="1"/>
      <c r="C76" s="1"/>
    </row>
    <row r="77" ht="14.25" customHeight="1">
      <c r="B77" s="1"/>
      <c r="C77" s="1"/>
    </row>
    <row r="78" ht="14.25" customHeight="1">
      <c r="B78" s="1"/>
      <c r="C78" s="1"/>
    </row>
    <row r="79" ht="14.25" customHeight="1">
      <c r="B79" s="1"/>
      <c r="C79" s="1"/>
    </row>
    <row r="80" ht="14.25" customHeight="1">
      <c r="B80" s="1"/>
      <c r="C80" s="1"/>
    </row>
    <row r="81" ht="14.25" customHeight="1">
      <c r="B81" s="1"/>
      <c r="C81" s="1"/>
    </row>
    <row r="82" ht="14.25" customHeight="1">
      <c r="B82" s="1"/>
      <c r="C82" s="1"/>
    </row>
    <row r="83" ht="14.25" customHeight="1">
      <c r="B83" s="1"/>
      <c r="C83" s="1"/>
    </row>
    <row r="84" ht="14.25" customHeight="1">
      <c r="B84" s="1"/>
      <c r="C84" s="1"/>
    </row>
    <row r="85" ht="14.25" customHeight="1">
      <c r="B85" s="1"/>
      <c r="C85" s="1"/>
    </row>
    <row r="86" ht="14.25" customHeight="1">
      <c r="B86" s="1"/>
      <c r="C86" s="1"/>
    </row>
    <row r="87" ht="14.25" customHeight="1">
      <c r="B87" s="1"/>
      <c r="C87" s="1"/>
    </row>
    <row r="88" ht="14.25" customHeight="1">
      <c r="B88" s="1"/>
      <c r="C88" s="1"/>
    </row>
    <row r="89" ht="14.25" customHeight="1">
      <c r="B89" s="1"/>
      <c r="C89" s="1"/>
    </row>
    <row r="90" ht="14.25" customHeight="1">
      <c r="B90" s="1"/>
      <c r="C90" s="1"/>
    </row>
    <row r="91" ht="14.25" customHeight="1">
      <c r="B91" s="1"/>
      <c r="C91" s="1"/>
    </row>
    <row r="92" ht="14.25" customHeight="1">
      <c r="B92" s="1"/>
      <c r="C92" s="1"/>
    </row>
    <row r="93" ht="14.25" customHeight="1">
      <c r="B93" s="1"/>
      <c r="C93" s="1"/>
    </row>
    <row r="94" ht="14.25" customHeight="1">
      <c r="B94" s="1"/>
      <c r="C94" s="1"/>
    </row>
    <row r="95" ht="14.25" customHeight="1">
      <c r="B95" s="1"/>
      <c r="C95" s="1"/>
    </row>
    <row r="96" ht="14.25" customHeight="1">
      <c r="B96" s="1"/>
      <c r="C96" s="1"/>
    </row>
    <row r="97" ht="14.25" customHeight="1">
      <c r="B97" s="1"/>
      <c r="C97" s="1"/>
    </row>
    <row r="98" ht="14.25" customHeight="1">
      <c r="B98" s="1"/>
      <c r="C98" s="1"/>
    </row>
    <row r="99" ht="14.25" customHeight="1">
      <c r="B99" s="1"/>
      <c r="C99" s="1"/>
    </row>
    <row r="100" ht="14.25" customHeight="1">
      <c r="B100" s="1"/>
      <c r="C100" s="1"/>
    </row>
    <row r="101" ht="14.25" customHeight="1">
      <c r="B101" s="1"/>
      <c r="C101" s="1"/>
    </row>
    <row r="102" ht="14.25" customHeight="1">
      <c r="B102" s="1"/>
      <c r="C102" s="1"/>
    </row>
    <row r="103" ht="14.25" customHeight="1">
      <c r="B103" s="1"/>
      <c r="C103" s="1"/>
    </row>
    <row r="104" ht="14.25" customHeight="1">
      <c r="B104" s="1"/>
      <c r="C104" s="1"/>
    </row>
    <row r="105" ht="14.25" customHeight="1">
      <c r="B105" s="1"/>
      <c r="C105" s="1"/>
    </row>
    <row r="106" ht="14.25" customHeight="1">
      <c r="B106" s="1"/>
      <c r="C106" s="1"/>
    </row>
    <row r="107" ht="14.25" customHeight="1">
      <c r="B107" s="1"/>
      <c r="C107" s="1"/>
    </row>
    <row r="108" ht="14.25" customHeight="1">
      <c r="B108" s="1"/>
      <c r="C108" s="1"/>
    </row>
    <row r="109" ht="14.25" customHeight="1">
      <c r="B109" s="1"/>
      <c r="C109" s="1"/>
    </row>
    <row r="110" ht="14.25" customHeight="1">
      <c r="B110" s="1"/>
      <c r="C110" s="1"/>
    </row>
    <row r="111" ht="14.25" customHeight="1">
      <c r="B111" s="1"/>
      <c r="C111" s="1"/>
    </row>
    <row r="112" ht="14.25" customHeight="1">
      <c r="B112" s="1"/>
      <c r="C112" s="1"/>
    </row>
    <row r="113" ht="14.25" customHeight="1">
      <c r="B113" s="1"/>
      <c r="C113" s="1"/>
    </row>
    <row r="114" ht="14.25" customHeight="1">
      <c r="B114" s="1"/>
      <c r="C114" s="1"/>
    </row>
    <row r="115" ht="14.25" customHeight="1">
      <c r="B115" s="1"/>
      <c r="C115" s="1"/>
    </row>
    <row r="116" ht="14.25" customHeight="1">
      <c r="B116" s="1"/>
      <c r="C116" s="1"/>
    </row>
    <row r="117" ht="14.25" customHeight="1">
      <c r="B117" s="1"/>
      <c r="C117" s="1"/>
    </row>
    <row r="118" ht="14.25" customHeight="1">
      <c r="B118" s="1"/>
      <c r="C118" s="1"/>
    </row>
    <row r="119" ht="14.25" customHeight="1">
      <c r="B119" s="1"/>
      <c r="C119" s="1"/>
    </row>
    <row r="120" ht="14.25" customHeight="1">
      <c r="B120" s="1"/>
      <c r="C120" s="1"/>
    </row>
    <row r="121" ht="14.25" customHeight="1">
      <c r="B121" s="1"/>
      <c r="C121" s="1"/>
    </row>
    <row r="122" ht="14.25" customHeight="1">
      <c r="B122" s="1"/>
      <c r="C122" s="1"/>
    </row>
    <row r="123" ht="14.25" customHeight="1">
      <c r="B123" s="1"/>
      <c r="C123" s="1"/>
    </row>
    <row r="124" ht="14.25" customHeight="1">
      <c r="B124" s="1"/>
      <c r="C124" s="1"/>
    </row>
    <row r="125" ht="14.25" customHeight="1">
      <c r="B125" s="1"/>
      <c r="C125" s="1"/>
    </row>
    <row r="126" ht="14.25" customHeight="1">
      <c r="B126" s="1"/>
      <c r="C126" s="1"/>
    </row>
    <row r="127" ht="14.25" customHeight="1">
      <c r="B127" s="1"/>
      <c r="C127" s="1"/>
    </row>
    <row r="128" ht="14.25" customHeight="1">
      <c r="B128" s="1"/>
      <c r="C128" s="1"/>
    </row>
    <row r="129" ht="14.25" customHeight="1">
      <c r="B129" s="1"/>
      <c r="C129" s="1"/>
    </row>
    <row r="130" ht="14.25" customHeight="1">
      <c r="B130" s="1"/>
      <c r="C130" s="1"/>
    </row>
    <row r="131" ht="14.25" customHeight="1">
      <c r="B131" s="1"/>
      <c r="C131" s="1"/>
    </row>
    <row r="132" ht="14.25" customHeight="1">
      <c r="B132" s="1"/>
      <c r="C132" s="1"/>
    </row>
    <row r="133" ht="14.25" customHeight="1">
      <c r="B133" s="1"/>
      <c r="C133" s="1"/>
    </row>
    <row r="134" ht="14.25" customHeight="1">
      <c r="B134" s="1"/>
      <c r="C134" s="1"/>
    </row>
    <row r="135" ht="14.25" customHeight="1">
      <c r="B135" s="1"/>
      <c r="C135" s="1"/>
    </row>
    <row r="136" ht="14.25" customHeight="1">
      <c r="B136" s="1"/>
      <c r="C136" s="1"/>
    </row>
    <row r="137" ht="14.25" customHeight="1">
      <c r="B137" s="1"/>
      <c r="C137" s="1"/>
    </row>
    <row r="138" ht="14.25" customHeight="1">
      <c r="B138" s="1"/>
      <c r="C138" s="1"/>
    </row>
    <row r="139" ht="14.25" customHeight="1">
      <c r="B139" s="1"/>
      <c r="C139" s="1"/>
    </row>
    <row r="140" ht="14.25" customHeight="1">
      <c r="B140" s="1"/>
      <c r="C140" s="1"/>
    </row>
    <row r="141" ht="14.25" customHeight="1">
      <c r="B141" s="1"/>
      <c r="C141" s="1"/>
    </row>
    <row r="142" ht="14.25" customHeight="1">
      <c r="B142" s="1"/>
      <c r="C142" s="1"/>
    </row>
    <row r="143" ht="14.25" customHeight="1">
      <c r="B143" s="1"/>
      <c r="C143" s="1"/>
    </row>
    <row r="144" ht="14.25" customHeight="1">
      <c r="B144" s="1"/>
      <c r="C144" s="1"/>
    </row>
    <row r="145" ht="14.25" customHeight="1">
      <c r="B145" s="1"/>
      <c r="C145" s="1"/>
    </row>
    <row r="146" ht="14.25" customHeight="1">
      <c r="B146" s="1"/>
      <c r="C146" s="1"/>
    </row>
    <row r="147" ht="14.25" customHeight="1">
      <c r="B147" s="1"/>
      <c r="C147" s="1"/>
    </row>
    <row r="148" ht="14.25" customHeight="1">
      <c r="B148" s="1"/>
      <c r="C148" s="1"/>
    </row>
    <row r="149" ht="14.25" customHeight="1">
      <c r="B149" s="1"/>
      <c r="C149" s="1"/>
    </row>
    <row r="150" ht="14.25" customHeight="1">
      <c r="B150" s="1"/>
      <c r="C150" s="1"/>
    </row>
    <row r="151" ht="14.25" customHeight="1">
      <c r="B151" s="1"/>
      <c r="C151" s="1"/>
    </row>
    <row r="152" ht="14.25" customHeight="1">
      <c r="B152" s="1"/>
      <c r="C152" s="1"/>
    </row>
    <row r="153" ht="14.25" customHeight="1">
      <c r="B153" s="1"/>
      <c r="C153" s="1"/>
    </row>
    <row r="154" ht="14.25" customHeight="1">
      <c r="B154" s="1"/>
      <c r="C154" s="1"/>
    </row>
    <row r="155" ht="14.25" customHeight="1">
      <c r="B155" s="1"/>
      <c r="C155" s="1"/>
    </row>
    <row r="156" ht="14.25" customHeight="1">
      <c r="B156" s="1"/>
      <c r="C156" s="1"/>
    </row>
    <row r="157" ht="14.25" customHeight="1">
      <c r="B157" s="1"/>
      <c r="C157" s="1"/>
    </row>
    <row r="158" ht="14.25" customHeight="1">
      <c r="B158" s="1"/>
      <c r="C158" s="1"/>
    </row>
    <row r="159" ht="14.25" customHeight="1">
      <c r="B159" s="1"/>
      <c r="C159" s="1"/>
    </row>
    <row r="160" ht="14.25" customHeight="1">
      <c r="B160" s="1"/>
      <c r="C160" s="1"/>
    </row>
    <row r="161" ht="14.25" customHeight="1">
      <c r="B161" s="1"/>
      <c r="C161" s="1"/>
    </row>
    <row r="162" ht="14.25" customHeight="1">
      <c r="B162" s="1"/>
      <c r="C162" s="1"/>
    </row>
    <row r="163" ht="14.25" customHeight="1">
      <c r="B163" s="1"/>
      <c r="C163" s="1"/>
    </row>
    <row r="164" ht="14.25" customHeight="1">
      <c r="B164" s="1"/>
      <c r="C164" s="1"/>
    </row>
    <row r="165" ht="14.25" customHeight="1">
      <c r="B165" s="1"/>
      <c r="C165" s="1"/>
    </row>
    <row r="166" ht="14.25" customHeight="1">
      <c r="B166" s="1"/>
      <c r="C166" s="1"/>
    </row>
    <row r="167" ht="14.25" customHeight="1">
      <c r="B167" s="1"/>
      <c r="C167" s="1"/>
    </row>
    <row r="168" ht="14.25" customHeight="1">
      <c r="B168" s="1"/>
      <c r="C168" s="1"/>
    </row>
    <row r="169" ht="14.25" customHeight="1">
      <c r="B169" s="1"/>
      <c r="C169" s="1"/>
    </row>
    <row r="170" ht="14.25" customHeight="1">
      <c r="B170" s="1"/>
      <c r="C170" s="1"/>
    </row>
    <row r="171" ht="14.25" customHeight="1">
      <c r="B171" s="1"/>
      <c r="C171" s="1"/>
    </row>
    <row r="172" ht="14.25" customHeight="1">
      <c r="B172" s="1"/>
      <c r="C172" s="1"/>
    </row>
    <row r="173" ht="14.25" customHeight="1">
      <c r="B173" s="1"/>
      <c r="C173" s="1"/>
    </row>
    <row r="174" ht="14.25" customHeight="1">
      <c r="B174" s="1"/>
      <c r="C174" s="1"/>
    </row>
    <row r="175" ht="14.25" customHeight="1">
      <c r="B175" s="1"/>
      <c r="C175" s="1"/>
    </row>
    <row r="176" ht="14.25" customHeight="1">
      <c r="B176" s="1"/>
      <c r="C176" s="1"/>
    </row>
    <row r="177" ht="14.25" customHeight="1">
      <c r="B177" s="1"/>
      <c r="C177" s="1"/>
    </row>
    <row r="178" ht="14.25" customHeight="1">
      <c r="B178" s="1"/>
      <c r="C178" s="1"/>
    </row>
    <row r="179" ht="14.25" customHeight="1">
      <c r="B179" s="1"/>
      <c r="C179" s="1"/>
    </row>
    <row r="180" ht="14.25" customHeight="1">
      <c r="B180" s="1"/>
      <c r="C180" s="1"/>
    </row>
    <row r="181" ht="14.25" customHeight="1">
      <c r="B181" s="1"/>
      <c r="C181" s="1"/>
    </row>
    <row r="182" ht="14.25" customHeight="1">
      <c r="B182" s="1"/>
      <c r="C182" s="1"/>
    </row>
    <row r="183" ht="14.25" customHeight="1">
      <c r="B183" s="1"/>
      <c r="C183" s="1"/>
    </row>
    <row r="184" ht="14.25" customHeight="1">
      <c r="B184" s="1"/>
      <c r="C184" s="1"/>
    </row>
    <row r="185" ht="14.25" customHeight="1">
      <c r="B185" s="1"/>
      <c r="C185" s="1"/>
    </row>
    <row r="186" ht="14.25" customHeight="1">
      <c r="B186" s="1"/>
      <c r="C186" s="1"/>
    </row>
    <row r="187" ht="14.25" customHeight="1">
      <c r="B187" s="1"/>
      <c r="C187" s="1"/>
    </row>
    <row r="188" ht="14.25" customHeight="1">
      <c r="B188" s="1"/>
      <c r="C188" s="1"/>
    </row>
    <row r="189" ht="14.25" customHeight="1">
      <c r="B189" s="1"/>
      <c r="C189" s="1"/>
    </row>
    <row r="190" ht="14.25" customHeight="1">
      <c r="B190" s="1"/>
      <c r="C190" s="1"/>
    </row>
    <row r="191" ht="14.25" customHeight="1">
      <c r="B191" s="1"/>
      <c r="C191" s="1"/>
    </row>
    <row r="192" ht="14.25" customHeight="1">
      <c r="B192" s="1"/>
      <c r="C192" s="1"/>
    </row>
    <row r="193" ht="14.25" customHeight="1">
      <c r="B193" s="1"/>
      <c r="C193" s="1"/>
    </row>
    <row r="194" ht="14.25" customHeight="1">
      <c r="B194" s="1"/>
      <c r="C194" s="1"/>
    </row>
    <row r="195" ht="14.25" customHeight="1">
      <c r="B195" s="1"/>
      <c r="C195" s="1"/>
    </row>
    <row r="196" ht="14.25" customHeight="1">
      <c r="B196" s="1"/>
      <c r="C196" s="1"/>
    </row>
    <row r="197" ht="14.25" customHeight="1">
      <c r="B197" s="1"/>
      <c r="C197" s="1"/>
    </row>
    <row r="198" ht="14.25" customHeight="1">
      <c r="B198" s="1"/>
      <c r="C198" s="1"/>
    </row>
    <row r="199" ht="14.25" customHeight="1">
      <c r="B199" s="1"/>
      <c r="C199" s="1"/>
    </row>
    <row r="200" ht="14.25" customHeight="1">
      <c r="B200" s="1"/>
      <c r="C200" s="1"/>
    </row>
    <row r="201" ht="14.25" customHeight="1">
      <c r="B201" s="1"/>
      <c r="C201" s="1"/>
    </row>
    <row r="202" ht="14.25" customHeight="1">
      <c r="B202" s="1"/>
      <c r="C202" s="1"/>
    </row>
    <row r="203" ht="14.25" customHeight="1">
      <c r="B203" s="1"/>
      <c r="C203" s="1"/>
    </row>
    <row r="204" ht="14.25" customHeight="1">
      <c r="B204" s="1"/>
      <c r="C204" s="1"/>
    </row>
    <row r="205" ht="14.25" customHeight="1">
      <c r="B205" s="1"/>
      <c r="C205" s="1"/>
    </row>
    <row r="206" ht="14.25" customHeight="1">
      <c r="B206" s="1"/>
      <c r="C206" s="1"/>
    </row>
    <row r="207" ht="14.25" customHeight="1">
      <c r="B207" s="1"/>
      <c r="C207" s="1"/>
    </row>
    <row r="208" ht="14.25" customHeight="1">
      <c r="B208" s="1"/>
      <c r="C208" s="1"/>
    </row>
    <row r="209" ht="14.25" customHeight="1">
      <c r="B209" s="1"/>
      <c r="C209" s="1"/>
    </row>
    <row r="210" ht="14.25" customHeight="1">
      <c r="B210" s="1"/>
      <c r="C210" s="1"/>
    </row>
    <row r="211" ht="14.25" customHeight="1">
      <c r="B211" s="1"/>
      <c r="C211" s="1"/>
    </row>
    <row r="212" ht="14.25" customHeight="1">
      <c r="B212" s="1"/>
      <c r="C212" s="1"/>
    </row>
    <row r="213" ht="14.25" customHeight="1">
      <c r="B213" s="1"/>
      <c r="C213" s="1"/>
    </row>
    <row r="214" ht="14.25" customHeight="1">
      <c r="B214" s="1"/>
      <c r="C214" s="1"/>
    </row>
    <row r="215" ht="14.25" customHeight="1">
      <c r="B215" s="1"/>
      <c r="C215" s="1"/>
    </row>
    <row r="216" ht="14.25" customHeight="1">
      <c r="B216" s="1"/>
      <c r="C216" s="1"/>
    </row>
    <row r="217" ht="14.25" customHeight="1">
      <c r="B217" s="1"/>
      <c r="C217" s="1"/>
    </row>
    <row r="218" ht="14.25" customHeight="1">
      <c r="B218" s="1"/>
      <c r="C218" s="1"/>
    </row>
    <row r="219" ht="14.25" customHeight="1">
      <c r="B219" s="1"/>
      <c r="C219" s="1"/>
    </row>
    <row r="220" ht="14.25" customHeight="1">
      <c r="B220" s="1"/>
      <c r="C220" s="1"/>
    </row>
    <row r="221" ht="14.25" customHeight="1">
      <c r="B221" s="1"/>
      <c r="C221" s="1"/>
    </row>
    <row r="222" ht="14.25" customHeight="1">
      <c r="B222" s="1"/>
      <c r="C222" s="1"/>
    </row>
    <row r="223" ht="14.25" customHeight="1">
      <c r="B223" s="1"/>
      <c r="C223" s="1"/>
    </row>
    <row r="224" ht="14.25" customHeight="1">
      <c r="B224" s="1"/>
      <c r="C224" s="1"/>
    </row>
    <row r="225" ht="14.25" customHeight="1">
      <c r="B225" s="1"/>
      <c r="C225" s="1"/>
    </row>
    <row r="226" ht="14.25" customHeight="1">
      <c r="B226" s="1"/>
      <c r="C226" s="1"/>
    </row>
    <row r="227" ht="14.25" customHeight="1">
      <c r="B227" s="1"/>
      <c r="C227" s="1"/>
    </row>
    <row r="228" ht="14.25" customHeight="1">
      <c r="B228" s="1"/>
      <c r="C228" s="1"/>
    </row>
    <row r="229" ht="14.25" customHeight="1">
      <c r="B229" s="1"/>
      <c r="C229" s="1"/>
    </row>
    <row r="230" ht="14.25" customHeight="1">
      <c r="B230" s="1"/>
      <c r="C230" s="1"/>
    </row>
    <row r="231" ht="14.25" customHeight="1">
      <c r="B231" s="1"/>
      <c r="C231" s="1"/>
    </row>
    <row r="232" ht="14.25" customHeight="1">
      <c r="B232" s="1"/>
      <c r="C232" s="1"/>
    </row>
    <row r="233" ht="14.25" customHeight="1">
      <c r="B233" s="1"/>
      <c r="C233" s="1"/>
    </row>
    <row r="234" ht="14.25" customHeight="1">
      <c r="B234" s="1"/>
      <c r="C234" s="1"/>
    </row>
    <row r="235" ht="14.25" customHeight="1">
      <c r="B235" s="1"/>
      <c r="C235" s="1"/>
    </row>
    <row r="236" ht="14.25" customHeight="1">
      <c r="B236" s="1"/>
      <c r="C236" s="1"/>
    </row>
    <row r="237" ht="14.25" customHeight="1">
      <c r="B237" s="1"/>
      <c r="C237" s="1"/>
    </row>
    <row r="238" ht="14.25" customHeight="1">
      <c r="B238" s="1"/>
      <c r="C238" s="1"/>
    </row>
    <row r="239" ht="14.25" customHeight="1">
      <c r="B239" s="1"/>
      <c r="C239" s="1"/>
    </row>
    <row r="240" ht="14.25" customHeight="1">
      <c r="B240" s="1"/>
      <c r="C240" s="1"/>
    </row>
    <row r="241" ht="14.25" customHeight="1">
      <c r="B241" s="1"/>
      <c r="C241" s="1"/>
    </row>
    <row r="242" ht="14.25" customHeight="1">
      <c r="B242" s="1"/>
      <c r="C242" s="1"/>
    </row>
    <row r="243" ht="14.25" customHeight="1">
      <c r="B243" s="1"/>
      <c r="C243" s="1"/>
    </row>
    <row r="244" ht="14.25" customHeight="1">
      <c r="B244" s="1"/>
      <c r="C244" s="1"/>
    </row>
    <row r="245" ht="14.25" customHeight="1">
      <c r="B245" s="1"/>
      <c r="C245" s="1"/>
    </row>
    <row r="246" ht="14.25" customHeight="1">
      <c r="B246" s="1"/>
      <c r="C246" s="1"/>
    </row>
    <row r="247" ht="14.25" customHeight="1">
      <c r="B247" s="1"/>
      <c r="C247" s="1"/>
    </row>
    <row r="248" ht="14.25" customHeight="1">
      <c r="B248" s="1"/>
      <c r="C248" s="1"/>
    </row>
    <row r="249" ht="14.25" customHeight="1">
      <c r="B249" s="1"/>
      <c r="C249" s="1"/>
    </row>
    <row r="250" ht="14.25" customHeight="1">
      <c r="B250" s="1"/>
      <c r="C250" s="1"/>
    </row>
    <row r="251" ht="14.25" customHeight="1">
      <c r="B251" s="1"/>
      <c r="C251" s="1"/>
    </row>
    <row r="252" ht="14.25" customHeight="1">
      <c r="B252" s="1"/>
      <c r="C252" s="1"/>
    </row>
    <row r="253" ht="14.25" customHeight="1">
      <c r="B253" s="1"/>
      <c r="C253" s="1"/>
    </row>
    <row r="254" ht="14.25" customHeight="1">
      <c r="B254" s="1"/>
      <c r="C254" s="1"/>
    </row>
    <row r="255" ht="14.25" customHeight="1">
      <c r="B255" s="1"/>
      <c r="C255" s="1"/>
    </row>
    <row r="256" ht="14.25" customHeight="1">
      <c r="B256" s="1"/>
      <c r="C256" s="1"/>
    </row>
    <row r="257" ht="14.25" customHeight="1">
      <c r="B257" s="1"/>
      <c r="C257" s="1"/>
    </row>
    <row r="258" ht="14.25" customHeight="1">
      <c r="B258" s="1"/>
      <c r="C258" s="1"/>
    </row>
    <row r="259" ht="14.25" customHeight="1">
      <c r="B259" s="1"/>
      <c r="C259" s="1"/>
    </row>
    <row r="260" ht="14.25" customHeight="1">
      <c r="B260" s="1"/>
      <c r="C260" s="1"/>
    </row>
    <row r="261" ht="14.25" customHeight="1">
      <c r="B261" s="1"/>
      <c r="C261" s="1"/>
    </row>
    <row r="262" ht="14.25" customHeight="1">
      <c r="B262" s="1"/>
      <c r="C262" s="1"/>
    </row>
    <row r="263" ht="14.25" customHeight="1">
      <c r="B263" s="1"/>
      <c r="C263" s="1"/>
    </row>
    <row r="264" ht="14.25" customHeight="1">
      <c r="B264" s="1"/>
      <c r="C264" s="1"/>
    </row>
    <row r="265" ht="14.25" customHeight="1">
      <c r="B265" s="1"/>
      <c r="C265" s="1"/>
    </row>
    <row r="266" ht="14.25" customHeight="1">
      <c r="B266" s="1"/>
      <c r="C266" s="1"/>
    </row>
    <row r="267" ht="14.25" customHeight="1">
      <c r="B267" s="1"/>
      <c r="C267" s="1"/>
    </row>
    <row r="268" ht="14.25" customHeight="1">
      <c r="B268" s="1"/>
      <c r="C268" s="1"/>
    </row>
    <row r="269" ht="14.25" customHeight="1">
      <c r="B269" s="1"/>
      <c r="C269" s="1"/>
    </row>
    <row r="270" ht="14.25" customHeight="1">
      <c r="B270" s="1"/>
      <c r="C270" s="1"/>
    </row>
    <row r="271" ht="14.25" customHeight="1">
      <c r="B271" s="1"/>
      <c r="C271" s="1"/>
    </row>
    <row r="272" ht="14.25" customHeight="1">
      <c r="B272" s="1"/>
      <c r="C272" s="1"/>
    </row>
    <row r="273" ht="14.25" customHeight="1">
      <c r="B273" s="1"/>
      <c r="C273" s="1"/>
    </row>
    <row r="274" ht="14.25" customHeight="1">
      <c r="B274" s="1"/>
      <c r="C274" s="1"/>
    </row>
    <row r="275" ht="14.25" customHeight="1">
      <c r="B275" s="1"/>
      <c r="C275" s="1"/>
    </row>
    <row r="276" ht="14.25" customHeight="1">
      <c r="B276" s="1"/>
      <c r="C276" s="1"/>
    </row>
    <row r="277" ht="14.25" customHeight="1">
      <c r="B277" s="1"/>
      <c r="C277" s="1"/>
    </row>
    <row r="278" ht="14.25" customHeight="1">
      <c r="B278" s="1"/>
      <c r="C278" s="1"/>
    </row>
    <row r="279" ht="14.25" customHeight="1">
      <c r="B279" s="1"/>
      <c r="C279" s="1"/>
    </row>
    <row r="280" ht="14.25" customHeight="1">
      <c r="B280" s="1"/>
      <c r="C280" s="1"/>
    </row>
    <row r="281" ht="14.25" customHeight="1">
      <c r="B281" s="1"/>
      <c r="C281" s="1"/>
    </row>
    <row r="282" ht="14.25" customHeight="1">
      <c r="B282" s="1"/>
      <c r="C282" s="1"/>
    </row>
    <row r="283" ht="14.25" customHeight="1">
      <c r="B283" s="1"/>
      <c r="C283" s="1"/>
    </row>
    <row r="284" ht="14.25" customHeight="1">
      <c r="B284" s="1"/>
      <c r="C284" s="1"/>
    </row>
    <row r="285" ht="14.25" customHeight="1">
      <c r="B285" s="1"/>
      <c r="C285" s="1"/>
    </row>
    <row r="286" ht="14.25" customHeight="1">
      <c r="B286" s="1"/>
      <c r="C286" s="1"/>
    </row>
    <row r="287" ht="14.25" customHeight="1">
      <c r="B287" s="1"/>
      <c r="C287" s="1"/>
    </row>
    <row r="288" ht="14.25" customHeight="1">
      <c r="B288" s="1"/>
      <c r="C288" s="1"/>
    </row>
    <row r="289" ht="14.25" customHeight="1">
      <c r="B289" s="1"/>
      <c r="C289" s="1"/>
    </row>
    <row r="290" ht="14.25" customHeight="1">
      <c r="B290" s="1"/>
      <c r="C290" s="1"/>
    </row>
    <row r="291" ht="14.25" customHeight="1">
      <c r="B291" s="1"/>
      <c r="C291" s="1"/>
    </row>
    <row r="292" ht="14.25" customHeight="1">
      <c r="B292" s="1"/>
      <c r="C292" s="1"/>
    </row>
    <row r="293" ht="14.25" customHeight="1">
      <c r="B293" s="1"/>
      <c r="C293" s="1"/>
    </row>
    <row r="294" ht="14.25" customHeight="1">
      <c r="B294" s="1"/>
      <c r="C294" s="1"/>
    </row>
    <row r="295" ht="14.25" customHeight="1">
      <c r="B295" s="1"/>
      <c r="C295" s="1"/>
    </row>
    <row r="296" ht="14.25" customHeight="1">
      <c r="B296" s="1"/>
      <c r="C296" s="1"/>
    </row>
    <row r="297" ht="14.25" customHeight="1">
      <c r="B297" s="1"/>
      <c r="C297" s="1"/>
    </row>
    <row r="298" ht="14.25" customHeight="1">
      <c r="B298" s="1"/>
      <c r="C298" s="1"/>
    </row>
    <row r="299" ht="14.25" customHeight="1">
      <c r="B299" s="1"/>
      <c r="C299" s="1"/>
    </row>
    <row r="300" ht="14.25" customHeight="1">
      <c r="B300" s="1"/>
      <c r="C300" s="1"/>
    </row>
    <row r="301" ht="14.25" customHeight="1">
      <c r="B301" s="1"/>
      <c r="C301" s="1"/>
    </row>
    <row r="302" ht="14.25" customHeight="1">
      <c r="B302" s="1"/>
      <c r="C302" s="1"/>
    </row>
    <row r="303" ht="14.25" customHeight="1">
      <c r="B303" s="1"/>
      <c r="C303" s="1"/>
    </row>
    <row r="304" ht="14.25" customHeight="1">
      <c r="B304" s="1"/>
      <c r="C304" s="1"/>
    </row>
    <row r="305" ht="14.25" customHeight="1">
      <c r="B305" s="1"/>
      <c r="C305" s="1"/>
    </row>
    <row r="306" ht="14.25" customHeight="1">
      <c r="B306" s="1"/>
      <c r="C306" s="1"/>
    </row>
    <row r="307" ht="14.25" customHeight="1">
      <c r="B307" s="1"/>
      <c r="C307" s="1"/>
    </row>
    <row r="308" ht="14.25" customHeight="1">
      <c r="B308" s="1"/>
      <c r="C308" s="1"/>
    </row>
    <row r="309" ht="14.25" customHeight="1">
      <c r="B309" s="1"/>
      <c r="C309" s="1"/>
    </row>
    <row r="310" ht="14.25" customHeight="1">
      <c r="B310" s="1"/>
      <c r="C310" s="1"/>
    </row>
    <row r="311" ht="14.25" customHeight="1">
      <c r="B311" s="1"/>
      <c r="C311" s="1"/>
    </row>
    <row r="312" ht="14.25" customHeight="1">
      <c r="B312" s="1"/>
      <c r="C312" s="1"/>
    </row>
    <row r="313" ht="14.25" customHeight="1">
      <c r="B313" s="1"/>
      <c r="C313" s="1"/>
    </row>
    <row r="314" ht="14.25" customHeight="1">
      <c r="B314" s="1"/>
      <c r="C314" s="1"/>
    </row>
    <row r="315" ht="14.25" customHeight="1">
      <c r="B315" s="1"/>
      <c r="C315" s="1"/>
    </row>
    <row r="316" ht="14.25" customHeight="1">
      <c r="B316" s="1"/>
      <c r="C316" s="1"/>
    </row>
    <row r="317" ht="14.25" customHeight="1">
      <c r="B317" s="1"/>
      <c r="C317" s="1"/>
    </row>
    <row r="318" ht="14.25" customHeight="1">
      <c r="B318" s="1"/>
      <c r="C318" s="1"/>
    </row>
    <row r="319" ht="14.25" customHeight="1">
      <c r="B319" s="1"/>
      <c r="C319" s="1"/>
    </row>
    <row r="320" ht="14.25" customHeight="1">
      <c r="B320" s="1"/>
      <c r="C320" s="1"/>
    </row>
    <row r="321" ht="14.25" customHeight="1">
      <c r="B321" s="1"/>
      <c r="C321" s="1"/>
    </row>
    <row r="322" ht="14.25" customHeight="1">
      <c r="B322" s="1"/>
      <c r="C322" s="1"/>
    </row>
    <row r="323" ht="14.25" customHeight="1">
      <c r="B323" s="1"/>
      <c r="C323" s="1"/>
    </row>
    <row r="324" ht="14.25" customHeight="1">
      <c r="B324" s="1"/>
      <c r="C324" s="1"/>
    </row>
    <row r="325" ht="14.25" customHeight="1">
      <c r="B325" s="1"/>
      <c r="C325" s="1"/>
    </row>
    <row r="326" ht="14.25" customHeight="1">
      <c r="B326" s="1"/>
      <c r="C326" s="1"/>
    </row>
    <row r="327" ht="14.25" customHeight="1">
      <c r="B327" s="1"/>
      <c r="C327" s="1"/>
    </row>
    <row r="328" ht="14.25" customHeight="1">
      <c r="B328" s="1"/>
      <c r="C328" s="1"/>
    </row>
    <row r="329" ht="14.25" customHeight="1">
      <c r="B329" s="1"/>
      <c r="C329" s="1"/>
    </row>
    <row r="330" ht="14.25" customHeight="1">
      <c r="B330" s="1"/>
      <c r="C330" s="1"/>
    </row>
    <row r="331" ht="14.25" customHeight="1">
      <c r="B331" s="1"/>
      <c r="C331" s="1"/>
    </row>
    <row r="332" ht="14.25" customHeight="1">
      <c r="B332" s="1"/>
      <c r="C332" s="1"/>
    </row>
    <row r="333" ht="14.25" customHeight="1">
      <c r="B333" s="1"/>
      <c r="C333" s="1"/>
    </row>
    <row r="334" ht="14.25" customHeight="1">
      <c r="B334" s="1"/>
      <c r="C334" s="1"/>
    </row>
    <row r="335" ht="14.25" customHeight="1">
      <c r="B335" s="1"/>
      <c r="C335" s="1"/>
    </row>
    <row r="336" ht="14.25" customHeight="1">
      <c r="B336" s="1"/>
      <c r="C336" s="1"/>
    </row>
    <row r="337" ht="14.25" customHeight="1">
      <c r="B337" s="1"/>
      <c r="C337" s="1"/>
    </row>
    <row r="338" ht="14.25" customHeight="1">
      <c r="B338" s="1"/>
      <c r="C338" s="1"/>
    </row>
    <row r="339" ht="14.25" customHeight="1">
      <c r="B339" s="1"/>
      <c r="C339" s="1"/>
    </row>
    <row r="340" ht="14.25" customHeight="1">
      <c r="B340" s="1"/>
      <c r="C340" s="1"/>
    </row>
    <row r="341" ht="14.25" customHeight="1">
      <c r="B341" s="1"/>
      <c r="C341" s="1"/>
    </row>
    <row r="342" ht="14.25" customHeight="1">
      <c r="B342" s="1"/>
      <c r="C342" s="1"/>
    </row>
    <row r="343" ht="14.25" customHeight="1">
      <c r="B343" s="1"/>
      <c r="C343" s="1"/>
    </row>
    <row r="344" ht="14.25" customHeight="1">
      <c r="B344" s="1"/>
      <c r="C344" s="1"/>
    </row>
    <row r="345" ht="14.25" customHeight="1">
      <c r="B345" s="1"/>
      <c r="C345" s="1"/>
    </row>
    <row r="346" ht="14.25" customHeight="1">
      <c r="B346" s="1"/>
      <c r="C346" s="1"/>
    </row>
    <row r="347" ht="14.25" customHeight="1">
      <c r="B347" s="1"/>
      <c r="C347" s="1"/>
    </row>
    <row r="348" ht="14.25" customHeight="1">
      <c r="B348" s="1"/>
      <c r="C348" s="1"/>
    </row>
    <row r="349" ht="14.25" customHeight="1">
      <c r="B349" s="1"/>
      <c r="C349" s="1"/>
    </row>
    <row r="350" ht="14.25" customHeight="1">
      <c r="B350" s="1"/>
      <c r="C350" s="1"/>
    </row>
    <row r="351" ht="14.25" customHeight="1">
      <c r="B351" s="1"/>
      <c r="C351" s="1"/>
    </row>
    <row r="352" ht="14.25" customHeight="1">
      <c r="B352" s="1"/>
      <c r="C352" s="1"/>
    </row>
    <row r="353" ht="14.25" customHeight="1">
      <c r="B353" s="1"/>
      <c r="C353" s="1"/>
    </row>
    <row r="354" ht="14.25" customHeight="1">
      <c r="B354" s="1"/>
      <c r="C354" s="1"/>
    </row>
    <row r="355" ht="14.25" customHeight="1">
      <c r="B355" s="1"/>
      <c r="C355" s="1"/>
    </row>
    <row r="356" ht="14.25" customHeight="1">
      <c r="B356" s="1"/>
      <c r="C356" s="1"/>
    </row>
    <row r="357" ht="14.25" customHeight="1">
      <c r="B357" s="1"/>
      <c r="C357" s="1"/>
    </row>
    <row r="358" ht="14.25" customHeight="1">
      <c r="B358" s="1"/>
      <c r="C358" s="1"/>
    </row>
    <row r="359" ht="14.25" customHeight="1">
      <c r="B359" s="1"/>
      <c r="C359" s="1"/>
    </row>
    <row r="360" ht="14.25" customHeight="1">
      <c r="B360" s="1"/>
      <c r="C360" s="1"/>
    </row>
    <row r="361" ht="14.25" customHeight="1">
      <c r="B361" s="1"/>
      <c r="C361" s="1"/>
    </row>
    <row r="362" ht="14.25" customHeight="1">
      <c r="B362" s="1"/>
      <c r="C362" s="1"/>
    </row>
    <row r="363" ht="14.25" customHeight="1">
      <c r="B363" s="1"/>
      <c r="C363" s="1"/>
    </row>
    <row r="364" ht="14.25" customHeight="1">
      <c r="B364" s="1"/>
      <c r="C364" s="1"/>
    </row>
    <row r="365" ht="14.25" customHeight="1">
      <c r="B365" s="1"/>
      <c r="C365" s="1"/>
    </row>
    <row r="366" ht="14.25" customHeight="1">
      <c r="B366" s="1"/>
      <c r="C366" s="1"/>
    </row>
    <row r="367" ht="14.25" customHeight="1">
      <c r="B367" s="1"/>
      <c r="C367" s="1"/>
    </row>
    <row r="368" ht="14.25" customHeight="1">
      <c r="B368" s="1"/>
      <c r="C368" s="1"/>
    </row>
    <row r="369" ht="14.25" customHeight="1">
      <c r="B369" s="1"/>
      <c r="C369" s="1"/>
    </row>
    <row r="370" ht="14.25" customHeight="1">
      <c r="B370" s="1"/>
      <c r="C370" s="1"/>
    </row>
    <row r="371" ht="14.25" customHeight="1">
      <c r="B371" s="1"/>
      <c r="C371" s="1"/>
    </row>
    <row r="372" ht="14.25" customHeight="1">
      <c r="B372" s="1"/>
      <c r="C372" s="1"/>
    </row>
    <row r="373" ht="14.25" customHeight="1">
      <c r="B373" s="1"/>
      <c r="C373" s="1"/>
    </row>
    <row r="374" ht="14.25" customHeight="1">
      <c r="B374" s="1"/>
      <c r="C374" s="1"/>
    </row>
    <row r="375" ht="14.25" customHeight="1">
      <c r="B375" s="1"/>
      <c r="C375" s="1"/>
    </row>
    <row r="376" ht="14.25" customHeight="1">
      <c r="B376" s="1"/>
      <c r="C376" s="1"/>
    </row>
    <row r="377" ht="14.25" customHeight="1">
      <c r="B377" s="1"/>
      <c r="C377" s="1"/>
    </row>
    <row r="378" ht="14.25" customHeight="1">
      <c r="B378" s="1"/>
      <c r="C378" s="1"/>
    </row>
    <row r="379" ht="14.25" customHeight="1">
      <c r="B379" s="1"/>
      <c r="C379" s="1"/>
    </row>
    <row r="380" ht="14.25" customHeight="1">
      <c r="B380" s="1"/>
      <c r="C380" s="1"/>
    </row>
    <row r="381" ht="14.25" customHeight="1">
      <c r="B381" s="1"/>
      <c r="C381" s="1"/>
    </row>
    <row r="382" ht="14.25" customHeight="1">
      <c r="B382" s="1"/>
      <c r="C382" s="1"/>
    </row>
    <row r="383" ht="14.25" customHeight="1">
      <c r="B383" s="1"/>
      <c r="C383" s="1"/>
    </row>
    <row r="384" ht="14.25" customHeight="1">
      <c r="B384" s="1"/>
      <c r="C384" s="1"/>
    </row>
    <row r="385" ht="14.25" customHeight="1">
      <c r="B385" s="1"/>
      <c r="C385" s="1"/>
    </row>
    <row r="386" ht="14.25" customHeight="1">
      <c r="B386" s="1"/>
      <c r="C386" s="1"/>
    </row>
    <row r="387" ht="14.25" customHeight="1">
      <c r="B387" s="1"/>
      <c r="C387" s="1"/>
    </row>
    <row r="388" ht="14.25" customHeight="1">
      <c r="B388" s="1"/>
      <c r="C388" s="1"/>
    </row>
    <row r="389" ht="14.25" customHeight="1">
      <c r="B389" s="1"/>
      <c r="C389" s="1"/>
    </row>
    <row r="390" ht="14.25" customHeight="1">
      <c r="B390" s="1"/>
      <c r="C390" s="1"/>
    </row>
    <row r="391" ht="14.25" customHeight="1">
      <c r="B391" s="1"/>
      <c r="C391" s="1"/>
    </row>
    <row r="392" ht="14.25" customHeight="1">
      <c r="B392" s="1"/>
      <c r="C392" s="1"/>
    </row>
    <row r="393" ht="14.25" customHeight="1">
      <c r="B393" s="1"/>
      <c r="C393" s="1"/>
    </row>
    <row r="394" ht="14.25" customHeight="1">
      <c r="B394" s="1"/>
      <c r="C394" s="1"/>
    </row>
    <row r="395" ht="14.25" customHeight="1">
      <c r="B395" s="1"/>
      <c r="C395" s="1"/>
    </row>
    <row r="396" ht="14.25" customHeight="1">
      <c r="B396" s="1"/>
      <c r="C396" s="1"/>
    </row>
    <row r="397" ht="14.25" customHeight="1">
      <c r="B397" s="1"/>
      <c r="C397" s="1"/>
    </row>
    <row r="398" ht="14.25" customHeight="1">
      <c r="B398" s="1"/>
      <c r="C398" s="1"/>
    </row>
    <row r="399" ht="14.25" customHeight="1">
      <c r="B399" s="1"/>
      <c r="C399" s="1"/>
    </row>
    <row r="400" ht="14.25" customHeight="1">
      <c r="B400" s="1"/>
      <c r="C400" s="1"/>
    </row>
    <row r="401" ht="14.25" customHeight="1">
      <c r="B401" s="1"/>
      <c r="C401" s="1"/>
    </row>
    <row r="402" ht="14.25" customHeight="1">
      <c r="B402" s="1"/>
      <c r="C402" s="1"/>
    </row>
    <row r="403" ht="14.25" customHeight="1">
      <c r="B403" s="1"/>
      <c r="C403" s="1"/>
    </row>
    <row r="404" ht="14.25" customHeight="1">
      <c r="B404" s="1"/>
      <c r="C404" s="1"/>
    </row>
    <row r="405" ht="14.25" customHeight="1">
      <c r="B405" s="1"/>
      <c r="C405" s="1"/>
    </row>
    <row r="406" ht="14.25" customHeight="1">
      <c r="B406" s="1"/>
      <c r="C406" s="1"/>
    </row>
    <row r="407" ht="14.25" customHeight="1">
      <c r="B407" s="1"/>
      <c r="C407" s="1"/>
    </row>
    <row r="408" ht="14.25" customHeight="1">
      <c r="B408" s="1"/>
      <c r="C408" s="1"/>
    </row>
    <row r="409" ht="14.25" customHeight="1">
      <c r="B409" s="1"/>
      <c r="C409" s="1"/>
    </row>
    <row r="410" ht="14.25" customHeight="1">
      <c r="B410" s="1"/>
      <c r="C410" s="1"/>
    </row>
    <row r="411" ht="14.25" customHeight="1">
      <c r="B411" s="1"/>
      <c r="C411" s="1"/>
    </row>
    <row r="412" ht="14.25" customHeight="1">
      <c r="B412" s="1"/>
      <c r="C412" s="1"/>
    </row>
    <row r="413" ht="14.25" customHeight="1">
      <c r="B413" s="1"/>
      <c r="C413" s="1"/>
    </row>
    <row r="414" ht="14.25" customHeight="1">
      <c r="B414" s="1"/>
      <c r="C414" s="1"/>
    </row>
    <row r="415" ht="14.25" customHeight="1">
      <c r="B415" s="1"/>
      <c r="C415" s="1"/>
    </row>
    <row r="416" ht="14.25" customHeight="1">
      <c r="B416" s="1"/>
      <c r="C416" s="1"/>
    </row>
    <row r="417" ht="14.25" customHeight="1">
      <c r="B417" s="1"/>
      <c r="C417" s="1"/>
    </row>
    <row r="418" ht="14.25" customHeight="1">
      <c r="B418" s="1"/>
      <c r="C418" s="1"/>
    </row>
    <row r="419" ht="14.25" customHeight="1">
      <c r="B419" s="1"/>
      <c r="C419" s="1"/>
    </row>
    <row r="420" ht="14.25" customHeight="1">
      <c r="B420" s="1"/>
      <c r="C420" s="1"/>
    </row>
    <row r="421" ht="14.25" customHeight="1">
      <c r="B421" s="1"/>
      <c r="C421" s="1"/>
    </row>
    <row r="422" ht="14.25" customHeight="1">
      <c r="B422" s="1"/>
      <c r="C422" s="1"/>
    </row>
    <row r="423" ht="14.25" customHeight="1">
      <c r="B423" s="1"/>
      <c r="C423" s="1"/>
    </row>
    <row r="424" ht="14.25" customHeight="1">
      <c r="B424" s="1"/>
      <c r="C424" s="1"/>
    </row>
    <row r="425" ht="14.25" customHeight="1">
      <c r="B425" s="1"/>
      <c r="C425" s="1"/>
    </row>
    <row r="426" ht="14.25" customHeight="1">
      <c r="B426" s="1"/>
      <c r="C426" s="1"/>
    </row>
    <row r="427" ht="14.25" customHeight="1">
      <c r="B427" s="1"/>
      <c r="C427" s="1"/>
    </row>
    <row r="428" ht="14.25" customHeight="1">
      <c r="B428" s="1"/>
      <c r="C428" s="1"/>
    </row>
    <row r="429" ht="14.25" customHeight="1">
      <c r="B429" s="1"/>
      <c r="C429" s="1"/>
    </row>
    <row r="430" ht="14.25" customHeight="1">
      <c r="B430" s="1"/>
      <c r="C430" s="1"/>
    </row>
    <row r="431" ht="14.25" customHeight="1">
      <c r="B431" s="1"/>
      <c r="C431" s="1"/>
    </row>
    <row r="432" ht="14.25" customHeight="1">
      <c r="B432" s="1"/>
      <c r="C432" s="1"/>
    </row>
    <row r="433" ht="14.25" customHeight="1">
      <c r="B433" s="1"/>
      <c r="C433" s="1"/>
    </row>
    <row r="434" ht="14.25" customHeight="1">
      <c r="B434" s="1"/>
      <c r="C434" s="1"/>
    </row>
    <row r="435" ht="14.25" customHeight="1">
      <c r="B435" s="1"/>
      <c r="C435" s="1"/>
    </row>
    <row r="436" ht="14.25" customHeight="1">
      <c r="B436" s="1"/>
      <c r="C436" s="1"/>
    </row>
    <row r="437" ht="14.25" customHeight="1">
      <c r="B437" s="1"/>
      <c r="C437" s="1"/>
    </row>
    <row r="438" ht="14.25" customHeight="1">
      <c r="B438" s="1"/>
      <c r="C438" s="1"/>
    </row>
    <row r="439" ht="14.25" customHeight="1">
      <c r="B439" s="1"/>
      <c r="C439" s="1"/>
    </row>
    <row r="440" ht="14.25" customHeight="1">
      <c r="B440" s="1"/>
      <c r="C440" s="1"/>
    </row>
    <row r="441" ht="14.25" customHeight="1">
      <c r="B441" s="1"/>
      <c r="C441" s="1"/>
    </row>
    <row r="442" ht="14.25" customHeight="1">
      <c r="B442" s="1"/>
      <c r="C442" s="1"/>
    </row>
    <row r="443" ht="14.25" customHeight="1">
      <c r="B443" s="1"/>
      <c r="C443" s="1"/>
    </row>
    <row r="444" ht="14.25" customHeight="1">
      <c r="B444" s="1"/>
      <c r="C444" s="1"/>
    </row>
    <row r="445" ht="14.25" customHeight="1">
      <c r="B445" s="1"/>
      <c r="C445" s="1"/>
    </row>
    <row r="446" ht="14.25" customHeight="1">
      <c r="B446" s="1"/>
      <c r="C446" s="1"/>
    </row>
    <row r="447" ht="14.25" customHeight="1">
      <c r="B447" s="1"/>
      <c r="C447" s="1"/>
    </row>
    <row r="448" ht="14.25" customHeight="1">
      <c r="B448" s="1"/>
      <c r="C448" s="1"/>
    </row>
    <row r="449" ht="14.25" customHeight="1">
      <c r="B449" s="1"/>
      <c r="C449" s="1"/>
    </row>
    <row r="450" ht="14.25" customHeight="1">
      <c r="B450" s="1"/>
      <c r="C450" s="1"/>
    </row>
    <row r="451" ht="14.25" customHeight="1">
      <c r="B451" s="1"/>
      <c r="C451" s="1"/>
    </row>
    <row r="452" ht="14.25" customHeight="1">
      <c r="B452" s="1"/>
      <c r="C452" s="1"/>
    </row>
    <row r="453" ht="14.25" customHeight="1">
      <c r="B453" s="1"/>
      <c r="C453" s="1"/>
    </row>
    <row r="454" ht="14.25" customHeight="1">
      <c r="B454" s="1"/>
      <c r="C454" s="1"/>
    </row>
    <row r="455" ht="14.25" customHeight="1">
      <c r="B455" s="1"/>
      <c r="C455" s="1"/>
    </row>
    <row r="456" ht="14.25" customHeight="1">
      <c r="B456" s="1"/>
      <c r="C456" s="1"/>
    </row>
    <row r="457" ht="14.25" customHeight="1">
      <c r="B457" s="1"/>
      <c r="C457" s="1"/>
    </row>
    <row r="458" ht="14.25" customHeight="1">
      <c r="B458" s="1"/>
      <c r="C458" s="1"/>
    </row>
    <row r="459" ht="14.25" customHeight="1">
      <c r="B459" s="1"/>
      <c r="C459" s="1"/>
    </row>
    <row r="460" ht="14.25" customHeight="1">
      <c r="B460" s="1"/>
      <c r="C460" s="1"/>
    </row>
    <row r="461" ht="14.25" customHeight="1">
      <c r="B461" s="1"/>
      <c r="C461" s="1"/>
    </row>
    <row r="462" ht="14.25" customHeight="1">
      <c r="B462" s="1"/>
      <c r="C462" s="1"/>
    </row>
    <row r="463" ht="14.25" customHeight="1">
      <c r="B463" s="1"/>
      <c r="C463" s="1"/>
    </row>
    <row r="464" ht="14.25" customHeight="1">
      <c r="B464" s="1"/>
      <c r="C464" s="1"/>
    </row>
    <row r="465" ht="14.25" customHeight="1">
      <c r="B465" s="1"/>
      <c r="C465" s="1"/>
    </row>
    <row r="466" ht="14.25" customHeight="1">
      <c r="B466" s="1"/>
      <c r="C466" s="1"/>
    </row>
    <row r="467" ht="14.25" customHeight="1">
      <c r="B467" s="1"/>
      <c r="C467" s="1"/>
    </row>
    <row r="468" ht="14.25" customHeight="1">
      <c r="B468" s="1"/>
      <c r="C468" s="1"/>
    </row>
    <row r="469" ht="14.25" customHeight="1">
      <c r="B469" s="1"/>
      <c r="C469" s="1"/>
    </row>
    <row r="470" ht="14.25" customHeight="1">
      <c r="B470" s="1"/>
      <c r="C470" s="1"/>
    </row>
    <row r="471" ht="14.25" customHeight="1">
      <c r="B471" s="1"/>
      <c r="C471" s="1"/>
    </row>
    <row r="472" ht="14.25" customHeight="1">
      <c r="B472" s="1"/>
      <c r="C472" s="1"/>
    </row>
    <row r="473" ht="14.25" customHeight="1">
      <c r="B473" s="1"/>
      <c r="C473" s="1"/>
    </row>
    <row r="474" ht="14.25" customHeight="1">
      <c r="B474" s="1"/>
      <c r="C474" s="1"/>
    </row>
    <row r="475" ht="14.25" customHeight="1">
      <c r="B475" s="1"/>
      <c r="C475" s="1"/>
    </row>
    <row r="476" ht="14.25" customHeight="1">
      <c r="B476" s="1"/>
      <c r="C476" s="1"/>
    </row>
    <row r="477" ht="14.25" customHeight="1">
      <c r="B477" s="1"/>
      <c r="C477" s="1"/>
    </row>
    <row r="478" ht="14.25" customHeight="1">
      <c r="B478" s="1"/>
      <c r="C478" s="1"/>
    </row>
    <row r="479" ht="14.25" customHeight="1">
      <c r="B479" s="1"/>
      <c r="C479" s="1"/>
    </row>
    <row r="480" ht="14.25" customHeight="1">
      <c r="B480" s="1"/>
      <c r="C480" s="1"/>
    </row>
    <row r="481" ht="14.25" customHeight="1">
      <c r="B481" s="1"/>
      <c r="C481" s="1"/>
    </row>
    <row r="482" ht="14.25" customHeight="1">
      <c r="B482" s="1"/>
      <c r="C482" s="1"/>
    </row>
    <row r="483" ht="14.25" customHeight="1">
      <c r="B483" s="1"/>
      <c r="C483" s="1"/>
    </row>
    <row r="484" ht="14.25" customHeight="1">
      <c r="B484" s="1"/>
      <c r="C484" s="1"/>
    </row>
    <row r="485" ht="14.25" customHeight="1">
      <c r="B485" s="1"/>
      <c r="C485" s="1"/>
    </row>
    <row r="486" ht="14.25" customHeight="1">
      <c r="B486" s="1"/>
      <c r="C486" s="1"/>
    </row>
    <row r="487" ht="14.25" customHeight="1">
      <c r="B487" s="1"/>
      <c r="C487" s="1"/>
    </row>
    <row r="488" ht="14.25" customHeight="1">
      <c r="B488" s="1"/>
      <c r="C488" s="1"/>
    </row>
    <row r="489" ht="14.25" customHeight="1">
      <c r="B489" s="1"/>
      <c r="C489" s="1"/>
    </row>
    <row r="490" ht="14.25" customHeight="1">
      <c r="B490" s="1"/>
      <c r="C490" s="1"/>
    </row>
    <row r="491" ht="14.25" customHeight="1">
      <c r="B491" s="1"/>
      <c r="C491" s="1"/>
    </row>
    <row r="492" ht="14.25" customHeight="1">
      <c r="B492" s="1"/>
      <c r="C492" s="1"/>
    </row>
    <row r="493" ht="14.25" customHeight="1">
      <c r="B493" s="1"/>
      <c r="C493" s="1"/>
    </row>
    <row r="494" ht="14.25" customHeight="1">
      <c r="B494" s="1"/>
      <c r="C494" s="1"/>
    </row>
    <row r="495" ht="14.25" customHeight="1">
      <c r="B495" s="1"/>
      <c r="C495" s="1"/>
    </row>
    <row r="496" ht="14.25" customHeight="1">
      <c r="B496" s="1"/>
      <c r="C496" s="1"/>
    </row>
    <row r="497" ht="14.25" customHeight="1">
      <c r="B497" s="1"/>
      <c r="C497" s="1"/>
    </row>
    <row r="498" ht="14.25" customHeight="1">
      <c r="B498" s="1"/>
      <c r="C498" s="1"/>
    </row>
    <row r="499" ht="14.25" customHeight="1">
      <c r="B499" s="1"/>
      <c r="C499" s="1"/>
    </row>
    <row r="500" ht="14.25" customHeight="1">
      <c r="B500" s="1"/>
      <c r="C500" s="1"/>
    </row>
    <row r="501" ht="14.25" customHeight="1">
      <c r="B501" s="1"/>
      <c r="C501" s="1"/>
    </row>
    <row r="502" ht="14.25" customHeight="1">
      <c r="B502" s="1"/>
      <c r="C502" s="1"/>
    </row>
    <row r="503" ht="14.25" customHeight="1">
      <c r="B503" s="1"/>
      <c r="C503" s="1"/>
    </row>
    <row r="504" ht="14.25" customHeight="1">
      <c r="B504" s="1"/>
      <c r="C504" s="1"/>
    </row>
    <row r="505" ht="14.25" customHeight="1">
      <c r="B505" s="1"/>
      <c r="C505" s="1"/>
    </row>
    <row r="506" ht="14.25" customHeight="1">
      <c r="B506" s="1"/>
      <c r="C506" s="1"/>
    </row>
    <row r="507" ht="14.25" customHeight="1">
      <c r="B507" s="1"/>
      <c r="C507" s="1"/>
    </row>
    <row r="508" ht="14.25" customHeight="1">
      <c r="B508" s="1"/>
      <c r="C508" s="1"/>
    </row>
    <row r="509" ht="14.25" customHeight="1">
      <c r="B509" s="1"/>
      <c r="C509" s="1"/>
    </row>
    <row r="510" ht="14.25" customHeight="1">
      <c r="B510" s="1"/>
      <c r="C510" s="1"/>
    </row>
    <row r="511" ht="14.25" customHeight="1">
      <c r="B511" s="1"/>
      <c r="C511" s="1"/>
    </row>
    <row r="512" ht="14.25" customHeight="1">
      <c r="B512" s="1"/>
      <c r="C512" s="1"/>
    </row>
    <row r="513" ht="14.25" customHeight="1">
      <c r="B513" s="1"/>
      <c r="C513" s="1"/>
    </row>
    <row r="514" ht="14.25" customHeight="1">
      <c r="B514" s="1"/>
      <c r="C514" s="1"/>
    </row>
    <row r="515" ht="14.25" customHeight="1">
      <c r="B515" s="1"/>
      <c r="C515" s="1"/>
    </row>
    <row r="516" ht="14.25" customHeight="1">
      <c r="B516" s="1"/>
      <c r="C516" s="1"/>
    </row>
    <row r="517" ht="14.25" customHeight="1">
      <c r="B517" s="1"/>
      <c r="C517" s="1"/>
    </row>
    <row r="518" ht="14.25" customHeight="1">
      <c r="B518" s="1"/>
      <c r="C518" s="1"/>
    </row>
    <row r="519" ht="14.25" customHeight="1">
      <c r="B519" s="1"/>
      <c r="C519" s="1"/>
    </row>
    <row r="520" ht="14.25" customHeight="1">
      <c r="B520" s="1"/>
      <c r="C520" s="1"/>
    </row>
    <row r="521" ht="14.25" customHeight="1">
      <c r="B521" s="1"/>
      <c r="C521" s="1"/>
    </row>
    <row r="522" ht="14.25" customHeight="1">
      <c r="B522" s="1"/>
      <c r="C522" s="1"/>
    </row>
    <row r="523" ht="14.25" customHeight="1">
      <c r="B523" s="1"/>
      <c r="C523" s="1"/>
    </row>
    <row r="524" ht="14.25" customHeight="1">
      <c r="B524" s="1"/>
      <c r="C524" s="1"/>
    </row>
    <row r="525" ht="14.25" customHeight="1">
      <c r="B525" s="1"/>
      <c r="C525" s="1"/>
    </row>
    <row r="526" ht="14.25" customHeight="1">
      <c r="B526" s="1"/>
      <c r="C526" s="1"/>
    </row>
    <row r="527" ht="14.25" customHeight="1">
      <c r="B527" s="1"/>
      <c r="C527" s="1"/>
    </row>
    <row r="528" ht="14.25" customHeight="1">
      <c r="B528" s="1"/>
      <c r="C528" s="1"/>
    </row>
    <row r="529" ht="14.25" customHeight="1">
      <c r="B529" s="1"/>
      <c r="C529" s="1"/>
    </row>
    <row r="530" ht="14.25" customHeight="1">
      <c r="B530" s="1"/>
      <c r="C530" s="1"/>
    </row>
    <row r="531" ht="14.25" customHeight="1">
      <c r="B531" s="1"/>
      <c r="C531" s="1"/>
    </row>
    <row r="532" ht="14.25" customHeight="1">
      <c r="B532" s="1"/>
      <c r="C532" s="1"/>
    </row>
    <row r="533" ht="14.25" customHeight="1">
      <c r="B533" s="1"/>
      <c r="C533" s="1"/>
    </row>
    <row r="534" ht="14.25" customHeight="1">
      <c r="B534" s="1"/>
      <c r="C534" s="1"/>
    </row>
    <row r="535" ht="14.25" customHeight="1">
      <c r="B535" s="1"/>
      <c r="C535" s="1"/>
    </row>
    <row r="536" ht="14.25" customHeight="1">
      <c r="B536" s="1"/>
      <c r="C536" s="1"/>
    </row>
    <row r="537" ht="14.25" customHeight="1">
      <c r="B537" s="1"/>
      <c r="C537" s="1"/>
    </row>
    <row r="538" ht="14.25" customHeight="1">
      <c r="B538" s="1"/>
      <c r="C538" s="1"/>
    </row>
    <row r="539" ht="14.25" customHeight="1">
      <c r="B539" s="1"/>
      <c r="C539" s="1"/>
    </row>
    <row r="540" ht="14.25" customHeight="1">
      <c r="B540" s="1"/>
      <c r="C540" s="1"/>
    </row>
    <row r="541" ht="14.25" customHeight="1">
      <c r="B541" s="1"/>
      <c r="C541" s="1"/>
    </row>
    <row r="542" ht="14.25" customHeight="1">
      <c r="B542" s="1"/>
      <c r="C542" s="1"/>
    </row>
    <row r="543" ht="14.25" customHeight="1">
      <c r="B543" s="1"/>
      <c r="C543" s="1"/>
    </row>
    <row r="544" ht="14.25" customHeight="1">
      <c r="B544" s="1"/>
      <c r="C544" s="1"/>
    </row>
    <row r="545" ht="14.25" customHeight="1">
      <c r="B545" s="1"/>
      <c r="C545" s="1"/>
    </row>
    <row r="546" ht="14.25" customHeight="1">
      <c r="B546" s="1"/>
      <c r="C546" s="1"/>
    </row>
    <row r="547" ht="14.25" customHeight="1">
      <c r="B547" s="1"/>
      <c r="C547" s="1"/>
    </row>
    <row r="548" ht="14.25" customHeight="1">
      <c r="B548" s="1"/>
      <c r="C548" s="1"/>
    </row>
    <row r="549" ht="14.25" customHeight="1">
      <c r="B549" s="1"/>
      <c r="C549" s="1"/>
    </row>
    <row r="550" ht="14.25" customHeight="1">
      <c r="B550" s="1"/>
      <c r="C550" s="1"/>
    </row>
    <row r="551" ht="14.25" customHeight="1">
      <c r="B551" s="1"/>
      <c r="C551" s="1"/>
    </row>
    <row r="552" ht="14.25" customHeight="1">
      <c r="B552" s="1"/>
      <c r="C552" s="1"/>
    </row>
    <row r="553" ht="14.25" customHeight="1">
      <c r="B553" s="1"/>
      <c r="C553" s="1"/>
    </row>
    <row r="554" ht="14.25" customHeight="1">
      <c r="B554" s="1"/>
      <c r="C554" s="1"/>
    </row>
    <row r="555" ht="14.25" customHeight="1">
      <c r="B555" s="1"/>
      <c r="C555" s="1"/>
    </row>
    <row r="556" ht="14.25" customHeight="1">
      <c r="B556" s="1"/>
      <c r="C556" s="1"/>
    </row>
    <row r="557" ht="14.25" customHeight="1">
      <c r="B557" s="1"/>
      <c r="C557" s="1"/>
    </row>
    <row r="558" ht="14.25" customHeight="1">
      <c r="B558" s="1"/>
      <c r="C558" s="1"/>
    </row>
    <row r="559" ht="14.25" customHeight="1">
      <c r="B559" s="1"/>
      <c r="C559" s="1"/>
    </row>
    <row r="560" ht="14.25" customHeight="1">
      <c r="B560" s="1"/>
      <c r="C560" s="1"/>
    </row>
    <row r="561" ht="14.25" customHeight="1">
      <c r="B561" s="1"/>
      <c r="C561" s="1"/>
    </row>
    <row r="562" ht="14.25" customHeight="1">
      <c r="B562" s="1"/>
      <c r="C562" s="1"/>
    </row>
    <row r="563" ht="14.25" customHeight="1">
      <c r="B563" s="1"/>
      <c r="C563" s="1"/>
    </row>
    <row r="564" ht="14.25" customHeight="1">
      <c r="B564" s="1"/>
      <c r="C564" s="1"/>
    </row>
    <row r="565" ht="14.25" customHeight="1">
      <c r="B565" s="1"/>
      <c r="C565" s="1"/>
    </row>
    <row r="566" ht="14.25" customHeight="1">
      <c r="B566" s="1"/>
      <c r="C566" s="1"/>
    </row>
    <row r="567" ht="14.25" customHeight="1">
      <c r="B567" s="1"/>
      <c r="C567" s="1"/>
    </row>
    <row r="568" ht="14.25" customHeight="1">
      <c r="B568" s="1"/>
      <c r="C568" s="1"/>
    </row>
    <row r="569" ht="14.25" customHeight="1">
      <c r="B569" s="1"/>
      <c r="C569" s="1"/>
    </row>
    <row r="570" ht="14.25" customHeight="1">
      <c r="B570" s="1"/>
      <c r="C570" s="1"/>
    </row>
    <row r="571" ht="14.25" customHeight="1">
      <c r="B571" s="1"/>
      <c r="C571" s="1"/>
    </row>
    <row r="572" ht="14.25" customHeight="1">
      <c r="B572" s="1"/>
      <c r="C572" s="1"/>
    </row>
    <row r="573" ht="14.25" customHeight="1">
      <c r="B573" s="1"/>
      <c r="C573" s="1"/>
    </row>
    <row r="574" ht="14.25" customHeight="1">
      <c r="B574" s="1"/>
      <c r="C574" s="1"/>
    </row>
    <row r="575" ht="14.25" customHeight="1">
      <c r="B575" s="1"/>
      <c r="C575" s="1"/>
    </row>
    <row r="576" ht="14.25" customHeight="1">
      <c r="B576" s="1"/>
      <c r="C576" s="1"/>
    </row>
    <row r="577" ht="14.25" customHeight="1">
      <c r="B577" s="1"/>
      <c r="C577" s="1"/>
    </row>
    <row r="578" ht="14.25" customHeight="1">
      <c r="B578" s="1"/>
      <c r="C578" s="1"/>
    </row>
    <row r="579" ht="14.25" customHeight="1">
      <c r="B579" s="1"/>
      <c r="C579" s="1"/>
    </row>
    <row r="580" ht="14.25" customHeight="1">
      <c r="B580" s="1"/>
      <c r="C580" s="1"/>
    </row>
    <row r="581" ht="14.25" customHeight="1">
      <c r="B581" s="1"/>
      <c r="C581" s="1"/>
    </row>
    <row r="582" ht="14.25" customHeight="1">
      <c r="B582" s="1"/>
      <c r="C582" s="1"/>
    </row>
    <row r="583" ht="14.25" customHeight="1">
      <c r="B583" s="1"/>
      <c r="C583" s="1"/>
    </row>
    <row r="584" ht="14.25" customHeight="1">
      <c r="B584" s="1"/>
      <c r="C584" s="1"/>
    </row>
    <row r="585" ht="14.25" customHeight="1">
      <c r="B585" s="1"/>
      <c r="C585" s="1"/>
    </row>
    <row r="586" ht="14.25" customHeight="1">
      <c r="B586" s="1"/>
      <c r="C586" s="1"/>
    </row>
    <row r="587" ht="14.25" customHeight="1">
      <c r="B587" s="1"/>
      <c r="C587" s="1"/>
    </row>
    <row r="588" ht="14.25" customHeight="1">
      <c r="B588" s="1"/>
      <c r="C588" s="1"/>
    </row>
    <row r="589" ht="14.25" customHeight="1">
      <c r="B589" s="1"/>
      <c r="C589" s="1"/>
    </row>
    <row r="590" ht="14.25" customHeight="1">
      <c r="B590" s="1"/>
      <c r="C590" s="1"/>
    </row>
    <row r="591" ht="14.25" customHeight="1">
      <c r="B591" s="1"/>
      <c r="C591" s="1"/>
    </row>
    <row r="592" ht="14.25" customHeight="1">
      <c r="B592" s="1"/>
      <c r="C592" s="1"/>
    </row>
    <row r="593" ht="14.25" customHeight="1">
      <c r="B593" s="1"/>
      <c r="C593" s="1"/>
    </row>
    <row r="594" ht="14.25" customHeight="1">
      <c r="B594" s="1"/>
      <c r="C594" s="1"/>
    </row>
    <row r="595" ht="14.25" customHeight="1">
      <c r="B595" s="1"/>
      <c r="C595" s="1"/>
    </row>
    <row r="596" ht="14.25" customHeight="1">
      <c r="B596" s="1"/>
      <c r="C596" s="1"/>
    </row>
    <row r="597" ht="14.25" customHeight="1">
      <c r="B597" s="1"/>
      <c r="C597" s="1"/>
    </row>
    <row r="598" ht="14.25" customHeight="1">
      <c r="B598" s="1"/>
      <c r="C598" s="1"/>
    </row>
    <row r="599" ht="14.25" customHeight="1">
      <c r="B599" s="1"/>
      <c r="C599" s="1"/>
    </row>
    <row r="600" ht="14.25" customHeight="1">
      <c r="B600" s="1"/>
      <c r="C600" s="1"/>
    </row>
    <row r="601" ht="14.25" customHeight="1">
      <c r="B601" s="1"/>
      <c r="C601" s="1"/>
    </row>
    <row r="602" ht="14.25" customHeight="1">
      <c r="B602" s="1"/>
      <c r="C602" s="1"/>
    </row>
    <row r="603" ht="14.25" customHeight="1">
      <c r="B603" s="1"/>
      <c r="C603" s="1"/>
    </row>
    <row r="604" ht="14.25" customHeight="1">
      <c r="B604" s="1"/>
      <c r="C604" s="1"/>
    </row>
    <row r="605" ht="14.25" customHeight="1">
      <c r="B605" s="1"/>
      <c r="C605" s="1"/>
    </row>
    <row r="606" ht="14.25" customHeight="1">
      <c r="B606" s="1"/>
      <c r="C606" s="1"/>
    </row>
    <row r="607" ht="14.25" customHeight="1">
      <c r="B607" s="1"/>
      <c r="C607" s="1"/>
    </row>
    <row r="608" ht="14.25" customHeight="1">
      <c r="B608" s="1"/>
      <c r="C608" s="1"/>
    </row>
    <row r="609" ht="14.25" customHeight="1">
      <c r="B609" s="1"/>
      <c r="C609" s="1"/>
    </row>
    <row r="610" ht="14.25" customHeight="1">
      <c r="B610" s="1"/>
      <c r="C610" s="1"/>
    </row>
    <row r="611" ht="14.25" customHeight="1">
      <c r="B611" s="1"/>
      <c r="C611" s="1"/>
    </row>
    <row r="612" ht="14.25" customHeight="1">
      <c r="B612" s="1"/>
      <c r="C612" s="1"/>
    </row>
    <row r="613" ht="14.25" customHeight="1">
      <c r="B613" s="1"/>
      <c r="C613" s="1"/>
    </row>
    <row r="614" ht="14.25" customHeight="1">
      <c r="B614" s="1"/>
      <c r="C614" s="1"/>
    </row>
    <row r="615" ht="14.25" customHeight="1">
      <c r="B615" s="1"/>
      <c r="C615" s="1"/>
    </row>
    <row r="616" ht="14.25" customHeight="1">
      <c r="B616" s="1"/>
      <c r="C616" s="1"/>
    </row>
    <row r="617" ht="14.25" customHeight="1">
      <c r="B617" s="1"/>
      <c r="C617" s="1"/>
    </row>
    <row r="618" ht="14.25" customHeight="1">
      <c r="B618" s="1"/>
      <c r="C618" s="1"/>
    </row>
    <row r="619" ht="14.25" customHeight="1">
      <c r="B619" s="1"/>
      <c r="C619" s="1"/>
    </row>
    <row r="620" ht="14.25" customHeight="1">
      <c r="B620" s="1"/>
      <c r="C620" s="1"/>
    </row>
    <row r="621" ht="14.25" customHeight="1">
      <c r="B621" s="1"/>
      <c r="C621" s="1"/>
    </row>
    <row r="622" ht="14.25" customHeight="1">
      <c r="B622" s="1"/>
      <c r="C622" s="1"/>
    </row>
    <row r="623" ht="14.25" customHeight="1">
      <c r="B623" s="1"/>
      <c r="C623" s="1"/>
    </row>
    <row r="624" ht="14.25" customHeight="1">
      <c r="B624" s="1"/>
      <c r="C624" s="1"/>
    </row>
    <row r="625" ht="14.25" customHeight="1">
      <c r="B625" s="1"/>
      <c r="C625" s="1"/>
    </row>
    <row r="626" ht="14.25" customHeight="1">
      <c r="B626" s="1"/>
      <c r="C626" s="1"/>
    </row>
    <row r="627" ht="14.25" customHeight="1">
      <c r="B627" s="1"/>
      <c r="C627" s="1"/>
    </row>
    <row r="628" ht="14.25" customHeight="1">
      <c r="B628" s="1"/>
      <c r="C628" s="1"/>
    </row>
    <row r="629" ht="14.25" customHeight="1">
      <c r="B629" s="1"/>
      <c r="C629" s="1"/>
    </row>
    <row r="630" ht="14.25" customHeight="1">
      <c r="B630" s="1"/>
      <c r="C630" s="1"/>
    </row>
    <row r="631" ht="14.25" customHeight="1">
      <c r="B631" s="1"/>
      <c r="C631" s="1"/>
    </row>
    <row r="632" ht="14.25" customHeight="1">
      <c r="B632" s="1"/>
      <c r="C632" s="1"/>
    </row>
    <row r="633" ht="14.25" customHeight="1">
      <c r="B633" s="1"/>
      <c r="C633" s="1"/>
    </row>
    <row r="634" ht="14.25" customHeight="1">
      <c r="B634" s="1"/>
      <c r="C634" s="1"/>
    </row>
    <row r="635" ht="14.25" customHeight="1">
      <c r="B635" s="1"/>
      <c r="C635" s="1"/>
    </row>
    <row r="636" ht="14.25" customHeight="1">
      <c r="B636" s="1"/>
      <c r="C636" s="1"/>
    </row>
    <row r="637" ht="14.25" customHeight="1">
      <c r="B637" s="1"/>
      <c r="C637" s="1"/>
    </row>
    <row r="638" ht="14.25" customHeight="1">
      <c r="B638" s="1"/>
      <c r="C638" s="1"/>
    </row>
    <row r="639" ht="14.25" customHeight="1">
      <c r="B639" s="1"/>
      <c r="C639" s="1"/>
    </row>
    <row r="640" ht="14.25" customHeight="1">
      <c r="B640" s="1"/>
      <c r="C640" s="1"/>
    </row>
    <row r="641" ht="14.25" customHeight="1">
      <c r="B641" s="1"/>
      <c r="C641" s="1"/>
    </row>
    <row r="642" ht="14.25" customHeight="1">
      <c r="B642" s="1"/>
      <c r="C642" s="1"/>
    </row>
    <row r="643" ht="14.25" customHeight="1">
      <c r="B643" s="1"/>
      <c r="C643" s="1"/>
    </row>
    <row r="644" ht="14.25" customHeight="1">
      <c r="B644" s="1"/>
      <c r="C644" s="1"/>
    </row>
    <row r="645" ht="14.25" customHeight="1">
      <c r="B645" s="1"/>
      <c r="C645" s="1"/>
    </row>
    <row r="646" ht="14.25" customHeight="1">
      <c r="B646" s="1"/>
      <c r="C646" s="1"/>
    </row>
    <row r="647" ht="14.25" customHeight="1">
      <c r="B647" s="1"/>
      <c r="C647" s="1"/>
    </row>
    <row r="648" ht="14.25" customHeight="1">
      <c r="B648" s="1"/>
      <c r="C648" s="1"/>
    </row>
    <row r="649" ht="14.25" customHeight="1">
      <c r="B649" s="1"/>
      <c r="C649" s="1"/>
    </row>
    <row r="650" ht="14.25" customHeight="1">
      <c r="B650" s="1"/>
      <c r="C650" s="1"/>
    </row>
    <row r="651" ht="14.25" customHeight="1">
      <c r="B651" s="1"/>
      <c r="C651" s="1"/>
    </row>
    <row r="652" ht="14.25" customHeight="1">
      <c r="B652" s="1"/>
      <c r="C652" s="1"/>
    </row>
    <row r="653" ht="14.25" customHeight="1">
      <c r="B653" s="1"/>
      <c r="C653" s="1"/>
    </row>
    <row r="654" ht="14.25" customHeight="1">
      <c r="B654" s="1"/>
      <c r="C654" s="1"/>
    </row>
    <row r="655" ht="14.25" customHeight="1">
      <c r="B655" s="1"/>
      <c r="C655" s="1"/>
    </row>
    <row r="656" ht="14.25" customHeight="1">
      <c r="B656" s="1"/>
      <c r="C656" s="1"/>
    </row>
    <row r="657" ht="14.25" customHeight="1">
      <c r="B657" s="1"/>
      <c r="C657" s="1"/>
    </row>
    <row r="658" ht="14.25" customHeight="1">
      <c r="B658" s="1"/>
      <c r="C658" s="1"/>
    </row>
    <row r="659" ht="14.25" customHeight="1">
      <c r="B659" s="1"/>
      <c r="C659" s="1"/>
    </row>
    <row r="660" ht="14.25" customHeight="1">
      <c r="B660" s="1"/>
      <c r="C660" s="1"/>
    </row>
    <row r="661" ht="14.25" customHeight="1">
      <c r="B661" s="1"/>
      <c r="C661" s="1"/>
    </row>
    <row r="662" ht="14.25" customHeight="1">
      <c r="B662" s="1"/>
      <c r="C662" s="1"/>
    </row>
    <row r="663" ht="14.25" customHeight="1">
      <c r="B663" s="1"/>
      <c r="C663" s="1"/>
    </row>
    <row r="664" ht="14.25" customHeight="1">
      <c r="B664" s="1"/>
      <c r="C664" s="1"/>
    </row>
    <row r="665" ht="14.25" customHeight="1">
      <c r="B665" s="1"/>
      <c r="C665" s="1"/>
    </row>
    <row r="666" ht="14.25" customHeight="1">
      <c r="B666" s="1"/>
      <c r="C666" s="1"/>
    </row>
    <row r="667" ht="14.25" customHeight="1">
      <c r="B667" s="1"/>
      <c r="C667" s="1"/>
    </row>
    <row r="668" ht="14.25" customHeight="1">
      <c r="B668" s="1"/>
      <c r="C668" s="1"/>
    </row>
    <row r="669" ht="14.25" customHeight="1">
      <c r="B669" s="1"/>
      <c r="C669" s="1"/>
    </row>
    <row r="670" ht="14.25" customHeight="1">
      <c r="B670" s="1"/>
      <c r="C670" s="1"/>
    </row>
    <row r="671" ht="14.25" customHeight="1">
      <c r="B671" s="1"/>
      <c r="C671" s="1"/>
    </row>
    <row r="672" ht="14.25" customHeight="1">
      <c r="B672" s="1"/>
      <c r="C672" s="1"/>
    </row>
    <row r="673" ht="14.25" customHeight="1">
      <c r="B673" s="1"/>
      <c r="C673" s="1"/>
    </row>
    <row r="674" ht="14.25" customHeight="1">
      <c r="B674" s="1"/>
      <c r="C674" s="1"/>
    </row>
    <row r="675" ht="14.25" customHeight="1">
      <c r="B675" s="1"/>
      <c r="C675" s="1"/>
    </row>
    <row r="676" ht="14.25" customHeight="1">
      <c r="B676" s="1"/>
      <c r="C676" s="1"/>
    </row>
    <row r="677" ht="14.25" customHeight="1">
      <c r="B677" s="1"/>
      <c r="C677" s="1"/>
    </row>
    <row r="678" ht="14.25" customHeight="1">
      <c r="B678" s="1"/>
      <c r="C678" s="1"/>
    </row>
    <row r="679" ht="14.25" customHeight="1">
      <c r="B679" s="1"/>
      <c r="C679" s="1"/>
    </row>
    <row r="680" ht="14.25" customHeight="1">
      <c r="B680" s="1"/>
      <c r="C680" s="1"/>
    </row>
    <row r="681" ht="14.25" customHeight="1">
      <c r="B681" s="1"/>
      <c r="C681" s="1"/>
    </row>
    <row r="682" ht="14.25" customHeight="1">
      <c r="B682" s="1"/>
      <c r="C682" s="1"/>
    </row>
    <row r="683" ht="14.25" customHeight="1">
      <c r="B683" s="1"/>
      <c r="C683" s="1"/>
    </row>
    <row r="684" ht="14.25" customHeight="1">
      <c r="B684" s="1"/>
      <c r="C684" s="1"/>
    </row>
    <row r="685" ht="14.25" customHeight="1">
      <c r="B685" s="1"/>
      <c r="C685" s="1"/>
    </row>
    <row r="686" ht="14.25" customHeight="1">
      <c r="B686" s="1"/>
      <c r="C686" s="1"/>
    </row>
    <row r="687" ht="14.25" customHeight="1">
      <c r="B687" s="1"/>
      <c r="C687" s="1"/>
    </row>
    <row r="688" ht="14.25" customHeight="1">
      <c r="B688" s="1"/>
      <c r="C688" s="1"/>
    </row>
    <row r="689" ht="14.25" customHeight="1">
      <c r="B689" s="1"/>
      <c r="C689" s="1"/>
    </row>
    <row r="690" ht="14.25" customHeight="1">
      <c r="B690" s="1"/>
      <c r="C690" s="1"/>
    </row>
    <row r="691" ht="14.25" customHeight="1">
      <c r="B691" s="1"/>
      <c r="C691" s="1"/>
    </row>
    <row r="692" ht="14.25" customHeight="1">
      <c r="B692" s="1"/>
      <c r="C692" s="1"/>
    </row>
    <row r="693" ht="14.25" customHeight="1">
      <c r="B693" s="1"/>
      <c r="C693" s="1"/>
    </row>
    <row r="694" ht="14.25" customHeight="1">
      <c r="B694" s="1"/>
      <c r="C694" s="1"/>
    </row>
    <row r="695" ht="14.25" customHeight="1">
      <c r="B695" s="1"/>
      <c r="C695" s="1"/>
    </row>
    <row r="696" ht="14.25" customHeight="1">
      <c r="B696" s="1"/>
      <c r="C696" s="1"/>
    </row>
    <row r="697" ht="14.25" customHeight="1">
      <c r="B697" s="1"/>
      <c r="C697" s="1"/>
    </row>
    <row r="698" ht="14.25" customHeight="1">
      <c r="B698" s="1"/>
      <c r="C698" s="1"/>
    </row>
    <row r="699" ht="14.25" customHeight="1">
      <c r="B699" s="1"/>
      <c r="C699" s="1"/>
    </row>
    <row r="700" ht="14.25" customHeight="1">
      <c r="B700" s="1"/>
      <c r="C700" s="1"/>
    </row>
    <row r="701" ht="14.25" customHeight="1">
      <c r="B701" s="1"/>
      <c r="C701" s="1"/>
    </row>
    <row r="702" ht="14.25" customHeight="1">
      <c r="B702" s="1"/>
      <c r="C702" s="1"/>
    </row>
    <row r="703" ht="14.25" customHeight="1">
      <c r="B703" s="1"/>
      <c r="C703" s="1"/>
    </row>
    <row r="704" ht="14.25" customHeight="1">
      <c r="B704" s="1"/>
      <c r="C704" s="1"/>
    </row>
    <row r="705" ht="14.25" customHeight="1">
      <c r="B705" s="1"/>
      <c r="C705" s="1"/>
    </row>
    <row r="706" ht="14.25" customHeight="1">
      <c r="B706" s="1"/>
      <c r="C706" s="1"/>
    </row>
    <row r="707" ht="14.25" customHeight="1">
      <c r="B707" s="1"/>
      <c r="C707" s="1"/>
    </row>
    <row r="708" ht="14.25" customHeight="1">
      <c r="B708" s="1"/>
      <c r="C708" s="1"/>
    </row>
    <row r="709" ht="14.25" customHeight="1">
      <c r="B709" s="1"/>
      <c r="C709" s="1"/>
    </row>
    <row r="710" ht="14.25" customHeight="1">
      <c r="B710" s="1"/>
      <c r="C710" s="1"/>
    </row>
    <row r="711" ht="14.25" customHeight="1">
      <c r="B711" s="1"/>
      <c r="C711" s="1"/>
    </row>
    <row r="712" ht="14.25" customHeight="1">
      <c r="B712" s="1"/>
      <c r="C712" s="1"/>
    </row>
    <row r="713" ht="14.25" customHeight="1">
      <c r="B713" s="1"/>
      <c r="C713" s="1"/>
    </row>
    <row r="714" ht="14.25" customHeight="1">
      <c r="B714" s="1"/>
      <c r="C714" s="1"/>
    </row>
    <row r="715" ht="14.25" customHeight="1">
      <c r="B715" s="1"/>
      <c r="C715" s="1"/>
    </row>
    <row r="716" ht="14.25" customHeight="1">
      <c r="B716" s="1"/>
      <c r="C716" s="1"/>
    </row>
    <row r="717" ht="14.25" customHeight="1">
      <c r="B717" s="1"/>
      <c r="C717" s="1"/>
    </row>
    <row r="718" ht="14.25" customHeight="1">
      <c r="B718" s="1"/>
      <c r="C718" s="1"/>
    </row>
    <row r="719" ht="14.25" customHeight="1">
      <c r="B719" s="1"/>
      <c r="C719" s="1"/>
    </row>
    <row r="720" ht="14.25" customHeight="1">
      <c r="B720" s="1"/>
      <c r="C720" s="1"/>
    </row>
    <row r="721" ht="14.25" customHeight="1">
      <c r="B721" s="1"/>
      <c r="C721" s="1"/>
    </row>
    <row r="722" ht="14.25" customHeight="1">
      <c r="B722" s="1"/>
      <c r="C722" s="1"/>
    </row>
    <row r="723" ht="14.25" customHeight="1">
      <c r="B723" s="1"/>
      <c r="C723" s="1"/>
    </row>
    <row r="724" ht="14.25" customHeight="1">
      <c r="B724" s="1"/>
      <c r="C724" s="1"/>
    </row>
    <row r="725" ht="14.25" customHeight="1">
      <c r="B725" s="1"/>
      <c r="C725" s="1"/>
    </row>
    <row r="726" ht="14.25" customHeight="1">
      <c r="B726" s="1"/>
      <c r="C726" s="1"/>
    </row>
    <row r="727" ht="14.25" customHeight="1">
      <c r="B727" s="1"/>
      <c r="C727" s="1"/>
    </row>
    <row r="728" ht="14.25" customHeight="1">
      <c r="B728" s="1"/>
      <c r="C728" s="1"/>
    </row>
    <row r="729" ht="14.25" customHeight="1">
      <c r="B729" s="1"/>
      <c r="C729" s="1"/>
    </row>
    <row r="730" ht="14.25" customHeight="1">
      <c r="B730" s="1"/>
      <c r="C730" s="1"/>
    </row>
    <row r="731" ht="14.25" customHeight="1">
      <c r="B731" s="1"/>
      <c r="C731" s="1"/>
    </row>
    <row r="732" ht="14.25" customHeight="1">
      <c r="B732" s="1"/>
      <c r="C732" s="1"/>
    </row>
    <row r="733" ht="14.25" customHeight="1">
      <c r="B733" s="1"/>
      <c r="C733" s="1"/>
    </row>
    <row r="734" ht="14.25" customHeight="1">
      <c r="B734" s="1"/>
      <c r="C734" s="1"/>
    </row>
    <row r="735" ht="14.25" customHeight="1">
      <c r="B735" s="1"/>
      <c r="C735" s="1"/>
    </row>
    <row r="736" ht="14.25" customHeight="1">
      <c r="B736" s="1"/>
      <c r="C736" s="1"/>
    </row>
    <row r="737" ht="14.25" customHeight="1">
      <c r="B737" s="1"/>
      <c r="C737" s="1"/>
    </row>
    <row r="738" ht="14.25" customHeight="1">
      <c r="B738" s="1"/>
      <c r="C738" s="1"/>
    </row>
    <row r="739" ht="14.25" customHeight="1">
      <c r="B739" s="1"/>
      <c r="C739" s="1"/>
    </row>
    <row r="740" ht="14.25" customHeight="1">
      <c r="B740" s="1"/>
      <c r="C740" s="1"/>
    </row>
    <row r="741" ht="14.25" customHeight="1">
      <c r="B741" s="1"/>
      <c r="C741" s="1"/>
    </row>
    <row r="742" ht="14.25" customHeight="1">
      <c r="B742" s="1"/>
      <c r="C742" s="1"/>
    </row>
    <row r="743" ht="14.25" customHeight="1">
      <c r="B743" s="1"/>
      <c r="C743" s="1"/>
    </row>
    <row r="744" ht="14.25" customHeight="1">
      <c r="B744" s="1"/>
      <c r="C744" s="1"/>
    </row>
    <row r="745" ht="14.25" customHeight="1">
      <c r="B745" s="1"/>
      <c r="C745" s="1"/>
    </row>
    <row r="746" ht="14.25" customHeight="1">
      <c r="B746" s="1"/>
      <c r="C746" s="1"/>
    </row>
    <row r="747" ht="14.25" customHeight="1">
      <c r="B747" s="1"/>
      <c r="C747" s="1"/>
    </row>
    <row r="748" ht="14.25" customHeight="1">
      <c r="B748" s="1"/>
      <c r="C748" s="1"/>
    </row>
    <row r="749" ht="14.25" customHeight="1">
      <c r="B749" s="1"/>
      <c r="C749" s="1"/>
    </row>
    <row r="750" ht="14.25" customHeight="1">
      <c r="B750" s="1"/>
      <c r="C750" s="1"/>
    </row>
    <row r="751" ht="14.25" customHeight="1">
      <c r="B751" s="1"/>
      <c r="C751" s="1"/>
    </row>
    <row r="752" ht="14.25" customHeight="1">
      <c r="B752" s="1"/>
      <c r="C752" s="1"/>
    </row>
    <row r="753" ht="14.25" customHeight="1">
      <c r="B753" s="1"/>
      <c r="C753" s="1"/>
    </row>
    <row r="754" ht="14.25" customHeight="1">
      <c r="B754" s="1"/>
      <c r="C754" s="1"/>
    </row>
    <row r="755" ht="14.25" customHeight="1">
      <c r="B755" s="1"/>
      <c r="C755" s="1"/>
    </row>
    <row r="756" ht="14.25" customHeight="1">
      <c r="B756" s="1"/>
      <c r="C756" s="1"/>
    </row>
    <row r="757" ht="14.25" customHeight="1">
      <c r="B757" s="1"/>
      <c r="C757" s="1"/>
    </row>
    <row r="758" ht="14.25" customHeight="1">
      <c r="B758" s="1"/>
      <c r="C758" s="1"/>
    </row>
    <row r="759" ht="14.25" customHeight="1">
      <c r="B759" s="1"/>
      <c r="C759" s="1"/>
    </row>
    <row r="760" ht="14.25" customHeight="1">
      <c r="B760" s="1"/>
      <c r="C760" s="1"/>
    </row>
    <row r="761" ht="14.25" customHeight="1">
      <c r="B761" s="1"/>
      <c r="C761" s="1"/>
    </row>
    <row r="762" ht="14.25" customHeight="1">
      <c r="B762" s="1"/>
      <c r="C762" s="1"/>
    </row>
    <row r="763" ht="14.25" customHeight="1">
      <c r="B763" s="1"/>
      <c r="C763" s="1"/>
    </row>
    <row r="764" ht="14.25" customHeight="1">
      <c r="B764" s="1"/>
      <c r="C764" s="1"/>
    </row>
    <row r="765" ht="14.25" customHeight="1">
      <c r="B765" s="1"/>
      <c r="C765" s="1"/>
    </row>
    <row r="766" ht="14.25" customHeight="1">
      <c r="B766" s="1"/>
      <c r="C766" s="1"/>
    </row>
    <row r="767" ht="14.25" customHeight="1">
      <c r="B767" s="1"/>
      <c r="C767" s="1"/>
    </row>
    <row r="768" ht="14.25" customHeight="1">
      <c r="B768" s="1"/>
      <c r="C768" s="1"/>
    </row>
    <row r="769" ht="14.25" customHeight="1">
      <c r="B769" s="1"/>
      <c r="C769" s="1"/>
    </row>
    <row r="770" ht="14.25" customHeight="1">
      <c r="B770" s="1"/>
      <c r="C770" s="1"/>
    </row>
    <row r="771" ht="14.25" customHeight="1">
      <c r="B771" s="1"/>
      <c r="C771" s="1"/>
    </row>
    <row r="772" ht="14.25" customHeight="1">
      <c r="B772" s="1"/>
      <c r="C772" s="1"/>
    </row>
    <row r="773" ht="14.25" customHeight="1">
      <c r="B773" s="1"/>
      <c r="C773" s="1"/>
    </row>
    <row r="774" ht="14.25" customHeight="1">
      <c r="B774" s="1"/>
      <c r="C774" s="1"/>
    </row>
    <row r="775" ht="14.25" customHeight="1">
      <c r="B775" s="1"/>
      <c r="C775" s="1"/>
    </row>
    <row r="776" ht="14.25" customHeight="1">
      <c r="B776" s="1"/>
      <c r="C776" s="1"/>
    </row>
    <row r="777" ht="14.25" customHeight="1">
      <c r="B777" s="1"/>
      <c r="C777" s="1"/>
    </row>
    <row r="778" ht="14.25" customHeight="1">
      <c r="B778" s="1"/>
      <c r="C778" s="1"/>
    </row>
    <row r="779" ht="14.25" customHeight="1">
      <c r="B779" s="1"/>
      <c r="C779" s="1"/>
    </row>
    <row r="780" ht="14.25" customHeight="1">
      <c r="B780" s="1"/>
      <c r="C780" s="1"/>
    </row>
    <row r="781" ht="14.25" customHeight="1">
      <c r="B781" s="1"/>
      <c r="C781" s="1"/>
    </row>
    <row r="782" ht="14.25" customHeight="1">
      <c r="B782" s="1"/>
      <c r="C782" s="1"/>
    </row>
    <row r="783" ht="14.25" customHeight="1">
      <c r="B783" s="1"/>
      <c r="C783" s="1"/>
    </row>
    <row r="784" ht="14.25" customHeight="1">
      <c r="B784" s="1"/>
      <c r="C784" s="1"/>
    </row>
    <row r="785" ht="14.25" customHeight="1">
      <c r="B785" s="1"/>
      <c r="C785" s="1"/>
    </row>
    <row r="786" ht="14.25" customHeight="1">
      <c r="B786" s="1"/>
      <c r="C786" s="1"/>
    </row>
    <row r="787" ht="14.25" customHeight="1">
      <c r="B787" s="1"/>
      <c r="C787" s="1"/>
    </row>
    <row r="788" ht="14.25" customHeight="1">
      <c r="B788" s="1"/>
      <c r="C788" s="1"/>
    </row>
    <row r="789" ht="14.25" customHeight="1">
      <c r="B789" s="1"/>
      <c r="C789" s="1"/>
    </row>
    <row r="790" ht="14.25" customHeight="1">
      <c r="B790" s="1"/>
      <c r="C790" s="1"/>
    </row>
    <row r="791" ht="14.25" customHeight="1">
      <c r="B791" s="1"/>
      <c r="C791" s="1"/>
    </row>
    <row r="792" ht="14.25" customHeight="1">
      <c r="B792" s="1"/>
      <c r="C792" s="1"/>
    </row>
    <row r="793" ht="14.25" customHeight="1">
      <c r="B793" s="1"/>
      <c r="C793" s="1"/>
    </row>
    <row r="794" ht="14.25" customHeight="1">
      <c r="B794" s="1"/>
      <c r="C794" s="1"/>
    </row>
    <row r="795" ht="14.25" customHeight="1">
      <c r="B795" s="1"/>
      <c r="C795" s="1"/>
    </row>
    <row r="796" ht="14.25" customHeight="1">
      <c r="B796" s="1"/>
      <c r="C796" s="1"/>
    </row>
    <row r="797" ht="14.25" customHeight="1">
      <c r="B797" s="1"/>
      <c r="C797" s="1"/>
    </row>
    <row r="798" ht="14.25" customHeight="1">
      <c r="B798" s="1"/>
      <c r="C798" s="1"/>
    </row>
    <row r="799" ht="14.25" customHeight="1">
      <c r="B799" s="1"/>
      <c r="C799" s="1"/>
    </row>
    <row r="800" ht="14.25" customHeight="1">
      <c r="B800" s="1"/>
      <c r="C800" s="1"/>
    </row>
    <row r="801" ht="14.25" customHeight="1">
      <c r="B801" s="1"/>
      <c r="C801" s="1"/>
    </row>
    <row r="802" ht="14.25" customHeight="1">
      <c r="B802" s="1"/>
      <c r="C802" s="1"/>
    </row>
    <row r="803" ht="14.25" customHeight="1">
      <c r="B803" s="1"/>
      <c r="C803" s="1"/>
    </row>
    <row r="804" ht="14.25" customHeight="1">
      <c r="B804" s="1"/>
      <c r="C804" s="1"/>
    </row>
    <row r="805" ht="14.25" customHeight="1">
      <c r="B805" s="1"/>
      <c r="C805" s="1"/>
    </row>
    <row r="806" ht="14.25" customHeight="1">
      <c r="B806" s="1"/>
      <c r="C806" s="1"/>
    </row>
    <row r="807" ht="14.25" customHeight="1">
      <c r="B807" s="1"/>
      <c r="C807" s="1"/>
    </row>
    <row r="808" ht="14.25" customHeight="1">
      <c r="B808" s="1"/>
      <c r="C808" s="1"/>
    </row>
    <row r="809" ht="14.25" customHeight="1">
      <c r="B809" s="1"/>
      <c r="C809" s="1"/>
    </row>
    <row r="810" ht="14.25" customHeight="1">
      <c r="B810" s="1"/>
      <c r="C810" s="1"/>
    </row>
    <row r="811" ht="14.25" customHeight="1">
      <c r="B811" s="1"/>
      <c r="C811" s="1"/>
    </row>
    <row r="812" ht="14.25" customHeight="1">
      <c r="B812" s="1"/>
      <c r="C812" s="1"/>
    </row>
    <row r="813" ht="14.25" customHeight="1">
      <c r="B813" s="1"/>
      <c r="C813" s="1"/>
    </row>
    <row r="814" ht="14.25" customHeight="1">
      <c r="B814" s="1"/>
      <c r="C814" s="1"/>
    </row>
    <row r="815" ht="14.25" customHeight="1">
      <c r="B815" s="1"/>
      <c r="C815" s="1"/>
    </row>
    <row r="816" ht="14.25" customHeight="1">
      <c r="B816" s="1"/>
      <c r="C816" s="1"/>
    </row>
    <row r="817" ht="14.25" customHeight="1">
      <c r="B817" s="1"/>
      <c r="C817" s="1"/>
    </row>
    <row r="818" ht="14.25" customHeight="1">
      <c r="B818" s="1"/>
      <c r="C818" s="1"/>
    </row>
    <row r="819" ht="14.25" customHeight="1">
      <c r="B819" s="1"/>
      <c r="C819" s="1"/>
    </row>
    <row r="820" ht="14.25" customHeight="1">
      <c r="B820" s="1"/>
      <c r="C820" s="1"/>
    </row>
    <row r="821" ht="14.25" customHeight="1">
      <c r="B821" s="1"/>
      <c r="C821" s="1"/>
    </row>
    <row r="822" ht="14.25" customHeight="1">
      <c r="B822" s="1"/>
      <c r="C822" s="1"/>
    </row>
    <row r="823" ht="14.25" customHeight="1">
      <c r="B823" s="1"/>
      <c r="C823" s="1"/>
    </row>
    <row r="824" ht="14.25" customHeight="1">
      <c r="B824" s="1"/>
      <c r="C824" s="1"/>
    </row>
    <row r="825" ht="14.25" customHeight="1">
      <c r="B825" s="1"/>
      <c r="C825" s="1"/>
    </row>
    <row r="826" ht="14.25" customHeight="1">
      <c r="B826" s="1"/>
      <c r="C826" s="1"/>
    </row>
    <row r="827" ht="14.25" customHeight="1">
      <c r="B827" s="1"/>
      <c r="C827" s="1"/>
    </row>
    <row r="828" ht="14.25" customHeight="1">
      <c r="B828" s="1"/>
      <c r="C828" s="1"/>
    </row>
    <row r="829" ht="14.25" customHeight="1">
      <c r="B829" s="1"/>
      <c r="C829" s="1"/>
    </row>
    <row r="830" ht="14.25" customHeight="1">
      <c r="B830" s="1"/>
      <c r="C830" s="1"/>
    </row>
    <row r="831" ht="14.25" customHeight="1">
      <c r="B831" s="1"/>
      <c r="C831" s="1"/>
    </row>
    <row r="832" ht="14.25" customHeight="1">
      <c r="B832" s="1"/>
      <c r="C832" s="1"/>
    </row>
    <row r="833" ht="14.25" customHeight="1">
      <c r="B833" s="1"/>
      <c r="C833" s="1"/>
    </row>
    <row r="834" ht="14.25" customHeight="1">
      <c r="B834" s="1"/>
      <c r="C834" s="1"/>
    </row>
    <row r="835" ht="14.25" customHeight="1">
      <c r="B835" s="1"/>
      <c r="C835" s="1"/>
    </row>
    <row r="836" ht="14.25" customHeight="1">
      <c r="B836" s="1"/>
      <c r="C836" s="1"/>
    </row>
    <row r="837" ht="14.25" customHeight="1">
      <c r="B837" s="1"/>
      <c r="C837" s="1"/>
    </row>
    <row r="838" ht="14.25" customHeight="1">
      <c r="B838" s="1"/>
      <c r="C838" s="1"/>
    </row>
    <row r="839" ht="14.25" customHeight="1">
      <c r="B839" s="1"/>
      <c r="C839" s="1"/>
    </row>
    <row r="840" ht="14.25" customHeight="1">
      <c r="B840" s="1"/>
      <c r="C840" s="1"/>
    </row>
    <row r="841" ht="14.25" customHeight="1">
      <c r="B841" s="1"/>
      <c r="C841" s="1"/>
    </row>
    <row r="842" ht="14.25" customHeight="1">
      <c r="B842" s="1"/>
      <c r="C842" s="1"/>
    </row>
    <row r="843" ht="14.25" customHeight="1">
      <c r="B843" s="1"/>
      <c r="C843" s="1"/>
    </row>
    <row r="844" ht="14.25" customHeight="1">
      <c r="B844" s="1"/>
      <c r="C844" s="1"/>
    </row>
    <row r="845" ht="14.25" customHeight="1">
      <c r="B845" s="1"/>
      <c r="C845" s="1"/>
    </row>
    <row r="846" ht="14.25" customHeight="1">
      <c r="B846" s="1"/>
      <c r="C846" s="1"/>
    </row>
    <row r="847" ht="14.25" customHeight="1">
      <c r="B847" s="1"/>
      <c r="C847" s="1"/>
    </row>
    <row r="848" ht="14.25" customHeight="1">
      <c r="B848" s="1"/>
      <c r="C848" s="1"/>
    </row>
    <row r="849" ht="14.25" customHeight="1">
      <c r="B849" s="1"/>
      <c r="C849" s="1"/>
    </row>
    <row r="850" ht="14.25" customHeight="1">
      <c r="B850" s="1"/>
      <c r="C850" s="1"/>
    </row>
    <row r="851" ht="14.25" customHeight="1">
      <c r="B851" s="1"/>
      <c r="C851" s="1"/>
    </row>
    <row r="852" ht="14.25" customHeight="1">
      <c r="B852" s="1"/>
      <c r="C852" s="1"/>
    </row>
    <row r="853" ht="14.25" customHeight="1">
      <c r="B853" s="1"/>
      <c r="C853" s="1"/>
    </row>
    <row r="854" ht="14.25" customHeight="1">
      <c r="B854" s="1"/>
      <c r="C854" s="1"/>
    </row>
    <row r="855" ht="14.25" customHeight="1">
      <c r="B855" s="1"/>
      <c r="C855" s="1"/>
    </row>
    <row r="856" ht="14.25" customHeight="1">
      <c r="B856" s="1"/>
      <c r="C856" s="1"/>
    </row>
    <row r="857" ht="14.25" customHeight="1">
      <c r="B857" s="1"/>
      <c r="C857" s="1"/>
    </row>
    <row r="858" ht="14.25" customHeight="1">
      <c r="B858" s="1"/>
      <c r="C858" s="1"/>
    </row>
    <row r="859" ht="14.25" customHeight="1">
      <c r="B859" s="1"/>
      <c r="C859" s="1"/>
    </row>
    <row r="860" ht="14.25" customHeight="1">
      <c r="B860" s="1"/>
      <c r="C860" s="1"/>
    </row>
    <row r="861" ht="14.25" customHeight="1">
      <c r="B861" s="1"/>
      <c r="C861" s="1"/>
    </row>
    <row r="862" ht="14.25" customHeight="1">
      <c r="B862" s="1"/>
      <c r="C862" s="1"/>
    </row>
    <row r="863" ht="14.25" customHeight="1">
      <c r="B863" s="1"/>
      <c r="C863" s="1"/>
    </row>
    <row r="864" ht="14.25" customHeight="1">
      <c r="B864" s="1"/>
      <c r="C864" s="1"/>
    </row>
    <row r="865" ht="14.25" customHeight="1">
      <c r="B865" s="1"/>
      <c r="C865" s="1"/>
    </row>
    <row r="866" ht="14.25" customHeight="1">
      <c r="B866" s="1"/>
      <c r="C866" s="1"/>
    </row>
    <row r="867" ht="14.25" customHeight="1">
      <c r="B867" s="1"/>
      <c r="C867" s="1"/>
    </row>
    <row r="868" ht="14.25" customHeight="1">
      <c r="B868" s="1"/>
      <c r="C868" s="1"/>
    </row>
    <row r="869" ht="14.25" customHeight="1">
      <c r="B869" s="1"/>
      <c r="C869" s="1"/>
    </row>
    <row r="870" ht="14.25" customHeight="1">
      <c r="B870" s="1"/>
      <c r="C870" s="1"/>
    </row>
    <row r="871" ht="14.25" customHeight="1">
      <c r="B871" s="1"/>
      <c r="C871" s="1"/>
    </row>
    <row r="872" ht="14.25" customHeight="1">
      <c r="B872" s="1"/>
      <c r="C872" s="1"/>
    </row>
    <row r="873" ht="14.25" customHeight="1">
      <c r="B873" s="1"/>
      <c r="C873" s="1"/>
    </row>
    <row r="874" ht="14.25" customHeight="1">
      <c r="B874" s="1"/>
      <c r="C874" s="1"/>
    </row>
    <row r="875" ht="14.25" customHeight="1">
      <c r="B875" s="1"/>
      <c r="C875" s="1"/>
    </row>
    <row r="876" ht="14.25" customHeight="1">
      <c r="B876" s="1"/>
      <c r="C876" s="1"/>
    </row>
    <row r="877" ht="14.25" customHeight="1">
      <c r="B877" s="1"/>
      <c r="C877" s="1"/>
    </row>
    <row r="878" ht="14.25" customHeight="1">
      <c r="B878" s="1"/>
      <c r="C878" s="1"/>
    </row>
    <row r="879" ht="14.25" customHeight="1">
      <c r="B879" s="1"/>
      <c r="C879" s="1"/>
    </row>
    <row r="880" ht="14.25" customHeight="1">
      <c r="B880" s="1"/>
      <c r="C880" s="1"/>
    </row>
    <row r="881" ht="14.25" customHeight="1">
      <c r="B881" s="1"/>
      <c r="C881" s="1"/>
    </row>
    <row r="882" ht="14.25" customHeight="1">
      <c r="B882" s="1"/>
      <c r="C882" s="1"/>
    </row>
    <row r="883" ht="14.25" customHeight="1">
      <c r="B883" s="1"/>
      <c r="C883" s="1"/>
    </row>
    <row r="884" ht="14.25" customHeight="1">
      <c r="B884" s="1"/>
      <c r="C884" s="1"/>
    </row>
    <row r="885" ht="14.25" customHeight="1">
      <c r="B885" s="1"/>
      <c r="C885" s="1"/>
    </row>
    <row r="886" ht="14.25" customHeight="1">
      <c r="B886" s="1"/>
      <c r="C886" s="1"/>
    </row>
    <row r="887" ht="14.25" customHeight="1">
      <c r="B887" s="1"/>
      <c r="C887" s="1"/>
    </row>
    <row r="888" ht="14.25" customHeight="1">
      <c r="B888" s="1"/>
      <c r="C888" s="1"/>
    </row>
    <row r="889" ht="14.25" customHeight="1">
      <c r="B889" s="1"/>
      <c r="C889" s="1"/>
    </row>
    <row r="890" ht="14.25" customHeight="1">
      <c r="B890" s="1"/>
      <c r="C890" s="1"/>
    </row>
    <row r="891" ht="14.25" customHeight="1">
      <c r="B891" s="1"/>
      <c r="C891" s="1"/>
    </row>
    <row r="892" ht="14.25" customHeight="1">
      <c r="B892" s="1"/>
      <c r="C892" s="1"/>
    </row>
    <row r="893" ht="14.25" customHeight="1">
      <c r="B893" s="1"/>
      <c r="C893" s="1"/>
    </row>
    <row r="894" ht="14.25" customHeight="1">
      <c r="B894" s="1"/>
      <c r="C894" s="1"/>
    </row>
    <row r="895" ht="14.25" customHeight="1">
      <c r="B895" s="1"/>
      <c r="C895" s="1"/>
    </row>
    <row r="896" ht="14.25" customHeight="1">
      <c r="B896" s="1"/>
      <c r="C896" s="1"/>
    </row>
    <row r="897" ht="14.25" customHeight="1">
      <c r="B897" s="1"/>
      <c r="C897" s="1"/>
    </row>
    <row r="898" ht="14.25" customHeight="1">
      <c r="B898" s="1"/>
      <c r="C898" s="1"/>
    </row>
    <row r="899" ht="14.25" customHeight="1">
      <c r="B899" s="1"/>
      <c r="C899" s="1"/>
    </row>
    <row r="900" ht="14.25" customHeight="1">
      <c r="B900" s="1"/>
      <c r="C900" s="1"/>
    </row>
    <row r="901" ht="14.25" customHeight="1">
      <c r="B901" s="1"/>
      <c r="C901" s="1"/>
    </row>
    <row r="902" ht="14.25" customHeight="1">
      <c r="B902" s="1"/>
      <c r="C902" s="1"/>
    </row>
    <row r="903" ht="14.25" customHeight="1">
      <c r="B903" s="1"/>
      <c r="C903" s="1"/>
    </row>
    <row r="904" ht="14.25" customHeight="1">
      <c r="B904" s="1"/>
      <c r="C904" s="1"/>
    </row>
    <row r="905" ht="14.25" customHeight="1">
      <c r="B905" s="1"/>
      <c r="C905" s="1"/>
    </row>
    <row r="906" ht="14.25" customHeight="1">
      <c r="B906" s="1"/>
      <c r="C906" s="1"/>
    </row>
    <row r="907" ht="14.25" customHeight="1">
      <c r="B907" s="1"/>
      <c r="C907" s="1"/>
    </row>
    <row r="908" ht="14.25" customHeight="1">
      <c r="B908" s="1"/>
      <c r="C908" s="1"/>
    </row>
    <row r="909" ht="14.25" customHeight="1">
      <c r="B909" s="1"/>
      <c r="C909" s="1"/>
    </row>
    <row r="910" ht="14.25" customHeight="1">
      <c r="B910" s="1"/>
      <c r="C910" s="1"/>
    </row>
    <row r="911" ht="14.25" customHeight="1">
      <c r="B911" s="1"/>
      <c r="C911" s="1"/>
    </row>
    <row r="912" ht="14.25" customHeight="1">
      <c r="B912" s="1"/>
      <c r="C912" s="1"/>
    </row>
    <row r="913" ht="14.25" customHeight="1">
      <c r="B913" s="1"/>
      <c r="C913" s="1"/>
    </row>
    <row r="914" ht="14.25" customHeight="1">
      <c r="B914" s="1"/>
      <c r="C914" s="1"/>
    </row>
    <row r="915" ht="14.25" customHeight="1">
      <c r="B915" s="1"/>
      <c r="C915" s="1"/>
    </row>
    <row r="916" ht="14.25" customHeight="1">
      <c r="B916" s="1"/>
      <c r="C916" s="1"/>
    </row>
    <row r="917" ht="14.25" customHeight="1">
      <c r="B917" s="1"/>
      <c r="C917" s="1"/>
    </row>
    <row r="918" ht="14.25" customHeight="1">
      <c r="B918" s="1"/>
      <c r="C918" s="1"/>
    </row>
    <row r="919" ht="14.25" customHeight="1">
      <c r="B919" s="1"/>
      <c r="C919" s="1"/>
    </row>
    <row r="920" ht="14.25" customHeight="1">
      <c r="B920" s="1"/>
      <c r="C920" s="1"/>
    </row>
    <row r="921" ht="14.25" customHeight="1">
      <c r="B921" s="1"/>
      <c r="C921" s="1"/>
    </row>
    <row r="922" ht="14.25" customHeight="1">
      <c r="B922" s="1"/>
      <c r="C922" s="1"/>
    </row>
    <row r="923" ht="14.25" customHeight="1">
      <c r="B923" s="1"/>
      <c r="C923" s="1"/>
    </row>
    <row r="924" ht="14.25" customHeight="1">
      <c r="B924" s="1"/>
      <c r="C924" s="1"/>
    </row>
    <row r="925" ht="14.25" customHeight="1">
      <c r="B925" s="1"/>
      <c r="C925" s="1"/>
    </row>
    <row r="926" ht="14.25" customHeight="1">
      <c r="B926" s="1"/>
      <c r="C926" s="1"/>
    </row>
    <row r="927" ht="14.25" customHeight="1">
      <c r="B927" s="1"/>
      <c r="C927" s="1"/>
    </row>
    <row r="928" ht="14.25" customHeight="1">
      <c r="B928" s="1"/>
      <c r="C928" s="1"/>
    </row>
    <row r="929" ht="14.25" customHeight="1">
      <c r="B929" s="1"/>
      <c r="C929" s="1"/>
    </row>
    <row r="930" ht="14.25" customHeight="1">
      <c r="B930" s="1"/>
      <c r="C930" s="1"/>
    </row>
    <row r="931" ht="14.25" customHeight="1">
      <c r="B931" s="1"/>
      <c r="C931" s="1"/>
    </row>
    <row r="932" ht="14.25" customHeight="1">
      <c r="B932" s="1"/>
      <c r="C932" s="1"/>
    </row>
    <row r="933" ht="14.25" customHeight="1">
      <c r="B933" s="1"/>
      <c r="C933" s="1"/>
    </row>
    <row r="934" ht="14.25" customHeight="1">
      <c r="B934" s="1"/>
      <c r="C934" s="1"/>
    </row>
    <row r="935" ht="14.25" customHeight="1">
      <c r="B935" s="1"/>
      <c r="C935" s="1"/>
    </row>
    <row r="936" ht="14.25" customHeight="1">
      <c r="B936" s="1"/>
      <c r="C936" s="1"/>
    </row>
    <row r="937" ht="14.25" customHeight="1">
      <c r="B937" s="1"/>
      <c r="C937" s="1"/>
    </row>
    <row r="938" ht="14.25" customHeight="1">
      <c r="B938" s="1"/>
      <c r="C938" s="1"/>
    </row>
    <row r="939" ht="14.25" customHeight="1">
      <c r="B939" s="1"/>
      <c r="C939" s="1"/>
    </row>
    <row r="940" ht="14.25" customHeight="1">
      <c r="B940" s="1"/>
      <c r="C940" s="1"/>
    </row>
    <row r="941" ht="14.25" customHeight="1">
      <c r="B941" s="1"/>
      <c r="C941" s="1"/>
    </row>
    <row r="942" ht="14.25" customHeight="1">
      <c r="B942" s="1"/>
      <c r="C942" s="1"/>
    </row>
    <row r="943" ht="14.25" customHeight="1">
      <c r="B943" s="1"/>
      <c r="C943" s="1"/>
    </row>
    <row r="944" ht="14.25" customHeight="1">
      <c r="B944" s="1"/>
      <c r="C944" s="1"/>
    </row>
    <row r="945" ht="14.25" customHeight="1">
      <c r="B945" s="1"/>
      <c r="C945" s="1"/>
    </row>
    <row r="946" ht="14.25" customHeight="1">
      <c r="B946" s="1"/>
      <c r="C946" s="1"/>
    </row>
    <row r="947" ht="14.25" customHeight="1">
      <c r="B947" s="1"/>
      <c r="C947" s="1"/>
    </row>
    <row r="948" ht="14.25" customHeight="1">
      <c r="B948" s="1"/>
      <c r="C948" s="1"/>
    </row>
    <row r="949" ht="14.25" customHeight="1">
      <c r="B949" s="1"/>
      <c r="C949" s="1"/>
    </row>
    <row r="950" ht="14.25" customHeight="1">
      <c r="B950" s="1"/>
      <c r="C950" s="1"/>
    </row>
    <row r="951" ht="14.25" customHeight="1">
      <c r="B951" s="1"/>
      <c r="C951" s="1"/>
    </row>
    <row r="952" ht="14.25" customHeight="1">
      <c r="B952" s="1"/>
      <c r="C952" s="1"/>
    </row>
    <row r="953" ht="14.25" customHeight="1">
      <c r="B953" s="1"/>
      <c r="C953" s="1"/>
    </row>
    <row r="954" ht="14.25" customHeight="1">
      <c r="B954" s="1"/>
      <c r="C954" s="1"/>
    </row>
    <row r="955" ht="14.25" customHeight="1">
      <c r="B955" s="1"/>
      <c r="C955" s="1"/>
    </row>
    <row r="956" ht="14.25" customHeight="1">
      <c r="B956" s="1"/>
      <c r="C956" s="1"/>
    </row>
    <row r="957" ht="14.25" customHeight="1">
      <c r="B957" s="1"/>
      <c r="C957" s="1"/>
    </row>
    <row r="958" ht="14.25" customHeight="1">
      <c r="B958" s="1"/>
      <c r="C958" s="1"/>
    </row>
    <row r="959" ht="14.25" customHeight="1">
      <c r="B959" s="1"/>
      <c r="C959" s="1"/>
    </row>
    <row r="960" ht="14.25" customHeight="1">
      <c r="B960" s="1"/>
      <c r="C960" s="1"/>
    </row>
    <row r="961" ht="14.25" customHeight="1">
      <c r="B961" s="1"/>
      <c r="C961" s="1"/>
    </row>
    <row r="962" ht="14.25" customHeight="1">
      <c r="B962" s="1"/>
      <c r="C962" s="1"/>
    </row>
    <row r="963" ht="14.25" customHeight="1">
      <c r="B963" s="1"/>
      <c r="C963" s="1"/>
    </row>
    <row r="964" ht="14.25" customHeight="1">
      <c r="B964" s="1"/>
      <c r="C964" s="1"/>
    </row>
    <row r="965" ht="14.25" customHeight="1">
      <c r="B965" s="1"/>
      <c r="C965" s="1"/>
    </row>
    <row r="966" ht="14.25" customHeight="1">
      <c r="B966" s="1"/>
      <c r="C966" s="1"/>
    </row>
    <row r="967" ht="14.25" customHeight="1">
      <c r="B967" s="1"/>
      <c r="C967" s="1"/>
    </row>
    <row r="968" ht="14.25" customHeight="1">
      <c r="B968" s="1"/>
      <c r="C968" s="1"/>
    </row>
    <row r="969" ht="14.25" customHeight="1">
      <c r="B969" s="1"/>
      <c r="C969" s="1"/>
    </row>
    <row r="970" ht="14.25" customHeight="1">
      <c r="B970" s="1"/>
      <c r="C970" s="1"/>
    </row>
    <row r="971" ht="14.25" customHeight="1">
      <c r="B971" s="1"/>
      <c r="C971" s="1"/>
    </row>
    <row r="972" ht="14.25" customHeight="1">
      <c r="B972" s="1"/>
      <c r="C972" s="1"/>
    </row>
    <row r="973" ht="14.25" customHeight="1">
      <c r="B973" s="1"/>
      <c r="C973" s="1"/>
    </row>
    <row r="974" ht="14.25" customHeight="1">
      <c r="B974" s="1"/>
      <c r="C974" s="1"/>
    </row>
    <row r="975" ht="14.25" customHeight="1">
      <c r="B975" s="1"/>
      <c r="C975" s="1"/>
    </row>
    <row r="976" ht="14.25" customHeight="1">
      <c r="B976" s="1"/>
      <c r="C976" s="1"/>
    </row>
    <row r="977" ht="14.25" customHeight="1">
      <c r="B977" s="1"/>
      <c r="C977" s="1"/>
    </row>
    <row r="978" ht="14.25" customHeight="1">
      <c r="B978" s="1"/>
      <c r="C978" s="1"/>
    </row>
    <row r="979" ht="14.25" customHeight="1">
      <c r="B979" s="1"/>
      <c r="C979" s="1"/>
    </row>
    <row r="980" ht="14.25" customHeight="1">
      <c r="B980" s="1"/>
      <c r="C980" s="1"/>
    </row>
    <row r="981" ht="14.25" customHeight="1">
      <c r="B981" s="1"/>
      <c r="C981" s="1"/>
    </row>
    <row r="982" ht="14.25" customHeight="1">
      <c r="B982" s="1"/>
      <c r="C982" s="1"/>
    </row>
    <row r="983" ht="14.25" customHeight="1">
      <c r="B983" s="1"/>
      <c r="C983" s="1"/>
    </row>
    <row r="984" ht="14.25" customHeight="1">
      <c r="B984" s="1"/>
      <c r="C984" s="1"/>
    </row>
    <row r="985" ht="14.25" customHeight="1">
      <c r="B985" s="1"/>
      <c r="C985" s="1"/>
    </row>
    <row r="986" ht="14.25" customHeight="1">
      <c r="B986" s="1"/>
      <c r="C986" s="1"/>
    </row>
    <row r="987" ht="14.25" customHeight="1">
      <c r="B987" s="1"/>
      <c r="C987" s="1"/>
    </row>
    <row r="988" ht="14.25" customHeight="1">
      <c r="B988" s="1"/>
      <c r="C988" s="1"/>
    </row>
    <row r="989" ht="14.25" customHeight="1">
      <c r="B989" s="1"/>
      <c r="C989" s="1"/>
    </row>
    <row r="990" ht="14.25" customHeight="1">
      <c r="B990" s="1"/>
      <c r="C990" s="1"/>
    </row>
    <row r="991" ht="14.25" customHeight="1">
      <c r="B991" s="1"/>
      <c r="C991" s="1"/>
    </row>
    <row r="992" ht="14.25" customHeight="1">
      <c r="B992" s="1"/>
      <c r="C992" s="1"/>
    </row>
    <row r="993" ht="14.25" customHeight="1">
      <c r="B993" s="1"/>
      <c r="C993" s="1"/>
    </row>
    <row r="994" ht="14.25" customHeight="1">
      <c r="B994" s="1"/>
      <c r="C994" s="1"/>
    </row>
    <row r="995" ht="14.25" customHeight="1">
      <c r="B995" s="1"/>
      <c r="C995" s="1"/>
    </row>
    <row r="996" ht="14.25" customHeight="1">
      <c r="B996" s="1"/>
      <c r="C996" s="1"/>
    </row>
    <row r="997" ht="14.25" customHeight="1">
      <c r="B997" s="1"/>
      <c r="C997" s="1"/>
    </row>
    <row r="998" ht="14.25" customHeight="1">
      <c r="B998" s="1"/>
      <c r="C998" s="1"/>
    </row>
    <row r="999" ht="14.25" customHeight="1">
      <c r="B999" s="1"/>
      <c r="C999" s="1"/>
    </row>
    <row r="1000" ht="14.25" customHeight="1">
      <c r="B1000" s="1"/>
      <c r="C1000" s="1"/>
    </row>
  </sheetData>
  <mergeCells count="4">
    <mergeCell ref="B4:C5"/>
    <mergeCell ref="D4:E5"/>
    <mergeCell ref="F4:G5"/>
    <mergeCell ref="A3:A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0.63"/>
    <col customWidth="1" min="2" max="8" width="7.63"/>
    <col customWidth="1" min="9" max="9" width="15.25"/>
    <col customWidth="1" min="10" max="10" width="13.88"/>
    <col customWidth="1" min="11" max="11" width="11.88"/>
    <col customWidth="1" min="12" max="12" width="22.38"/>
    <col customWidth="1" min="13" max="13" width="14.63"/>
    <col customWidth="1" min="14" max="14" width="13.63"/>
    <col customWidth="1" min="15" max="15" width="12.0"/>
    <col customWidth="1" min="16" max="16" width="15.5"/>
    <col customWidth="1" min="17" max="17" width="14.13"/>
    <col customWidth="1" min="18" max="18" width="12.88"/>
    <col customWidth="1" min="19" max="27" width="7.63"/>
  </cols>
  <sheetData>
    <row r="1" ht="14.25" customHeight="1">
      <c r="A1" s="1" t="s">
        <v>58</v>
      </c>
      <c r="B1" s="2">
        <v>50.0</v>
      </c>
      <c r="C1" s="48">
        <f>B1-K19</f>
        <v>0</v>
      </c>
      <c r="D1" s="2">
        <v>200.0</v>
      </c>
      <c r="E1" s="48">
        <f>D1-O19</f>
        <v>50</v>
      </c>
      <c r="F1" s="2">
        <v>160.0</v>
      </c>
      <c r="G1" s="4">
        <f>F1-R15</f>
        <v>124.01</v>
      </c>
    </row>
    <row r="2" ht="14.25" customHeight="1">
      <c r="C2">
        <f>C1/B1</f>
        <v>0</v>
      </c>
      <c r="E2">
        <f>E1/D1</f>
        <v>0.25</v>
      </c>
      <c r="G2">
        <f>G1/F1</f>
        <v>0.7750625</v>
      </c>
    </row>
    <row r="3" ht="14.25" customHeight="1">
      <c r="A3" s="7" t="s">
        <v>2</v>
      </c>
    </row>
    <row r="4" ht="21.0" customHeight="1">
      <c r="A4" s="10"/>
      <c r="B4" s="12" t="s">
        <v>36</v>
      </c>
      <c r="C4" s="8"/>
      <c r="D4" s="12" t="s">
        <v>37</v>
      </c>
      <c r="E4" s="8"/>
      <c r="F4" s="12" t="s">
        <v>38</v>
      </c>
      <c r="G4" s="8"/>
      <c r="I4" s="63" t="s">
        <v>59</v>
      </c>
      <c r="J4" s="6"/>
      <c r="K4" s="6"/>
      <c r="L4" s="8"/>
      <c r="M4" s="63" t="s">
        <v>60</v>
      </c>
      <c r="N4" s="6"/>
      <c r="O4" s="8"/>
      <c r="P4" s="63" t="s">
        <v>61</v>
      </c>
      <c r="Q4" s="6"/>
      <c r="R4" s="8"/>
    </row>
    <row r="5" ht="21.0" customHeight="1">
      <c r="A5" s="10"/>
      <c r="B5" s="16"/>
      <c r="C5" s="17"/>
      <c r="D5" s="16"/>
      <c r="E5" s="17"/>
      <c r="F5" s="16"/>
      <c r="G5" s="17"/>
      <c r="I5" s="16"/>
      <c r="J5" s="18"/>
      <c r="K5" s="18"/>
      <c r="L5" s="17"/>
      <c r="M5" s="16"/>
      <c r="N5" s="18"/>
      <c r="O5" s="17"/>
      <c r="P5" s="16"/>
      <c r="Q5" s="18"/>
      <c r="R5" s="17"/>
    </row>
    <row r="6" ht="14.25" customHeight="1">
      <c r="A6" s="19"/>
      <c r="B6" s="22" t="s">
        <v>23</v>
      </c>
      <c r="C6" s="23" t="s">
        <v>24</v>
      </c>
      <c r="D6" s="22" t="s">
        <v>23</v>
      </c>
      <c r="E6" s="23" t="s">
        <v>24</v>
      </c>
      <c r="F6" s="22" t="s">
        <v>23</v>
      </c>
      <c r="G6" s="23" t="s">
        <v>24</v>
      </c>
      <c r="I6" s="64" t="s">
        <v>62</v>
      </c>
      <c r="J6" s="64" t="s">
        <v>63</v>
      </c>
      <c r="K6" s="64" t="s">
        <v>64</v>
      </c>
      <c r="L6" s="65" t="s">
        <v>65</v>
      </c>
      <c r="M6" s="64" t="s">
        <v>62</v>
      </c>
      <c r="N6" s="64" t="s">
        <v>63</v>
      </c>
      <c r="O6" s="64" t="s">
        <v>64</v>
      </c>
      <c r="P6" s="64" t="s">
        <v>62</v>
      </c>
      <c r="Q6" s="64" t="s">
        <v>63</v>
      </c>
      <c r="R6" s="64" t="s">
        <v>64</v>
      </c>
    </row>
    <row r="7" ht="14.25" customHeight="1">
      <c r="A7" s="25">
        <v>43004.0</v>
      </c>
      <c r="B7" s="29">
        <v>1.728</v>
      </c>
      <c r="C7" s="32">
        <v>0.9</v>
      </c>
      <c r="D7" s="29">
        <v>5.184</v>
      </c>
      <c r="E7" s="32">
        <v>6.63</v>
      </c>
      <c r="F7" s="29">
        <v>2.1600000000000015</v>
      </c>
      <c r="G7" s="32">
        <v>3.01</v>
      </c>
      <c r="I7" s="66">
        <v>0.0</v>
      </c>
      <c r="J7" s="67">
        <v>0.9</v>
      </c>
      <c r="K7" s="66">
        <v>10.0</v>
      </c>
      <c r="L7" s="68"/>
      <c r="M7" s="68">
        <v>3.22</v>
      </c>
      <c r="N7" s="68">
        <v>6.63</v>
      </c>
      <c r="O7" s="68">
        <v>60.0</v>
      </c>
      <c r="P7" s="68">
        <v>0.0</v>
      </c>
      <c r="Q7" s="32">
        <v>3.01</v>
      </c>
      <c r="R7" s="68">
        <f>Q7</f>
        <v>3.01</v>
      </c>
    </row>
    <row r="8" ht="14.25" customHeight="1">
      <c r="A8" s="34">
        <v>43005.0</v>
      </c>
      <c r="B8" s="35">
        <v>1.728</v>
      </c>
      <c r="C8" s="39">
        <v>0.9</v>
      </c>
      <c r="D8" s="35">
        <v>4.060800000000003</v>
      </c>
      <c r="E8" s="39">
        <v>6.67</v>
      </c>
      <c r="F8" s="35">
        <v>0.0</v>
      </c>
      <c r="G8" s="39">
        <v>4.05</v>
      </c>
      <c r="I8" s="66">
        <v>0.0</v>
      </c>
      <c r="J8" s="67">
        <v>0.9</v>
      </c>
      <c r="K8" s="66">
        <v>26.0</v>
      </c>
      <c r="L8" s="68"/>
      <c r="M8" s="68">
        <v>2.97</v>
      </c>
      <c r="N8" s="68">
        <v>6.67</v>
      </c>
      <c r="O8" s="68">
        <v>76.0</v>
      </c>
      <c r="P8" s="68">
        <v>0.0</v>
      </c>
      <c r="Q8" s="39">
        <v>4.05</v>
      </c>
      <c r="R8" s="68">
        <f t="shared" ref="R8:R42" si="1">Q8+R7</f>
        <v>7.06</v>
      </c>
    </row>
    <row r="9" ht="14.25" customHeight="1">
      <c r="A9" s="34">
        <v>43006.0</v>
      </c>
      <c r="B9" s="35">
        <v>1.728</v>
      </c>
      <c r="C9" s="39">
        <v>0.87</v>
      </c>
      <c r="D9" s="35">
        <v>0.5184000000000022</v>
      </c>
      <c r="E9" s="39">
        <v>6.51</v>
      </c>
      <c r="F9" s="35">
        <v>0.0</v>
      </c>
      <c r="G9" s="39">
        <v>4.03</v>
      </c>
      <c r="I9" s="66">
        <v>0.0</v>
      </c>
      <c r="J9" s="67">
        <v>0.87</v>
      </c>
      <c r="K9" s="66">
        <v>28.0</v>
      </c>
      <c r="L9" s="68"/>
      <c r="M9" s="68">
        <v>2.72</v>
      </c>
      <c r="N9" s="68">
        <v>6.51</v>
      </c>
      <c r="O9" s="68">
        <v>76.0</v>
      </c>
      <c r="P9" s="68">
        <v>0.0</v>
      </c>
      <c r="Q9" s="39">
        <v>4.03</v>
      </c>
      <c r="R9" s="68">
        <f t="shared" si="1"/>
        <v>11.09</v>
      </c>
    </row>
    <row r="10" ht="14.25" customHeight="1">
      <c r="A10" s="34">
        <v>43007.0</v>
      </c>
      <c r="B10" s="35">
        <v>1.728</v>
      </c>
      <c r="C10" s="39">
        <v>0.81</v>
      </c>
      <c r="D10" s="35">
        <v>5.184</v>
      </c>
      <c r="E10" s="39">
        <v>6.41</v>
      </c>
      <c r="F10" s="35">
        <v>0.0</v>
      </c>
      <c r="G10" s="39">
        <v>4.03</v>
      </c>
      <c r="I10" s="66">
        <v>0.0</v>
      </c>
      <c r="J10" s="67">
        <v>0.81</v>
      </c>
      <c r="K10" s="66">
        <v>30.0</v>
      </c>
      <c r="L10" s="68"/>
      <c r="M10" s="68">
        <v>2.68</v>
      </c>
      <c r="N10" s="68">
        <v>6.41</v>
      </c>
      <c r="O10" s="68">
        <v>78.0</v>
      </c>
      <c r="P10" s="68">
        <v>0.0</v>
      </c>
      <c r="Q10" s="39">
        <v>4.03</v>
      </c>
      <c r="R10" s="68">
        <f t="shared" si="1"/>
        <v>15.12</v>
      </c>
    </row>
    <row r="11" ht="14.25" customHeight="1">
      <c r="A11" s="34">
        <v>43008.0</v>
      </c>
      <c r="B11" s="35">
        <v>1.728</v>
      </c>
      <c r="C11" s="39">
        <v>0.75</v>
      </c>
      <c r="D11" s="35">
        <v>2.692000000000002</v>
      </c>
      <c r="E11" s="39">
        <v>6.29</v>
      </c>
      <c r="F11" s="35">
        <v>0.0</v>
      </c>
      <c r="G11" s="39">
        <v>4.03</v>
      </c>
      <c r="I11" s="66">
        <v>0.0</v>
      </c>
      <c r="J11" s="67">
        <v>0.75</v>
      </c>
      <c r="K11" s="66">
        <v>32.0</v>
      </c>
      <c r="L11" s="68"/>
      <c r="M11" s="68">
        <v>1.98</v>
      </c>
      <c r="N11" s="68">
        <v>6.29</v>
      </c>
      <c r="O11" s="68">
        <v>83.0</v>
      </c>
      <c r="P11" s="68">
        <v>0.0</v>
      </c>
      <c r="Q11" s="39">
        <v>4.03</v>
      </c>
      <c r="R11" s="68">
        <f t="shared" si="1"/>
        <v>19.15</v>
      </c>
    </row>
    <row r="12" ht="14.25" customHeight="1">
      <c r="A12" s="34">
        <v>43009.0</v>
      </c>
      <c r="B12" s="35">
        <v>1.728</v>
      </c>
      <c r="C12" s="39">
        <v>0.78</v>
      </c>
      <c r="D12" s="35">
        <v>3.110400000000001</v>
      </c>
      <c r="E12" s="39">
        <v>6.62</v>
      </c>
      <c r="F12" s="35">
        <v>0.0</v>
      </c>
      <c r="G12" s="39">
        <v>4.06</v>
      </c>
      <c r="I12" s="66">
        <v>0.0</v>
      </c>
      <c r="J12" s="67">
        <v>0.78</v>
      </c>
      <c r="K12" s="66">
        <v>34.0</v>
      </c>
      <c r="L12" s="68"/>
      <c r="M12" s="68">
        <v>1.43</v>
      </c>
      <c r="N12" s="68">
        <v>6.62</v>
      </c>
      <c r="O12" s="68">
        <v>88.0</v>
      </c>
      <c r="P12" s="68">
        <v>0.0</v>
      </c>
      <c r="Q12" s="39">
        <v>4.06</v>
      </c>
      <c r="R12" s="68">
        <f t="shared" si="1"/>
        <v>23.21</v>
      </c>
    </row>
    <row r="13" ht="14.25" customHeight="1">
      <c r="A13" s="34">
        <v>43010.0</v>
      </c>
      <c r="B13" s="35">
        <v>1.728</v>
      </c>
      <c r="C13" s="39">
        <v>0.84</v>
      </c>
      <c r="D13" s="35">
        <v>1.900800000000001</v>
      </c>
      <c r="E13" s="39">
        <v>12.36</v>
      </c>
      <c r="F13" s="35">
        <v>0.0</v>
      </c>
      <c r="G13" s="39">
        <v>4.2</v>
      </c>
      <c r="I13" s="66">
        <v>0.0</v>
      </c>
      <c r="J13" s="67">
        <v>0.84</v>
      </c>
      <c r="K13" s="66">
        <v>36.0</v>
      </c>
      <c r="L13" s="69" t="s">
        <v>66</v>
      </c>
      <c r="M13" s="70">
        <v>2.48</v>
      </c>
      <c r="N13" s="70">
        <v>12.36</v>
      </c>
      <c r="O13" s="70">
        <v>98.0</v>
      </c>
      <c r="P13" s="68">
        <v>0.0</v>
      </c>
      <c r="Q13" s="39">
        <v>4.2</v>
      </c>
      <c r="R13" s="68">
        <f t="shared" si="1"/>
        <v>27.41</v>
      </c>
    </row>
    <row r="14" ht="14.25" customHeight="1">
      <c r="A14" s="34">
        <v>43011.0</v>
      </c>
      <c r="B14" s="35">
        <v>1.728</v>
      </c>
      <c r="C14" s="39">
        <v>0.84</v>
      </c>
      <c r="D14" s="35">
        <v>1.209599999999999</v>
      </c>
      <c r="E14" s="39">
        <v>8.79</v>
      </c>
      <c r="F14" s="35">
        <v>0.0</v>
      </c>
      <c r="G14" s="39">
        <v>4.02</v>
      </c>
      <c r="I14" s="72">
        <v>0.0</v>
      </c>
      <c r="J14" s="72">
        <v>0.84</v>
      </c>
      <c r="K14" s="72">
        <v>38.0</v>
      </c>
      <c r="L14" s="10"/>
      <c r="M14" s="72">
        <v>0.54</v>
      </c>
      <c r="N14" s="67">
        <v>8.79</v>
      </c>
      <c r="O14" s="72">
        <v>106.0</v>
      </c>
      <c r="P14" s="68">
        <v>0.0</v>
      </c>
      <c r="Q14" s="39">
        <v>4.02</v>
      </c>
      <c r="R14" s="68">
        <f t="shared" si="1"/>
        <v>31.43</v>
      </c>
    </row>
    <row r="15" ht="14.25" customHeight="1">
      <c r="A15" s="34">
        <v>43012.0</v>
      </c>
      <c r="B15" s="35">
        <v>0.0</v>
      </c>
      <c r="C15" s="39">
        <v>0.84</v>
      </c>
      <c r="D15" s="35">
        <v>0.0</v>
      </c>
      <c r="E15" s="39">
        <v>9.66</v>
      </c>
      <c r="F15" s="35">
        <v>0.0</v>
      </c>
      <c r="G15" s="39">
        <v>4.56</v>
      </c>
      <c r="I15" s="72">
        <v>0.0</v>
      </c>
      <c r="J15" s="72">
        <v>0.84</v>
      </c>
      <c r="K15" s="72">
        <v>44.0</v>
      </c>
      <c r="L15" s="10"/>
      <c r="M15" s="72">
        <v>1.37</v>
      </c>
      <c r="N15" s="72">
        <v>9.66</v>
      </c>
      <c r="O15" s="72">
        <v>114.0</v>
      </c>
      <c r="P15" s="68">
        <v>0.0</v>
      </c>
      <c r="Q15" s="39">
        <v>4.56</v>
      </c>
      <c r="R15" s="68">
        <f t="shared" si="1"/>
        <v>35.99</v>
      </c>
    </row>
    <row r="16" ht="14.25" customHeight="1">
      <c r="A16" s="34">
        <v>43013.0</v>
      </c>
      <c r="B16" s="35">
        <v>0.0</v>
      </c>
      <c r="C16" s="39">
        <v>0.44</v>
      </c>
      <c r="D16" s="35">
        <v>0.0</v>
      </c>
      <c r="E16" s="39">
        <v>11.03</v>
      </c>
      <c r="F16" s="35">
        <v>0.0</v>
      </c>
      <c r="G16" s="39">
        <v>4.02</v>
      </c>
      <c r="I16" s="73">
        <v>0.0</v>
      </c>
      <c r="J16" s="73">
        <v>0.51</v>
      </c>
      <c r="K16" s="73">
        <v>45.0</v>
      </c>
      <c r="L16" s="19"/>
      <c r="M16" s="73">
        <v>1.92</v>
      </c>
      <c r="N16" s="73">
        <v>11.03</v>
      </c>
      <c r="O16" s="73">
        <v>124.0</v>
      </c>
      <c r="P16" s="74">
        <v>0.0</v>
      </c>
      <c r="Q16" s="39">
        <v>4.02</v>
      </c>
      <c r="R16" s="68">
        <f t="shared" si="1"/>
        <v>40.01</v>
      </c>
    </row>
    <row r="17" ht="14.25" customHeight="1">
      <c r="A17" s="34">
        <v>43014.0</v>
      </c>
      <c r="B17" s="35">
        <v>1.728</v>
      </c>
      <c r="C17" s="39">
        <v>0.05</v>
      </c>
      <c r="D17" s="35">
        <v>3.0240000000000036</v>
      </c>
      <c r="E17" s="39">
        <v>12.14</v>
      </c>
      <c r="F17" s="35">
        <v>0.0</v>
      </c>
      <c r="G17" s="39">
        <v>3.56</v>
      </c>
      <c r="I17" s="72">
        <v>0.0</v>
      </c>
      <c r="J17" s="72">
        <v>0.05</v>
      </c>
      <c r="K17" s="72">
        <v>47.0</v>
      </c>
      <c r="L17" s="75"/>
      <c r="M17" s="72">
        <v>3.99</v>
      </c>
      <c r="N17" s="72">
        <v>12.14</v>
      </c>
      <c r="O17" s="72">
        <v>132.0</v>
      </c>
      <c r="P17" s="74">
        <v>0.0</v>
      </c>
      <c r="Q17" s="39">
        <v>3.56</v>
      </c>
      <c r="R17" s="68">
        <f t="shared" si="1"/>
        <v>43.57</v>
      </c>
    </row>
    <row r="18" ht="14.25" customHeight="1">
      <c r="A18" s="34">
        <v>43015.0</v>
      </c>
      <c r="B18" s="35">
        <v>1.728</v>
      </c>
      <c r="C18" s="39">
        <v>0.06</v>
      </c>
      <c r="D18" s="35">
        <v>5.184</v>
      </c>
      <c r="E18" s="39">
        <v>13.27</v>
      </c>
      <c r="F18" s="35">
        <v>4.158000000000003</v>
      </c>
      <c r="G18" s="39">
        <v>3.5</v>
      </c>
      <c r="I18" s="72">
        <v>0.0</v>
      </c>
      <c r="J18" s="72">
        <v>0.06</v>
      </c>
      <c r="K18" s="72">
        <v>48.0</v>
      </c>
      <c r="L18" s="75"/>
      <c r="M18" s="72">
        <v>3.99</v>
      </c>
      <c r="N18" s="72">
        <v>13.27</v>
      </c>
      <c r="O18" s="72">
        <v>141.0</v>
      </c>
      <c r="P18" s="74">
        <v>0.0</v>
      </c>
      <c r="Q18" s="39">
        <v>3.5</v>
      </c>
      <c r="R18" s="68">
        <f t="shared" si="1"/>
        <v>47.07</v>
      </c>
    </row>
    <row r="19" ht="14.25" customHeight="1">
      <c r="A19" s="34">
        <v>43016.0</v>
      </c>
      <c r="B19" s="35">
        <v>1.728</v>
      </c>
      <c r="C19" s="39">
        <v>0.06</v>
      </c>
      <c r="D19" s="35">
        <v>5.184</v>
      </c>
      <c r="E19" s="39">
        <v>18.4</v>
      </c>
      <c r="F19" s="35">
        <v>5.616</v>
      </c>
      <c r="G19" s="39">
        <v>3.2</v>
      </c>
      <c r="I19" s="72">
        <v>0.0</v>
      </c>
      <c r="J19" s="72">
        <v>0.06</v>
      </c>
      <c r="K19" s="77">
        <v>50.0</v>
      </c>
      <c r="L19" s="75"/>
      <c r="M19" s="72">
        <v>5.12</v>
      </c>
      <c r="N19" s="72">
        <v>18.4</v>
      </c>
      <c r="O19" s="72">
        <v>150.0</v>
      </c>
      <c r="P19" s="74">
        <v>0.0</v>
      </c>
      <c r="Q19" s="39">
        <v>3.2</v>
      </c>
      <c r="R19" s="68">
        <f t="shared" si="1"/>
        <v>50.27</v>
      </c>
    </row>
    <row r="20" ht="14.25" customHeight="1">
      <c r="A20" s="42">
        <v>43017.0</v>
      </c>
      <c r="B20" s="35">
        <v>1.728</v>
      </c>
      <c r="C20" s="39">
        <v>0.07</v>
      </c>
      <c r="D20" s="35">
        <v>5.184</v>
      </c>
      <c r="E20" s="39">
        <v>15.96</v>
      </c>
      <c r="F20" s="35">
        <v>5.616</v>
      </c>
      <c r="G20" s="39">
        <v>2.0</v>
      </c>
      <c r="I20" s="72">
        <v>0.0</v>
      </c>
      <c r="J20" s="72">
        <v>0.07</v>
      </c>
      <c r="K20" s="77">
        <v>50.0</v>
      </c>
      <c r="L20" s="75"/>
      <c r="M20" s="72">
        <v>4.55</v>
      </c>
      <c r="N20" s="72">
        <v>15.96</v>
      </c>
      <c r="O20" s="72">
        <v>160.0</v>
      </c>
      <c r="P20" s="2">
        <v>0.0</v>
      </c>
      <c r="Q20" s="39">
        <f t="shared" ref="Q20:Q42" si="2">G20</f>
        <v>2</v>
      </c>
      <c r="R20" s="68">
        <f t="shared" si="1"/>
        <v>52.27</v>
      </c>
    </row>
    <row r="21" ht="14.25" customHeight="1">
      <c r="A21" s="34">
        <v>43018.0</v>
      </c>
      <c r="B21" s="35">
        <v>1.728</v>
      </c>
      <c r="C21" s="39">
        <v>0.07</v>
      </c>
      <c r="D21" s="35">
        <v>5.184</v>
      </c>
      <c r="E21" s="39">
        <v>15.54</v>
      </c>
      <c r="F21" s="35">
        <v>5.616</v>
      </c>
      <c r="G21" s="39">
        <v>1.86</v>
      </c>
      <c r="I21" s="72">
        <v>0.0</v>
      </c>
      <c r="J21" s="72">
        <v>0.07</v>
      </c>
      <c r="K21" s="77">
        <v>50.0</v>
      </c>
      <c r="L21" s="75"/>
      <c r="M21" s="72">
        <v>7.88</v>
      </c>
      <c r="N21" s="72">
        <v>15.54</v>
      </c>
      <c r="O21" s="72">
        <v>168.0</v>
      </c>
      <c r="P21" s="2">
        <v>0.0</v>
      </c>
      <c r="Q21" s="39">
        <f t="shared" si="2"/>
        <v>1.86</v>
      </c>
      <c r="R21" s="68">
        <f t="shared" si="1"/>
        <v>54.13</v>
      </c>
    </row>
    <row r="22" ht="14.25" customHeight="1">
      <c r="A22" s="34">
        <v>43019.0</v>
      </c>
      <c r="B22" s="35">
        <v>1.728</v>
      </c>
      <c r="C22" s="39">
        <v>0.07</v>
      </c>
      <c r="D22" s="35">
        <v>5.184</v>
      </c>
      <c r="E22" s="39">
        <v>15.65</v>
      </c>
      <c r="F22" s="35">
        <v>2.246399999999999</v>
      </c>
      <c r="G22" s="39">
        <v>1.37</v>
      </c>
      <c r="I22" s="72">
        <v>0.0</v>
      </c>
      <c r="J22" s="72">
        <v>0.07</v>
      </c>
      <c r="K22" s="77">
        <v>50.0</v>
      </c>
      <c r="L22" s="75"/>
      <c r="M22" s="72">
        <v>7.78</v>
      </c>
      <c r="N22" s="72">
        <v>15.65</v>
      </c>
      <c r="O22" s="72">
        <v>176.0</v>
      </c>
      <c r="P22" s="2">
        <v>0.0</v>
      </c>
      <c r="Q22" s="39">
        <f t="shared" si="2"/>
        <v>1.37</v>
      </c>
      <c r="R22" s="68">
        <f t="shared" si="1"/>
        <v>55.5</v>
      </c>
    </row>
    <row r="23" ht="14.25" customHeight="1">
      <c r="A23" s="34">
        <v>43020.0</v>
      </c>
      <c r="B23" s="35">
        <v>1.728</v>
      </c>
      <c r="C23" s="39">
        <v>0.07</v>
      </c>
      <c r="D23" s="35">
        <v>5.184</v>
      </c>
      <c r="E23" s="39">
        <v>15.13</v>
      </c>
      <c r="F23" s="35">
        <v>5.616</v>
      </c>
      <c r="G23" s="39">
        <v>26.91</v>
      </c>
      <c r="I23" s="72">
        <v>0.0</v>
      </c>
      <c r="J23" s="72">
        <v>0.07</v>
      </c>
      <c r="K23" s="77">
        <v>50.0</v>
      </c>
      <c r="L23" s="75"/>
      <c r="M23" s="72">
        <v>7.74</v>
      </c>
      <c r="N23" s="72">
        <v>15.13</v>
      </c>
      <c r="O23" s="72">
        <v>184.0</v>
      </c>
      <c r="Q23" s="39">
        <f t="shared" si="2"/>
        <v>26.91</v>
      </c>
      <c r="R23" s="68">
        <f t="shared" si="1"/>
        <v>82.41</v>
      </c>
    </row>
    <row r="24" ht="14.25" customHeight="1">
      <c r="A24" s="34">
        <v>43021.0</v>
      </c>
      <c r="B24" s="35">
        <v>1.728</v>
      </c>
      <c r="C24" s="39">
        <v>0.07</v>
      </c>
      <c r="D24" s="35">
        <v>5.184</v>
      </c>
      <c r="E24" s="39">
        <v>16.64</v>
      </c>
      <c r="F24" s="35">
        <v>2.246399999999999</v>
      </c>
      <c r="G24" s="39">
        <v>13.06</v>
      </c>
      <c r="I24" s="73">
        <v>0.0</v>
      </c>
      <c r="J24" s="73">
        <v>0.07</v>
      </c>
      <c r="K24" s="79">
        <v>50.0</v>
      </c>
      <c r="L24" s="81"/>
      <c r="M24" s="73">
        <v>5.73</v>
      </c>
      <c r="N24" s="73">
        <v>16.64</v>
      </c>
      <c r="O24" s="73">
        <v>194.0</v>
      </c>
      <c r="Q24" s="39">
        <f t="shared" si="2"/>
        <v>13.06</v>
      </c>
      <c r="R24" s="68">
        <f t="shared" si="1"/>
        <v>95.47</v>
      </c>
    </row>
    <row r="25" ht="14.25" customHeight="1">
      <c r="A25" s="34">
        <v>43022.0</v>
      </c>
      <c r="B25" s="35">
        <v>1.728</v>
      </c>
      <c r="C25" s="39">
        <v>0.07</v>
      </c>
      <c r="D25" s="35">
        <v>5.184</v>
      </c>
      <c r="E25" s="39">
        <v>16.03</v>
      </c>
      <c r="F25" s="35">
        <v>0.0</v>
      </c>
      <c r="G25" s="39">
        <v>5.61</v>
      </c>
      <c r="I25" s="73">
        <v>0.0</v>
      </c>
      <c r="J25" s="73">
        <v>0.07</v>
      </c>
      <c r="K25" s="79">
        <v>50.0</v>
      </c>
      <c r="L25" s="81"/>
      <c r="M25" s="73">
        <v>9.77</v>
      </c>
      <c r="N25" s="73">
        <v>16.03</v>
      </c>
      <c r="O25" s="73">
        <v>199.0</v>
      </c>
      <c r="Q25" s="39">
        <f t="shared" si="2"/>
        <v>5.61</v>
      </c>
      <c r="R25" s="68">
        <f t="shared" si="1"/>
        <v>101.08</v>
      </c>
    </row>
    <row r="26" ht="14.25" customHeight="1">
      <c r="A26" s="34">
        <v>43023.0</v>
      </c>
      <c r="B26" s="35">
        <v>1.728</v>
      </c>
      <c r="C26" s="39">
        <v>0.06</v>
      </c>
      <c r="D26" s="35">
        <v>5.097600000000003</v>
      </c>
      <c r="E26" s="39">
        <v>16.44</v>
      </c>
      <c r="F26" s="35">
        <v>0.0</v>
      </c>
      <c r="G26" s="39">
        <v>5.06</v>
      </c>
      <c r="I26" s="72">
        <v>0.0</v>
      </c>
      <c r="J26" s="72">
        <v>0.06</v>
      </c>
      <c r="K26" s="77">
        <v>50.0</v>
      </c>
      <c r="L26" s="75"/>
      <c r="M26" s="72">
        <v>10.83</v>
      </c>
      <c r="N26" s="72">
        <v>16.44</v>
      </c>
      <c r="O26" s="77">
        <v>200.0</v>
      </c>
      <c r="Q26" s="39">
        <f t="shared" si="2"/>
        <v>5.06</v>
      </c>
      <c r="R26" s="68">
        <f t="shared" si="1"/>
        <v>106.14</v>
      </c>
    </row>
    <row r="27" ht="14.25" customHeight="1">
      <c r="A27" s="34">
        <v>43024.0</v>
      </c>
      <c r="B27" s="35">
        <v>1.728</v>
      </c>
      <c r="C27" s="39">
        <v>0.06</v>
      </c>
      <c r="D27" s="35">
        <v>5.184</v>
      </c>
      <c r="E27" s="39">
        <v>17.2</v>
      </c>
      <c r="F27" s="35">
        <v>5.616</v>
      </c>
      <c r="G27" s="39">
        <v>3.29</v>
      </c>
      <c r="I27" s="72">
        <v>0.0</v>
      </c>
      <c r="J27" s="72">
        <v>0.06</v>
      </c>
      <c r="K27" s="77">
        <v>50.0</v>
      </c>
      <c r="L27" s="75"/>
      <c r="M27" s="72">
        <v>10.45</v>
      </c>
      <c r="N27" s="72">
        <v>17.2</v>
      </c>
      <c r="O27" s="77">
        <v>200.0</v>
      </c>
      <c r="Q27" s="39">
        <f t="shared" si="2"/>
        <v>3.29</v>
      </c>
      <c r="R27" s="68">
        <f t="shared" si="1"/>
        <v>109.43</v>
      </c>
    </row>
    <row r="28" ht="14.25" customHeight="1">
      <c r="A28" s="34">
        <v>43025.0</v>
      </c>
      <c r="B28" s="35">
        <v>1.728</v>
      </c>
      <c r="C28" s="39">
        <v>0.06</v>
      </c>
      <c r="D28" s="35">
        <v>5.184</v>
      </c>
      <c r="E28" s="39">
        <v>17.06</v>
      </c>
      <c r="F28" s="35">
        <v>5.616</v>
      </c>
      <c r="G28" s="39">
        <v>10.49</v>
      </c>
      <c r="I28" s="73">
        <v>0.0</v>
      </c>
      <c r="J28" s="73">
        <v>0.06</v>
      </c>
      <c r="K28" s="79">
        <v>50.0</v>
      </c>
      <c r="L28" s="85"/>
      <c r="M28" s="74">
        <v>8.43</v>
      </c>
      <c r="N28" s="74">
        <v>17.06</v>
      </c>
      <c r="O28" s="79">
        <v>200.0</v>
      </c>
      <c r="Q28" s="39">
        <f t="shared" si="2"/>
        <v>10.49</v>
      </c>
      <c r="R28" s="68">
        <f t="shared" si="1"/>
        <v>119.92</v>
      </c>
    </row>
    <row r="29" ht="14.25" customHeight="1">
      <c r="A29" s="34">
        <v>43026.0</v>
      </c>
      <c r="B29" s="35">
        <v>1.728</v>
      </c>
      <c r="C29" s="39">
        <v>0.06</v>
      </c>
      <c r="D29" s="35">
        <v>5.184</v>
      </c>
      <c r="E29" s="39">
        <v>16.9</v>
      </c>
      <c r="F29" s="35">
        <v>5.616</v>
      </c>
      <c r="G29" s="39">
        <v>2.45</v>
      </c>
      <c r="I29" s="72">
        <v>0.0</v>
      </c>
      <c r="J29" s="72">
        <v>0.06</v>
      </c>
      <c r="K29" s="77">
        <v>52.0</v>
      </c>
      <c r="L29" s="75"/>
      <c r="M29" s="72">
        <v>10.19</v>
      </c>
      <c r="N29" s="72">
        <v>16.9</v>
      </c>
      <c r="O29" s="77">
        <v>206.0</v>
      </c>
      <c r="Q29" s="39">
        <f t="shared" si="2"/>
        <v>2.45</v>
      </c>
      <c r="R29" s="68">
        <f t="shared" si="1"/>
        <v>122.37</v>
      </c>
    </row>
    <row r="30" ht="14.25" customHeight="1">
      <c r="A30" s="34">
        <v>43027.0</v>
      </c>
      <c r="B30" s="35">
        <v>1.728</v>
      </c>
      <c r="C30" s="39">
        <v>0.06</v>
      </c>
      <c r="D30" s="35">
        <v>5.184</v>
      </c>
      <c r="E30" s="39">
        <v>16.9</v>
      </c>
      <c r="F30" s="35">
        <v>5.616</v>
      </c>
      <c r="G30" s="39">
        <v>1.14</v>
      </c>
      <c r="I30" s="72">
        <v>0.0</v>
      </c>
      <c r="J30" s="72">
        <v>0.06</v>
      </c>
      <c r="K30" s="77">
        <v>57.0</v>
      </c>
      <c r="L30" s="75"/>
      <c r="M30" s="72">
        <v>11.04</v>
      </c>
      <c r="N30" s="72">
        <v>16.9</v>
      </c>
      <c r="O30" s="77">
        <v>212.0</v>
      </c>
      <c r="Q30" s="39">
        <f t="shared" si="2"/>
        <v>1.14</v>
      </c>
      <c r="R30" s="68">
        <f t="shared" si="1"/>
        <v>123.51</v>
      </c>
    </row>
    <row r="31" ht="14.25" customHeight="1">
      <c r="A31" s="34">
        <v>43028.0</v>
      </c>
      <c r="B31" s="35">
        <v>1.728</v>
      </c>
      <c r="C31" s="39">
        <v>0.06</v>
      </c>
      <c r="D31" s="35">
        <v>5.184</v>
      </c>
      <c r="E31" s="39">
        <v>16.72</v>
      </c>
      <c r="F31" s="35">
        <v>5.616</v>
      </c>
      <c r="G31" s="39">
        <v>3.27</v>
      </c>
      <c r="I31" s="72">
        <v>0.0</v>
      </c>
      <c r="J31" s="72">
        <v>0.06</v>
      </c>
      <c r="K31" s="77">
        <v>60.0</v>
      </c>
      <c r="L31" s="75"/>
      <c r="M31" s="72">
        <v>12.75</v>
      </c>
      <c r="N31" s="72">
        <v>16.72</v>
      </c>
      <c r="O31" s="77">
        <v>218.0</v>
      </c>
      <c r="Q31" s="39">
        <f t="shared" si="2"/>
        <v>3.27</v>
      </c>
      <c r="R31" s="68">
        <f t="shared" si="1"/>
        <v>126.78</v>
      </c>
    </row>
    <row r="32" ht="14.25" customHeight="1">
      <c r="A32" s="34">
        <v>43029.0</v>
      </c>
      <c r="B32" s="35">
        <v>1.728</v>
      </c>
      <c r="C32" s="39">
        <v>0.06</v>
      </c>
      <c r="D32" s="35">
        <v>5.184</v>
      </c>
      <c r="E32" s="39">
        <v>16.85</v>
      </c>
      <c r="F32" s="35">
        <v>5.616</v>
      </c>
      <c r="G32" s="39">
        <v>1.31</v>
      </c>
      <c r="I32" s="72">
        <v>0.0</v>
      </c>
      <c r="J32" s="72">
        <v>0.06</v>
      </c>
      <c r="K32" s="77">
        <v>63.0</v>
      </c>
      <c r="L32" s="75"/>
      <c r="M32" s="72">
        <v>10.92</v>
      </c>
      <c r="N32" s="72">
        <v>16.85</v>
      </c>
      <c r="O32" s="77">
        <v>224.0</v>
      </c>
      <c r="Q32" s="39">
        <f t="shared" si="2"/>
        <v>1.31</v>
      </c>
      <c r="R32" s="68">
        <f t="shared" si="1"/>
        <v>128.09</v>
      </c>
    </row>
    <row r="33" ht="14.25" customHeight="1">
      <c r="A33" s="34">
        <v>43030.0</v>
      </c>
      <c r="B33" s="35">
        <v>1.728</v>
      </c>
      <c r="C33" s="39">
        <v>0.06</v>
      </c>
      <c r="D33" s="35">
        <v>5.184</v>
      </c>
      <c r="E33" s="39">
        <v>17.08</v>
      </c>
      <c r="F33" s="35">
        <v>5.616</v>
      </c>
      <c r="G33" s="39">
        <v>3.29</v>
      </c>
      <c r="I33" s="72">
        <v>0.0</v>
      </c>
      <c r="J33" s="72">
        <v>0.06</v>
      </c>
      <c r="K33" s="77">
        <v>67.0</v>
      </c>
      <c r="L33" s="75"/>
      <c r="M33" s="72">
        <v>10.93</v>
      </c>
      <c r="N33" s="72">
        <v>17.08</v>
      </c>
      <c r="O33" s="77">
        <v>240.0</v>
      </c>
      <c r="Q33" s="39">
        <f t="shared" si="2"/>
        <v>3.29</v>
      </c>
      <c r="R33" s="68">
        <f t="shared" si="1"/>
        <v>131.38</v>
      </c>
    </row>
    <row r="34" ht="14.25" customHeight="1">
      <c r="A34" s="34">
        <v>43031.0</v>
      </c>
      <c r="B34" s="35">
        <v>1.728</v>
      </c>
      <c r="C34" s="39">
        <v>0.06</v>
      </c>
      <c r="D34" s="35">
        <v>5.184</v>
      </c>
      <c r="E34" s="39">
        <v>17.04</v>
      </c>
      <c r="F34" s="35">
        <v>4.752000000000001</v>
      </c>
      <c r="G34" s="39">
        <v>3.29</v>
      </c>
      <c r="I34" s="72">
        <v>0.0</v>
      </c>
      <c r="J34" s="72">
        <v>0.06</v>
      </c>
      <c r="K34" s="77">
        <v>70.0</v>
      </c>
      <c r="L34" s="75"/>
      <c r="M34" s="72">
        <v>11.58</v>
      </c>
      <c r="N34" s="72">
        <v>17.04</v>
      </c>
      <c r="O34" s="77">
        <v>260.0</v>
      </c>
      <c r="Q34" s="39">
        <f t="shared" si="2"/>
        <v>3.29</v>
      </c>
      <c r="R34" s="68">
        <f t="shared" si="1"/>
        <v>134.67</v>
      </c>
    </row>
    <row r="35" ht="14.25" customHeight="1">
      <c r="A35" s="34">
        <v>43032.0</v>
      </c>
      <c r="B35" s="35">
        <v>1.728</v>
      </c>
      <c r="C35" s="39">
        <v>0.06</v>
      </c>
      <c r="D35" s="35">
        <v>5.184</v>
      </c>
      <c r="E35" s="39">
        <v>16.96</v>
      </c>
      <c r="F35" s="35">
        <v>5.616</v>
      </c>
      <c r="G35" s="39">
        <v>12.35</v>
      </c>
      <c r="I35" s="72">
        <v>0.0</v>
      </c>
      <c r="J35" s="72">
        <v>0.06</v>
      </c>
      <c r="K35" s="77">
        <v>73.0</v>
      </c>
      <c r="L35" s="75"/>
      <c r="M35" s="72">
        <v>12.27</v>
      </c>
      <c r="N35" s="72">
        <v>16.96</v>
      </c>
      <c r="O35" s="77">
        <v>270.0</v>
      </c>
      <c r="Q35" s="39">
        <f t="shared" si="2"/>
        <v>12.35</v>
      </c>
      <c r="R35" s="68">
        <f t="shared" si="1"/>
        <v>147.02</v>
      </c>
    </row>
    <row r="36" ht="14.25" customHeight="1">
      <c r="A36" s="34">
        <v>43033.0</v>
      </c>
      <c r="B36" s="35">
        <v>0.5400000000000063</v>
      </c>
      <c r="C36" s="39">
        <v>0.06</v>
      </c>
      <c r="D36" s="35">
        <v>5.184</v>
      </c>
      <c r="E36" s="39">
        <v>17.09</v>
      </c>
      <c r="F36" s="35">
        <v>5.616</v>
      </c>
      <c r="G36" s="39">
        <v>24.36</v>
      </c>
      <c r="I36" s="72">
        <v>0.0</v>
      </c>
      <c r="J36" s="72">
        <v>0.06</v>
      </c>
      <c r="K36" s="77">
        <v>77.0</v>
      </c>
      <c r="L36" s="75"/>
      <c r="M36" s="72">
        <v>13.44</v>
      </c>
      <c r="N36" s="72">
        <v>17.09</v>
      </c>
      <c r="O36" s="77">
        <v>280.0</v>
      </c>
      <c r="Q36" s="39">
        <f t="shared" si="2"/>
        <v>24.36</v>
      </c>
      <c r="R36" s="68">
        <f t="shared" si="1"/>
        <v>171.38</v>
      </c>
    </row>
    <row r="37" ht="14.25" customHeight="1">
      <c r="A37" s="34">
        <v>43034.0</v>
      </c>
      <c r="B37" s="35"/>
      <c r="C37" s="39">
        <v>0.05</v>
      </c>
      <c r="D37" s="35">
        <v>5.184</v>
      </c>
      <c r="E37" s="39">
        <v>17.57</v>
      </c>
      <c r="F37" s="35">
        <v>5.616</v>
      </c>
      <c r="G37" s="39">
        <v>2.67</v>
      </c>
      <c r="I37" s="72">
        <v>0.0</v>
      </c>
      <c r="J37" s="72">
        <v>0.05</v>
      </c>
      <c r="K37" s="77">
        <v>80.0</v>
      </c>
      <c r="L37" s="75"/>
      <c r="M37" s="72">
        <v>14.05</v>
      </c>
      <c r="N37" s="72">
        <v>17.57</v>
      </c>
      <c r="O37" s="77">
        <v>300.0</v>
      </c>
      <c r="Q37" s="39">
        <f t="shared" si="2"/>
        <v>2.67</v>
      </c>
      <c r="R37" s="68">
        <f t="shared" si="1"/>
        <v>174.05</v>
      </c>
    </row>
    <row r="38" ht="14.25" customHeight="1">
      <c r="A38" s="34">
        <v>43035.0</v>
      </c>
      <c r="B38" s="35"/>
      <c r="C38" s="39">
        <v>0.05</v>
      </c>
      <c r="D38" s="35">
        <v>5.184</v>
      </c>
      <c r="E38" s="39">
        <v>17.24</v>
      </c>
      <c r="F38" s="35">
        <v>5.616</v>
      </c>
      <c r="G38" s="39">
        <v>0.7</v>
      </c>
      <c r="I38" s="72">
        <v>0.0</v>
      </c>
      <c r="J38" s="72">
        <v>0.05</v>
      </c>
      <c r="K38" s="77">
        <v>83.0</v>
      </c>
      <c r="L38" s="75"/>
      <c r="M38" s="72">
        <v>14.28</v>
      </c>
      <c r="N38" s="72">
        <v>17.24</v>
      </c>
      <c r="O38" s="77">
        <v>310.0</v>
      </c>
      <c r="Q38" s="39">
        <f t="shared" si="2"/>
        <v>0.7</v>
      </c>
      <c r="R38" s="68">
        <f t="shared" si="1"/>
        <v>174.75</v>
      </c>
    </row>
    <row r="39" ht="14.25" customHeight="1">
      <c r="A39" s="34">
        <v>43036.0</v>
      </c>
      <c r="B39" s="35"/>
      <c r="C39" s="39">
        <v>0.05</v>
      </c>
      <c r="D39" s="35">
        <v>5.184</v>
      </c>
      <c r="E39" s="39">
        <v>16.35</v>
      </c>
      <c r="F39" s="35">
        <v>5.616</v>
      </c>
      <c r="G39" s="39">
        <v>5.15</v>
      </c>
      <c r="I39" s="72">
        <v>0.0</v>
      </c>
      <c r="J39" s="72">
        <v>0.05</v>
      </c>
      <c r="K39" s="77">
        <v>85.0</v>
      </c>
      <c r="L39" s="75"/>
      <c r="M39" s="72">
        <v>14.89</v>
      </c>
      <c r="N39" s="72">
        <v>16.35</v>
      </c>
      <c r="O39" s="77">
        <v>320.0</v>
      </c>
      <c r="Q39" s="39">
        <f t="shared" si="2"/>
        <v>5.15</v>
      </c>
      <c r="R39" s="68">
        <f t="shared" si="1"/>
        <v>179.9</v>
      </c>
    </row>
    <row r="40" ht="14.25" customHeight="1">
      <c r="A40" s="34">
        <v>43037.0</v>
      </c>
      <c r="B40" s="35"/>
      <c r="C40" s="39">
        <v>0.03</v>
      </c>
      <c r="D40" s="35">
        <v>5.184</v>
      </c>
      <c r="E40" s="39">
        <v>17.62</v>
      </c>
      <c r="F40" s="35">
        <v>5.616</v>
      </c>
      <c r="G40" s="39">
        <v>2.05</v>
      </c>
      <c r="I40" s="73">
        <v>0.0</v>
      </c>
      <c r="J40" s="73">
        <v>0.03</v>
      </c>
      <c r="K40" s="79">
        <v>86.0</v>
      </c>
      <c r="L40" s="85"/>
      <c r="M40" s="73">
        <v>15.23</v>
      </c>
      <c r="N40" s="73">
        <v>17.62</v>
      </c>
      <c r="O40" s="79">
        <v>324.0</v>
      </c>
      <c r="Q40" s="39">
        <f t="shared" si="2"/>
        <v>2.05</v>
      </c>
      <c r="R40" s="68">
        <f t="shared" si="1"/>
        <v>181.95</v>
      </c>
    </row>
    <row r="41" ht="14.25" customHeight="1">
      <c r="A41" s="34">
        <v>43038.0</v>
      </c>
      <c r="B41" s="35"/>
      <c r="C41" s="36"/>
      <c r="D41" s="35">
        <v>5.184</v>
      </c>
      <c r="E41" s="36"/>
      <c r="F41" s="35">
        <v>5.616</v>
      </c>
      <c r="G41" s="39">
        <v>3.83</v>
      </c>
      <c r="I41" s="73">
        <v>0.0</v>
      </c>
      <c r="J41" s="73">
        <v>0.03</v>
      </c>
      <c r="K41" s="79">
        <v>87.0</v>
      </c>
      <c r="L41" s="81"/>
      <c r="M41" s="73">
        <v>14.93</v>
      </c>
      <c r="N41" s="73">
        <v>17.71</v>
      </c>
      <c r="O41" s="79">
        <v>328.0</v>
      </c>
      <c r="Q41" s="39">
        <f t="shared" si="2"/>
        <v>3.83</v>
      </c>
      <c r="R41" s="68">
        <f t="shared" si="1"/>
        <v>185.78</v>
      </c>
    </row>
    <row r="42" ht="14.25" customHeight="1">
      <c r="A42" s="52">
        <v>43039.0</v>
      </c>
      <c r="B42" s="53"/>
      <c r="C42" s="54"/>
      <c r="D42" s="35">
        <v>5.184</v>
      </c>
      <c r="E42" s="36"/>
      <c r="F42" s="35">
        <v>5.616</v>
      </c>
      <c r="G42" s="39">
        <v>1.2</v>
      </c>
      <c r="P42" s="2"/>
      <c r="Q42" s="39">
        <f t="shared" si="2"/>
        <v>1.2</v>
      </c>
      <c r="R42" s="68">
        <f t="shared" si="1"/>
        <v>186.98</v>
      </c>
    </row>
    <row r="43" ht="14.25" customHeight="1">
      <c r="A43" s="89">
        <v>43040.0</v>
      </c>
      <c r="B43" s="90"/>
      <c r="C43" s="91"/>
      <c r="D43" s="90"/>
      <c r="E43" s="91"/>
      <c r="F43" s="90"/>
      <c r="G43" s="92">
        <v>1.25</v>
      </c>
    </row>
    <row r="44" ht="14.25" customHeight="1">
      <c r="A44" s="93"/>
      <c r="B44" s="90"/>
      <c r="C44" s="91"/>
      <c r="D44" s="90"/>
      <c r="E44" s="91"/>
      <c r="F44" s="90"/>
      <c r="G44" s="91"/>
    </row>
    <row r="45" ht="14.25" customHeight="1">
      <c r="A45" s="93"/>
      <c r="B45" s="90"/>
      <c r="C45" s="91"/>
      <c r="D45" s="90"/>
      <c r="E45" s="91"/>
      <c r="F45" s="90"/>
      <c r="G45" s="91"/>
    </row>
    <row r="46" ht="14.25" customHeight="1">
      <c r="A46" s="93"/>
      <c r="B46" s="90"/>
      <c r="C46" s="91"/>
      <c r="D46" s="90"/>
      <c r="E46" s="91"/>
      <c r="F46" s="90"/>
      <c r="G46" s="91"/>
    </row>
    <row r="47" ht="14.25" customHeight="1">
      <c r="A47" s="93"/>
      <c r="B47" s="90"/>
      <c r="C47" s="91"/>
      <c r="D47" s="90"/>
      <c r="E47" s="91"/>
      <c r="F47" s="90"/>
      <c r="G47" s="91"/>
    </row>
    <row r="48" ht="14.25" customHeight="1">
      <c r="A48" s="93"/>
      <c r="B48" s="90"/>
      <c r="C48" s="91"/>
      <c r="D48" s="90"/>
      <c r="E48" s="91"/>
      <c r="F48" s="90"/>
      <c r="G48" s="91"/>
    </row>
    <row r="49" ht="14.25" customHeight="1">
      <c r="A49" s="93"/>
      <c r="B49" s="90"/>
      <c r="C49" s="91"/>
      <c r="D49" s="90"/>
      <c r="E49" s="91"/>
      <c r="F49" s="90"/>
      <c r="G49" s="91"/>
    </row>
    <row r="50" ht="14.25" customHeight="1">
      <c r="A50" s="93"/>
      <c r="B50" s="90"/>
      <c r="C50" s="91"/>
      <c r="D50" s="90"/>
      <c r="E50" s="91"/>
      <c r="F50" s="90"/>
      <c r="G50" s="91"/>
    </row>
    <row r="51" ht="14.25" customHeight="1">
      <c r="A51" s="93"/>
      <c r="B51" s="90"/>
      <c r="C51" s="91"/>
      <c r="D51" s="90"/>
      <c r="E51" s="91"/>
      <c r="F51" s="90"/>
      <c r="G51" s="91"/>
    </row>
    <row r="52" ht="14.25" customHeight="1">
      <c r="A52" s="93"/>
      <c r="B52" s="90"/>
      <c r="C52" s="91"/>
      <c r="D52" s="90"/>
      <c r="E52" s="91"/>
      <c r="F52" s="90"/>
      <c r="G52" s="91"/>
    </row>
    <row r="53" ht="14.25" customHeight="1">
      <c r="A53" s="93"/>
      <c r="B53" s="90"/>
      <c r="C53" s="91"/>
      <c r="D53" s="90"/>
      <c r="E53" s="91"/>
      <c r="F53" s="90"/>
      <c r="G53" s="91"/>
    </row>
    <row r="54" ht="14.25" customHeight="1">
      <c r="A54" s="93"/>
      <c r="B54" s="90"/>
      <c r="C54" s="91"/>
      <c r="D54" s="90"/>
      <c r="E54" s="91"/>
      <c r="F54" s="90"/>
      <c r="G54" s="91"/>
    </row>
    <row r="55" ht="14.25" customHeight="1">
      <c r="A55" s="93"/>
      <c r="B55" s="90"/>
      <c r="C55" s="91"/>
      <c r="D55" s="90"/>
      <c r="E55" s="91"/>
      <c r="F55" s="90"/>
      <c r="G55" s="91"/>
    </row>
    <row r="56" ht="14.25" customHeight="1">
      <c r="A56" s="93"/>
      <c r="B56" s="90"/>
      <c r="C56" s="91"/>
      <c r="D56" s="90"/>
      <c r="E56" s="91"/>
      <c r="F56" s="90"/>
      <c r="G56" s="91"/>
    </row>
    <row r="57" ht="14.25" customHeight="1">
      <c r="A57" s="93"/>
      <c r="B57" s="90"/>
      <c r="C57" s="91"/>
      <c r="D57" s="90"/>
      <c r="E57" s="91"/>
      <c r="F57" s="90"/>
      <c r="G57" s="91"/>
    </row>
    <row r="58" ht="14.25" customHeight="1">
      <c r="A58" s="93"/>
      <c r="B58" s="90"/>
      <c r="C58" s="91"/>
      <c r="D58" s="90"/>
      <c r="E58" s="91"/>
      <c r="F58" s="90"/>
      <c r="G58" s="91"/>
    </row>
    <row r="59" ht="14.25" customHeight="1">
      <c r="A59" s="93"/>
      <c r="B59" s="90"/>
      <c r="C59" s="91"/>
      <c r="D59" s="90"/>
      <c r="E59" s="91"/>
      <c r="F59" s="90"/>
      <c r="G59" s="91"/>
    </row>
    <row r="60" ht="14.25" customHeight="1">
      <c r="A60" s="93"/>
      <c r="B60" s="90"/>
      <c r="C60" s="91"/>
      <c r="D60" s="90"/>
      <c r="E60" s="91"/>
      <c r="F60" s="90"/>
      <c r="G60" s="91"/>
    </row>
    <row r="61" ht="14.25" customHeight="1">
      <c r="A61" s="93"/>
      <c r="B61" s="90"/>
      <c r="C61" s="91"/>
      <c r="D61" s="90"/>
      <c r="E61" s="91"/>
      <c r="F61" s="90"/>
      <c r="G61" s="91"/>
    </row>
    <row r="62" ht="14.25" customHeight="1">
      <c r="A62" s="93"/>
      <c r="B62" s="90"/>
      <c r="C62" s="91"/>
      <c r="D62" s="90"/>
      <c r="E62" s="91"/>
      <c r="F62" s="90"/>
      <c r="G62" s="91"/>
    </row>
    <row r="63" ht="14.25" customHeight="1">
      <c r="A63" s="93"/>
      <c r="B63" s="90"/>
      <c r="C63" s="91"/>
      <c r="D63" s="90"/>
      <c r="E63" s="91"/>
      <c r="F63" s="90"/>
      <c r="G63" s="91"/>
    </row>
    <row r="64" ht="14.25" customHeight="1">
      <c r="A64" s="93"/>
      <c r="B64" s="90"/>
      <c r="C64" s="91"/>
      <c r="D64" s="90"/>
      <c r="E64" s="91"/>
      <c r="F64" s="90"/>
      <c r="G64" s="91"/>
    </row>
    <row r="65" ht="14.25" customHeight="1">
      <c r="A65" s="93"/>
      <c r="B65" s="90"/>
      <c r="C65" s="91"/>
      <c r="D65" s="90"/>
      <c r="E65" s="91"/>
      <c r="F65" s="90"/>
      <c r="G65" s="91"/>
    </row>
    <row r="66" ht="14.25" customHeight="1">
      <c r="A66" s="93"/>
      <c r="B66" s="90"/>
      <c r="C66" s="91"/>
      <c r="D66" s="90"/>
      <c r="E66" s="91"/>
      <c r="F66" s="90"/>
      <c r="G66" s="91"/>
    </row>
    <row r="67" ht="14.25" customHeight="1">
      <c r="A67" s="56"/>
      <c r="B67" s="58">
        <f t="shared" ref="B67:G67" si="3">SUM(B7:B42)</f>
        <v>47.196</v>
      </c>
      <c r="C67" s="60">
        <f t="shared" si="3"/>
        <v>9.4</v>
      </c>
      <c r="D67" s="58">
        <f t="shared" si="3"/>
        <v>156.3976</v>
      </c>
      <c r="E67" s="60">
        <f t="shared" si="3"/>
        <v>474.75</v>
      </c>
      <c r="F67" s="58">
        <f t="shared" si="3"/>
        <v>122.2668</v>
      </c>
      <c r="G67" s="60">
        <f t="shared" si="3"/>
        <v>186.98</v>
      </c>
    </row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</sheetData>
  <mergeCells count="8">
    <mergeCell ref="A3:A6"/>
    <mergeCell ref="B4:C5"/>
    <mergeCell ref="D4:E5"/>
    <mergeCell ref="F4:G5"/>
    <mergeCell ref="M4:O5"/>
    <mergeCell ref="P4:R5"/>
    <mergeCell ref="I4:L5"/>
    <mergeCell ref="L13:L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sheetData>
    <row r="3">
      <c r="C3" s="78" t="s">
        <v>67</v>
      </c>
      <c r="D3" s="78" t="s">
        <v>68</v>
      </c>
      <c r="H3" s="80" t="s">
        <v>69</v>
      </c>
      <c r="I3" s="78" t="s">
        <v>70</v>
      </c>
    </row>
    <row r="4">
      <c r="E4" s="82" t="s">
        <v>71</v>
      </c>
      <c r="F4" s="82" t="s">
        <v>72</v>
      </c>
      <c r="G4" s="82" t="s">
        <v>73</v>
      </c>
    </row>
    <row r="5">
      <c r="C5" s="83" t="s">
        <v>16</v>
      </c>
      <c r="D5" s="84">
        <v>80.0</v>
      </c>
      <c r="E5" s="84">
        <v>49.6</v>
      </c>
      <c r="F5" s="84">
        <f t="shared" ref="F5:F8" si="1">G5-E5</f>
        <v>30.4</v>
      </c>
      <c r="G5" s="84">
        <f>max('สชป.10'!P6:P42)</f>
        <v>80</v>
      </c>
      <c r="H5" s="84">
        <f t="shared" ref="H5:H8" si="2">D5-G5</f>
        <v>0</v>
      </c>
      <c r="I5" s="86">
        <f t="shared" ref="I5:I7" si="3">H5/D5*100</f>
        <v>0</v>
      </c>
    </row>
    <row r="6">
      <c r="C6" s="83" t="s">
        <v>74</v>
      </c>
      <c r="D6" s="84">
        <v>116.0</v>
      </c>
      <c r="E6" s="84">
        <v>3.0</v>
      </c>
      <c r="F6" s="87">
        <f t="shared" si="1"/>
        <v>113</v>
      </c>
      <c r="G6" s="87">
        <f>max('สชป.10'!R7:R42)</f>
        <v>116</v>
      </c>
      <c r="H6" s="87">
        <f t="shared" si="2"/>
        <v>0</v>
      </c>
      <c r="I6" s="88">
        <f t="shared" si="3"/>
        <v>0</v>
      </c>
    </row>
    <row r="7">
      <c r="C7" s="83" t="s">
        <v>17</v>
      </c>
      <c r="D7" s="84">
        <v>84.0</v>
      </c>
      <c r="E7" s="84">
        <v>1.5</v>
      </c>
      <c r="F7" s="87">
        <f t="shared" si="1"/>
        <v>82.5</v>
      </c>
      <c r="G7" s="87">
        <f>max('สชป.10'!Q7:Q42)</f>
        <v>84</v>
      </c>
      <c r="H7" s="87">
        <f t="shared" si="2"/>
        <v>0</v>
      </c>
      <c r="I7" s="88">
        <f t="shared" si="3"/>
        <v>0</v>
      </c>
    </row>
    <row r="8">
      <c r="C8" s="83" t="s">
        <v>19</v>
      </c>
      <c r="D8" s="84">
        <v>130.0</v>
      </c>
      <c r="E8" s="84">
        <v>26.5</v>
      </c>
      <c r="F8" s="87">
        <f t="shared" si="1"/>
        <v>103.5</v>
      </c>
      <c r="G8" s="87">
        <f>max('สชป.10'!S7:S42)</f>
        <v>130</v>
      </c>
      <c r="H8" s="87">
        <f t="shared" si="2"/>
        <v>0</v>
      </c>
      <c r="I8" s="86">
        <v>71.63</v>
      </c>
    </row>
    <row r="9">
      <c r="C9" s="83" t="s">
        <v>20</v>
      </c>
      <c r="D9" s="84">
        <v>27.0</v>
      </c>
      <c r="E9" s="84">
        <v>16.3</v>
      </c>
      <c r="F9" s="84">
        <v>2.1</v>
      </c>
      <c r="G9" s="84">
        <v>18.4</v>
      </c>
      <c r="H9" s="84">
        <v>8.6</v>
      </c>
      <c r="I9" s="88">
        <f>H9/D9*100</f>
        <v>31.85185185</v>
      </c>
    </row>
    <row r="10">
      <c r="C10" s="83" t="s">
        <v>75</v>
      </c>
      <c r="D10" s="84" t="s">
        <v>76</v>
      </c>
      <c r="E10" s="84">
        <v>16.05</v>
      </c>
      <c r="F10" s="84" t="s">
        <v>27</v>
      </c>
      <c r="G10" s="84">
        <v>16.05</v>
      </c>
      <c r="H10" s="84">
        <v>90.95</v>
      </c>
      <c r="I10" s="94">
        <v>85.0</v>
      </c>
    </row>
    <row r="11">
      <c r="C11" s="83" t="s">
        <v>59</v>
      </c>
      <c r="D11" s="84">
        <v>50.0</v>
      </c>
      <c r="E11" s="84">
        <v>0.0</v>
      </c>
      <c r="F11" s="95">
        <f t="shared" ref="F11:F13" si="4">G11-E11</f>
        <v>87</v>
      </c>
      <c r="G11" s="95">
        <f>max('สชป.12'!K7:K42)</f>
        <v>87</v>
      </c>
      <c r="H11" s="84">
        <v>6.0</v>
      </c>
      <c r="I11" s="88">
        <f t="shared" ref="I11:I14" si="5">H11/D11*100</f>
        <v>12</v>
      </c>
    </row>
    <row r="12">
      <c r="C12" s="83" t="s">
        <v>60</v>
      </c>
      <c r="D12" s="84">
        <v>200.0</v>
      </c>
      <c r="E12" s="84">
        <v>0.0</v>
      </c>
      <c r="F12" s="87">
        <f t="shared" si="4"/>
        <v>328</v>
      </c>
      <c r="G12" s="87">
        <f>max('สชป.12'!O7:O42)</f>
        <v>328</v>
      </c>
      <c r="H12" s="87">
        <f t="shared" ref="H12:H14" si="6">D12-G12</f>
        <v>-128</v>
      </c>
      <c r="I12" s="88">
        <f t="shared" si="5"/>
        <v>-64</v>
      </c>
    </row>
    <row r="13">
      <c r="C13" s="83" t="s">
        <v>77</v>
      </c>
      <c r="D13" s="84">
        <v>160.0</v>
      </c>
      <c r="E13" s="84">
        <v>15.0</v>
      </c>
      <c r="F13" s="87">
        <f t="shared" si="4"/>
        <v>171.98</v>
      </c>
      <c r="G13" s="87">
        <f>max('สชป.12'!R7:R42)</f>
        <v>186.98</v>
      </c>
      <c r="H13" s="87">
        <f t="shared" si="6"/>
        <v>-26.98</v>
      </c>
      <c r="I13" s="88">
        <f t="shared" si="5"/>
        <v>-16.8625</v>
      </c>
    </row>
    <row r="14">
      <c r="C14" s="83" t="s">
        <v>79</v>
      </c>
      <c r="D14" s="84">
        <v>560.0</v>
      </c>
      <c r="E14" s="84" t="s">
        <v>27</v>
      </c>
      <c r="F14" s="84">
        <v>84.87</v>
      </c>
      <c r="G14" s="84">
        <f>max('สชป.11'!N4:N22)</f>
        <v>257.38</v>
      </c>
      <c r="H14" s="84">
        <f t="shared" si="6"/>
        <v>302.62</v>
      </c>
      <c r="I14" s="88">
        <f t="shared" si="5"/>
        <v>54.03928571</v>
      </c>
    </row>
    <row r="15">
      <c r="C15" s="83" t="s">
        <v>88</v>
      </c>
      <c r="D15" s="84" t="s">
        <v>89</v>
      </c>
      <c r="E15" s="84" t="s">
        <v>27</v>
      </c>
      <c r="F15" s="84" t="s">
        <v>27</v>
      </c>
      <c r="G15" s="84" t="s">
        <v>27</v>
      </c>
      <c r="H15" s="84" t="s">
        <v>27</v>
      </c>
      <c r="I15" s="94" t="s">
        <v>27</v>
      </c>
    </row>
    <row r="16">
      <c r="C16" s="83" t="s">
        <v>90</v>
      </c>
      <c r="D16" s="84" t="s">
        <v>91</v>
      </c>
      <c r="E16" s="84" t="s">
        <v>27</v>
      </c>
      <c r="F16" s="84" t="s">
        <v>27</v>
      </c>
      <c r="G16" s="84" t="s">
        <v>27</v>
      </c>
      <c r="H16" s="84" t="s">
        <v>27</v>
      </c>
      <c r="I16" s="94" t="s">
        <v>27</v>
      </c>
    </row>
    <row r="17">
      <c r="C17" s="100" t="s">
        <v>33</v>
      </c>
      <c r="D17" s="101">
        <v>1514.0</v>
      </c>
      <c r="E17" s="84">
        <f t="shared" ref="E17:G17" si="7">sum(E5:E14)</f>
        <v>127.95</v>
      </c>
      <c r="F17" s="84">
        <f t="shared" si="7"/>
        <v>1003.35</v>
      </c>
      <c r="G17" s="84">
        <f t="shared" si="7"/>
        <v>1303.81</v>
      </c>
      <c r="H17" s="87">
        <f>D17-G17</f>
        <v>210.19</v>
      </c>
      <c r="I17" s="105">
        <f>H17/D17*100</f>
        <v>13.88309115</v>
      </c>
    </row>
  </sheetData>
  <mergeCells count="5">
    <mergeCell ref="C3:C4"/>
    <mergeCell ref="D3:D4"/>
    <mergeCell ref="E3:G3"/>
    <mergeCell ref="H3:H4"/>
    <mergeCell ref="I3:I4"/>
  </mergeCells>
  <conditionalFormatting sqref="E11">
    <cfRule type="notContainsBlanks" dxfId="0" priority="1">
      <formula>LEN(TRIM(E11))&gt;0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2" max="2" width="22.13"/>
    <col customWidth="1" min="3" max="3" width="24.0"/>
    <col customWidth="1" min="4" max="4" width="20.38"/>
    <col customWidth="1" min="5" max="5" width="16.13"/>
    <col customWidth="1" min="6" max="6" width="19.0"/>
    <col customWidth="1" min="7" max="7" width="21.75"/>
  </cols>
  <sheetData>
    <row r="1">
      <c r="F1" s="96" t="s">
        <v>78</v>
      </c>
      <c r="G1" s="97" t="s">
        <v>80</v>
      </c>
    </row>
    <row r="2">
      <c r="B2" s="98" t="s">
        <v>81</v>
      </c>
      <c r="C2" s="98" t="s">
        <v>82</v>
      </c>
      <c r="D2" s="98" t="s">
        <v>83</v>
      </c>
      <c r="E2" s="98" t="s">
        <v>84</v>
      </c>
      <c r="F2" s="98" t="s">
        <v>85</v>
      </c>
      <c r="G2" s="98" t="s">
        <v>86</v>
      </c>
    </row>
    <row r="3">
      <c r="B3" s="99" t="s">
        <v>87</v>
      </c>
      <c r="C3" s="102">
        <f t="shared" ref="C3:E3" si="1">sum(C4:C8)</f>
        <v>437</v>
      </c>
      <c r="D3" s="102">
        <f t="shared" si="1"/>
        <v>437</v>
      </c>
      <c r="E3" s="103">
        <f t="shared" si="1"/>
        <v>437</v>
      </c>
      <c r="F3" s="103">
        <f t="shared" ref="F3:F16" si="2">D3-E3</f>
        <v>0</v>
      </c>
      <c r="G3" s="104" t="s">
        <v>92</v>
      </c>
      <c r="I3">
        <f t="shared" ref="I3:I14" si="3">F3/D3*100</f>
        <v>0</v>
      </c>
    </row>
    <row r="4">
      <c r="B4" s="106" t="s">
        <v>16</v>
      </c>
      <c r="C4" s="107">
        <v>80.0</v>
      </c>
      <c r="D4" s="108">
        <v>80.0</v>
      </c>
      <c r="E4" s="109">
        <f>max('สชป.10'!P7:P42)</f>
        <v>80</v>
      </c>
      <c r="F4" s="109">
        <f t="shared" si="2"/>
        <v>0</v>
      </c>
      <c r="G4" s="110" t="s">
        <v>92</v>
      </c>
      <c r="H4" s="111"/>
      <c r="I4">
        <f t="shared" si="3"/>
        <v>0</v>
      </c>
    </row>
    <row r="5">
      <c r="B5" s="106" t="s">
        <v>74</v>
      </c>
      <c r="C5" s="107">
        <v>116.0</v>
      </c>
      <c r="D5" s="108">
        <v>116.0</v>
      </c>
      <c r="E5" s="109">
        <f>max('สชป.10'!R7:R42)</f>
        <v>116</v>
      </c>
      <c r="F5" s="109">
        <f t="shared" si="2"/>
        <v>0</v>
      </c>
      <c r="G5" s="110" t="s">
        <v>92</v>
      </c>
      <c r="H5" s="111"/>
      <c r="I5">
        <f t="shared" si="3"/>
        <v>0</v>
      </c>
    </row>
    <row r="6">
      <c r="B6" s="106" t="s">
        <v>17</v>
      </c>
      <c r="C6" s="107">
        <v>84.0</v>
      </c>
      <c r="D6" s="107">
        <v>84.0</v>
      </c>
      <c r="E6" s="109">
        <f>max('สชป.10'!Q7:Q42)</f>
        <v>84</v>
      </c>
      <c r="F6" s="109">
        <f t="shared" si="2"/>
        <v>0</v>
      </c>
      <c r="G6" s="110" t="s">
        <v>92</v>
      </c>
      <c r="H6" s="111"/>
      <c r="I6">
        <f t="shared" si="3"/>
        <v>0</v>
      </c>
    </row>
    <row r="7">
      <c r="B7" s="106" t="s">
        <v>19</v>
      </c>
      <c r="C7" s="107">
        <v>130.0</v>
      </c>
      <c r="D7" s="107">
        <v>130.0</v>
      </c>
      <c r="E7" s="109">
        <f>max('สชป.10'!S7:S42)</f>
        <v>130</v>
      </c>
      <c r="F7" s="109">
        <f t="shared" si="2"/>
        <v>0</v>
      </c>
      <c r="G7" s="110" t="s">
        <v>92</v>
      </c>
      <c r="H7" s="111"/>
      <c r="I7">
        <f t="shared" si="3"/>
        <v>0</v>
      </c>
    </row>
    <row r="8">
      <c r="B8" s="106" t="s">
        <v>20</v>
      </c>
      <c r="C8" s="107">
        <v>27.0</v>
      </c>
      <c r="D8" s="107">
        <v>27.0</v>
      </c>
      <c r="E8" s="109">
        <f>max('สชป.10'!T7:T42)</f>
        <v>27</v>
      </c>
      <c r="F8" s="109">
        <f t="shared" si="2"/>
        <v>0</v>
      </c>
      <c r="G8" s="110" t="s">
        <v>92</v>
      </c>
      <c r="H8" s="111"/>
      <c r="I8">
        <f t="shared" si="3"/>
        <v>0</v>
      </c>
    </row>
    <row r="9">
      <c r="B9" s="112" t="s">
        <v>93</v>
      </c>
      <c r="C9" s="113">
        <f t="shared" ref="C9:E9" si="4">sum(C10:C16)</f>
        <v>1077</v>
      </c>
      <c r="D9" s="113">
        <f t="shared" si="4"/>
        <v>1077</v>
      </c>
      <c r="E9" s="113">
        <f t="shared" si="4"/>
        <v>1189.4</v>
      </c>
      <c r="F9" s="113">
        <f t="shared" si="2"/>
        <v>-112.4</v>
      </c>
      <c r="G9" s="114" t="s">
        <v>94</v>
      </c>
      <c r="H9" s="111"/>
      <c r="I9">
        <f t="shared" si="3"/>
        <v>-10.4363974</v>
      </c>
    </row>
    <row r="10">
      <c r="B10" s="115" t="s">
        <v>75</v>
      </c>
      <c r="C10" s="116">
        <v>107.0</v>
      </c>
      <c r="D10" s="116">
        <v>107.0</v>
      </c>
      <c r="E10" s="117">
        <f>max('สชป.10'!U7:U42)</f>
        <v>107</v>
      </c>
      <c r="F10" s="117">
        <f t="shared" si="2"/>
        <v>0</v>
      </c>
      <c r="G10" s="118" t="s">
        <v>92</v>
      </c>
      <c r="H10" s="111"/>
      <c r="I10">
        <f t="shared" si="3"/>
        <v>0</v>
      </c>
    </row>
    <row r="11">
      <c r="B11" s="115" t="s">
        <v>59</v>
      </c>
      <c r="C11" s="119">
        <v>50.0</v>
      </c>
      <c r="D11" s="119">
        <v>50.0</v>
      </c>
      <c r="E11" s="120">
        <f>max('สชป.12'!K7:K42)</f>
        <v>87</v>
      </c>
      <c r="F11" s="120">
        <f t="shared" si="2"/>
        <v>-37</v>
      </c>
      <c r="G11" s="118" t="s">
        <v>92</v>
      </c>
      <c r="H11" s="111"/>
      <c r="I11">
        <f t="shared" si="3"/>
        <v>-74</v>
      </c>
      <c r="K11" s="2" t="s">
        <v>95</v>
      </c>
    </row>
    <row r="12">
      <c r="B12" s="115" t="s">
        <v>60</v>
      </c>
      <c r="C12" s="119">
        <v>200.0</v>
      </c>
      <c r="D12" s="119">
        <v>200.0</v>
      </c>
      <c r="E12" s="117">
        <f>max('สชป.12'!O7:O42)</f>
        <v>328</v>
      </c>
      <c r="F12" s="117">
        <f t="shared" si="2"/>
        <v>-128</v>
      </c>
      <c r="G12" s="118" t="s">
        <v>92</v>
      </c>
      <c r="H12" s="111"/>
      <c r="I12">
        <f t="shared" si="3"/>
        <v>-64</v>
      </c>
      <c r="K12" s="2">
        <v>30.0</v>
      </c>
    </row>
    <row r="13">
      <c r="B13" s="115" t="s">
        <v>77</v>
      </c>
      <c r="C13" s="119">
        <v>160.0</v>
      </c>
      <c r="D13" s="119">
        <v>160.0</v>
      </c>
      <c r="E13" s="117">
        <f>max('สชป.12'!R7:R42)</f>
        <v>186.98</v>
      </c>
      <c r="F13" s="117">
        <f t="shared" si="2"/>
        <v>-26.98</v>
      </c>
      <c r="G13" s="118" t="s">
        <v>92</v>
      </c>
      <c r="H13" s="111"/>
      <c r="I13">
        <f t="shared" si="3"/>
        <v>-16.8625</v>
      </c>
      <c r="K13" s="2" t="s">
        <v>96</v>
      </c>
      <c r="L13" s="2">
        <v>226.0</v>
      </c>
      <c r="M13" s="2" t="s">
        <v>41</v>
      </c>
    </row>
    <row r="14">
      <c r="B14" s="115" t="s">
        <v>79</v>
      </c>
      <c r="C14" s="119">
        <v>560.0</v>
      </c>
      <c r="D14" s="116">
        <v>560.0</v>
      </c>
      <c r="E14" s="121">
        <f>max('สชป.11'!N4:N42)</f>
        <v>480.42</v>
      </c>
      <c r="F14" s="121">
        <f t="shared" si="2"/>
        <v>79.58</v>
      </c>
      <c r="G14" s="122" t="s">
        <v>98</v>
      </c>
      <c r="H14" s="111"/>
      <c r="I14">
        <f t="shared" si="3"/>
        <v>14.21071429</v>
      </c>
      <c r="K14" s="2" t="s">
        <v>99</v>
      </c>
      <c r="L14" s="2">
        <v>360.0</v>
      </c>
      <c r="M14" s="2" t="s">
        <v>41</v>
      </c>
      <c r="N14" s="2" t="s">
        <v>100</v>
      </c>
    </row>
    <row r="15">
      <c r="B15" s="115" t="s">
        <v>88</v>
      </c>
      <c r="C15" s="116">
        <v>0.0</v>
      </c>
      <c r="D15" s="116">
        <v>0.0</v>
      </c>
      <c r="E15" s="116">
        <v>0.0</v>
      </c>
      <c r="F15" s="121">
        <f t="shared" si="2"/>
        <v>0</v>
      </c>
      <c r="G15" s="121"/>
      <c r="H15" s="111"/>
      <c r="I15" s="2">
        <v>0.0</v>
      </c>
    </row>
    <row r="16">
      <c r="B16" s="115" t="s">
        <v>90</v>
      </c>
      <c r="C16" s="116">
        <v>0.0</v>
      </c>
      <c r="D16" s="116">
        <v>0.0</v>
      </c>
      <c r="E16" s="116">
        <v>0.0</v>
      </c>
      <c r="F16" s="121">
        <f t="shared" si="2"/>
        <v>0</v>
      </c>
      <c r="G16" s="121"/>
      <c r="H16" s="111"/>
      <c r="I16" s="2">
        <v>0.0</v>
      </c>
    </row>
    <row r="17">
      <c r="B17" s="123" t="s">
        <v>33</v>
      </c>
      <c r="C17" s="124">
        <f>C9+C3</f>
        <v>1514</v>
      </c>
      <c r="D17" s="124">
        <f t="shared" ref="D17:F17" si="5">D3+D9</f>
        <v>1514</v>
      </c>
      <c r="E17" s="124">
        <f t="shared" si="5"/>
        <v>1626.4</v>
      </c>
      <c r="F17" s="124">
        <f t="shared" si="5"/>
        <v>-112.4</v>
      </c>
      <c r="G17" s="125" t="s">
        <v>98</v>
      </c>
      <c r="I17">
        <f>F17/D17*100</f>
        <v>-7.424042272</v>
      </c>
    </row>
    <row r="18">
      <c r="G18" s="2" t="s">
        <v>101</v>
      </c>
    </row>
    <row r="19">
      <c r="D19">
        <f>437-409.2</f>
        <v>27.8</v>
      </c>
    </row>
    <row r="20">
      <c r="E20">
        <f>1514-1202.05</f>
        <v>311.95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2" max="2" width="22.13"/>
    <col customWidth="1" min="3" max="3" width="24.0"/>
    <col customWidth="1" min="4" max="4" width="20.38"/>
    <col customWidth="1" min="5" max="5" width="16.13"/>
    <col customWidth="1" min="6" max="6" width="19.0"/>
    <col customWidth="1" min="7" max="7" width="21.75"/>
  </cols>
  <sheetData>
    <row r="1">
      <c r="F1" s="96" t="s">
        <v>78</v>
      </c>
      <c r="G1" s="97" t="s">
        <v>80</v>
      </c>
    </row>
    <row r="2">
      <c r="B2" s="98" t="s">
        <v>81</v>
      </c>
      <c r="C2" s="98" t="s">
        <v>82</v>
      </c>
      <c r="D2" s="98" t="s">
        <v>83</v>
      </c>
      <c r="E2" s="98" t="s">
        <v>84</v>
      </c>
      <c r="F2" s="98" t="s">
        <v>85</v>
      </c>
      <c r="G2" s="98" t="s">
        <v>86</v>
      </c>
    </row>
    <row r="3">
      <c r="B3" s="99" t="s">
        <v>87</v>
      </c>
      <c r="C3" s="102">
        <f t="shared" ref="C3:E3" si="1">sum(C4:C8)</f>
        <v>437</v>
      </c>
      <c r="D3" s="102">
        <f t="shared" si="1"/>
        <v>437</v>
      </c>
      <c r="E3" s="103">
        <f t="shared" si="1"/>
        <v>437</v>
      </c>
      <c r="F3" s="103">
        <f t="shared" ref="F3:F10" si="2">D3-E3</f>
        <v>0</v>
      </c>
      <c r="G3" s="104" t="s">
        <v>92</v>
      </c>
      <c r="I3">
        <f t="shared" ref="I3:I12" si="3">F3/D3*100</f>
        <v>0</v>
      </c>
    </row>
    <row r="4">
      <c r="B4" s="106" t="s">
        <v>16</v>
      </c>
      <c r="C4" s="107">
        <v>80.0</v>
      </c>
      <c r="D4" s="108">
        <v>80.0</v>
      </c>
      <c r="E4" s="109">
        <f>max('สชป.10'!P7:P42)</f>
        <v>80</v>
      </c>
      <c r="F4" s="109">
        <f t="shared" si="2"/>
        <v>0</v>
      </c>
      <c r="G4" s="110" t="s">
        <v>92</v>
      </c>
      <c r="H4" s="111"/>
      <c r="I4">
        <f t="shared" si="3"/>
        <v>0</v>
      </c>
    </row>
    <row r="5">
      <c r="B5" s="106" t="s">
        <v>74</v>
      </c>
      <c r="C5" s="107">
        <v>116.0</v>
      </c>
      <c r="D5" s="108">
        <v>116.0</v>
      </c>
      <c r="E5" s="109">
        <f>max('สชป.10'!R7:R42)</f>
        <v>116</v>
      </c>
      <c r="F5" s="109">
        <f t="shared" si="2"/>
        <v>0</v>
      </c>
      <c r="G5" s="110" t="s">
        <v>92</v>
      </c>
      <c r="H5" s="111"/>
      <c r="I5">
        <f t="shared" si="3"/>
        <v>0</v>
      </c>
    </row>
    <row r="6">
      <c r="B6" s="106" t="s">
        <v>17</v>
      </c>
      <c r="C6" s="107">
        <v>84.0</v>
      </c>
      <c r="D6" s="107">
        <v>84.0</v>
      </c>
      <c r="E6" s="109">
        <f>max('สชป.10'!Q7:Q42)</f>
        <v>84</v>
      </c>
      <c r="F6" s="109">
        <f t="shared" si="2"/>
        <v>0</v>
      </c>
      <c r="G6" s="110" t="s">
        <v>92</v>
      </c>
      <c r="H6" s="111"/>
      <c r="I6">
        <f t="shared" si="3"/>
        <v>0</v>
      </c>
    </row>
    <row r="7">
      <c r="B7" s="106" t="s">
        <v>19</v>
      </c>
      <c r="C7" s="107">
        <v>130.0</v>
      </c>
      <c r="D7" s="107">
        <v>130.0</v>
      </c>
      <c r="E7" s="109">
        <f>max('สชป.10'!S7:S42)</f>
        <v>130</v>
      </c>
      <c r="F7" s="109">
        <f t="shared" si="2"/>
        <v>0</v>
      </c>
      <c r="G7" s="110" t="s">
        <v>92</v>
      </c>
      <c r="H7" s="111"/>
      <c r="I7">
        <f t="shared" si="3"/>
        <v>0</v>
      </c>
    </row>
    <row r="8">
      <c r="B8" s="106" t="s">
        <v>20</v>
      </c>
      <c r="C8" s="107">
        <v>27.0</v>
      </c>
      <c r="D8" s="107">
        <v>27.0</v>
      </c>
      <c r="E8" s="109">
        <f>max('สชป.10'!T7:T42)</f>
        <v>27</v>
      </c>
      <c r="F8" s="109">
        <f t="shared" si="2"/>
        <v>0</v>
      </c>
      <c r="G8" s="110" t="s">
        <v>92</v>
      </c>
      <c r="H8" s="111"/>
      <c r="I8">
        <f t="shared" si="3"/>
        <v>0</v>
      </c>
    </row>
    <row r="9">
      <c r="B9" s="112" t="s">
        <v>93</v>
      </c>
      <c r="C9" s="113">
        <f t="shared" ref="C9:E9" si="4">sum(C10:C16)</f>
        <v>1077</v>
      </c>
      <c r="D9" s="113">
        <f t="shared" si="4"/>
        <v>1077</v>
      </c>
      <c r="E9" s="113">
        <f t="shared" si="4"/>
        <v>997.42</v>
      </c>
      <c r="F9" s="113">
        <f t="shared" si="2"/>
        <v>79.58</v>
      </c>
      <c r="G9" s="114" t="s">
        <v>94</v>
      </c>
      <c r="H9" s="111"/>
      <c r="I9">
        <f t="shared" si="3"/>
        <v>7.38904364</v>
      </c>
    </row>
    <row r="10">
      <c r="B10" s="115" t="s">
        <v>75</v>
      </c>
      <c r="C10" s="116">
        <v>107.0</v>
      </c>
      <c r="D10" s="116">
        <v>107.0</v>
      </c>
      <c r="E10" s="117">
        <f>max('สชป.10'!U7:U42)</f>
        <v>107</v>
      </c>
      <c r="F10" s="117">
        <f t="shared" si="2"/>
        <v>0</v>
      </c>
      <c r="G10" s="118" t="s">
        <v>92</v>
      </c>
      <c r="H10" s="111"/>
      <c r="I10">
        <f t="shared" si="3"/>
        <v>0</v>
      </c>
    </row>
    <row r="11">
      <c r="B11" s="115" t="s">
        <v>59</v>
      </c>
      <c r="C11" s="119">
        <v>50.0</v>
      </c>
      <c r="D11" s="119">
        <v>50.0</v>
      </c>
      <c r="E11" s="116">
        <v>50.0</v>
      </c>
      <c r="F11" s="116">
        <v>0.0</v>
      </c>
      <c r="G11" s="118" t="s">
        <v>92</v>
      </c>
      <c r="H11" s="111"/>
      <c r="I11">
        <f t="shared" si="3"/>
        <v>0</v>
      </c>
      <c r="K11" s="2" t="s">
        <v>95</v>
      </c>
    </row>
    <row r="12">
      <c r="B12" s="115" t="s">
        <v>60</v>
      </c>
      <c r="C12" s="119">
        <v>200.0</v>
      </c>
      <c r="D12" s="119">
        <v>200.0</v>
      </c>
      <c r="E12" s="116">
        <v>200.0</v>
      </c>
      <c r="F12" s="116">
        <v>0.0</v>
      </c>
      <c r="G12" s="118" t="s">
        <v>92</v>
      </c>
      <c r="H12" s="111"/>
      <c r="I12">
        <f t="shared" si="3"/>
        <v>0</v>
      </c>
      <c r="K12" s="2">
        <v>30.0</v>
      </c>
    </row>
    <row r="13">
      <c r="B13" s="115" t="s">
        <v>77</v>
      </c>
      <c r="C13" s="119">
        <v>160.0</v>
      </c>
      <c r="D13" s="119">
        <v>160.0</v>
      </c>
      <c r="E13" s="116">
        <v>160.0</v>
      </c>
      <c r="F13" s="121">
        <f t="shared" ref="F13:F16" si="5">D13-E13</f>
        <v>0</v>
      </c>
      <c r="G13" s="118" t="s">
        <v>92</v>
      </c>
      <c r="H13" s="111"/>
      <c r="I13" s="2" t="s">
        <v>97</v>
      </c>
      <c r="K13" s="2" t="s">
        <v>96</v>
      </c>
      <c r="L13" s="2">
        <v>226.0</v>
      </c>
      <c r="M13" s="2" t="s">
        <v>41</v>
      </c>
    </row>
    <row r="14">
      <c r="B14" s="115" t="s">
        <v>79</v>
      </c>
      <c r="C14" s="119">
        <v>560.0</v>
      </c>
      <c r="D14" s="116">
        <v>560.0</v>
      </c>
      <c r="E14" s="121">
        <f>max('สชป.11'!N4:N42)</f>
        <v>480.42</v>
      </c>
      <c r="F14" s="121">
        <f t="shared" si="5"/>
        <v>79.58</v>
      </c>
      <c r="G14" s="122" t="s">
        <v>98</v>
      </c>
      <c r="H14" s="111"/>
      <c r="I14">
        <f>F14/D14*100</f>
        <v>14.21071429</v>
      </c>
      <c r="K14" s="2" t="s">
        <v>99</v>
      </c>
      <c r="L14" s="2">
        <v>360.0</v>
      </c>
      <c r="M14" s="2" t="s">
        <v>41</v>
      </c>
      <c r="N14" s="2" t="s">
        <v>100</v>
      </c>
    </row>
    <row r="15">
      <c r="B15" s="115" t="s">
        <v>88</v>
      </c>
      <c r="C15" s="116">
        <v>0.0</v>
      </c>
      <c r="D15" s="116">
        <v>0.0</v>
      </c>
      <c r="E15" s="116">
        <v>0.0</v>
      </c>
      <c r="F15" s="121">
        <f t="shared" si="5"/>
        <v>0</v>
      </c>
      <c r="G15" s="121"/>
      <c r="H15" s="111"/>
      <c r="I15" s="2">
        <v>0.0</v>
      </c>
    </row>
    <row r="16">
      <c r="B16" s="115" t="s">
        <v>90</v>
      </c>
      <c r="C16" s="116">
        <v>0.0</v>
      </c>
      <c r="D16" s="116">
        <v>0.0</v>
      </c>
      <c r="E16" s="116">
        <v>0.0</v>
      </c>
      <c r="F16" s="121">
        <f t="shared" si="5"/>
        <v>0</v>
      </c>
      <c r="G16" s="121"/>
      <c r="H16" s="111"/>
      <c r="I16" s="2">
        <v>0.0</v>
      </c>
    </row>
    <row r="17">
      <c r="B17" s="123" t="s">
        <v>33</v>
      </c>
      <c r="C17" s="124">
        <f>C9+C3</f>
        <v>1514</v>
      </c>
      <c r="D17" s="124">
        <f t="shared" ref="D17:F17" si="6">D3+D9</f>
        <v>1514</v>
      </c>
      <c r="E17" s="124">
        <f t="shared" si="6"/>
        <v>1434.42</v>
      </c>
      <c r="F17" s="124">
        <f t="shared" si="6"/>
        <v>79.58</v>
      </c>
      <c r="G17" s="125" t="s">
        <v>98</v>
      </c>
      <c r="I17">
        <f>F17/D17*100</f>
        <v>5.256274769</v>
      </c>
    </row>
    <row r="18">
      <c r="G18" s="2" t="s">
        <v>101</v>
      </c>
    </row>
    <row r="19">
      <c r="D19">
        <f>437-409.2</f>
        <v>27.8</v>
      </c>
    </row>
    <row r="20">
      <c r="E20">
        <f>1514-1202.05</f>
        <v>311.95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sheetData>
    <row r="5">
      <c r="C5" s="2" t="s">
        <v>101</v>
      </c>
    </row>
    <row r="6">
      <c r="C6" s="2" t="s">
        <v>16</v>
      </c>
      <c r="D6" s="2" t="s">
        <v>17</v>
      </c>
      <c r="E6" s="2" t="s">
        <v>18</v>
      </c>
      <c r="F6" s="2" t="s">
        <v>19</v>
      </c>
      <c r="G6" s="2" t="s">
        <v>20</v>
      </c>
      <c r="H6" s="2" t="s">
        <v>21</v>
      </c>
      <c r="I6" s="2" t="s">
        <v>95</v>
      </c>
      <c r="J6" s="2" t="s">
        <v>102</v>
      </c>
      <c r="K6" s="2" t="s">
        <v>60</v>
      </c>
      <c r="L6" s="2" t="s">
        <v>77</v>
      </c>
      <c r="M6" s="2" t="s">
        <v>103</v>
      </c>
    </row>
    <row r="7">
      <c r="B7" s="40">
        <f>'สชป.10'!O7</f>
        <v>43004</v>
      </c>
      <c r="C7" s="4">
        <f>'สชป.10'!P7</f>
        <v>49.6</v>
      </c>
      <c r="D7" s="4">
        <f>'สชป.10'!Q7</f>
        <v>1.93</v>
      </c>
      <c r="E7" s="4">
        <f>'สชป.10'!R7</f>
        <v>3.43</v>
      </c>
      <c r="F7" s="4">
        <f>'สชป.10'!S7</f>
        <v>27.36</v>
      </c>
      <c r="G7" s="4">
        <f>'สชป.10'!T7</f>
        <v>16.3</v>
      </c>
      <c r="H7" s="4">
        <f>'สชป.10'!U7</f>
        <v>16.05</v>
      </c>
      <c r="I7">
        <f>'สชป.11'!N7</f>
        <v>22.49</v>
      </c>
      <c r="J7" s="48">
        <f>'สชป.12'!K7</f>
        <v>10</v>
      </c>
      <c r="K7" s="4">
        <f>'สชป.12'!O7</f>
        <v>60</v>
      </c>
      <c r="L7" s="4">
        <f>'สชป.12'!R7</f>
        <v>3.01</v>
      </c>
      <c r="M7" s="4">
        <f t="shared" ref="M7:M40" si="1">sum(C7:L7)</f>
        <v>210.17</v>
      </c>
    </row>
    <row r="8">
      <c r="B8" s="40">
        <f>'สชป.10'!O8</f>
        <v>43005</v>
      </c>
      <c r="C8" s="4">
        <f>'สชป.10'!P8</f>
        <v>49.6</v>
      </c>
      <c r="D8" s="4">
        <f>'สชป.10'!Q8</f>
        <v>2.36</v>
      </c>
      <c r="E8" s="4">
        <f>'สชป.10'!R8</f>
        <v>3.86</v>
      </c>
      <c r="F8" s="4">
        <f>'สชป.10'!S8</f>
        <v>28.22</v>
      </c>
      <c r="G8" s="4">
        <f>'สชป.10'!T8</f>
        <v>16.3</v>
      </c>
      <c r="H8" s="4">
        <f>'สชป.10'!U8</f>
        <v>16.05</v>
      </c>
      <c r="I8" s="4">
        <f>'สชป.11'!N8</f>
        <v>29.24</v>
      </c>
      <c r="J8" s="48">
        <f>'สชป.12'!K8</f>
        <v>26</v>
      </c>
      <c r="K8" s="4">
        <f>'สชป.12'!O8</f>
        <v>76</v>
      </c>
      <c r="L8" s="4">
        <f>'สชป.12'!R8</f>
        <v>7.06</v>
      </c>
      <c r="M8" s="4">
        <f t="shared" si="1"/>
        <v>254.69</v>
      </c>
    </row>
    <row r="9">
      <c r="B9" s="40">
        <f>'สชป.10'!O9</f>
        <v>43006</v>
      </c>
      <c r="C9" s="4">
        <f>'สชป.10'!P9</f>
        <v>49.6</v>
      </c>
      <c r="D9" s="4">
        <f>'สชป.10'!Q9</f>
        <v>2.79</v>
      </c>
      <c r="E9" s="4">
        <f>'สชป.10'!R9</f>
        <v>4.29</v>
      </c>
      <c r="F9" s="4">
        <f>'สชป.10'!S9</f>
        <v>29.08</v>
      </c>
      <c r="G9" s="4">
        <f>'สชป.10'!T9</f>
        <v>16.3</v>
      </c>
      <c r="H9" s="4">
        <f>'สชป.10'!U9</f>
        <v>16.05</v>
      </c>
      <c r="I9" s="4">
        <f>'สชป.11'!N9</f>
        <v>36.85</v>
      </c>
      <c r="J9" s="48">
        <f>'สชป.12'!K9</f>
        <v>28</v>
      </c>
      <c r="K9" s="4">
        <f>'สชป.12'!O9</f>
        <v>76</v>
      </c>
      <c r="L9" s="4">
        <f>'สชป.12'!R9</f>
        <v>11.09</v>
      </c>
      <c r="M9" s="4">
        <f t="shared" si="1"/>
        <v>270.05</v>
      </c>
    </row>
    <row r="10">
      <c r="B10" s="40">
        <f>'สชป.10'!O10</f>
        <v>43007</v>
      </c>
      <c r="C10" s="4">
        <f>'สชป.10'!P10</f>
        <v>49.86</v>
      </c>
      <c r="D10" s="4">
        <f>'สชป.10'!Q10</f>
        <v>3.91</v>
      </c>
      <c r="E10" s="4">
        <f>'สชป.10'!R10</f>
        <v>5.59</v>
      </c>
      <c r="F10" s="4">
        <f>'สชป.10'!S10</f>
        <v>30.38</v>
      </c>
      <c r="G10" s="4">
        <f>'สชป.10'!T10</f>
        <v>16.65</v>
      </c>
      <c r="H10" s="4">
        <f>'สชป.10'!U10</f>
        <v>16.05</v>
      </c>
      <c r="I10" s="4">
        <f>'สชป.11'!N10</f>
        <v>44.64</v>
      </c>
      <c r="J10" s="48">
        <f>'สชป.12'!K10</f>
        <v>30</v>
      </c>
      <c r="K10" s="4">
        <f>'สชป.12'!O10</f>
        <v>78</v>
      </c>
      <c r="L10" s="4">
        <f>'สชป.12'!R10</f>
        <v>15.12</v>
      </c>
      <c r="M10" s="4">
        <f t="shared" si="1"/>
        <v>290.2</v>
      </c>
    </row>
    <row r="11">
      <c r="B11" s="40">
        <f>'สชป.10'!O11</f>
        <v>43008</v>
      </c>
      <c r="C11" s="4">
        <f>'สชป.10'!P11</f>
        <v>50.12</v>
      </c>
      <c r="D11" s="4">
        <f>'สชป.10'!Q11</f>
        <v>5.03</v>
      </c>
      <c r="E11" s="4">
        <f>'สชป.10'!R11</f>
        <v>6.89</v>
      </c>
      <c r="F11" s="4">
        <f>'สชป.10'!S11</f>
        <v>31.68</v>
      </c>
      <c r="G11" s="4">
        <f>'สชป.10'!T11</f>
        <v>17</v>
      </c>
      <c r="H11" s="4">
        <f>'สชป.10'!U11</f>
        <v>16.05</v>
      </c>
      <c r="I11" s="4">
        <f>'สชป.11'!N11</f>
        <v>52.59</v>
      </c>
      <c r="J11" s="48">
        <f>'สชป.12'!K11</f>
        <v>32</v>
      </c>
      <c r="K11" s="4">
        <f>'สชป.12'!O11</f>
        <v>83</v>
      </c>
      <c r="L11" s="4">
        <f>'สชป.12'!R11</f>
        <v>19.15</v>
      </c>
      <c r="M11" s="4">
        <f t="shared" si="1"/>
        <v>313.51</v>
      </c>
    </row>
    <row r="12">
      <c r="B12" s="40">
        <f>'สชป.10'!O12</f>
        <v>43009</v>
      </c>
      <c r="C12" s="4">
        <f>'สชป.10'!P12</f>
        <v>50.38</v>
      </c>
      <c r="D12" s="4">
        <f>'สชป.10'!Q12</f>
        <v>6.15</v>
      </c>
      <c r="E12" s="4">
        <f>'สชป.10'!R12</f>
        <v>8.19</v>
      </c>
      <c r="F12" s="4">
        <f>'สชป.10'!S12</f>
        <v>32.98</v>
      </c>
      <c r="G12" s="4">
        <f>'สชป.10'!T12</f>
        <v>17.35</v>
      </c>
      <c r="H12" s="4">
        <f>'สชป.10'!U12</f>
        <v>16.05</v>
      </c>
      <c r="I12" s="4">
        <f>'สชป.11'!N12</f>
        <v>60.16</v>
      </c>
      <c r="J12" s="48">
        <f>'สชป.12'!K12</f>
        <v>34</v>
      </c>
      <c r="K12" s="4">
        <f>'สชป.12'!O12</f>
        <v>88</v>
      </c>
      <c r="L12" s="4">
        <f>'สชป.12'!R12</f>
        <v>23.21</v>
      </c>
      <c r="M12" s="4">
        <f t="shared" si="1"/>
        <v>336.47</v>
      </c>
    </row>
    <row r="13">
      <c r="B13" s="40">
        <f>'สชป.10'!O13</f>
        <v>43010</v>
      </c>
      <c r="C13" s="4">
        <f>'สชป.10'!P13</f>
        <v>50.64</v>
      </c>
      <c r="D13" s="4">
        <f>'สชป.10'!Q13</f>
        <v>7.27</v>
      </c>
      <c r="E13" s="4">
        <f>'สชป.10'!R13</f>
        <v>9.49</v>
      </c>
      <c r="F13" s="4">
        <f>'สชป.10'!S13</f>
        <v>34.28</v>
      </c>
      <c r="G13" s="4">
        <f>'สชป.10'!T13</f>
        <v>17.7</v>
      </c>
      <c r="H13" s="4">
        <f>'สชป.10'!U13</f>
        <v>16.05</v>
      </c>
      <c r="I13" s="4">
        <f>'สชป.11'!N13</f>
        <v>67.74</v>
      </c>
      <c r="J13" s="48">
        <f>'สชป.12'!K13</f>
        <v>36</v>
      </c>
      <c r="K13" s="48">
        <f>'สชป.12'!O13</f>
        <v>98</v>
      </c>
      <c r="L13" s="4">
        <f>'สชป.12'!R13</f>
        <v>27.41</v>
      </c>
      <c r="M13" s="4">
        <f t="shared" si="1"/>
        <v>364.58</v>
      </c>
    </row>
    <row r="14">
      <c r="B14" s="40">
        <f>'สชป.10'!O14</f>
        <v>43011</v>
      </c>
      <c r="C14" s="4">
        <f>'สชป.10'!P14</f>
        <v>50.9</v>
      </c>
      <c r="D14" s="4">
        <f>'สชป.10'!Q14</f>
        <v>8.39</v>
      </c>
      <c r="E14" s="4">
        <f>'สชป.10'!R14</f>
        <v>10.79</v>
      </c>
      <c r="F14" s="4">
        <f>'สชป.10'!S14</f>
        <v>35.58</v>
      </c>
      <c r="G14" s="4">
        <f>'สชป.10'!T14</f>
        <v>18.05</v>
      </c>
      <c r="H14" s="4">
        <f>'สชป.10'!U14</f>
        <v>16.05</v>
      </c>
      <c r="I14" s="4">
        <f>'สชป.11'!N14</f>
        <v>74.98</v>
      </c>
      <c r="J14" s="48">
        <f>'สชป.12'!K14</f>
        <v>38</v>
      </c>
      <c r="K14" s="48">
        <f>'สชป.12'!O14</f>
        <v>106</v>
      </c>
      <c r="L14" s="4">
        <f>'สชป.12'!R14</f>
        <v>31.43</v>
      </c>
      <c r="M14" s="4">
        <f t="shared" si="1"/>
        <v>390.17</v>
      </c>
    </row>
    <row r="15">
      <c r="B15" s="40">
        <f>'สชป.10'!O15</f>
        <v>43012</v>
      </c>
      <c r="C15" s="4">
        <f>'สชป.10'!P15</f>
        <v>51.16</v>
      </c>
      <c r="D15" s="4">
        <f>'สชป.10'!Q15</f>
        <v>9.51</v>
      </c>
      <c r="E15" s="4">
        <f>'สชป.10'!R15</f>
        <v>12.09</v>
      </c>
      <c r="F15" s="4">
        <f>'สชป.10'!S15</f>
        <v>36.88</v>
      </c>
      <c r="G15" s="4">
        <f>'สชป.10'!T15</f>
        <v>18.4</v>
      </c>
      <c r="H15" s="4">
        <f>'สชป.10'!U15</f>
        <v>16.05</v>
      </c>
      <c r="I15" s="4">
        <f>'สชป.11'!N15</f>
        <v>83.74</v>
      </c>
      <c r="J15" s="48">
        <f>'สชป.12'!K15</f>
        <v>44</v>
      </c>
      <c r="K15" s="48">
        <f>'สชป.12'!O15</f>
        <v>114</v>
      </c>
      <c r="L15" s="4">
        <f>'สชป.12'!R15</f>
        <v>35.99</v>
      </c>
      <c r="M15" s="4">
        <f t="shared" si="1"/>
        <v>421.82</v>
      </c>
    </row>
    <row r="16">
      <c r="B16" s="40">
        <f>'สชป.10'!O16</f>
        <v>43013</v>
      </c>
      <c r="C16">
        <f>'สชป.10'!P16</f>
        <v>80</v>
      </c>
      <c r="D16">
        <f>'สชป.10'!Q16</f>
        <v>19.25</v>
      </c>
      <c r="E16">
        <f>'สชป.10'!R16</f>
        <v>116</v>
      </c>
      <c r="F16" s="4">
        <f>'สชป.10'!S16</f>
        <v>39.04</v>
      </c>
      <c r="G16">
        <f>'สชป.10'!T16</f>
        <v>23.95</v>
      </c>
      <c r="H16">
        <f>'สชป.10'!U16</f>
        <v>25.68</v>
      </c>
      <c r="I16" s="4">
        <f>'สชป.11'!N16</f>
        <v>92.11</v>
      </c>
      <c r="J16" s="48">
        <f>'สชป.12'!K16</f>
        <v>45</v>
      </c>
      <c r="K16" s="48">
        <f>'สชป.12'!O16</f>
        <v>124</v>
      </c>
      <c r="L16" s="4">
        <f>'สชป.12'!R16</f>
        <v>40.01</v>
      </c>
      <c r="M16">
        <f t="shared" si="1"/>
        <v>605.04</v>
      </c>
    </row>
    <row r="17">
      <c r="B17" s="40">
        <f>'สชป.10'!O17</f>
        <v>43014</v>
      </c>
      <c r="C17">
        <f>'สชป.10'!P17</f>
        <v>80</v>
      </c>
      <c r="D17" s="4">
        <f>'สชป.10'!Q17</f>
        <v>20.54</v>
      </c>
      <c r="E17" s="4">
        <f>'สชป.10'!R17</f>
        <v>116</v>
      </c>
      <c r="F17" s="4">
        <f>'สชป.10'!S17</f>
        <v>41.2</v>
      </c>
      <c r="G17" s="4">
        <f>'สชป.10'!T17</f>
        <v>24.3</v>
      </c>
      <c r="H17" s="4">
        <f>'สชป.10'!U17</f>
        <v>25.68</v>
      </c>
      <c r="I17" s="4">
        <f>'สชป.11'!N17</f>
        <v>100.75</v>
      </c>
      <c r="J17" s="48">
        <f>'สชป.12'!K17</f>
        <v>47</v>
      </c>
      <c r="K17" s="48">
        <f>'สชป.12'!O17</f>
        <v>132</v>
      </c>
      <c r="L17" s="4">
        <f>'สชป.12'!R17</f>
        <v>43.57</v>
      </c>
      <c r="M17">
        <f t="shared" si="1"/>
        <v>631.04</v>
      </c>
    </row>
    <row r="18">
      <c r="B18" s="40">
        <f>'สชป.10'!O18</f>
        <v>43015</v>
      </c>
      <c r="C18">
        <f>'สชป.10'!P18</f>
        <v>80</v>
      </c>
      <c r="D18" s="4">
        <f>'สชป.10'!Q18</f>
        <v>21.83</v>
      </c>
      <c r="E18" s="4">
        <f>'สชป.10'!R18</f>
        <v>116</v>
      </c>
      <c r="F18" s="4">
        <f>'สชป.10'!S18</f>
        <v>43.36</v>
      </c>
      <c r="G18" s="4">
        <f>'สชป.10'!T18</f>
        <v>24.65</v>
      </c>
      <c r="H18" s="4">
        <f>'สชป.10'!U18</f>
        <v>25.68</v>
      </c>
      <c r="I18" s="4">
        <f>'สชป.11'!N18</f>
        <v>110.56</v>
      </c>
      <c r="J18" s="48">
        <f>'สชป.12'!K18</f>
        <v>48</v>
      </c>
      <c r="K18" s="48">
        <f>'สชป.12'!O18</f>
        <v>141</v>
      </c>
      <c r="L18" s="4">
        <f>'สชป.12'!R18</f>
        <v>47.07</v>
      </c>
      <c r="M18">
        <f t="shared" si="1"/>
        <v>658.15</v>
      </c>
    </row>
    <row r="19">
      <c r="B19" s="40">
        <f>'สชป.10'!O19</f>
        <v>43016</v>
      </c>
      <c r="C19">
        <f>'สชป.10'!P19</f>
        <v>80</v>
      </c>
      <c r="D19" s="4">
        <f>'สชป.10'!Q19</f>
        <v>23.12</v>
      </c>
      <c r="E19" s="4">
        <f>'สชป.10'!R19</f>
        <v>116</v>
      </c>
      <c r="F19" s="4">
        <f>'สชป.10'!S19</f>
        <v>45.52</v>
      </c>
      <c r="G19" s="4">
        <f>'สชป.10'!T19</f>
        <v>25</v>
      </c>
      <c r="H19" s="4">
        <f>'สชป.10'!U19</f>
        <v>25.68</v>
      </c>
      <c r="I19" s="4">
        <f>'สชป.11'!N19</f>
        <v>120.54</v>
      </c>
      <c r="J19" s="48">
        <f>'สชป.12'!K19</f>
        <v>50</v>
      </c>
      <c r="K19" s="48">
        <f>'สชป.12'!O19</f>
        <v>150</v>
      </c>
      <c r="L19" s="4">
        <f>'สชป.12'!R19</f>
        <v>50.27</v>
      </c>
      <c r="M19">
        <f t="shared" si="1"/>
        <v>686.13</v>
      </c>
    </row>
    <row r="20">
      <c r="B20" s="40">
        <f>'สชป.10'!O20</f>
        <v>43017</v>
      </c>
      <c r="C20">
        <f>'สชป.10'!P20</f>
        <v>80</v>
      </c>
      <c r="D20">
        <f>'สชป.10'!Q20</f>
        <v>50.4</v>
      </c>
      <c r="E20" s="4">
        <f>'สชป.10'!R20</f>
        <v>116</v>
      </c>
      <c r="F20">
        <f>'สชป.10'!S20</f>
        <v>114.13</v>
      </c>
      <c r="G20">
        <f>'สชป.10'!T20</f>
        <v>27</v>
      </c>
      <c r="H20">
        <f>'สชป.10'!U20</f>
        <v>36.99</v>
      </c>
      <c r="I20">
        <f>'สชป.11'!N20</f>
        <v>200.93</v>
      </c>
      <c r="J20" s="48">
        <f>'สชป.12'!K20</f>
        <v>50</v>
      </c>
      <c r="K20" s="48">
        <f>'สชป.12'!O20</f>
        <v>160</v>
      </c>
      <c r="L20" s="4">
        <f>'สชป.12'!R20</f>
        <v>52.27</v>
      </c>
      <c r="M20">
        <f t="shared" si="1"/>
        <v>887.72</v>
      </c>
    </row>
    <row r="21">
      <c r="B21" s="40">
        <f>'สชป.10'!O21</f>
        <v>43018</v>
      </c>
      <c r="C21">
        <f>'สชป.10'!P21</f>
        <v>80</v>
      </c>
      <c r="D21">
        <f>'สชป.10'!Q21</f>
        <v>51.57</v>
      </c>
      <c r="E21" s="4">
        <f>'สชป.10'!R21</f>
        <v>116</v>
      </c>
      <c r="F21">
        <f>'สชป.10'!S21</f>
        <v>116.29</v>
      </c>
      <c r="G21">
        <f>'สชป.10'!T21</f>
        <v>27</v>
      </c>
      <c r="H21">
        <f>'สชป.10'!U21</f>
        <v>36.99</v>
      </c>
      <c r="I21" s="48">
        <f>'สชป.11'!N21</f>
        <v>235.73</v>
      </c>
      <c r="J21" s="48">
        <f>'สชป.12'!K21</f>
        <v>50</v>
      </c>
      <c r="K21" s="48">
        <f>'สชป.12'!O21</f>
        <v>168</v>
      </c>
      <c r="L21" s="4">
        <f>'สชป.12'!R21</f>
        <v>54.13</v>
      </c>
      <c r="M21">
        <f t="shared" si="1"/>
        <v>935.71</v>
      </c>
    </row>
    <row r="22">
      <c r="B22" s="40">
        <f>'สชป.10'!O22</f>
        <v>43019</v>
      </c>
      <c r="C22">
        <f>'สชป.10'!P22</f>
        <v>80</v>
      </c>
      <c r="D22">
        <f>'สชป.10'!Q22</f>
        <v>52.86</v>
      </c>
      <c r="E22">
        <f>'สชป.10'!R22</f>
        <v>116</v>
      </c>
      <c r="F22">
        <f>'สชป.10'!S22</f>
        <v>118.45</v>
      </c>
      <c r="G22">
        <f>'สชป.10'!T22</f>
        <v>27</v>
      </c>
      <c r="H22">
        <f>'สชป.10'!U22</f>
        <v>44.73</v>
      </c>
      <c r="I22" s="48">
        <f>'สชป.11'!N22</f>
        <v>257.38</v>
      </c>
      <c r="J22" s="48">
        <f>'สชป.12'!K22</f>
        <v>50</v>
      </c>
      <c r="K22" s="48">
        <f>'สชป.12'!O22</f>
        <v>176</v>
      </c>
      <c r="L22" s="4">
        <f>'สชป.12'!R22</f>
        <v>55.5</v>
      </c>
      <c r="M22">
        <f t="shared" si="1"/>
        <v>977.92</v>
      </c>
    </row>
    <row r="23">
      <c r="B23" s="40">
        <f>'สชป.10'!O23</f>
        <v>43020</v>
      </c>
      <c r="C23">
        <f>'สชป.10'!P23</f>
        <v>80</v>
      </c>
      <c r="D23">
        <f>'สชป.10'!Q23</f>
        <v>52.86</v>
      </c>
      <c r="E23">
        <f>'สชป.10'!R23</f>
        <v>116</v>
      </c>
      <c r="F23">
        <f>'สชป.10'!S23</f>
        <v>118.45</v>
      </c>
      <c r="G23">
        <f>'สชป.10'!T23</f>
        <v>27</v>
      </c>
      <c r="H23">
        <f>'สชป.10'!U23</f>
        <v>54.91</v>
      </c>
      <c r="I23" s="48">
        <f>'สชป.11'!N23</f>
        <v>278.19</v>
      </c>
      <c r="J23" s="48">
        <f>'สชป.12'!K23</f>
        <v>50</v>
      </c>
      <c r="K23" s="48">
        <f>'สชป.12'!O23</f>
        <v>184</v>
      </c>
      <c r="L23" s="4">
        <f>'สชป.12'!R23</f>
        <v>82.41</v>
      </c>
      <c r="M23">
        <f t="shared" si="1"/>
        <v>1043.82</v>
      </c>
    </row>
    <row r="24">
      <c r="B24" s="40">
        <f>'สชป.10'!O24</f>
        <v>43021</v>
      </c>
      <c r="C24">
        <f>'สชป.10'!P24</f>
        <v>80</v>
      </c>
      <c r="D24">
        <f>'สชป.10'!Q24</f>
        <v>54.17</v>
      </c>
      <c r="E24">
        <f>'สชป.10'!R24</f>
        <v>116</v>
      </c>
      <c r="F24">
        <f>'สชป.10'!S24</f>
        <v>120.66</v>
      </c>
      <c r="G24">
        <f>'สชป.10'!T24</f>
        <v>27</v>
      </c>
      <c r="H24">
        <f>'สชป.10'!U24</f>
        <v>74.32</v>
      </c>
      <c r="I24" s="48">
        <f>'สชป.11'!N24</f>
        <v>302.644</v>
      </c>
      <c r="J24" s="48">
        <f>'สชป.12'!K24</f>
        <v>50</v>
      </c>
      <c r="K24" s="48">
        <f>'สชป.12'!O24</f>
        <v>194</v>
      </c>
      <c r="L24" s="4">
        <f>'สชป.12'!R24</f>
        <v>95.47</v>
      </c>
      <c r="M24">
        <f t="shared" si="1"/>
        <v>1114.264</v>
      </c>
    </row>
    <row r="25">
      <c r="B25" s="40">
        <f>'สชป.10'!O25</f>
        <v>43022</v>
      </c>
      <c r="C25">
        <f>'สชป.10'!P25</f>
        <v>80</v>
      </c>
      <c r="D25">
        <f>'สชป.10'!Q25</f>
        <v>55.51</v>
      </c>
      <c r="E25">
        <f>'สชป.10'!R25</f>
        <v>116</v>
      </c>
      <c r="F25">
        <f>'สชป.10'!S25</f>
        <v>122.92</v>
      </c>
      <c r="G25">
        <f>'สชป.10'!T25</f>
        <v>27</v>
      </c>
      <c r="H25">
        <f>'สชป.10'!U25</f>
        <v>76.98</v>
      </c>
      <c r="I25" s="48">
        <f>'สชป.11'!N25</f>
        <v>327.264</v>
      </c>
      <c r="J25" s="48">
        <f>'สชป.12'!K25</f>
        <v>50</v>
      </c>
      <c r="K25" s="48">
        <f>'สชป.12'!O25</f>
        <v>199</v>
      </c>
      <c r="L25" s="4">
        <f>'สชป.12'!R25</f>
        <v>101.08</v>
      </c>
      <c r="M25">
        <f t="shared" si="1"/>
        <v>1155.754</v>
      </c>
    </row>
    <row r="26">
      <c r="B26" s="40">
        <f>'สชป.10'!O26</f>
        <v>43023</v>
      </c>
      <c r="C26">
        <f>'สชป.10'!P26</f>
        <v>80</v>
      </c>
      <c r="D26">
        <f>'สชป.10'!Q26</f>
        <v>56.79</v>
      </c>
      <c r="E26">
        <f>'สชป.10'!R26</f>
        <v>116</v>
      </c>
      <c r="F26">
        <f>'สชป.10'!S26</f>
        <v>125.08</v>
      </c>
      <c r="G26">
        <f>'สชป.10'!T26</f>
        <v>27</v>
      </c>
      <c r="H26">
        <f>'สชป.10'!U26</f>
        <v>81.83</v>
      </c>
      <c r="I26">
        <f>'สชป.11'!N26</f>
        <v>339.93</v>
      </c>
      <c r="J26" s="48">
        <f>'สชป.12'!K26</f>
        <v>50</v>
      </c>
      <c r="K26" s="48">
        <f>'สชป.12'!O26</f>
        <v>200</v>
      </c>
      <c r="L26" s="4">
        <f>'สชป.12'!R26</f>
        <v>106.14</v>
      </c>
      <c r="M26">
        <f t="shared" si="1"/>
        <v>1182.77</v>
      </c>
    </row>
    <row r="27">
      <c r="B27" s="40">
        <f>'สชป.10'!O27</f>
        <v>43024</v>
      </c>
      <c r="C27">
        <f>'สชป.10'!P27</f>
        <v>80</v>
      </c>
      <c r="D27">
        <f>'สชป.10'!Q27</f>
        <v>58.8</v>
      </c>
      <c r="E27">
        <f>'สชป.10'!R27</f>
        <v>116</v>
      </c>
      <c r="F27">
        <f>'สชป.10'!S27</f>
        <v>127.4</v>
      </c>
      <c r="G27">
        <f>'สชป.10'!T27</f>
        <v>27</v>
      </c>
      <c r="H27">
        <f>'สชป.10'!U27</f>
        <v>93.83</v>
      </c>
      <c r="I27">
        <f>'สชป.11'!N27</f>
        <v>342.88</v>
      </c>
      <c r="J27" s="48">
        <f>'สชป.12'!K27</f>
        <v>50</v>
      </c>
      <c r="K27" s="48">
        <f>'สชป.12'!O27</f>
        <v>200</v>
      </c>
      <c r="L27" s="4">
        <f>'สชป.12'!R27</f>
        <v>109.43</v>
      </c>
      <c r="M27">
        <f t="shared" si="1"/>
        <v>1205.34</v>
      </c>
    </row>
    <row r="28">
      <c r="B28" s="40">
        <f>'สชป.10'!O28</f>
        <v>43025</v>
      </c>
      <c r="C28">
        <f>'สชป.10'!P28</f>
        <v>80</v>
      </c>
      <c r="D28">
        <f>'สชป.10'!Q28</f>
        <v>60.48</v>
      </c>
      <c r="E28">
        <f>'สชป.10'!R28</f>
        <v>116</v>
      </c>
      <c r="F28">
        <f>'สชป.10'!S28</f>
        <v>127.66</v>
      </c>
      <c r="G28">
        <f>'สชป.10'!T28</f>
        <v>27</v>
      </c>
      <c r="H28">
        <f>'สชป.10'!U28</f>
        <v>107</v>
      </c>
      <c r="I28" s="48">
        <f>'สชป.11'!N28</f>
        <v>357.6</v>
      </c>
      <c r="J28" s="48">
        <f>'สชป.12'!K28</f>
        <v>50</v>
      </c>
      <c r="K28" s="48">
        <f>'สชป.12'!O28</f>
        <v>200</v>
      </c>
      <c r="L28" s="4">
        <f>'สชป.12'!R28</f>
        <v>119.92</v>
      </c>
      <c r="M28">
        <f t="shared" si="1"/>
        <v>1245.66</v>
      </c>
    </row>
    <row r="29">
      <c r="B29" s="40">
        <f>'สชป.10'!O29</f>
        <v>43026</v>
      </c>
      <c r="C29">
        <f>'สชป.10'!P29</f>
        <v>80</v>
      </c>
      <c r="D29">
        <f>'สชป.10'!Q29</f>
        <v>68.88</v>
      </c>
      <c r="E29">
        <f>'สชป.10'!R29</f>
        <v>116</v>
      </c>
      <c r="F29">
        <f>'สชป.10'!S29</f>
        <v>128.7</v>
      </c>
      <c r="G29">
        <f>'สชป.10'!T29</f>
        <v>27</v>
      </c>
      <c r="H29">
        <f>'สชป.10'!U29</f>
        <v>107</v>
      </c>
      <c r="I29">
        <f>'สชป.11'!N29</f>
        <v>363.34</v>
      </c>
      <c r="J29" s="48">
        <f>'สชป.12'!K29</f>
        <v>52</v>
      </c>
      <c r="K29" s="48">
        <f>'สชป.12'!O29</f>
        <v>206</v>
      </c>
      <c r="L29" s="4">
        <f>'สชป.12'!R29</f>
        <v>122.37</v>
      </c>
      <c r="M29">
        <f t="shared" si="1"/>
        <v>1271.29</v>
      </c>
    </row>
    <row r="30">
      <c r="B30" s="40">
        <f>'สชป.10'!O30</f>
        <v>43027</v>
      </c>
      <c r="C30">
        <f>'สชป.10'!P30</f>
        <v>80</v>
      </c>
      <c r="D30">
        <f>'สชป.10'!Q30</f>
        <v>84</v>
      </c>
      <c r="E30">
        <f>'สชป.10'!R30</f>
        <v>116</v>
      </c>
      <c r="F30">
        <f>'สชป.10'!S30</f>
        <v>130</v>
      </c>
      <c r="G30">
        <f>'สชป.10'!T30</f>
        <v>27</v>
      </c>
      <c r="H30">
        <f>'สชป.10'!U30</f>
        <v>107</v>
      </c>
      <c r="I30">
        <f>'สชป.11'!N30</f>
        <v>377.51</v>
      </c>
      <c r="J30" s="48">
        <f>'สชป.12'!K30</f>
        <v>57</v>
      </c>
      <c r="K30" s="48">
        <f>'สชป.12'!O30</f>
        <v>212</v>
      </c>
      <c r="L30" s="4">
        <f>'สชป.12'!R30</f>
        <v>123.51</v>
      </c>
      <c r="M30">
        <f t="shared" si="1"/>
        <v>1314.02</v>
      </c>
    </row>
    <row r="31">
      <c r="B31" s="40">
        <f>'สชป.10'!O31</f>
        <v>43028</v>
      </c>
      <c r="C31">
        <f>'สชป.10'!P31</f>
        <v>80</v>
      </c>
      <c r="D31">
        <f>'สชป.10'!Q31</f>
        <v>84</v>
      </c>
      <c r="E31">
        <f>'สชป.10'!R31</f>
        <v>116</v>
      </c>
      <c r="F31">
        <f>'สชป.10'!S31</f>
        <v>130</v>
      </c>
      <c r="G31">
        <f>'สชป.10'!T31</f>
        <v>27</v>
      </c>
      <c r="H31">
        <f>'สชป.10'!U31</f>
        <v>107</v>
      </c>
      <c r="I31">
        <f>'สชป.11'!N31</f>
        <v>381.41</v>
      </c>
      <c r="J31" s="48">
        <f>'สชป.12'!K31</f>
        <v>60</v>
      </c>
      <c r="K31" s="48">
        <f>'สชป.12'!O31</f>
        <v>218</v>
      </c>
      <c r="L31" s="4">
        <f>'สชป.12'!R31</f>
        <v>126.78</v>
      </c>
      <c r="M31">
        <f t="shared" si="1"/>
        <v>1330.19</v>
      </c>
    </row>
    <row r="32">
      <c r="B32" s="40">
        <f>'สชป.10'!O32</f>
        <v>43029</v>
      </c>
      <c r="C32">
        <f>'สชป.10'!P32</f>
        <v>80</v>
      </c>
      <c r="D32">
        <f>'สชป.10'!Q32</f>
        <v>84</v>
      </c>
      <c r="E32">
        <f>'สชป.10'!R32</f>
        <v>116</v>
      </c>
      <c r="F32">
        <f>'สชป.10'!S32</f>
        <v>130</v>
      </c>
      <c r="G32">
        <f>'สชป.10'!T32</f>
        <v>27</v>
      </c>
      <c r="H32">
        <f>'สชป.10'!U32</f>
        <v>107</v>
      </c>
      <c r="I32">
        <f>'สชป.11'!N32</f>
        <v>389.65</v>
      </c>
      <c r="J32" s="48">
        <f>'สชป.12'!K32</f>
        <v>63</v>
      </c>
      <c r="K32" s="48">
        <f>'สชป.12'!O32</f>
        <v>224</v>
      </c>
      <c r="L32" s="4">
        <f>'สชป.12'!R32</f>
        <v>128.09</v>
      </c>
      <c r="M32">
        <f t="shared" si="1"/>
        <v>1348.74</v>
      </c>
    </row>
    <row r="33">
      <c r="B33" s="40">
        <f>'สชป.10'!O33</f>
        <v>43030</v>
      </c>
      <c r="C33">
        <f>'สชป.10'!P33</f>
        <v>80</v>
      </c>
      <c r="D33">
        <f>'สชป.10'!Q33</f>
        <v>84</v>
      </c>
      <c r="E33">
        <f>'สชป.10'!R33</f>
        <v>116</v>
      </c>
      <c r="F33">
        <f>'สชป.10'!S33</f>
        <v>130</v>
      </c>
      <c r="G33">
        <f>'สชป.10'!T33</f>
        <v>27</v>
      </c>
      <c r="H33">
        <f>'สชป.10'!U33</f>
        <v>107</v>
      </c>
      <c r="I33">
        <f>'สชป.11'!N33</f>
        <v>404.65</v>
      </c>
      <c r="J33" s="48">
        <f>'สชป.12'!K33</f>
        <v>67</v>
      </c>
      <c r="K33" s="48">
        <f>'สชป.12'!O33</f>
        <v>240</v>
      </c>
      <c r="L33" s="4">
        <f>'สชป.12'!R33</f>
        <v>131.38</v>
      </c>
      <c r="M33">
        <f t="shared" si="1"/>
        <v>1387.03</v>
      </c>
    </row>
    <row r="34">
      <c r="B34" s="40">
        <f>'สชป.10'!O34</f>
        <v>43031</v>
      </c>
      <c r="C34">
        <f>'สชป.10'!P34</f>
        <v>80</v>
      </c>
      <c r="D34">
        <f>'สชป.10'!Q34</f>
        <v>84</v>
      </c>
      <c r="E34">
        <f>'สชป.10'!R34</f>
        <v>116</v>
      </c>
      <c r="F34">
        <f>'สชป.10'!S34</f>
        <v>130</v>
      </c>
      <c r="G34">
        <f>'สชป.10'!T34</f>
        <v>27</v>
      </c>
      <c r="H34">
        <f>'สชป.10'!U34</f>
        <v>107</v>
      </c>
      <c r="I34">
        <f>'สชป.11'!N34</f>
        <v>414.12</v>
      </c>
      <c r="J34" s="48">
        <f>'สชป.12'!K34</f>
        <v>70</v>
      </c>
      <c r="K34" s="48">
        <f>'สชป.12'!O34</f>
        <v>260</v>
      </c>
      <c r="L34" s="4">
        <f>'สชป.12'!R34</f>
        <v>134.67</v>
      </c>
      <c r="M34">
        <f t="shared" si="1"/>
        <v>1422.79</v>
      </c>
    </row>
    <row r="35">
      <c r="B35" s="40">
        <f>'สชป.10'!O35</f>
        <v>43032</v>
      </c>
      <c r="C35">
        <f>'สชป.10'!P35</f>
        <v>80</v>
      </c>
      <c r="D35">
        <f>'สชป.10'!Q35</f>
        <v>84</v>
      </c>
      <c r="E35">
        <f>'สชป.10'!R35</f>
        <v>116</v>
      </c>
      <c r="F35">
        <f>'สชป.10'!S35</f>
        <v>130</v>
      </c>
      <c r="G35">
        <f>'สชป.10'!T35</f>
        <v>27</v>
      </c>
      <c r="H35">
        <f>'สชป.10'!U35</f>
        <v>107</v>
      </c>
      <c r="I35">
        <f>'สชป.11'!N35</f>
        <v>432.53</v>
      </c>
      <c r="J35" s="48">
        <f>'สชป.12'!K35</f>
        <v>73</v>
      </c>
      <c r="K35" s="48">
        <f>'สชป.12'!O35</f>
        <v>270</v>
      </c>
      <c r="L35" s="4">
        <f>'สชป.12'!R35</f>
        <v>147.02</v>
      </c>
      <c r="M35">
        <f t="shared" si="1"/>
        <v>1466.55</v>
      </c>
    </row>
    <row r="36">
      <c r="B36" s="40">
        <f>'สชป.10'!O36</f>
        <v>43033</v>
      </c>
      <c r="C36">
        <f>'สชป.10'!P36</f>
        <v>80</v>
      </c>
      <c r="D36">
        <f>'สชป.10'!Q36</f>
        <v>84</v>
      </c>
      <c r="E36">
        <f>'สชป.10'!R36</f>
        <v>116</v>
      </c>
      <c r="F36">
        <f>'สชป.10'!S36</f>
        <v>130</v>
      </c>
      <c r="G36">
        <f>'สชป.10'!T36</f>
        <v>27</v>
      </c>
      <c r="H36">
        <f>'สชป.10'!U36</f>
        <v>107</v>
      </c>
      <c r="I36">
        <f>'สชป.11'!N36</f>
        <v>448.94</v>
      </c>
      <c r="J36" s="48">
        <f>'สชป.12'!K36</f>
        <v>77</v>
      </c>
      <c r="K36" s="48">
        <f>'สชป.12'!O36</f>
        <v>280</v>
      </c>
      <c r="L36" s="4">
        <f>'สชป.12'!R36</f>
        <v>171.38</v>
      </c>
      <c r="M36">
        <f t="shared" si="1"/>
        <v>1521.32</v>
      </c>
      <c r="N36" s="2" t="s">
        <v>104</v>
      </c>
    </row>
    <row r="37">
      <c r="B37" s="40">
        <f>'สชป.10'!O37</f>
        <v>43034</v>
      </c>
      <c r="C37">
        <f>'สชป.10'!P37</f>
        <v>80</v>
      </c>
      <c r="D37">
        <f>'สชป.10'!Q37</f>
        <v>84</v>
      </c>
      <c r="E37">
        <f>'สชป.10'!R37</f>
        <v>116</v>
      </c>
      <c r="F37">
        <f>'สชป.10'!S37</f>
        <v>130</v>
      </c>
      <c r="G37">
        <f>'สชป.10'!T37</f>
        <v>27</v>
      </c>
      <c r="H37">
        <f>'สชป.10'!U37</f>
        <v>107</v>
      </c>
      <c r="I37">
        <f>'สชป.11'!N37</f>
        <v>456.24</v>
      </c>
      <c r="J37" s="48">
        <f>'สชป.12'!K37</f>
        <v>80</v>
      </c>
      <c r="K37" s="48">
        <f>'สชป.12'!O37</f>
        <v>300</v>
      </c>
      <c r="L37" s="4">
        <f>'สชป.12'!R37</f>
        <v>174.05</v>
      </c>
      <c r="M37">
        <f t="shared" si="1"/>
        <v>1554.29</v>
      </c>
    </row>
    <row r="38">
      <c r="B38" s="40">
        <f>'สชป.10'!O38</f>
        <v>43035</v>
      </c>
      <c r="C38">
        <f>'สชป.10'!P38</f>
        <v>80</v>
      </c>
      <c r="D38">
        <f>'สชป.10'!Q38</f>
        <v>84</v>
      </c>
      <c r="E38">
        <f>'สชป.10'!R38</f>
        <v>116</v>
      </c>
      <c r="F38">
        <f>'สชป.10'!S38</f>
        <v>130</v>
      </c>
      <c r="G38">
        <f>'สชป.10'!T38</f>
        <v>27</v>
      </c>
      <c r="H38">
        <f>'สชป.10'!U38</f>
        <v>107</v>
      </c>
      <c r="I38">
        <f>'สชป.11'!N38</f>
        <v>463.92</v>
      </c>
      <c r="J38" s="48">
        <f>'สชป.12'!K38</f>
        <v>83</v>
      </c>
      <c r="K38" s="48">
        <f>'สชป.12'!O38</f>
        <v>310</v>
      </c>
      <c r="L38" s="4">
        <f>'สชป.12'!R38</f>
        <v>174.75</v>
      </c>
      <c r="M38">
        <f t="shared" si="1"/>
        <v>1575.67</v>
      </c>
    </row>
    <row r="39">
      <c r="B39" s="40">
        <f>'สชป.10'!O39</f>
        <v>43036</v>
      </c>
      <c r="C39">
        <f>'สชป.10'!P39</f>
        <v>80</v>
      </c>
      <c r="D39">
        <f>'สชป.10'!Q39</f>
        <v>84</v>
      </c>
      <c r="E39">
        <f>'สชป.10'!R39</f>
        <v>116</v>
      </c>
      <c r="F39">
        <f>'สชป.10'!S39</f>
        <v>130</v>
      </c>
      <c r="G39">
        <f>'สชป.10'!T39</f>
        <v>27</v>
      </c>
      <c r="H39">
        <f>'สชป.10'!U39</f>
        <v>107</v>
      </c>
      <c r="I39">
        <f>'สชป.11'!N39</f>
        <v>467.93</v>
      </c>
      <c r="J39" s="48">
        <f>'สชป.12'!K39</f>
        <v>85</v>
      </c>
      <c r="K39" s="48">
        <f>'สชป.12'!O39</f>
        <v>320</v>
      </c>
      <c r="L39" s="4">
        <f>'สชป.12'!R39</f>
        <v>179.9</v>
      </c>
      <c r="M39">
        <f t="shared" si="1"/>
        <v>1596.83</v>
      </c>
    </row>
    <row r="40">
      <c r="B40" s="40">
        <f>'สชป.10'!O40</f>
        <v>43037</v>
      </c>
      <c r="C40">
        <f>'สชป.10'!P40</f>
        <v>80</v>
      </c>
      <c r="D40">
        <f>'สชป.10'!Q40</f>
        <v>84</v>
      </c>
      <c r="E40">
        <f>'สชป.10'!R40</f>
        <v>116</v>
      </c>
      <c r="F40">
        <f>'สชป.10'!S40</f>
        <v>130</v>
      </c>
      <c r="G40">
        <f>'สชป.10'!T40</f>
        <v>27</v>
      </c>
      <c r="H40">
        <f>'สชป.10'!U40</f>
        <v>107</v>
      </c>
      <c r="I40">
        <f>'สชป.11'!N40</f>
        <v>478.02</v>
      </c>
      <c r="J40" s="48">
        <f>'สชป.12'!K40</f>
        <v>86</v>
      </c>
      <c r="K40" s="48">
        <f>'สชป.12'!O40</f>
        <v>324</v>
      </c>
      <c r="L40" s="4">
        <f>'สชป.12'!R40</f>
        <v>181.95</v>
      </c>
      <c r="M40">
        <f t="shared" si="1"/>
        <v>1613.97</v>
      </c>
    </row>
    <row r="43">
      <c r="C43" t="str">
        <f>'สชป.10'!P43</f>
        <v/>
      </c>
      <c r="D43" t="str">
        <f>'สชป.10'!Q43</f>
        <v/>
      </c>
      <c r="E43" t="str">
        <f>'สชป.10'!R43</f>
        <v/>
      </c>
      <c r="F43" t="str">
        <f>'สชป.10'!S43</f>
        <v/>
      </c>
      <c r="G43" t="str">
        <f>'สชป.10'!T43</f>
        <v/>
      </c>
      <c r="H43" t="str">
        <f>'สชป.10'!U43</f>
        <v/>
      </c>
      <c r="I43" t="str">
        <f>'สชป.11'!N43</f>
        <v/>
      </c>
      <c r="J43" t="str">
        <f>'สชป.12'!K43</f>
        <v/>
      </c>
      <c r="K43" t="str">
        <f>'สชป.12'!O43</f>
        <v/>
      </c>
      <c r="L43" t="str">
        <f>'สชป.12'!R43</f>
        <v/>
      </c>
    </row>
  </sheetData>
  <drawing r:id="rId1"/>
</worksheet>
</file>