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0\Desktop\EES2 Project\Face Recog\Face_Recognition_Testing\"/>
    </mc:Choice>
  </mc:AlternateContent>
  <xr:revisionPtr revIDLastSave="0" documentId="13_ncr:1_{F821505F-0E2D-41CD-B26C-C7BA33455D60}" xr6:coauthVersionLast="44" xr6:coauthVersionMax="44" xr10:uidLastSave="{00000000-0000-0000-0000-000000000000}"/>
  <bookViews>
    <workbookView xWindow="-108" yWindow="-108" windowWidth="23256" windowHeight="13176" xr2:uid="{F11F0643-8F73-4ED1-87B3-3A3F168C89F9}"/>
  </bookViews>
  <sheets>
    <sheet name="Sheet1" sheetId="1" r:id="rId1"/>
  </sheets>
  <definedNames>
    <definedName name="TPR">Sheet1!$F$3:$F$4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8" i="1" l="1"/>
  <c r="H69" i="1"/>
  <c r="H70" i="1"/>
  <c r="H71" i="1"/>
  <c r="H72" i="1"/>
  <c r="H73" i="1"/>
  <c r="H74" i="1"/>
  <c r="H75" i="1"/>
  <c r="H76" i="1"/>
  <c r="H77" i="1"/>
  <c r="H78" i="1"/>
  <c r="H55" i="1"/>
  <c r="H56" i="1"/>
  <c r="H57" i="1"/>
  <c r="H58" i="1"/>
  <c r="H59" i="1"/>
  <c r="H60" i="1"/>
  <c r="H61" i="1"/>
  <c r="H62" i="1"/>
  <c r="H63" i="1"/>
  <c r="H64" i="1"/>
  <c r="H65" i="1"/>
  <c r="H42" i="1"/>
  <c r="H43" i="1"/>
  <c r="H44" i="1"/>
  <c r="H45" i="1"/>
  <c r="H46" i="1"/>
  <c r="H47" i="1"/>
  <c r="H48" i="1"/>
  <c r="H49" i="1"/>
  <c r="H50" i="1"/>
  <c r="H51" i="1"/>
  <c r="H52" i="1"/>
  <c r="H29" i="1"/>
  <c r="H30" i="1"/>
  <c r="H31" i="1"/>
  <c r="H32" i="1"/>
  <c r="H33" i="1"/>
  <c r="H34" i="1"/>
  <c r="H35" i="1"/>
  <c r="H36" i="1"/>
  <c r="H37" i="1"/>
  <c r="H38" i="1"/>
  <c r="H39" i="1"/>
  <c r="F55" i="1"/>
  <c r="H16" i="1"/>
  <c r="H17" i="1"/>
  <c r="H18" i="1"/>
  <c r="H19" i="1"/>
  <c r="H20" i="1"/>
  <c r="H21" i="1"/>
  <c r="H22" i="1"/>
  <c r="H23" i="1"/>
  <c r="H24" i="1"/>
  <c r="H25" i="1"/>
  <c r="H26" i="1"/>
  <c r="G16" i="1"/>
  <c r="G17" i="1"/>
  <c r="G18" i="1"/>
  <c r="G19" i="1"/>
  <c r="G20" i="1"/>
  <c r="G21" i="1"/>
  <c r="G22" i="1"/>
  <c r="G23" i="1"/>
  <c r="G24" i="1"/>
  <c r="G25" i="1"/>
  <c r="G26" i="1"/>
  <c r="G78" i="1" l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F16" i="1"/>
  <c r="F17" i="1"/>
  <c r="F18" i="1"/>
  <c r="F19" i="1"/>
  <c r="F20" i="1"/>
  <c r="F21" i="1"/>
  <c r="F22" i="1"/>
  <c r="F23" i="1"/>
  <c r="F24" i="1"/>
  <c r="F25" i="1"/>
  <c r="F26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</calcChain>
</file>

<file path=xl/sharedStrings.xml><?xml version="1.0" encoding="utf-8"?>
<sst xmlns="http://schemas.openxmlformats.org/spreadsheetml/2006/main" count="77" uniqueCount="34">
  <si>
    <t>TP</t>
  </si>
  <si>
    <t>FP</t>
  </si>
  <si>
    <t>FN</t>
  </si>
  <si>
    <t>TN</t>
  </si>
  <si>
    <t>TPR</t>
  </si>
  <si>
    <t>FPR</t>
  </si>
  <si>
    <t>Theshold</t>
  </si>
  <si>
    <t>Threshold</t>
  </si>
  <si>
    <t>opencv-dnn</t>
  </si>
  <si>
    <t>LBPH</t>
  </si>
  <si>
    <t>Fisher</t>
  </si>
  <si>
    <t>Eigen</t>
  </si>
  <si>
    <t>dlib</t>
  </si>
  <si>
    <t>Found a match</t>
  </si>
  <si>
    <t>Match not found</t>
  </si>
  <si>
    <t>Input has a match</t>
  </si>
  <si>
    <t>True positive</t>
  </si>
  <si>
    <t>False Positive</t>
  </si>
  <si>
    <t>False positive</t>
  </si>
  <si>
    <t>False negative</t>
  </si>
  <si>
    <t>True negative</t>
  </si>
  <si>
    <t xml:space="preserve">Input has different / no match </t>
  </si>
  <si>
    <t xml:space="preserve">Input has different </t>
  </si>
  <si>
    <t xml:space="preserve">/ no match </t>
  </si>
  <si>
    <t xml:space="preserve">Relevant    </t>
  </si>
  <si>
    <t>Ground truth (identity of faces)</t>
  </si>
  <si>
    <t>Recognized</t>
  </si>
  <si>
    <t>Not recognized</t>
  </si>
  <si>
    <t xml:space="preserve">Irrelevant   </t>
  </si>
  <si>
    <t xml:space="preserve">Input </t>
  </si>
  <si>
    <t>Face</t>
  </si>
  <si>
    <t>OpenFace</t>
  </si>
  <si>
    <t>ACC</t>
  </si>
  <si>
    <t>SUM(B16,E16)/SUM(B16,C16,D16,E16)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</si>
</sst>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E1E1E"/>
      <name val="Segoe UI"/>
      <family val="2"/>
    </font>
    <font>
      <sz val="10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03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ROC of Different Face Recognizer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Sheet1!$K$28</c:f>
              <c:strCache>
                <c:ptCount val="1"/>
                <c:pt idx="0">
                  <c:v>LBPH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Sheet1!$J$29:$J$39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0.6428571428571429</c:v>
                </c:pt>
                <c:pt idx="6">
                  <c:v>4.3478260869565216E-2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Sheet1!$K$29:$K$39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0.88461538461538458</c:v>
                </c:pt>
                <c:pt idx="4">
                  <c:v>0.7142857142857143</c:v>
                </c:pt>
                <c:pt idx="5">
                  <c:v>0.58620689655172409</c:v>
                </c:pt>
                <c:pt idx="6">
                  <c:v>0.3235294117647059</c:v>
                </c:pt>
                <c:pt idx="7">
                  <c:v>2.8571428571428571E-2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BC35-4649-B6A0-6276B904E884}"/>
            </c:ext>
          </c:extLst>
        </c:ser>
        <c:ser>
          <c:idx val="2"/>
          <c:order val="1"/>
          <c:tx>
            <c:strRef>
              <c:f>Sheet1!$K$15</c:f>
              <c:strCache>
                <c:ptCount val="1"/>
                <c:pt idx="0">
                  <c:v>OpenFace</c:v>
                </c:pt>
              </c:strCache>
            </c:strRef>
          </c:tx>
          <c:spPr>
            <a:ln w="22225" cap="rnd">
              <a:solidFill>
                <a:srgbClr val="00B050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Sheet1!$J$16:$J$26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0.81481481481481477</c:v>
                </c:pt>
                <c:pt idx="3">
                  <c:v>0.29166666666666669</c:v>
                </c:pt>
                <c:pt idx="4">
                  <c:v>9.5238095238095233E-2</c:v>
                </c:pt>
                <c:pt idx="5">
                  <c:v>9.5238095238095233E-2</c:v>
                </c:pt>
                <c:pt idx="6">
                  <c:v>4.7619047619047616E-2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Sheet1!$K$16:$K$26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0.96551724137931039</c:v>
                </c:pt>
                <c:pt idx="3">
                  <c:v>0.71875</c:v>
                </c:pt>
                <c:pt idx="4">
                  <c:v>0.54285714285714282</c:v>
                </c:pt>
                <c:pt idx="5">
                  <c:v>0.31428571428571428</c:v>
                </c:pt>
                <c:pt idx="6">
                  <c:v>0.14285714285714285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BC35-4649-B6A0-6276B904E884}"/>
            </c:ext>
          </c:extLst>
        </c:ser>
        <c:ser>
          <c:idx val="3"/>
          <c:order val="2"/>
          <c:tx>
            <c:strRef>
              <c:f>Sheet1!$K$41</c:f>
              <c:strCache>
                <c:ptCount val="1"/>
                <c:pt idx="0">
                  <c:v>Fisher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Sheet1!$J$42:$J$52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0.79411764705882348</c:v>
                </c:pt>
                <c:pt idx="7">
                  <c:v>0.13043478260869565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Sheet1!$K$42:$K$52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0.9375</c:v>
                </c:pt>
                <c:pt idx="6">
                  <c:v>0.56521739130434778</c:v>
                </c:pt>
                <c:pt idx="7">
                  <c:v>0.14705882352941177</c:v>
                </c:pt>
                <c:pt idx="8">
                  <c:v>5.7142857142857141E-2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BC35-4649-B6A0-6276B904E884}"/>
            </c:ext>
          </c:extLst>
        </c:ser>
        <c:ser>
          <c:idx val="4"/>
          <c:order val="3"/>
          <c:tx>
            <c:strRef>
              <c:f>Sheet1!$K$54</c:f>
              <c:strCache>
                <c:ptCount val="1"/>
                <c:pt idx="0">
                  <c:v>Eigen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Sheet1!$J$55:$J$65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0.66666666666666663</c:v>
                </c:pt>
                <c:pt idx="4">
                  <c:v>0.28000000000000003</c:v>
                </c:pt>
                <c:pt idx="5">
                  <c:v>4.5454545454545456E-2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Sheet1!$K$55:$K$65</c:f>
              <c:numCache>
                <c:formatCode>General</c:formatCode>
                <c:ptCount val="11"/>
                <c:pt idx="0">
                  <c:v>0.90909090909090906</c:v>
                </c:pt>
                <c:pt idx="1">
                  <c:v>0.83333333333333337</c:v>
                </c:pt>
                <c:pt idx="2">
                  <c:v>0.52631578947368418</c:v>
                </c:pt>
                <c:pt idx="3">
                  <c:v>0.37037037037037035</c:v>
                </c:pt>
                <c:pt idx="4">
                  <c:v>0.28125</c:v>
                </c:pt>
                <c:pt idx="5">
                  <c:v>5.7142857142857141E-2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BC35-4649-B6A0-6276B904E884}"/>
            </c:ext>
          </c:extLst>
        </c:ser>
        <c:ser>
          <c:idx val="0"/>
          <c:order val="4"/>
          <c:tx>
            <c:strRef>
              <c:f>Sheet1!$K$67</c:f>
              <c:strCache>
                <c:ptCount val="1"/>
                <c:pt idx="0">
                  <c:v>dlib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Sheet1!$J$68:$J$78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0.92105263157894735</c:v>
                </c:pt>
                <c:pt idx="4">
                  <c:v>0.58333333333333337</c:v>
                </c:pt>
                <c:pt idx="5">
                  <c:v>0.13636363636363635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Sheet1!$K$68:$K$78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0.97058823529411764</c:v>
                </c:pt>
                <c:pt idx="6">
                  <c:v>0.77142857142857146</c:v>
                </c:pt>
                <c:pt idx="7">
                  <c:v>0.34285714285714286</c:v>
                </c:pt>
                <c:pt idx="8">
                  <c:v>0.22857142857142856</c:v>
                </c:pt>
                <c:pt idx="9">
                  <c:v>0.11428571428571428</c:v>
                </c:pt>
                <c:pt idx="10">
                  <c:v>0.11428571428571428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BC35-4649-B6A0-6276B904E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629288"/>
        <c:axId val="669660304"/>
      </c:scatterChart>
      <c:valAx>
        <c:axId val="673629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60304"/>
        <c:crosses val="autoZero"/>
        <c:crossBetween val="midCat"/>
      </c:valAx>
      <c:valAx>
        <c:axId val="66966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629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4917006763274463"/>
          <c:y val="6.9438121392801019E-2"/>
          <c:w val="0.50316882187271339"/>
          <c:h val="0.122397232268252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baseline="0">
                <a:effectLst/>
              </a:rPr>
              <a:t>ROC of Different Face Recognizer</a:t>
            </a:r>
            <a:endParaRPr lang="en-US" sz="18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Sheet1!$K$67</c:f>
              <c:strCache>
                <c:ptCount val="1"/>
                <c:pt idx="0">
                  <c:v>dlib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xVal>
            <c:numRef>
              <c:f>Sheet1!$J$68:$J$78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0.92105263157894735</c:v>
                </c:pt>
                <c:pt idx="4">
                  <c:v>0.58333333333333337</c:v>
                </c:pt>
                <c:pt idx="5">
                  <c:v>0.13636363636363635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Sheet1!$K$68:$K$78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0.97058823529411764</c:v>
                </c:pt>
                <c:pt idx="6">
                  <c:v>0.77142857142857146</c:v>
                </c:pt>
                <c:pt idx="7">
                  <c:v>0.34285714285714286</c:v>
                </c:pt>
                <c:pt idx="8">
                  <c:v>0.22857142857142856</c:v>
                </c:pt>
                <c:pt idx="9">
                  <c:v>0.11428571428571428</c:v>
                </c:pt>
                <c:pt idx="10">
                  <c:v>0.11428571428571428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3545-410A-BAE8-18F2666A06A5}"/>
            </c:ext>
          </c:extLst>
        </c:ser>
        <c:ser>
          <c:idx val="2"/>
          <c:order val="1"/>
          <c:tx>
            <c:strRef>
              <c:f>Sheet1!$K$15</c:f>
              <c:strCache>
                <c:ptCount val="1"/>
                <c:pt idx="0">
                  <c:v>OpenFace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xVal>
            <c:numRef>
              <c:f>Sheet1!$J$16:$J$26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0.81481481481481477</c:v>
                </c:pt>
                <c:pt idx="3">
                  <c:v>0.29166666666666669</c:v>
                </c:pt>
                <c:pt idx="4">
                  <c:v>9.5238095238095233E-2</c:v>
                </c:pt>
                <c:pt idx="5">
                  <c:v>9.5238095238095233E-2</c:v>
                </c:pt>
                <c:pt idx="6">
                  <c:v>4.7619047619047616E-2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Sheet1!$K$16:$K$26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0.96551724137931039</c:v>
                </c:pt>
                <c:pt idx="3">
                  <c:v>0.71875</c:v>
                </c:pt>
                <c:pt idx="4">
                  <c:v>0.54285714285714282</c:v>
                </c:pt>
                <c:pt idx="5">
                  <c:v>0.31428571428571428</c:v>
                </c:pt>
                <c:pt idx="6">
                  <c:v>0.14285714285714285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3545-410A-BAE8-18F2666A06A5}"/>
            </c:ext>
          </c:extLst>
        </c:ser>
        <c:ser>
          <c:idx val="3"/>
          <c:order val="2"/>
          <c:tx>
            <c:strRef>
              <c:f>Sheet1!$K$28</c:f>
              <c:strCache>
                <c:ptCount val="1"/>
                <c:pt idx="0">
                  <c:v>LBPH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xVal>
            <c:numRef>
              <c:f>Sheet1!$J$29:$J$39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0.6428571428571429</c:v>
                </c:pt>
                <c:pt idx="6">
                  <c:v>4.3478260869565216E-2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Sheet1!$K$29:$K$39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0.88461538461538458</c:v>
                </c:pt>
                <c:pt idx="4">
                  <c:v>0.7142857142857143</c:v>
                </c:pt>
                <c:pt idx="5">
                  <c:v>0.58620689655172409</c:v>
                </c:pt>
                <c:pt idx="6">
                  <c:v>0.3235294117647059</c:v>
                </c:pt>
                <c:pt idx="7">
                  <c:v>2.8571428571428571E-2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3545-410A-BAE8-18F2666A06A5}"/>
            </c:ext>
          </c:extLst>
        </c:ser>
        <c:ser>
          <c:idx val="4"/>
          <c:order val="3"/>
          <c:tx>
            <c:strRef>
              <c:f>Sheet1!$K$41</c:f>
              <c:strCache>
                <c:ptCount val="1"/>
                <c:pt idx="0">
                  <c:v>Fisher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Sheet1!$J$42:$J$52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0.79411764705882348</c:v>
                </c:pt>
                <c:pt idx="7">
                  <c:v>0.13043478260869565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Sheet1!$K$42:$K$52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0.9375</c:v>
                </c:pt>
                <c:pt idx="6">
                  <c:v>0.56521739130434778</c:v>
                </c:pt>
                <c:pt idx="7">
                  <c:v>0.14705882352941177</c:v>
                </c:pt>
                <c:pt idx="8">
                  <c:v>5.7142857142857141E-2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3545-410A-BAE8-18F2666A06A5}"/>
            </c:ext>
          </c:extLst>
        </c:ser>
        <c:ser>
          <c:idx val="0"/>
          <c:order val="4"/>
          <c:tx>
            <c:strRef>
              <c:f>Sheet1!$K$54</c:f>
              <c:strCache>
                <c:ptCount val="1"/>
                <c:pt idx="0">
                  <c:v>Eigen</c:v>
                </c:pt>
              </c:strCache>
            </c:strRef>
          </c:tx>
          <c:spPr>
            <a:ln w="19050" cap="rnd">
              <a:solidFill>
                <a:srgbClr val="C03ECA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Sheet1!$J$55:$J$65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0.66666666666666663</c:v>
                </c:pt>
                <c:pt idx="4">
                  <c:v>0.28000000000000003</c:v>
                </c:pt>
                <c:pt idx="5">
                  <c:v>4.5454545454545456E-2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Sheet1!$K$55:$K$65</c:f>
              <c:numCache>
                <c:formatCode>General</c:formatCode>
                <c:ptCount val="11"/>
                <c:pt idx="0">
                  <c:v>0.90909090909090906</c:v>
                </c:pt>
                <c:pt idx="1">
                  <c:v>0.83333333333333337</c:v>
                </c:pt>
                <c:pt idx="2">
                  <c:v>0.52631578947368418</c:v>
                </c:pt>
                <c:pt idx="3">
                  <c:v>0.37037037037037035</c:v>
                </c:pt>
                <c:pt idx="4">
                  <c:v>0.28125</c:v>
                </c:pt>
                <c:pt idx="5">
                  <c:v>5.7142857142857141E-2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3545-410A-BAE8-18F2666A0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550056"/>
        <c:axId val="597550384"/>
      </c:scatterChart>
      <c:valAx>
        <c:axId val="597550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FPR</a:t>
                </a:r>
                <a:endParaRPr lang="en-US">
                  <a:effectLst/>
                </a:endParaRP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50384"/>
        <c:crosses val="autoZero"/>
        <c:crossBetween val="midCat"/>
      </c:valAx>
      <c:valAx>
        <c:axId val="59755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TPR</a:t>
                </a:r>
                <a:endParaRPr lang="en-US">
                  <a:effectLst/>
                </a:endParaRP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50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Sheet1!$K$15</c:f>
              <c:strCache>
                <c:ptCount val="1"/>
                <c:pt idx="0">
                  <c:v>OpenFace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Sheet1!$J$16:$J$26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0.81481481481481477</c:v>
                </c:pt>
                <c:pt idx="3">
                  <c:v>0.29166666666666669</c:v>
                </c:pt>
                <c:pt idx="4">
                  <c:v>9.5238095238095233E-2</c:v>
                </c:pt>
                <c:pt idx="5">
                  <c:v>9.5238095238095233E-2</c:v>
                </c:pt>
                <c:pt idx="6">
                  <c:v>4.7619047619047616E-2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Sheet1!$K$16:$K$26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0.96551724137931039</c:v>
                </c:pt>
                <c:pt idx="3">
                  <c:v>0.71875</c:v>
                </c:pt>
                <c:pt idx="4">
                  <c:v>0.54285714285714282</c:v>
                </c:pt>
                <c:pt idx="5">
                  <c:v>0.31428571428571428</c:v>
                </c:pt>
                <c:pt idx="6">
                  <c:v>0.14285714285714285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9B-4FF8-9666-0316B0E6C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185920"/>
        <c:axId val="595188872"/>
      </c:scatterChart>
      <c:valAx>
        <c:axId val="59518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188872"/>
        <c:crosses val="autoZero"/>
        <c:crossBetween val="midCat"/>
      </c:valAx>
      <c:valAx>
        <c:axId val="595188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18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Sheet1!$K$28</c:f>
              <c:strCache>
                <c:ptCount val="1"/>
                <c:pt idx="0">
                  <c:v>LBPH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Sheet1!$J$29:$J$39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0.6428571428571429</c:v>
                </c:pt>
                <c:pt idx="6">
                  <c:v>4.3478260869565216E-2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Sheet1!$K$29:$K$39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0.88461538461538458</c:v>
                </c:pt>
                <c:pt idx="4">
                  <c:v>0.7142857142857143</c:v>
                </c:pt>
                <c:pt idx="5">
                  <c:v>0.58620689655172409</c:v>
                </c:pt>
                <c:pt idx="6">
                  <c:v>0.3235294117647059</c:v>
                </c:pt>
                <c:pt idx="7">
                  <c:v>2.8571428571428571E-2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0A-4576-9220-35C448BE3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661288"/>
        <c:axId val="669659648"/>
      </c:scatterChart>
      <c:valAx>
        <c:axId val="669661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59648"/>
        <c:crosses val="autoZero"/>
        <c:crossBetween val="midCat"/>
      </c:valAx>
      <c:valAx>
        <c:axId val="66965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61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Sheet1!$K$41</c:f>
              <c:strCache>
                <c:ptCount val="1"/>
                <c:pt idx="0">
                  <c:v>Fisher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Sheet1!$J$42:$J$52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0.79411764705882348</c:v>
                </c:pt>
                <c:pt idx="7">
                  <c:v>0.13043478260869565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Sheet1!$K$42:$K$52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0.9375</c:v>
                </c:pt>
                <c:pt idx="6">
                  <c:v>0.56521739130434778</c:v>
                </c:pt>
                <c:pt idx="7">
                  <c:v>0.14705882352941177</c:v>
                </c:pt>
                <c:pt idx="8">
                  <c:v>5.7142857142857141E-2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6F-460E-A687-6F019DA94C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44768"/>
        <c:axId val="603147392"/>
      </c:scatterChart>
      <c:valAx>
        <c:axId val="60314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47392"/>
        <c:crosses val="autoZero"/>
        <c:crossBetween val="midCat"/>
      </c:valAx>
      <c:valAx>
        <c:axId val="60314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4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Sheet1!$K$54</c:f>
              <c:strCache>
                <c:ptCount val="1"/>
                <c:pt idx="0">
                  <c:v>Eigen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Sheet1!$J$55:$J$65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0.66666666666666663</c:v>
                </c:pt>
                <c:pt idx="4">
                  <c:v>0.28000000000000003</c:v>
                </c:pt>
                <c:pt idx="5">
                  <c:v>4.5454545454545456E-2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Sheet1!$K$55:$K$65</c:f>
              <c:numCache>
                <c:formatCode>General</c:formatCode>
                <c:ptCount val="11"/>
                <c:pt idx="0">
                  <c:v>0.90909090909090906</c:v>
                </c:pt>
                <c:pt idx="1">
                  <c:v>0.83333333333333337</c:v>
                </c:pt>
                <c:pt idx="2">
                  <c:v>0.52631578947368418</c:v>
                </c:pt>
                <c:pt idx="3">
                  <c:v>0.37037037037037035</c:v>
                </c:pt>
                <c:pt idx="4">
                  <c:v>0.28125</c:v>
                </c:pt>
                <c:pt idx="5">
                  <c:v>5.7142857142857141E-2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1B-4D75-80E4-C90EA225F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550056"/>
        <c:axId val="597550384"/>
      </c:scatterChart>
      <c:valAx>
        <c:axId val="597550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50384"/>
        <c:crosses val="autoZero"/>
        <c:crossBetween val="midCat"/>
      </c:valAx>
      <c:valAx>
        <c:axId val="59755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50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Sheet1!$K$67</c:f>
              <c:strCache>
                <c:ptCount val="1"/>
                <c:pt idx="0">
                  <c:v>dlib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Sheet1!$J$68:$J$78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0.92105263157894735</c:v>
                </c:pt>
                <c:pt idx="4">
                  <c:v>0.58333333333333337</c:v>
                </c:pt>
                <c:pt idx="5">
                  <c:v>0.13636363636363635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Sheet1!$K$68:$K$78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0.97058823529411764</c:v>
                </c:pt>
                <c:pt idx="6">
                  <c:v>0.77142857142857146</c:v>
                </c:pt>
                <c:pt idx="7">
                  <c:v>0.34285714285714286</c:v>
                </c:pt>
                <c:pt idx="8">
                  <c:v>0.22857142857142856</c:v>
                </c:pt>
                <c:pt idx="9">
                  <c:v>0.11428571428571428</c:v>
                </c:pt>
                <c:pt idx="10">
                  <c:v>0.11428571428571428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C9-4BEE-9E66-9F1C118C7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925504"/>
        <c:axId val="604926160"/>
      </c:scatterChart>
      <c:valAx>
        <c:axId val="60492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26160"/>
        <c:crosses val="autoZero"/>
        <c:crossBetween val="midCat"/>
      </c:valAx>
      <c:valAx>
        <c:axId val="60492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2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347253</xdr:colOff>
      <xdr:row>22</xdr:row>
      <xdr:rowOff>6532</xdr:rowOff>
    </xdr:from>
    <xdr:to>
      <xdr:col>30</xdr:col>
      <xdr:colOff>576943</xdr:colOff>
      <xdr:row>43</xdr:row>
      <xdr:rowOff>21772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8E2BAB-F9E9-4AEB-88B4-94FB8DDC5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272143</xdr:colOff>
      <xdr:row>46</xdr:row>
      <xdr:rowOff>27215</xdr:rowOff>
    </xdr:from>
    <xdr:to>
      <xdr:col>28</xdr:col>
      <xdr:colOff>326572</xdr:colOff>
      <xdr:row>70</xdr:row>
      <xdr:rowOff>87085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F8A5738-CA04-4776-B105-B9269D07D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598713</xdr:colOff>
      <xdr:row>14</xdr:row>
      <xdr:rowOff>5444</xdr:rowOff>
    </xdr:from>
    <xdr:to>
      <xdr:col>16</xdr:col>
      <xdr:colOff>544285</xdr:colOff>
      <xdr:row>25</xdr:row>
      <xdr:rowOff>97972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2AB5703-C2AB-49CF-BFDD-099BA416AC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10886</xdr:colOff>
      <xdr:row>28</xdr:row>
      <xdr:rowOff>59871</xdr:rowOff>
    </xdr:from>
    <xdr:to>
      <xdr:col>17</xdr:col>
      <xdr:colOff>293915</xdr:colOff>
      <xdr:row>39</xdr:row>
      <xdr:rowOff>54429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678FDF2-89E7-437D-B3B9-221B026D4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10884</xdr:colOff>
      <xdr:row>41</xdr:row>
      <xdr:rowOff>59872</xdr:rowOff>
    </xdr:from>
    <xdr:to>
      <xdr:col>17</xdr:col>
      <xdr:colOff>21770</xdr:colOff>
      <xdr:row>50</xdr:row>
      <xdr:rowOff>65315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CCC80AB-6318-45B7-8536-3B28C223E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587828</xdr:colOff>
      <xdr:row>53</xdr:row>
      <xdr:rowOff>92529</xdr:rowOff>
    </xdr:from>
    <xdr:to>
      <xdr:col>16</xdr:col>
      <xdr:colOff>500742</xdr:colOff>
      <xdr:row>63</xdr:row>
      <xdr:rowOff>43543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9D008CD-C35F-46CB-BF43-B95271C50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10886</xdr:colOff>
      <xdr:row>66</xdr:row>
      <xdr:rowOff>136072</xdr:rowOff>
    </xdr:from>
    <xdr:to>
      <xdr:col>17</xdr:col>
      <xdr:colOff>239486</xdr:colOff>
      <xdr:row>77</xdr:row>
      <xdr:rowOff>65314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B4834E6-660C-451A-A90E-E01CBEB8D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3A4720-E665-4ACA-B684-7A2F990D21BC}" name="Table2" displayName="Table2" ref="A15:H27" totalsRowShown="0">
  <autoFilter ref="A15:H27" xr:uid="{435926B0-FE41-46C2-A559-75FF6DDE48B0}"/>
  <tableColumns count="8">
    <tableColumn id="1" xr3:uid="{9A36A045-0CDF-4C0E-BC1E-19FAA46491A9}" name="Theshold"/>
    <tableColumn id="2" xr3:uid="{AA0D0AB9-7BEB-4825-AF5A-829D243B882F}" name="TP"/>
    <tableColumn id="3" xr3:uid="{AD744FF7-F33A-4A33-802A-7A1ED7370BAE}" name="FP"/>
    <tableColumn id="4" xr3:uid="{FA556446-3343-480C-AE62-A377D78305D1}" name="FN"/>
    <tableColumn id="5" xr3:uid="{5F50C863-9D10-4151-8291-3397E8CEAABF}" name="TN"/>
    <tableColumn id="6" xr3:uid="{CC1C157B-A309-4B1C-B349-E37F0491EB04}" name="TPR" dataDxfId="21">
      <calculatedColumnFormula>(B16/SUM(B16, D16))</calculatedColumnFormula>
    </tableColumn>
    <tableColumn id="7" xr3:uid="{E30EF003-BA41-426D-AB18-C0E133386686}" name="FPR" dataDxfId="14">
      <calculatedColumnFormula>(C16/SUM(C16,E16))</calculatedColumnFormula>
    </tableColumn>
    <tableColumn id="8" xr3:uid="{F70C01AC-5652-456E-A83F-85E630550601}" name="ACC" dataDxfId="13">
      <calculatedColumnFormula>SUM(B16,E16)/SUM(B16,C16,D16,E16)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319E53-20C4-4D1A-9CA7-A9C813AEC7CC}" name="Table24" displayName="Table24" ref="A28:H40" totalsRowShown="0">
  <autoFilter ref="A28:H40" xr:uid="{03F60E3A-287E-4E6A-B428-AAD1852C2FFA}"/>
  <tableColumns count="8">
    <tableColumn id="1" xr3:uid="{4F852514-4DB8-4E8B-A5C5-9349FA53B6E5}" name="Threshold"/>
    <tableColumn id="2" xr3:uid="{1AEE9EF7-2B93-4601-8AAA-95AD7350321F}" name="TP"/>
    <tableColumn id="3" xr3:uid="{FC474624-B5C0-4C66-A0B1-62E634C59D4A}" name="FP"/>
    <tableColumn id="4" xr3:uid="{63D0764D-3582-44F3-9F3D-0537B21AAECD}" name="FN"/>
    <tableColumn id="5" xr3:uid="{772E9480-3F83-45DB-BDA8-8BF2C103FAC9}" name="TN"/>
    <tableColumn id="6" xr3:uid="{A9328292-6B9D-4D54-9B53-3956D245F72C}" name="TPR" dataDxfId="20">
      <calculatedColumnFormula>(B29/SUM(B29, D29))</calculatedColumnFormula>
    </tableColumn>
    <tableColumn id="7" xr3:uid="{1B9A6FBF-275B-4268-94B2-DD1A98261E22}" name="FPR" dataDxfId="19">
      <calculatedColumnFormula>(C29/SUM(C29,E29))</calculatedColumnFormula>
    </tableColumn>
    <tableColumn id="8" xr3:uid="{D7636088-4620-4D39-BB1B-F37E10E6AED6}" name="ACC" dataDxfId="12">
      <calculatedColumnFormula>SUM(B29,E29)/SUM(B29,C29,D29,E29)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3DE295-77C1-4507-A6C8-374865DB0AC6}" name="Table245" displayName="Table245" ref="A41:H53" totalsRowShown="0">
  <autoFilter ref="A41:H53" xr:uid="{95066C89-D51F-43C8-AB1E-6D78AE41DD1B}"/>
  <tableColumns count="8">
    <tableColumn id="1" xr3:uid="{3DF8BA6C-B503-4B86-A7D7-E80F5CB321AC}" name="Threshold"/>
    <tableColumn id="2" xr3:uid="{A233C41A-BA5D-49D5-8462-B01AC4F69F91}" name="TP"/>
    <tableColumn id="3" xr3:uid="{BD958252-7937-43D3-B77F-EC827845D7EF}" name="FP"/>
    <tableColumn id="4" xr3:uid="{F0BDF8FF-F4F1-4B4D-B937-1905E64A88AA}" name="FN"/>
    <tableColumn id="5" xr3:uid="{187CAAAA-EDD5-4AD2-BD2C-4E8F3D80E869}" name="TN"/>
    <tableColumn id="6" xr3:uid="{217F9CBE-C40A-41EA-9C2C-B084A4282C29}" name="TPR" dataDxfId="18">
      <calculatedColumnFormula>(B42/SUM(B42, D42))</calculatedColumnFormula>
    </tableColumn>
    <tableColumn id="7" xr3:uid="{DEFA9BBA-E494-40E1-AA42-1210BD061612}" name="FPR" dataDxfId="17">
      <calculatedColumnFormula>(C42/SUM(C42,E42))</calculatedColumnFormula>
    </tableColumn>
    <tableColumn id="8" xr3:uid="{FB825ACF-1736-4524-BA70-2FB3CE8E4639}" name="ACC" dataDxfId="11">
      <calculatedColumnFormula>SUM(B42,E42)/SUM(B42,C42,D42,E42)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CB71CA-FA06-45E1-A32B-7EF50399A805}" name="Table2457" displayName="Table2457" ref="A54:H66" totalsRowShown="0">
  <autoFilter ref="A54:H66" xr:uid="{59618E6D-F7AF-48DC-817A-70D1B6970291}"/>
  <tableColumns count="8">
    <tableColumn id="1" xr3:uid="{750F5646-4302-4603-A8F9-F7705F3F7B21}" name="Threshold"/>
    <tableColumn id="2" xr3:uid="{7382AE3B-C709-4591-9343-B09A3AC8C2F0}" name="TP"/>
    <tableColumn id="3" xr3:uid="{B6DCEBAE-4007-42A8-8C36-D91BE00633F8}" name="FP"/>
    <tableColumn id="4" xr3:uid="{22343278-4489-4D12-82B2-F73598A25AAB}" name="FN"/>
    <tableColumn id="5" xr3:uid="{FB12B7C4-263A-41FA-AE1C-5A663CD796EC}" name="TN"/>
    <tableColumn id="6" xr3:uid="{C768E2C1-B20F-4185-BE2A-A269863AD891}" name="TPR" dataDxfId="16">
      <calculatedColumnFormula>(B55/SUM(B55, D55))</calculatedColumnFormula>
    </tableColumn>
    <tableColumn id="7" xr3:uid="{961927FA-052B-4748-B601-B90E83D2E1A4}" name="FPR" dataDxfId="15">
      <calculatedColumnFormula>(C55/SUM(C55,E55))</calculatedColumnFormula>
    </tableColumn>
    <tableColumn id="8" xr3:uid="{BFD712C6-549B-4E79-8272-BDAD944039DF}" name="ACC" dataDxfId="10">
      <calculatedColumnFormula>SUM(B55,E55)/SUM(B55,C55,D55,E55)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6C8A82-E818-47D1-8C51-1EA8B07525CA}" name="Table24578" displayName="Table24578" ref="A67:H78" totalsRowShown="0" headerRowDxfId="1" dataDxfId="0">
  <autoFilter ref="A67:H78" xr:uid="{E931FB8B-7C9A-4675-9569-30957D5F1A0B}"/>
  <tableColumns count="8">
    <tableColumn id="1" xr3:uid="{C9E24999-1E2E-465D-84F0-9992FEB937C9}" name="Threshold" dataDxfId="9"/>
    <tableColumn id="2" xr3:uid="{B0C5D603-5F77-4C4A-B641-791C5B826560}" name="TP" dataDxfId="8"/>
    <tableColumn id="3" xr3:uid="{DD000EE0-E926-4187-9242-019C1C44D66C}" name="FP" dataDxfId="7"/>
    <tableColumn id="4" xr3:uid="{59FD01D3-98FB-4252-B815-820E4CC47ACA}" name="FN" dataDxfId="6"/>
    <tableColumn id="5" xr3:uid="{C8EE5DB8-C35A-4C31-8128-F34A74B2A055}" name="TN" dataDxfId="5"/>
    <tableColumn id="6" xr3:uid="{A426E274-6D60-4AF6-AE46-3E8026A311BB}" name="TPR" dataDxfId="4">
      <calculatedColumnFormula>(B68/SUM(B68, D68))</calculatedColumnFormula>
    </tableColumn>
    <tableColumn id="7" xr3:uid="{BB680037-C8F0-4AB5-BAC1-247A8B3D3977}" name="FPR" dataDxfId="3">
      <calculatedColumnFormula>(C68/SUM(C68,E68))</calculatedColumnFormula>
    </tableColumn>
    <tableColumn id="8" xr3:uid="{2A94DB58-5335-45ED-94BA-E287F95AA88E}" name="ACC" dataDxfId="2">
      <calculatedColumnFormula>SUM(B68,E68)/SUM(B68,C68,D68,E68)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AD96-C026-44F1-9D6A-63BADED79DD4}">
  <dimension ref="A11:K111"/>
  <sheetViews>
    <sheetView tabSelected="1" topLeftCell="A55" zoomScale="85" zoomScaleNormal="85" workbookViewId="0">
      <selection activeCell="A67" sqref="A67:H78"/>
    </sheetView>
  </sheetViews>
  <sheetFormatPr defaultRowHeight="14.4" x14ac:dyDescent="0.3"/>
  <cols>
    <col min="1" max="1" width="10.44140625" customWidth="1"/>
  </cols>
  <sheetData>
    <row r="11" spans="1:11" x14ac:dyDescent="0.3">
      <c r="E11" t="s">
        <v>33</v>
      </c>
    </row>
    <row r="14" spans="1:11" x14ac:dyDescent="0.3">
      <c r="A14" t="s">
        <v>8</v>
      </c>
    </row>
    <row r="15" spans="1:11" x14ac:dyDescent="0.3">
      <c r="A15" s="2" t="s">
        <v>6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32</v>
      </c>
      <c r="J15" t="s">
        <v>5</v>
      </c>
      <c r="K15" t="s">
        <v>31</v>
      </c>
    </row>
    <row r="16" spans="1:11" ht="15" x14ac:dyDescent="0.35">
      <c r="A16" s="2">
        <v>0</v>
      </c>
      <c r="B16" s="2">
        <v>29</v>
      </c>
      <c r="C16" s="2">
        <v>27</v>
      </c>
      <c r="D16" s="2">
        <v>0</v>
      </c>
      <c r="E16" s="2">
        <v>0</v>
      </c>
      <c r="F16" s="3">
        <f>(B16/SUM(B16, D16))</f>
        <v>1</v>
      </c>
      <c r="G16" s="2">
        <f>(C16/SUM(C16,E16))</f>
        <v>1</v>
      </c>
      <c r="H16" s="4">
        <f t="shared" ref="H16:H26" si="0">SUM(B16,E16)/SUM(B16,C16,D16,E16)</f>
        <v>0.5178571428571429</v>
      </c>
      <c r="J16">
        <v>1</v>
      </c>
      <c r="K16">
        <v>1</v>
      </c>
    </row>
    <row r="17" spans="1:11" x14ac:dyDescent="0.3">
      <c r="A17" s="2">
        <v>0.1</v>
      </c>
      <c r="B17" s="2">
        <v>29</v>
      </c>
      <c r="C17" s="2">
        <v>27</v>
      </c>
      <c r="D17" s="2">
        <v>0</v>
      </c>
      <c r="E17" s="2">
        <v>0</v>
      </c>
      <c r="F17" s="2">
        <f t="shared" ref="F17:F26" si="1">(B17/SUM(B17, D17))</f>
        <v>1</v>
      </c>
      <c r="G17" s="2">
        <f t="shared" ref="G17:G26" si="2">(C17/SUM(C17,E17))</f>
        <v>1</v>
      </c>
      <c r="H17" s="4">
        <f t="shared" si="0"/>
        <v>0.5178571428571429</v>
      </c>
      <c r="J17">
        <v>1</v>
      </c>
      <c r="K17">
        <v>1</v>
      </c>
    </row>
    <row r="18" spans="1:11" x14ac:dyDescent="0.3">
      <c r="A18" s="2">
        <v>0.2</v>
      </c>
      <c r="B18" s="2">
        <v>28</v>
      </c>
      <c r="C18" s="2">
        <v>22</v>
      </c>
      <c r="D18" s="2">
        <v>1</v>
      </c>
      <c r="E18" s="2">
        <v>5</v>
      </c>
      <c r="F18" s="2">
        <f t="shared" si="1"/>
        <v>0.96551724137931039</v>
      </c>
      <c r="G18" s="2">
        <f t="shared" si="2"/>
        <v>0.81481481481481477</v>
      </c>
      <c r="H18" s="4">
        <f t="shared" si="0"/>
        <v>0.5892857142857143</v>
      </c>
      <c r="J18">
        <v>0.81481481481481477</v>
      </c>
      <c r="K18">
        <v>0.96551724137931039</v>
      </c>
    </row>
    <row r="19" spans="1:11" x14ac:dyDescent="0.3">
      <c r="A19" s="2">
        <v>0.3</v>
      </c>
      <c r="B19" s="2">
        <v>23</v>
      </c>
      <c r="C19" s="2">
        <v>7</v>
      </c>
      <c r="D19" s="2">
        <v>9</v>
      </c>
      <c r="E19" s="2">
        <v>17</v>
      </c>
      <c r="F19" s="2">
        <f t="shared" si="1"/>
        <v>0.71875</v>
      </c>
      <c r="G19" s="2">
        <f t="shared" si="2"/>
        <v>0.29166666666666669</v>
      </c>
      <c r="H19" s="4">
        <f t="shared" si="0"/>
        <v>0.7142857142857143</v>
      </c>
      <c r="J19">
        <v>0.29166666666666669</v>
      </c>
      <c r="K19">
        <v>0.71875</v>
      </c>
    </row>
    <row r="20" spans="1:11" x14ac:dyDescent="0.3">
      <c r="A20" s="2">
        <v>0.4</v>
      </c>
      <c r="B20" s="2">
        <v>19</v>
      </c>
      <c r="C20" s="2">
        <v>2</v>
      </c>
      <c r="D20" s="2">
        <v>16</v>
      </c>
      <c r="E20" s="2">
        <v>19</v>
      </c>
      <c r="F20" s="2">
        <f t="shared" si="1"/>
        <v>0.54285714285714282</v>
      </c>
      <c r="G20" s="2">
        <f t="shared" si="2"/>
        <v>9.5238095238095233E-2</v>
      </c>
      <c r="H20" s="4">
        <f t="shared" si="0"/>
        <v>0.6785714285714286</v>
      </c>
      <c r="J20">
        <v>9.5238095238095233E-2</v>
      </c>
      <c r="K20">
        <v>0.54285714285714282</v>
      </c>
    </row>
    <row r="21" spans="1:11" x14ac:dyDescent="0.3">
      <c r="A21" s="2">
        <v>0.5</v>
      </c>
      <c r="B21" s="2">
        <v>11</v>
      </c>
      <c r="C21" s="2">
        <v>2</v>
      </c>
      <c r="D21" s="2">
        <v>24</v>
      </c>
      <c r="E21" s="2">
        <v>19</v>
      </c>
      <c r="F21" s="2">
        <f t="shared" si="1"/>
        <v>0.31428571428571428</v>
      </c>
      <c r="G21" s="2">
        <f t="shared" si="2"/>
        <v>9.5238095238095233E-2</v>
      </c>
      <c r="H21" s="4">
        <f t="shared" si="0"/>
        <v>0.5357142857142857</v>
      </c>
      <c r="J21">
        <v>9.5238095238095233E-2</v>
      </c>
      <c r="K21">
        <v>0.31428571428571428</v>
      </c>
    </row>
    <row r="22" spans="1:11" x14ac:dyDescent="0.3">
      <c r="A22" s="2">
        <v>0.6</v>
      </c>
      <c r="B22" s="2">
        <v>5</v>
      </c>
      <c r="C22" s="2">
        <v>1</v>
      </c>
      <c r="D22" s="2">
        <v>30</v>
      </c>
      <c r="E22" s="2">
        <v>20</v>
      </c>
      <c r="F22" s="2">
        <f t="shared" si="1"/>
        <v>0.14285714285714285</v>
      </c>
      <c r="G22" s="2">
        <f t="shared" si="2"/>
        <v>4.7619047619047616E-2</v>
      </c>
      <c r="H22" s="4">
        <f t="shared" si="0"/>
        <v>0.44642857142857145</v>
      </c>
      <c r="J22">
        <v>4.7619047619047616E-2</v>
      </c>
      <c r="K22">
        <v>0.14285714285714285</v>
      </c>
    </row>
    <row r="23" spans="1:11" x14ac:dyDescent="0.3">
      <c r="A23" s="2">
        <v>0.7</v>
      </c>
      <c r="B23" s="2">
        <v>0</v>
      </c>
      <c r="C23" s="2">
        <v>0</v>
      </c>
      <c r="D23" s="2">
        <v>35</v>
      </c>
      <c r="E23" s="2">
        <v>21</v>
      </c>
      <c r="F23" s="2">
        <f t="shared" si="1"/>
        <v>0</v>
      </c>
      <c r="G23" s="2">
        <f t="shared" si="2"/>
        <v>0</v>
      </c>
      <c r="H23" s="4">
        <f t="shared" si="0"/>
        <v>0.375</v>
      </c>
      <c r="J23">
        <v>0</v>
      </c>
      <c r="K23">
        <v>0</v>
      </c>
    </row>
    <row r="24" spans="1:11" x14ac:dyDescent="0.3">
      <c r="A24" s="2">
        <v>0.8</v>
      </c>
      <c r="B24" s="2">
        <v>0</v>
      </c>
      <c r="C24" s="2">
        <v>0</v>
      </c>
      <c r="D24" s="2">
        <v>35</v>
      </c>
      <c r="E24" s="2">
        <v>21</v>
      </c>
      <c r="F24" s="2">
        <f t="shared" si="1"/>
        <v>0</v>
      </c>
      <c r="G24" s="2">
        <f t="shared" si="2"/>
        <v>0</v>
      </c>
      <c r="H24" s="4">
        <f t="shared" si="0"/>
        <v>0.375</v>
      </c>
      <c r="J24">
        <v>0</v>
      </c>
      <c r="K24">
        <v>0</v>
      </c>
    </row>
    <row r="25" spans="1:11" x14ac:dyDescent="0.3">
      <c r="A25" s="2">
        <v>0.9</v>
      </c>
      <c r="B25" s="2">
        <v>0</v>
      </c>
      <c r="C25" s="2">
        <v>0</v>
      </c>
      <c r="D25" s="2">
        <v>35</v>
      </c>
      <c r="E25" s="2">
        <v>21</v>
      </c>
      <c r="F25" s="2">
        <f t="shared" si="1"/>
        <v>0</v>
      </c>
      <c r="G25" s="2">
        <f t="shared" si="2"/>
        <v>0</v>
      </c>
      <c r="H25" s="4">
        <f t="shared" si="0"/>
        <v>0.375</v>
      </c>
      <c r="J25">
        <v>0</v>
      </c>
      <c r="K25">
        <v>0</v>
      </c>
    </row>
    <row r="26" spans="1:11" x14ac:dyDescent="0.3">
      <c r="A26" s="2">
        <v>1</v>
      </c>
      <c r="B26" s="2">
        <v>0</v>
      </c>
      <c r="C26" s="2">
        <v>0</v>
      </c>
      <c r="D26" s="2">
        <v>35</v>
      </c>
      <c r="E26" s="2">
        <v>21</v>
      </c>
      <c r="F26" s="2">
        <f t="shared" si="1"/>
        <v>0</v>
      </c>
      <c r="G26" s="2">
        <f t="shared" si="2"/>
        <v>0</v>
      </c>
      <c r="H26" s="4">
        <f t="shared" si="0"/>
        <v>0.375</v>
      </c>
      <c r="J26">
        <v>0</v>
      </c>
      <c r="K26">
        <v>0</v>
      </c>
    </row>
    <row r="27" spans="1:11" x14ac:dyDescent="0.3">
      <c r="A27" t="s">
        <v>9</v>
      </c>
      <c r="F27" s="1"/>
      <c r="G27" s="1"/>
      <c r="H27" s="1"/>
    </row>
    <row r="28" spans="1:11" x14ac:dyDescent="0.3">
      <c r="A28" s="2" t="s">
        <v>7</v>
      </c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32</v>
      </c>
      <c r="J28" t="s">
        <v>5</v>
      </c>
      <c r="K28" t="s">
        <v>9</v>
      </c>
    </row>
    <row r="29" spans="1:11" ht="15" x14ac:dyDescent="0.35">
      <c r="A29" s="2">
        <v>0</v>
      </c>
      <c r="B29" s="2">
        <v>26</v>
      </c>
      <c r="C29" s="2">
        <v>31</v>
      </c>
      <c r="D29" s="2">
        <v>0</v>
      </c>
      <c r="E29" s="2">
        <v>0</v>
      </c>
      <c r="F29" s="3">
        <f>(B29/SUM(B29, D29))</f>
        <v>1</v>
      </c>
      <c r="G29" s="2">
        <f t="shared" ref="G29:G39" si="3">(C29/SUM(C29,E29))</f>
        <v>1</v>
      </c>
      <c r="H29" s="4">
        <f t="shared" ref="H29:H40" si="4">SUM(B29,E29)/SUM(B29,C29,D29,E29)</f>
        <v>0.45614035087719296</v>
      </c>
      <c r="J29">
        <v>1</v>
      </c>
      <c r="K29">
        <v>1</v>
      </c>
    </row>
    <row r="30" spans="1:11" x14ac:dyDescent="0.3">
      <c r="A30" s="2">
        <v>0.1</v>
      </c>
      <c r="B30" s="2">
        <v>26</v>
      </c>
      <c r="C30" s="2">
        <v>31</v>
      </c>
      <c r="D30" s="2">
        <v>0</v>
      </c>
      <c r="E30" s="2">
        <v>0</v>
      </c>
      <c r="F30" s="2">
        <f t="shared" ref="F30:F39" si="5">(B30/SUM(B30, D30))</f>
        <v>1</v>
      </c>
      <c r="G30" s="2">
        <f t="shared" si="3"/>
        <v>1</v>
      </c>
      <c r="H30" s="4">
        <f t="shared" si="4"/>
        <v>0.45614035087719296</v>
      </c>
      <c r="J30">
        <v>1</v>
      </c>
      <c r="K30">
        <v>1</v>
      </c>
    </row>
    <row r="31" spans="1:11" x14ac:dyDescent="0.3">
      <c r="A31" s="2">
        <v>0.2</v>
      </c>
      <c r="B31" s="2">
        <v>26</v>
      </c>
      <c r="C31" s="2">
        <v>31</v>
      </c>
      <c r="D31" s="2">
        <v>0</v>
      </c>
      <c r="E31" s="2">
        <v>0</v>
      </c>
      <c r="F31" s="2">
        <f t="shared" si="5"/>
        <v>1</v>
      </c>
      <c r="G31" s="2">
        <f t="shared" si="3"/>
        <v>1</v>
      </c>
      <c r="H31" s="4">
        <f t="shared" si="4"/>
        <v>0.45614035087719296</v>
      </c>
      <c r="J31">
        <v>1</v>
      </c>
      <c r="K31">
        <v>1</v>
      </c>
    </row>
    <row r="32" spans="1:11" x14ac:dyDescent="0.3">
      <c r="A32" s="2">
        <v>0.3</v>
      </c>
      <c r="B32" s="2">
        <v>23</v>
      </c>
      <c r="C32" s="2">
        <v>31</v>
      </c>
      <c r="D32" s="2">
        <v>3</v>
      </c>
      <c r="E32" s="2">
        <v>0</v>
      </c>
      <c r="F32" s="2">
        <f t="shared" si="5"/>
        <v>0.88461538461538458</v>
      </c>
      <c r="G32" s="2">
        <f t="shared" si="3"/>
        <v>1</v>
      </c>
      <c r="H32" s="4">
        <f t="shared" si="4"/>
        <v>0.40350877192982454</v>
      </c>
      <c r="J32">
        <v>1</v>
      </c>
      <c r="K32">
        <v>0.88461538461538458</v>
      </c>
    </row>
    <row r="33" spans="1:11" x14ac:dyDescent="0.3">
      <c r="A33" s="2">
        <v>0.4</v>
      </c>
      <c r="B33" s="2">
        <v>20</v>
      </c>
      <c r="C33" s="2">
        <v>29</v>
      </c>
      <c r="D33" s="2">
        <v>8</v>
      </c>
      <c r="E33" s="2">
        <v>0</v>
      </c>
      <c r="F33" s="2">
        <f t="shared" si="5"/>
        <v>0.7142857142857143</v>
      </c>
      <c r="G33" s="2">
        <f t="shared" si="3"/>
        <v>1</v>
      </c>
      <c r="H33" s="4">
        <f t="shared" si="4"/>
        <v>0.35087719298245612</v>
      </c>
      <c r="J33">
        <v>1</v>
      </c>
      <c r="K33">
        <v>0.7142857142857143</v>
      </c>
    </row>
    <row r="34" spans="1:11" x14ac:dyDescent="0.3">
      <c r="A34" s="2">
        <v>0.5</v>
      </c>
      <c r="B34" s="2">
        <v>17</v>
      </c>
      <c r="C34" s="2">
        <v>18</v>
      </c>
      <c r="D34" s="2">
        <v>12</v>
      </c>
      <c r="E34" s="2">
        <v>10</v>
      </c>
      <c r="F34" s="2">
        <f t="shared" si="5"/>
        <v>0.58620689655172409</v>
      </c>
      <c r="G34" s="2">
        <f t="shared" si="3"/>
        <v>0.6428571428571429</v>
      </c>
      <c r="H34" s="4">
        <f t="shared" si="4"/>
        <v>0.47368421052631576</v>
      </c>
      <c r="J34">
        <v>0.6428571428571429</v>
      </c>
      <c r="K34">
        <v>0.58620689655172409</v>
      </c>
    </row>
    <row r="35" spans="1:11" x14ac:dyDescent="0.3">
      <c r="A35" s="2">
        <v>0.6</v>
      </c>
      <c r="B35" s="2">
        <v>11</v>
      </c>
      <c r="C35" s="2">
        <v>1</v>
      </c>
      <c r="D35" s="2">
        <v>23</v>
      </c>
      <c r="E35" s="2">
        <v>22</v>
      </c>
      <c r="F35" s="2">
        <f t="shared" si="5"/>
        <v>0.3235294117647059</v>
      </c>
      <c r="G35" s="2">
        <f t="shared" si="3"/>
        <v>4.3478260869565216E-2</v>
      </c>
      <c r="H35" s="4">
        <f t="shared" si="4"/>
        <v>0.57894736842105265</v>
      </c>
      <c r="J35">
        <v>4.3478260869565216E-2</v>
      </c>
      <c r="K35">
        <v>0.3235294117647059</v>
      </c>
    </row>
    <row r="36" spans="1:11" x14ac:dyDescent="0.3">
      <c r="A36" s="2">
        <v>0.7</v>
      </c>
      <c r="B36" s="2">
        <v>1</v>
      </c>
      <c r="C36" s="2">
        <v>0</v>
      </c>
      <c r="D36" s="2">
        <v>34</v>
      </c>
      <c r="E36" s="2">
        <v>22</v>
      </c>
      <c r="F36" s="2">
        <f t="shared" si="5"/>
        <v>2.8571428571428571E-2</v>
      </c>
      <c r="G36" s="2">
        <f t="shared" si="3"/>
        <v>0</v>
      </c>
      <c r="H36" s="4">
        <f t="shared" si="4"/>
        <v>0.40350877192982454</v>
      </c>
      <c r="J36">
        <v>0</v>
      </c>
      <c r="K36">
        <v>2.8571428571428571E-2</v>
      </c>
    </row>
    <row r="37" spans="1:11" x14ac:dyDescent="0.3">
      <c r="A37" s="2">
        <v>0.8</v>
      </c>
      <c r="B37" s="2">
        <v>0</v>
      </c>
      <c r="C37" s="2">
        <v>0</v>
      </c>
      <c r="D37" s="2">
        <v>35</v>
      </c>
      <c r="E37" s="2">
        <v>22</v>
      </c>
      <c r="F37" s="2">
        <f t="shared" si="5"/>
        <v>0</v>
      </c>
      <c r="G37" s="2">
        <f t="shared" si="3"/>
        <v>0</v>
      </c>
      <c r="H37" s="4">
        <f t="shared" si="4"/>
        <v>0.38596491228070173</v>
      </c>
      <c r="J37">
        <v>0</v>
      </c>
      <c r="K37">
        <v>0</v>
      </c>
    </row>
    <row r="38" spans="1:11" x14ac:dyDescent="0.3">
      <c r="A38" s="2">
        <v>0.9</v>
      </c>
      <c r="B38" s="2">
        <v>0</v>
      </c>
      <c r="C38" s="2">
        <v>0</v>
      </c>
      <c r="D38" s="2">
        <v>35</v>
      </c>
      <c r="E38" s="2">
        <v>22</v>
      </c>
      <c r="F38" s="2">
        <f t="shared" si="5"/>
        <v>0</v>
      </c>
      <c r="G38" s="2">
        <f t="shared" si="3"/>
        <v>0</v>
      </c>
      <c r="H38" s="4">
        <f t="shared" si="4"/>
        <v>0.38596491228070173</v>
      </c>
      <c r="J38">
        <v>0</v>
      </c>
      <c r="K38">
        <v>0</v>
      </c>
    </row>
    <row r="39" spans="1:11" x14ac:dyDescent="0.3">
      <c r="A39" s="2">
        <v>1</v>
      </c>
      <c r="B39" s="2">
        <v>0</v>
      </c>
      <c r="C39" s="2">
        <v>0</v>
      </c>
      <c r="D39" s="2">
        <v>35</v>
      </c>
      <c r="E39" s="2">
        <v>22</v>
      </c>
      <c r="F39" s="2">
        <f t="shared" si="5"/>
        <v>0</v>
      </c>
      <c r="G39" s="2">
        <f t="shared" si="3"/>
        <v>0</v>
      </c>
      <c r="H39" s="4">
        <f t="shared" si="4"/>
        <v>0.38596491228070173</v>
      </c>
      <c r="J39">
        <v>0</v>
      </c>
      <c r="K39">
        <v>0</v>
      </c>
    </row>
    <row r="40" spans="1:11" x14ac:dyDescent="0.3">
      <c r="A40" t="s">
        <v>10</v>
      </c>
      <c r="F40" s="1"/>
      <c r="G40" s="1"/>
      <c r="H40" s="1"/>
    </row>
    <row r="41" spans="1:11" x14ac:dyDescent="0.3">
      <c r="A41" s="2" t="s">
        <v>7</v>
      </c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32</v>
      </c>
      <c r="J41" t="s">
        <v>5</v>
      </c>
      <c r="K41" t="s">
        <v>10</v>
      </c>
    </row>
    <row r="42" spans="1:11" ht="15" x14ac:dyDescent="0.35">
      <c r="A42" s="2">
        <v>0</v>
      </c>
      <c r="B42" s="2">
        <v>15</v>
      </c>
      <c r="C42" s="2">
        <v>42</v>
      </c>
      <c r="D42" s="2">
        <v>0</v>
      </c>
      <c r="E42" s="2">
        <v>0</v>
      </c>
      <c r="F42" s="3">
        <f>(B42/SUM(B42, D42))</f>
        <v>1</v>
      </c>
      <c r="G42" s="2">
        <f t="shared" ref="G42:G52" si="6">(C42/SUM(C42,E42))</f>
        <v>1</v>
      </c>
      <c r="H42" s="4">
        <f t="shared" ref="H42:H53" si="7">SUM(B42,E42)/SUM(B42,C42,D42,E42)</f>
        <v>0.26315789473684209</v>
      </c>
      <c r="J42">
        <v>1</v>
      </c>
      <c r="K42">
        <v>1</v>
      </c>
    </row>
    <row r="43" spans="1:11" x14ac:dyDescent="0.3">
      <c r="A43" s="2">
        <v>0.1</v>
      </c>
      <c r="B43" s="2">
        <v>15</v>
      </c>
      <c r="C43" s="2">
        <v>42</v>
      </c>
      <c r="D43" s="2">
        <v>0</v>
      </c>
      <c r="E43" s="2">
        <v>0</v>
      </c>
      <c r="F43" s="2">
        <f t="shared" ref="F43:F52" si="8">(B43/SUM(B43, D43))</f>
        <v>1</v>
      </c>
      <c r="G43" s="2">
        <f t="shared" si="6"/>
        <v>1</v>
      </c>
      <c r="H43" s="4">
        <f t="shared" si="7"/>
        <v>0.26315789473684209</v>
      </c>
      <c r="J43">
        <v>1</v>
      </c>
      <c r="K43">
        <v>1</v>
      </c>
    </row>
    <row r="44" spans="1:11" x14ac:dyDescent="0.3">
      <c r="A44" s="2">
        <v>0.2</v>
      </c>
      <c r="B44" s="2">
        <v>15</v>
      </c>
      <c r="C44" s="2">
        <v>42</v>
      </c>
      <c r="D44" s="2">
        <v>0</v>
      </c>
      <c r="E44" s="2">
        <v>0</v>
      </c>
      <c r="F44" s="2">
        <f t="shared" si="8"/>
        <v>1</v>
      </c>
      <c r="G44" s="2">
        <f t="shared" si="6"/>
        <v>1</v>
      </c>
      <c r="H44" s="4">
        <f t="shared" si="7"/>
        <v>0.26315789473684209</v>
      </c>
      <c r="J44">
        <v>1</v>
      </c>
      <c r="K44">
        <v>1</v>
      </c>
    </row>
    <row r="45" spans="1:11" x14ac:dyDescent="0.3">
      <c r="A45" s="2">
        <v>0.3</v>
      </c>
      <c r="B45" s="2">
        <v>15</v>
      </c>
      <c r="C45" s="2">
        <v>42</v>
      </c>
      <c r="D45" s="2">
        <v>0</v>
      </c>
      <c r="E45" s="2">
        <v>0</v>
      </c>
      <c r="F45" s="2">
        <f t="shared" si="8"/>
        <v>1</v>
      </c>
      <c r="G45" s="2">
        <f t="shared" si="6"/>
        <v>1</v>
      </c>
      <c r="H45" s="4">
        <f t="shared" si="7"/>
        <v>0.26315789473684209</v>
      </c>
      <c r="J45">
        <v>1</v>
      </c>
      <c r="K45">
        <v>1</v>
      </c>
    </row>
    <row r="46" spans="1:11" x14ac:dyDescent="0.3">
      <c r="A46" s="2">
        <v>0.4</v>
      </c>
      <c r="B46" s="2">
        <v>15</v>
      </c>
      <c r="C46" s="2">
        <v>42</v>
      </c>
      <c r="D46" s="2">
        <v>0</v>
      </c>
      <c r="E46" s="2">
        <v>0</v>
      </c>
      <c r="F46" s="2">
        <f t="shared" si="8"/>
        <v>1</v>
      </c>
      <c r="G46" s="2">
        <f t="shared" si="6"/>
        <v>1</v>
      </c>
      <c r="H46" s="4">
        <f t="shared" si="7"/>
        <v>0.26315789473684209</v>
      </c>
      <c r="J46">
        <v>1</v>
      </c>
      <c r="K46">
        <v>1</v>
      </c>
    </row>
    <row r="47" spans="1:11" x14ac:dyDescent="0.3">
      <c r="A47" s="2">
        <v>0.5</v>
      </c>
      <c r="B47" s="2">
        <v>15</v>
      </c>
      <c r="C47" s="2">
        <v>41</v>
      </c>
      <c r="D47" s="2">
        <v>1</v>
      </c>
      <c r="E47" s="2">
        <v>0</v>
      </c>
      <c r="F47" s="2">
        <f t="shared" si="8"/>
        <v>0.9375</v>
      </c>
      <c r="G47" s="2">
        <f t="shared" si="6"/>
        <v>1</v>
      </c>
      <c r="H47" s="4">
        <f t="shared" si="7"/>
        <v>0.26315789473684209</v>
      </c>
      <c r="J47">
        <v>1</v>
      </c>
      <c r="K47">
        <v>0.9375</v>
      </c>
    </row>
    <row r="48" spans="1:11" x14ac:dyDescent="0.3">
      <c r="A48" s="2">
        <v>0.6</v>
      </c>
      <c r="B48" s="2">
        <v>13</v>
      </c>
      <c r="C48" s="2">
        <v>27</v>
      </c>
      <c r="D48" s="2">
        <v>10</v>
      </c>
      <c r="E48" s="2">
        <v>7</v>
      </c>
      <c r="F48" s="2">
        <f t="shared" si="8"/>
        <v>0.56521739130434778</v>
      </c>
      <c r="G48" s="2">
        <f t="shared" si="6"/>
        <v>0.79411764705882348</v>
      </c>
      <c r="H48" s="4">
        <f t="shared" si="7"/>
        <v>0.35087719298245612</v>
      </c>
      <c r="J48">
        <v>0.79411764705882348</v>
      </c>
      <c r="K48">
        <v>0.56521739130434778</v>
      </c>
    </row>
    <row r="49" spans="1:11" x14ac:dyDescent="0.3">
      <c r="A49" s="2">
        <v>0.7</v>
      </c>
      <c r="B49" s="2">
        <v>5</v>
      </c>
      <c r="C49" s="2">
        <v>3</v>
      </c>
      <c r="D49" s="2">
        <v>29</v>
      </c>
      <c r="E49" s="2">
        <v>20</v>
      </c>
      <c r="F49" s="2">
        <f t="shared" si="8"/>
        <v>0.14705882352941177</v>
      </c>
      <c r="G49" s="2">
        <f t="shared" si="6"/>
        <v>0.13043478260869565</v>
      </c>
      <c r="H49" s="4">
        <f t="shared" si="7"/>
        <v>0.43859649122807015</v>
      </c>
      <c r="J49">
        <v>0.13043478260869565</v>
      </c>
      <c r="K49">
        <v>0.14705882352941177</v>
      </c>
    </row>
    <row r="50" spans="1:11" x14ac:dyDescent="0.3">
      <c r="A50" s="2">
        <v>0.8</v>
      </c>
      <c r="B50" s="2">
        <v>2</v>
      </c>
      <c r="C50" s="2">
        <v>0</v>
      </c>
      <c r="D50" s="2">
        <v>33</v>
      </c>
      <c r="E50" s="2">
        <v>22</v>
      </c>
      <c r="F50" s="2">
        <f t="shared" si="8"/>
        <v>5.7142857142857141E-2</v>
      </c>
      <c r="G50" s="2">
        <f t="shared" si="6"/>
        <v>0</v>
      </c>
      <c r="H50" s="4">
        <f t="shared" si="7"/>
        <v>0.42105263157894735</v>
      </c>
      <c r="J50">
        <v>0</v>
      </c>
      <c r="K50">
        <v>5.7142857142857141E-2</v>
      </c>
    </row>
    <row r="51" spans="1:11" x14ac:dyDescent="0.3">
      <c r="A51" s="2">
        <v>0.9</v>
      </c>
      <c r="B51" s="2">
        <v>0</v>
      </c>
      <c r="C51" s="2">
        <v>0</v>
      </c>
      <c r="D51" s="2">
        <v>35</v>
      </c>
      <c r="E51" s="2">
        <v>22</v>
      </c>
      <c r="F51" s="2">
        <f t="shared" si="8"/>
        <v>0</v>
      </c>
      <c r="G51" s="2">
        <f t="shared" si="6"/>
        <v>0</v>
      </c>
      <c r="H51" s="4">
        <f t="shared" si="7"/>
        <v>0.38596491228070173</v>
      </c>
      <c r="J51">
        <v>0</v>
      </c>
      <c r="K51">
        <v>0</v>
      </c>
    </row>
    <row r="52" spans="1:11" x14ac:dyDescent="0.3">
      <c r="A52" s="2">
        <v>1</v>
      </c>
      <c r="B52" s="2">
        <v>0</v>
      </c>
      <c r="C52" s="2">
        <v>0</v>
      </c>
      <c r="D52" s="2">
        <v>35</v>
      </c>
      <c r="E52" s="2">
        <v>22</v>
      </c>
      <c r="F52" s="2">
        <f t="shared" si="8"/>
        <v>0</v>
      </c>
      <c r="G52" s="2">
        <f t="shared" si="6"/>
        <v>0</v>
      </c>
      <c r="H52" s="4">
        <f t="shared" si="7"/>
        <v>0.38596491228070173</v>
      </c>
      <c r="J52">
        <v>0</v>
      </c>
      <c r="K52">
        <v>0</v>
      </c>
    </row>
    <row r="53" spans="1:11" x14ac:dyDescent="0.3">
      <c r="A53" t="s">
        <v>11</v>
      </c>
      <c r="F53" s="1"/>
      <c r="G53" s="1"/>
      <c r="H53" s="1"/>
    </row>
    <row r="54" spans="1:11" x14ac:dyDescent="0.3">
      <c r="A54" s="2" t="s">
        <v>7</v>
      </c>
      <c r="B54" s="2" t="s">
        <v>0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32</v>
      </c>
      <c r="J54" t="s">
        <v>5</v>
      </c>
      <c r="K54" t="s">
        <v>11</v>
      </c>
    </row>
    <row r="55" spans="1:11" ht="15" x14ac:dyDescent="0.35">
      <c r="A55" s="2">
        <v>0</v>
      </c>
      <c r="B55" s="2">
        <v>10</v>
      </c>
      <c r="C55" s="2">
        <v>46</v>
      </c>
      <c r="D55" s="2">
        <v>1</v>
      </c>
      <c r="E55" s="2">
        <v>0</v>
      </c>
      <c r="F55" s="5">
        <f>(B55/SUM(B55, D55))</f>
        <v>0.90909090909090906</v>
      </c>
      <c r="G55" s="2">
        <f t="shared" ref="G55:G65" si="9">(C55/SUM(C55,E55))</f>
        <v>1</v>
      </c>
      <c r="H55" s="4">
        <f t="shared" ref="H55:H66" si="10">SUM(B55,E55)/SUM(B55,C55,D55,E55)</f>
        <v>0.17543859649122806</v>
      </c>
      <c r="J55">
        <v>1</v>
      </c>
      <c r="K55">
        <v>0.90909090909090906</v>
      </c>
    </row>
    <row r="56" spans="1:11" x14ac:dyDescent="0.3">
      <c r="A56" s="2">
        <v>0.1</v>
      </c>
      <c r="B56" s="2">
        <v>10</v>
      </c>
      <c r="C56" s="2">
        <v>45</v>
      </c>
      <c r="D56" s="2">
        <v>2</v>
      </c>
      <c r="E56" s="2">
        <v>0</v>
      </c>
      <c r="F56" s="2">
        <f t="shared" ref="F56:F65" si="11">(B56/SUM(B56, D56))</f>
        <v>0.83333333333333337</v>
      </c>
      <c r="G56" s="2">
        <f t="shared" si="9"/>
        <v>1</v>
      </c>
      <c r="H56" s="4">
        <f t="shared" si="10"/>
        <v>0.17543859649122806</v>
      </c>
      <c r="J56">
        <v>1</v>
      </c>
      <c r="K56">
        <v>0.83333333333333337</v>
      </c>
    </row>
    <row r="57" spans="1:11" x14ac:dyDescent="0.3">
      <c r="A57" s="2">
        <v>0.2</v>
      </c>
      <c r="B57" s="2">
        <v>10</v>
      </c>
      <c r="C57" s="2">
        <v>38</v>
      </c>
      <c r="D57" s="2">
        <v>9</v>
      </c>
      <c r="E57" s="2">
        <v>0</v>
      </c>
      <c r="F57" s="2">
        <f t="shared" si="11"/>
        <v>0.52631578947368418</v>
      </c>
      <c r="G57" s="2">
        <f t="shared" si="9"/>
        <v>1</v>
      </c>
      <c r="H57" s="4">
        <f t="shared" si="10"/>
        <v>0.17543859649122806</v>
      </c>
      <c r="J57">
        <v>1</v>
      </c>
      <c r="K57">
        <v>0.52631578947368418</v>
      </c>
    </row>
    <row r="58" spans="1:11" x14ac:dyDescent="0.3">
      <c r="A58" s="2">
        <v>0.3</v>
      </c>
      <c r="B58" s="2">
        <v>10</v>
      </c>
      <c r="C58" s="2">
        <v>20</v>
      </c>
      <c r="D58" s="2">
        <v>17</v>
      </c>
      <c r="E58" s="2">
        <v>10</v>
      </c>
      <c r="F58" s="2">
        <f t="shared" si="11"/>
        <v>0.37037037037037035</v>
      </c>
      <c r="G58" s="2">
        <f t="shared" si="9"/>
        <v>0.66666666666666663</v>
      </c>
      <c r="H58" s="4">
        <f t="shared" si="10"/>
        <v>0.35087719298245612</v>
      </c>
      <c r="J58">
        <v>0.66666666666666663</v>
      </c>
      <c r="K58">
        <v>0.37037037037037035</v>
      </c>
    </row>
    <row r="59" spans="1:11" x14ac:dyDescent="0.3">
      <c r="A59" s="2">
        <v>0.4</v>
      </c>
      <c r="B59" s="2">
        <v>9</v>
      </c>
      <c r="C59" s="2">
        <v>7</v>
      </c>
      <c r="D59" s="2">
        <v>23</v>
      </c>
      <c r="E59" s="2">
        <v>18</v>
      </c>
      <c r="F59" s="2">
        <f t="shared" si="11"/>
        <v>0.28125</v>
      </c>
      <c r="G59" s="2">
        <f t="shared" si="9"/>
        <v>0.28000000000000003</v>
      </c>
      <c r="H59" s="4">
        <f t="shared" si="10"/>
        <v>0.47368421052631576</v>
      </c>
      <c r="J59">
        <v>0.28000000000000003</v>
      </c>
      <c r="K59">
        <v>0.28125</v>
      </c>
    </row>
    <row r="60" spans="1:11" x14ac:dyDescent="0.3">
      <c r="A60" s="2">
        <v>0.5</v>
      </c>
      <c r="B60" s="2">
        <v>2</v>
      </c>
      <c r="C60" s="2">
        <v>1</v>
      </c>
      <c r="D60" s="2">
        <v>33</v>
      </c>
      <c r="E60" s="2">
        <v>21</v>
      </c>
      <c r="F60" s="2">
        <f t="shared" si="11"/>
        <v>5.7142857142857141E-2</v>
      </c>
      <c r="G60" s="2">
        <f t="shared" si="9"/>
        <v>4.5454545454545456E-2</v>
      </c>
      <c r="H60" s="4">
        <f t="shared" si="10"/>
        <v>0.40350877192982454</v>
      </c>
      <c r="J60">
        <v>4.5454545454545456E-2</v>
      </c>
      <c r="K60">
        <v>5.7142857142857141E-2</v>
      </c>
    </row>
    <row r="61" spans="1:11" x14ac:dyDescent="0.3">
      <c r="A61" s="2">
        <v>0.6</v>
      </c>
      <c r="B61" s="2">
        <v>0</v>
      </c>
      <c r="C61" s="2">
        <v>0</v>
      </c>
      <c r="D61" s="2">
        <v>35</v>
      </c>
      <c r="E61" s="2">
        <v>22</v>
      </c>
      <c r="F61" s="2">
        <f t="shared" si="11"/>
        <v>0</v>
      </c>
      <c r="G61" s="2">
        <f t="shared" si="9"/>
        <v>0</v>
      </c>
      <c r="H61" s="4">
        <f t="shared" si="10"/>
        <v>0.38596491228070173</v>
      </c>
      <c r="J61">
        <v>0</v>
      </c>
      <c r="K61">
        <v>0</v>
      </c>
    </row>
    <row r="62" spans="1:11" x14ac:dyDescent="0.3">
      <c r="A62" s="2">
        <v>0.7</v>
      </c>
      <c r="B62" s="2">
        <v>0</v>
      </c>
      <c r="C62" s="2">
        <v>0</v>
      </c>
      <c r="D62" s="2">
        <v>35</v>
      </c>
      <c r="E62" s="2">
        <v>22</v>
      </c>
      <c r="F62" s="2">
        <f t="shared" si="11"/>
        <v>0</v>
      </c>
      <c r="G62" s="2">
        <f t="shared" si="9"/>
        <v>0</v>
      </c>
      <c r="H62" s="4">
        <f t="shared" si="10"/>
        <v>0.38596491228070173</v>
      </c>
      <c r="J62">
        <v>0</v>
      </c>
      <c r="K62">
        <v>0</v>
      </c>
    </row>
    <row r="63" spans="1:11" x14ac:dyDescent="0.3">
      <c r="A63" s="2">
        <v>0.8</v>
      </c>
      <c r="B63" s="2">
        <v>0</v>
      </c>
      <c r="C63" s="2">
        <v>0</v>
      </c>
      <c r="D63" s="2">
        <v>35</v>
      </c>
      <c r="E63" s="2">
        <v>22</v>
      </c>
      <c r="F63" s="2">
        <f t="shared" si="11"/>
        <v>0</v>
      </c>
      <c r="G63" s="2">
        <f t="shared" si="9"/>
        <v>0</v>
      </c>
      <c r="H63" s="4">
        <f t="shared" si="10"/>
        <v>0.38596491228070173</v>
      </c>
      <c r="J63">
        <v>0</v>
      </c>
      <c r="K63">
        <v>0</v>
      </c>
    </row>
    <row r="64" spans="1:11" x14ac:dyDescent="0.3">
      <c r="A64" s="2">
        <v>0.9</v>
      </c>
      <c r="B64" s="2">
        <v>0</v>
      </c>
      <c r="C64" s="2">
        <v>0</v>
      </c>
      <c r="D64" s="2">
        <v>35</v>
      </c>
      <c r="E64" s="2">
        <v>22</v>
      </c>
      <c r="F64" s="2">
        <f t="shared" si="11"/>
        <v>0</v>
      </c>
      <c r="G64" s="2">
        <f t="shared" si="9"/>
        <v>0</v>
      </c>
      <c r="H64" s="4">
        <f t="shared" si="10"/>
        <v>0.38596491228070173</v>
      </c>
      <c r="J64">
        <v>0</v>
      </c>
      <c r="K64">
        <v>0</v>
      </c>
    </row>
    <row r="65" spans="1:11" x14ac:dyDescent="0.3">
      <c r="A65" s="2">
        <v>1</v>
      </c>
      <c r="B65" s="2">
        <v>0</v>
      </c>
      <c r="C65" s="2">
        <v>0</v>
      </c>
      <c r="D65" s="2">
        <v>35</v>
      </c>
      <c r="E65" s="2">
        <v>22</v>
      </c>
      <c r="F65" s="2">
        <f t="shared" si="11"/>
        <v>0</v>
      </c>
      <c r="G65" s="2">
        <f t="shared" si="9"/>
        <v>0</v>
      </c>
      <c r="H65" s="4">
        <f t="shared" si="10"/>
        <v>0.38596491228070173</v>
      </c>
      <c r="J65">
        <v>0</v>
      </c>
      <c r="K65">
        <v>0</v>
      </c>
    </row>
    <row r="66" spans="1:11" x14ac:dyDescent="0.3">
      <c r="A66" t="s">
        <v>12</v>
      </c>
      <c r="F66" s="1"/>
      <c r="G66" s="1"/>
      <c r="H66" s="1"/>
    </row>
    <row r="67" spans="1:11" x14ac:dyDescent="0.3">
      <c r="A67" s="2" t="s">
        <v>7</v>
      </c>
      <c r="B67" s="2" t="s">
        <v>0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32</v>
      </c>
      <c r="J67" t="s">
        <v>5</v>
      </c>
      <c r="K67" t="s">
        <v>12</v>
      </c>
    </row>
    <row r="68" spans="1:11" ht="15" x14ac:dyDescent="0.35">
      <c r="A68" s="2">
        <v>0</v>
      </c>
      <c r="B68" s="2">
        <v>4</v>
      </c>
      <c r="C68" s="2">
        <v>52</v>
      </c>
      <c r="D68" s="2">
        <v>0</v>
      </c>
      <c r="E68" s="2">
        <v>0</v>
      </c>
      <c r="F68" s="3">
        <f>(B68/SUM(B68, D68))</f>
        <v>1</v>
      </c>
      <c r="G68" s="2">
        <f t="shared" ref="G68:G78" si="12">(C68/SUM(C68,E68))</f>
        <v>1</v>
      </c>
      <c r="H68" s="4">
        <f t="shared" ref="H68:H78" si="13">SUM(B68,E68)/SUM(B68,C68,D68,E68)</f>
        <v>7.1428571428571425E-2</v>
      </c>
      <c r="J68">
        <v>1</v>
      </c>
      <c r="K68">
        <v>1</v>
      </c>
    </row>
    <row r="69" spans="1:11" x14ac:dyDescent="0.3">
      <c r="A69" s="2">
        <v>0.1</v>
      </c>
      <c r="B69" s="2">
        <v>4</v>
      </c>
      <c r="C69" s="2">
        <v>52</v>
      </c>
      <c r="D69" s="2">
        <v>0</v>
      </c>
      <c r="E69" s="2">
        <v>0</v>
      </c>
      <c r="F69" s="2">
        <f t="shared" ref="F69:F78" si="14">(B69/SUM(B69, D69))</f>
        <v>1</v>
      </c>
      <c r="G69" s="2">
        <f t="shared" si="12"/>
        <v>1</v>
      </c>
      <c r="H69" s="4">
        <f t="shared" si="13"/>
        <v>7.1428571428571425E-2</v>
      </c>
      <c r="J69">
        <v>1</v>
      </c>
      <c r="K69">
        <v>1</v>
      </c>
    </row>
    <row r="70" spans="1:11" x14ac:dyDescent="0.3">
      <c r="A70" s="2">
        <v>0.2</v>
      </c>
      <c r="B70" s="2">
        <v>7</v>
      </c>
      <c r="C70" s="2">
        <v>49</v>
      </c>
      <c r="D70" s="2">
        <v>0</v>
      </c>
      <c r="E70" s="2">
        <v>0</v>
      </c>
      <c r="F70" s="2">
        <f t="shared" si="14"/>
        <v>1</v>
      </c>
      <c r="G70" s="2">
        <f t="shared" si="12"/>
        <v>1</v>
      </c>
      <c r="H70" s="4">
        <f t="shared" si="13"/>
        <v>0.125</v>
      </c>
      <c r="J70">
        <v>1</v>
      </c>
      <c r="K70">
        <v>1</v>
      </c>
    </row>
    <row r="71" spans="1:11" x14ac:dyDescent="0.3">
      <c r="A71" s="2">
        <v>0.3</v>
      </c>
      <c r="B71" s="2">
        <v>18</v>
      </c>
      <c r="C71" s="2">
        <v>35</v>
      </c>
      <c r="D71" s="2">
        <v>0</v>
      </c>
      <c r="E71" s="2">
        <v>3</v>
      </c>
      <c r="F71" s="2">
        <f t="shared" si="14"/>
        <v>1</v>
      </c>
      <c r="G71" s="2">
        <f t="shared" si="12"/>
        <v>0.92105263157894735</v>
      </c>
      <c r="H71" s="4">
        <f t="shared" si="13"/>
        <v>0.375</v>
      </c>
      <c r="J71">
        <v>0.92105263157894735</v>
      </c>
      <c r="K71">
        <v>1</v>
      </c>
    </row>
    <row r="72" spans="1:11" x14ac:dyDescent="0.3">
      <c r="A72" s="2">
        <v>0.4</v>
      </c>
      <c r="B72" s="2">
        <v>32</v>
      </c>
      <c r="C72" s="2">
        <v>14</v>
      </c>
      <c r="D72" s="2">
        <v>0</v>
      </c>
      <c r="E72" s="2">
        <v>10</v>
      </c>
      <c r="F72" s="2">
        <f t="shared" si="14"/>
        <v>1</v>
      </c>
      <c r="G72" s="2">
        <f t="shared" si="12"/>
        <v>0.58333333333333337</v>
      </c>
      <c r="H72" s="4">
        <f t="shared" si="13"/>
        <v>0.75</v>
      </c>
      <c r="J72">
        <v>0.58333333333333337</v>
      </c>
      <c r="K72">
        <v>1</v>
      </c>
    </row>
    <row r="73" spans="1:11" x14ac:dyDescent="0.3">
      <c r="A73" s="2">
        <v>0.5</v>
      </c>
      <c r="B73" s="2">
        <v>33</v>
      </c>
      <c r="C73" s="2">
        <v>3</v>
      </c>
      <c r="D73" s="2">
        <v>1</v>
      </c>
      <c r="E73" s="2">
        <v>19</v>
      </c>
      <c r="F73" s="2">
        <f t="shared" si="14"/>
        <v>0.97058823529411764</v>
      </c>
      <c r="G73" s="2">
        <f t="shared" si="12"/>
        <v>0.13636363636363635</v>
      </c>
      <c r="H73" s="4">
        <f t="shared" si="13"/>
        <v>0.9285714285714286</v>
      </c>
      <c r="J73">
        <v>0.13636363636363635</v>
      </c>
      <c r="K73">
        <v>0.97058823529411764</v>
      </c>
    </row>
    <row r="74" spans="1:11" x14ac:dyDescent="0.3">
      <c r="A74" s="2">
        <v>0.6</v>
      </c>
      <c r="B74" s="2">
        <v>27</v>
      </c>
      <c r="C74" s="2">
        <v>0</v>
      </c>
      <c r="D74" s="2">
        <v>8</v>
      </c>
      <c r="E74" s="2">
        <v>21</v>
      </c>
      <c r="F74" s="2">
        <f t="shared" si="14"/>
        <v>0.77142857142857146</v>
      </c>
      <c r="G74" s="2">
        <f t="shared" si="12"/>
        <v>0</v>
      </c>
      <c r="H74" s="4">
        <f t="shared" si="13"/>
        <v>0.8571428571428571</v>
      </c>
      <c r="J74">
        <v>0</v>
      </c>
      <c r="K74">
        <v>0.77142857142857146</v>
      </c>
    </row>
    <row r="75" spans="1:11" x14ac:dyDescent="0.3">
      <c r="A75" s="2">
        <v>0.7</v>
      </c>
      <c r="B75" s="2">
        <v>12</v>
      </c>
      <c r="C75" s="2">
        <v>0</v>
      </c>
      <c r="D75" s="2">
        <v>23</v>
      </c>
      <c r="E75" s="2">
        <v>21</v>
      </c>
      <c r="F75" s="2">
        <f t="shared" si="14"/>
        <v>0.34285714285714286</v>
      </c>
      <c r="G75" s="2">
        <f t="shared" si="12"/>
        <v>0</v>
      </c>
      <c r="H75" s="4">
        <f t="shared" si="13"/>
        <v>0.5892857142857143</v>
      </c>
      <c r="J75">
        <v>0</v>
      </c>
      <c r="K75">
        <v>0.34285714285714286</v>
      </c>
    </row>
    <row r="76" spans="1:11" x14ac:dyDescent="0.3">
      <c r="A76" s="2">
        <v>0.8</v>
      </c>
      <c r="B76" s="2">
        <v>8</v>
      </c>
      <c r="C76" s="2">
        <v>0</v>
      </c>
      <c r="D76" s="2">
        <v>27</v>
      </c>
      <c r="E76" s="2">
        <v>21</v>
      </c>
      <c r="F76" s="2">
        <f t="shared" si="14"/>
        <v>0.22857142857142856</v>
      </c>
      <c r="G76" s="2">
        <f t="shared" si="12"/>
        <v>0</v>
      </c>
      <c r="H76" s="4">
        <f t="shared" si="13"/>
        <v>0.5178571428571429</v>
      </c>
      <c r="J76">
        <v>0</v>
      </c>
      <c r="K76">
        <v>0.22857142857142856</v>
      </c>
    </row>
    <row r="77" spans="1:11" x14ac:dyDescent="0.3">
      <c r="A77" s="2">
        <v>0.9</v>
      </c>
      <c r="B77" s="2">
        <v>4</v>
      </c>
      <c r="C77" s="2">
        <v>0</v>
      </c>
      <c r="D77" s="2">
        <v>31</v>
      </c>
      <c r="E77" s="2">
        <v>21</v>
      </c>
      <c r="F77" s="2">
        <f t="shared" si="14"/>
        <v>0.11428571428571428</v>
      </c>
      <c r="G77" s="2">
        <f t="shared" si="12"/>
        <v>0</v>
      </c>
      <c r="H77" s="4">
        <f t="shared" si="13"/>
        <v>0.44642857142857145</v>
      </c>
      <c r="J77">
        <v>0</v>
      </c>
      <c r="K77">
        <v>0.11428571428571428</v>
      </c>
    </row>
    <row r="78" spans="1:11" x14ac:dyDescent="0.3">
      <c r="A78" s="2">
        <v>1</v>
      </c>
      <c r="B78" s="2">
        <v>4</v>
      </c>
      <c r="C78" s="2">
        <v>0</v>
      </c>
      <c r="D78" s="2">
        <v>31</v>
      </c>
      <c r="E78" s="2">
        <v>21</v>
      </c>
      <c r="F78" s="2">
        <f t="shared" si="14"/>
        <v>0.11428571428571428</v>
      </c>
      <c r="G78" s="2">
        <f t="shared" si="12"/>
        <v>0</v>
      </c>
      <c r="H78" s="4">
        <f t="shared" si="13"/>
        <v>0.44642857142857145</v>
      </c>
      <c r="J78">
        <v>0</v>
      </c>
      <c r="K78">
        <v>0.11428571428571428</v>
      </c>
    </row>
    <row r="87" spans="5:11" x14ac:dyDescent="0.3">
      <c r="G87" t="s">
        <v>15</v>
      </c>
      <c r="K87" t="s">
        <v>21</v>
      </c>
    </row>
    <row r="89" spans="5:11" x14ac:dyDescent="0.3">
      <c r="E89" t="s">
        <v>13</v>
      </c>
      <c r="G89" t="s">
        <v>16</v>
      </c>
      <c r="I89" t="s">
        <v>17</v>
      </c>
      <c r="K89" t="s">
        <v>18</v>
      </c>
    </row>
    <row r="90" spans="5:11" x14ac:dyDescent="0.3">
      <c r="E90" t="s">
        <v>14</v>
      </c>
      <c r="G90" t="s">
        <v>19</v>
      </c>
      <c r="K90" t="s">
        <v>20</v>
      </c>
    </row>
    <row r="97" spans="4:9" x14ac:dyDescent="0.3">
      <c r="G97" t="s">
        <v>15</v>
      </c>
      <c r="I97" t="s">
        <v>22</v>
      </c>
    </row>
    <row r="98" spans="4:9" x14ac:dyDescent="0.3">
      <c r="I98" t="s">
        <v>23</v>
      </c>
    </row>
    <row r="99" spans="4:9" x14ac:dyDescent="0.3">
      <c r="E99" t="s">
        <v>13</v>
      </c>
    </row>
    <row r="100" spans="4:9" x14ac:dyDescent="0.3">
      <c r="E100" t="s">
        <v>14</v>
      </c>
    </row>
    <row r="108" spans="4:9" x14ac:dyDescent="0.3">
      <c r="G108" t="s">
        <v>25</v>
      </c>
    </row>
    <row r="109" spans="4:9" x14ac:dyDescent="0.3">
      <c r="G109" t="s">
        <v>24</v>
      </c>
      <c r="I109" t="s">
        <v>28</v>
      </c>
    </row>
    <row r="110" spans="4:9" x14ac:dyDescent="0.3">
      <c r="D110" t="s">
        <v>29</v>
      </c>
      <c r="E110" t="s">
        <v>26</v>
      </c>
    </row>
    <row r="111" spans="4:9" x14ac:dyDescent="0.3">
      <c r="D111" t="s">
        <v>30</v>
      </c>
      <c r="E111" t="s">
        <v>27</v>
      </c>
    </row>
  </sheetData>
  <pageMargins left="0.7" right="0.7" top="0.75" bottom="0.75" header="0.3" footer="0.3"/>
  <pageSetup paperSize="9" orientation="portrait" horizontalDpi="4294967293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user10</cp:lastModifiedBy>
  <dcterms:created xsi:type="dcterms:W3CDTF">2020-05-06T08:17:25Z</dcterms:created>
  <dcterms:modified xsi:type="dcterms:W3CDTF">2020-05-18T05:54:15Z</dcterms:modified>
</cp:coreProperties>
</file>