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shida\Downloads\"/>
    </mc:Choice>
  </mc:AlternateContent>
  <bookViews>
    <workbookView xWindow="0" yWindow="0" windowWidth="19200" windowHeight="7210"/>
  </bookViews>
  <sheets>
    <sheet name="Sheet1" sheetId="3" r:id="rId1"/>
  </sheets>
  <definedNames>
    <definedName name="_xlnm._FilterDatabase" localSheetId="0" hidden="1">Sheet1!$A$1:$G$7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M6" i="3" s="1"/>
  <c r="D8" i="3"/>
  <c r="D7" i="3" l="1"/>
  <c r="G7" i="3" s="1"/>
  <c r="D6" i="3"/>
  <c r="G6" i="3" s="1"/>
  <c r="D5" i="3"/>
  <c r="G5" i="3" s="1"/>
  <c r="D4" i="3"/>
  <c r="G4" i="3" s="1"/>
  <c r="D3" i="3"/>
  <c r="G3" i="3" s="1"/>
  <c r="D2" i="3"/>
  <c r="G2" i="3" s="1"/>
  <c r="M5" i="3" l="1"/>
  <c r="M4" i="3"/>
  <c r="M3" i="3"/>
  <c r="M2" i="3"/>
  <c r="O2" i="3" l="1"/>
</calcChain>
</file>

<file path=xl/sharedStrings.xml><?xml version="1.0" encoding="utf-8"?>
<sst xmlns="http://schemas.openxmlformats.org/spreadsheetml/2006/main" count="36" uniqueCount="19">
  <si>
    <t>買い/売り</t>
    <phoneticPr fontId="1"/>
  </si>
  <si>
    <t>レンジ</t>
    <phoneticPr fontId="1"/>
  </si>
  <si>
    <t>売り</t>
  </si>
  <si>
    <t>資金</t>
    <rPh sb="0" eb="2">
      <t>シキン</t>
    </rPh>
    <phoneticPr fontId="1"/>
  </si>
  <si>
    <t>買い</t>
  </si>
  <si>
    <t>合計通貨数</t>
    <rPh sb="0" eb="2">
      <t>ゴウケイ</t>
    </rPh>
    <phoneticPr fontId="1"/>
  </si>
  <si>
    <t>平均価格</t>
    <rPh sb="0" eb="2">
      <t>ヘイキン</t>
    </rPh>
    <phoneticPr fontId="1"/>
  </si>
  <si>
    <t>買い/売り</t>
    <rPh sb="0" eb="1">
      <t>カ</t>
    </rPh>
    <rPh sb="3" eb="4">
      <t>ウ</t>
    </rPh>
    <phoneticPr fontId="1"/>
  </si>
  <si>
    <t>売り</t>
    <rPh sb="0" eb="1">
      <t>ウ</t>
    </rPh>
    <phoneticPr fontId="1"/>
  </si>
  <si>
    <t>ロスカット</t>
    <phoneticPr fontId="1"/>
  </si>
  <si>
    <t>合計資金</t>
    <rPh sb="0" eb="2">
      <t>ゴウケイ</t>
    </rPh>
    <rPh sb="2" eb="4">
      <t>シキン</t>
    </rPh>
    <phoneticPr fontId="1"/>
  </si>
  <si>
    <t>XXX/YYY</t>
    <phoneticPr fontId="1"/>
  </si>
  <si>
    <t>EUR/JPY</t>
    <phoneticPr fontId="1"/>
  </si>
  <si>
    <t>EUR/JPY</t>
    <phoneticPr fontId="1"/>
  </si>
  <si>
    <t>CAD/JPY</t>
    <phoneticPr fontId="1"/>
  </si>
  <si>
    <t>EUR/GBP</t>
    <phoneticPr fontId="1"/>
  </si>
  <si>
    <t>USD/CAD</t>
    <phoneticPr fontId="1"/>
  </si>
  <si>
    <t>USD/CAD</t>
    <phoneticPr fontId="1"/>
  </si>
  <si>
    <t>YYY/JPY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</si>
</sst>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#,##0_ 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177" fontId="2" fillId="3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zoomScaleNormal="100" workbookViewId="0">
      <pane ySplit="1" topLeftCell="A2" activePane="bottomLeft" state="frozen"/>
      <selection pane="bottomLeft"/>
    </sheetView>
  </sheetViews>
  <sheetFormatPr defaultRowHeight="13" x14ac:dyDescent="0.2"/>
  <cols>
    <col min="1" max="1" width="10" style="1" bestFit="1" customWidth="1"/>
    <col min="2" max="3" width="8.26953125" style="2" bestFit="1" customWidth="1"/>
    <col min="4" max="4" width="9.6328125" style="2" bestFit="1" customWidth="1"/>
    <col min="5" max="5" width="11.90625" style="3" bestFit="1" customWidth="1"/>
    <col min="6" max="6" width="10.08984375" style="1" bestFit="1" customWidth="1"/>
    <col min="7" max="7" width="9.6328125" style="3" bestFit="1" customWidth="1"/>
    <col min="8" max="8" width="1.7265625" style="9" bestFit="1" customWidth="1"/>
    <col min="9" max="9" width="10" style="1" bestFit="1" customWidth="1"/>
    <col min="10" max="10" width="10.08984375" style="1" bestFit="1" customWidth="1"/>
    <col min="11" max="11" width="9.453125" bestFit="1" customWidth="1"/>
    <col min="12" max="12" width="10" bestFit="1" customWidth="1"/>
    <col min="13" max="13" width="9.6328125" bestFit="1" customWidth="1"/>
    <col min="14" max="14" width="1.7265625" style="9" bestFit="1" customWidth="1"/>
    <col min="15" max="15" width="10.7265625" style="3" bestFit="1" customWidth="1"/>
  </cols>
  <sheetData>
    <row r="1" spans="1:15" x14ac:dyDescent="0.2">
      <c r="A1" s="4" t="s">
        <v>11</v>
      </c>
      <c r="B1" s="13" t="s">
        <v>1</v>
      </c>
      <c r="C1" s="13"/>
      <c r="D1" s="8" t="s">
        <v>6</v>
      </c>
      <c r="E1" s="5" t="s">
        <v>5</v>
      </c>
      <c r="F1" s="4" t="s">
        <v>0</v>
      </c>
      <c r="G1" s="7" t="s">
        <v>3</v>
      </c>
      <c r="H1" s="11"/>
      <c r="I1" s="6" t="s">
        <v>11</v>
      </c>
      <c r="J1" s="6" t="s">
        <v>7</v>
      </c>
      <c r="K1" s="10" t="s">
        <v>9</v>
      </c>
      <c r="L1" s="10" t="s">
        <v>18</v>
      </c>
      <c r="M1" s="12" t="s">
        <v>3</v>
      </c>
      <c r="N1" s="11"/>
      <c r="O1" s="7" t="s">
        <v>10</v>
      </c>
    </row>
    <row r="2" spans="1:15" x14ac:dyDescent="0.2">
      <c r="A2" s="1" t="s">
        <v>12</v>
      </c>
      <c r="B2" s="2">
        <v>135</v>
      </c>
      <c r="C2" s="2">
        <v>140</v>
      </c>
      <c r="D2" s="2">
        <f>(B2+C2)/2</f>
        <v>137.5</v>
      </c>
      <c r="E2" s="3">
        <v>20000</v>
      </c>
      <c r="F2" s="1" t="s">
        <v>2</v>
      </c>
      <c r="G2" s="3">
        <f>(IF(F2="買い",1,-1)*(D2-SUMIFS(K:K,I:I,A2,J:J,F2))*E2+SUMIFS(K:K,I:I,A2,J:J,F2)*E2/25)*SUMIFS(L:L,I:I,A2,J:J,F2)</f>
        <v>578000</v>
      </c>
      <c r="I2" s="1" t="s">
        <v>13</v>
      </c>
      <c r="J2" s="1" t="s">
        <v>8</v>
      </c>
      <c r="K2">
        <v>160</v>
      </c>
      <c r="L2">
        <v>1</v>
      </c>
      <c r="M2" s="3">
        <f>SUMIFS(G:G,A:A,I2,F:F,J2)</f>
        <v>1056000</v>
      </c>
      <c r="O2" s="3">
        <f>SUM(M:M)</f>
        <v>3261960</v>
      </c>
    </row>
    <row r="3" spans="1:15" x14ac:dyDescent="0.2">
      <c r="A3" s="1" t="s">
        <v>12</v>
      </c>
      <c r="B3" s="2">
        <v>140</v>
      </c>
      <c r="C3" s="2">
        <v>145</v>
      </c>
      <c r="D3" s="2">
        <f>(B3+C3)/2</f>
        <v>142.5</v>
      </c>
      <c r="E3" s="3">
        <v>20000</v>
      </c>
      <c r="F3" s="1" t="s">
        <v>2</v>
      </c>
      <c r="G3" s="3">
        <f>(IF(F3="買い",1,-1)*(D3-SUMIFS(K:K,I:I,A3,J:J,F3))*E3+SUMIFS(K:K,I:I,A3,J:J,F3)*E3/25)*SUMIFS(L:L,I:I,A3,J:J,F3)</f>
        <v>478000</v>
      </c>
      <c r="I3" s="1" t="s">
        <v>14</v>
      </c>
      <c r="J3" s="1" t="s">
        <v>4</v>
      </c>
      <c r="K3">
        <v>68</v>
      </c>
      <c r="L3">
        <v>1</v>
      </c>
      <c r="M3" s="3">
        <f>SUMIFS(G:G,A:A,I3,F:F,J3)</f>
        <v>1483200</v>
      </c>
    </row>
    <row r="4" spans="1:15" x14ac:dyDescent="0.2">
      <c r="A4" s="1" t="s">
        <v>14</v>
      </c>
      <c r="B4" s="2">
        <v>80</v>
      </c>
      <c r="C4" s="2">
        <v>90</v>
      </c>
      <c r="D4" s="2">
        <f>(B4+C4)/2</f>
        <v>85</v>
      </c>
      <c r="E4" s="3">
        <v>30000</v>
      </c>
      <c r="F4" s="1" t="s">
        <v>4</v>
      </c>
      <c r="G4" s="3">
        <f>(IF(F4="買い",1,-1)*(D4-SUMIFS(K:K,I:I,A4,J:J,F4))*E4+SUMIFS(K:K,I:I,A4,J:J,F4)*E4/25)*SUMIFS(L:L,I:I,A4,J:J,F4)</f>
        <v>591600</v>
      </c>
      <c r="I4" s="1" t="s">
        <v>15</v>
      </c>
      <c r="J4" s="1" t="s">
        <v>2</v>
      </c>
      <c r="K4">
        <v>0.98</v>
      </c>
      <c r="L4">
        <v>200</v>
      </c>
      <c r="M4" s="3">
        <f>SUMIFS(G:G,A:A,I4,F:F,J4)</f>
        <v>278359.99999999994</v>
      </c>
    </row>
    <row r="5" spans="1:15" x14ac:dyDescent="0.2">
      <c r="A5" s="1" t="s">
        <v>14</v>
      </c>
      <c r="B5" s="2">
        <v>90</v>
      </c>
      <c r="C5" s="2">
        <v>100</v>
      </c>
      <c r="D5" s="2">
        <f>(B5+C5)/2</f>
        <v>95</v>
      </c>
      <c r="E5" s="3">
        <v>30000</v>
      </c>
      <c r="F5" s="1" t="s">
        <v>4</v>
      </c>
      <c r="G5" s="3">
        <f>(IF(F5="買い",1,-1)*(D5-SUMIFS(K:K,I:I,A5,J:J,F5))*E5+SUMIFS(K:K,I:I,A5,J:J,F5)*E5/25)*SUMIFS(L:L,I:I,A5,J:J,F5)</f>
        <v>891600</v>
      </c>
      <c r="I5" s="1" t="s">
        <v>16</v>
      </c>
      <c r="J5" s="1" t="s">
        <v>2</v>
      </c>
      <c r="K5">
        <v>1.5</v>
      </c>
      <c r="L5">
        <v>110</v>
      </c>
      <c r="M5" s="3">
        <f>SUMIFS(G:G,A:A,I5,F:F,J5)</f>
        <v>230999.99999999991</v>
      </c>
    </row>
    <row r="6" spans="1:15" x14ac:dyDescent="0.2">
      <c r="A6" s="1" t="s">
        <v>15</v>
      </c>
      <c r="B6" s="2">
        <v>0.84004000000000001</v>
      </c>
      <c r="C6" s="2">
        <v>0.92</v>
      </c>
      <c r="D6" s="2">
        <f>(B6+C6)/2</f>
        <v>0.88002000000000002</v>
      </c>
      <c r="E6" s="3">
        <v>10000</v>
      </c>
      <c r="F6" s="1" t="s">
        <v>2</v>
      </c>
      <c r="G6" s="3">
        <f>(IF(F6="買い",1,-1)*(D6-SUMIFS(K:K,I:I,A6,J:J,F6))*E6+SUMIFS(K:K,I:I,A6,J:J,F6)*E6/25)*SUMIFS(L:L,I:I,A6,J:J,F6)</f>
        <v>278359.99999999994</v>
      </c>
      <c r="I6" s="1" t="s">
        <v>16</v>
      </c>
      <c r="J6" s="1" t="s">
        <v>4</v>
      </c>
      <c r="K6">
        <v>1.1000000000000001</v>
      </c>
      <c r="L6">
        <v>110</v>
      </c>
      <c r="M6" s="3">
        <f>SUMIFS(G:G,A:A,I6,F:F,J6)</f>
        <v>213399.99999999991</v>
      </c>
    </row>
    <row r="7" spans="1:15" x14ac:dyDescent="0.2">
      <c r="A7" s="1" t="s">
        <v>17</v>
      </c>
      <c r="B7" s="2">
        <v>1.3</v>
      </c>
      <c r="C7" s="2">
        <v>1.4</v>
      </c>
      <c r="D7" s="2">
        <f>(B7+C7)/2</f>
        <v>1.35</v>
      </c>
      <c r="E7" s="3">
        <v>10000</v>
      </c>
      <c r="F7" s="1" t="s">
        <v>2</v>
      </c>
      <c r="G7" s="3">
        <f>(IF(F7="買い",1,-1)*(D7-SUMIFS(K:K,I:I,A7,J:J,F7))*E7+SUMIFS(K:K,I:I,A7,J:J,F7)*E7/25)*SUMIFS(L:L,I:I,A7,J:J,F7)</f>
        <v>230999.99999999991</v>
      </c>
    </row>
    <row r="8" spans="1:15" x14ac:dyDescent="0.2">
      <c r="A8" s="1" t="s">
        <v>16</v>
      </c>
      <c r="B8" s="2">
        <v>1.2</v>
      </c>
      <c r="C8" s="2">
        <v>1.3</v>
      </c>
      <c r="D8" s="2">
        <f>(B8+C8)/2</f>
        <v>1.25</v>
      </c>
      <c r="E8" s="3">
        <v>10000</v>
      </c>
      <c r="F8" s="1" t="s">
        <v>4</v>
      </c>
      <c r="G8" s="3">
        <f>(IF(F8="買い",1,-1)*(D8-SUMIFS(K:K,I:I,A8,J:J,F8))*E8+SUMIFS(K:K,I:I,A8,J:J,F8)*E8/25)*SUMIFS(L:L,I:I,A8,J:J,F8)</f>
        <v>213399.99999999991</v>
      </c>
    </row>
  </sheetData>
  <mergeCells count="1">
    <mergeCell ref="B1:C1"/>
  </mergeCells>
  <phoneticPr fontId="1"/>
  <dataValidations count="1">
    <dataValidation type="list" allowBlank="1" showInputMessage="1" showErrorMessage="1" sqref="J2:J1048576 F2:F1048576">
      <formula1>"買い,売り"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2022-07-29T14:28:47Z</dcterms:created>
  <dcterms:modified xsi:type="dcterms:W3CDTF">2022-07-29T16:39:42Z</dcterms:modified>
</cp:coreProperties>
</file>