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GoogleDrive\program\github\birdwatcherYT.github.io\software\fx\"/>
    </mc:Choice>
  </mc:AlternateContent>
  <bookViews>
    <workbookView xWindow="0" yWindow="0" windowWidth="19200" windowHeight="7212"/>
  </bookViews>
  <sheets>
    <sheet name="Sheet1" sheetId="3" r:id="rId1"/>
  </sheets>
  <definedNames>
    <definedName name="_xlnm._FilterDatabase" localSheetId="0" hidden="1">Sheet1!$A$1:$J$7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G8" i="3" l="1"/>
  <c r="G7" i="3"/>
  <c r="G6" i="3"/>
  <c r="G5" i="3"/>
  <c r="G4" i="3"/>
  <c r="G3" i="3"/>
  <c r="G2" i="3"/>
  <c r="J8" i="3" l="1"/>
  <c r="P6" i="3" s="1"/>
  <c r="D8" i="3"/>
  <c r="D7" i="3" l="1"/>
  <c r="J7" i="3" s="1"/>
  <c r="D6" i="3"/>
  <c r="J6" i="3" s="1"/>
  <c r="D5" i="3"/>
  <c r="J5" i="3" s="1"/>
  <c r="D4" i="3"/>
  <c r="J4" i="3" s="1"/>
  <c r="D3" i="3"/>
  <c r="J3" i="3" s="1"/>
  <c r="D2" i="3"/>
  <c r="J2" i="3" s="1"/>
  <c r="P5" i="3" l="1"/>
  <c r="P4" i="3"/>
  <c r="P3" i="3"/>
  <c r="P2" i="3"/>
  <c r="R2" i="3" l="1"/>
</calcChain>
</file>

<file path=xl/sharedStrings.xml><?xml version="1.0" encoding="utf-8"?>
<sst xmlns="http://schemas.openxmlformats.org/spreadsheetml/2006/main" count="39" uniqueCount="22">
  <si>
    <t>買い/売り</t>
    <phoneticPr fontId="1"/>
  </si>
  <si>
    <t>レンジ</t>
    <phoneticPr fontId="1"/>
  </si>
  <si>
    <t>売り</t>
  </si>
  <si>
    <t>資金</t>
    <rPh sb="0" eb="2">
      <t>シキン</t>
    </rPh>
    <phoneticPr fontId="1"/>
  </si>
  <si>
    <t>買い</t>
  </si>
  <si>
    <t>合計通貨数</t>
    <rPh sb="0" eb="2">
      <t>ゴウケイ</t>
    </rPh>
    <phoneticPr fontId="1"/>
  </si>
  <si>
    <t>平均価格</t>
    <rPh sb="0" eb="2">
      <t>ヘイキン</t>
    </rPh>
    <phoneticPr fontId="1"/>
  </si>
  <si>
    <t>買い/売り</t>
    <rPh sb="0" eb="1">
      <t>カ</t>
    </rPh>
    <rPh sb="3" eb="4">
      <t>ウ</t>
    </rPh>
    <phoneticPr fontId="1"/>
  </si>
  <si>
    <t>売り</t>
    <rPh sb="0" eb="1">
      <t>ウ</t>
    </rPh>
    <phoneticPr fontId="1"/>
  </si>
  <si>
    <t>ロスカット</t>
    <phoneticPr fontId="1"/>
  </si>
  <si>
    <t>合計資金</t>
    <rPh sb="0" eb="2">
      <t>ゴウケイ</t>
    </rPh>
    <rPh sb="2" eb="4">
      <t>シキン</t>
    </rPh>
    <phoneticPr fontId="1"/>
  </si>
  <si>
    <t>XXX/YYY</t>
    <phoneticPr fontId="1"/>
  </si>
  <si>
    <t>EUR/JPY</t>
    <phoneticPr fontId="1"/>
  </si>
  <si>
    <t>EUR/JPY</t>
    <phoneticPr fontId="1"/>
  </si>
  <si>
    <t>CAD/JPY</t>
    <phoneticPr fontId="1"/>
  </si>
  <si>
    <t>EUR/GBP</t>
    <phoneticPr fontId="1"/>
  </si>
  <si>
    <t>USD/CAD</t>
    <phoneticPr fontId="1"/>
  </si>
  <si>
    <t>USD/CAD</t>
    <phoneticPr fontId="1"/>
  </si>
  <si>
    <t>YYY/JPY</t>
    <phoneticPr fontId="1"/>
  </si>
  <si>
    <t>通貨数</t>
    <rPh sb="0" eb="3">
      <t>ツウカスウ</t>
    </rPh>
    <phoneticPr fontId="1"/>
  </si>
  <si>
    <t>本数</t>
    <rPh sb="0" eb="2">
      <t>ホンスウ</t>
    </rPh>
    <phoneticPr fontId="1"/>
  </si>
  <si>
    <t>間隔</t>
    <rPh sb="0" eb="2">
      <t>カンカク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</si>
</sst>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#,##0_ "/>
    <numFmt numFmtId="178" formatCode="#,##0.0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7" fontId="2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defaultRowHeight="13.2" x14ac:dyDescent="0.2"/>
  <cols>
    <col min="1" max="1" width="10.6640625" style="1" bestFit="1" customWidth="1"/>
    <col min="2" max="3" width="8.5546875" style="2" bestFit="1" customWidth="1"/>
    <col min="4" max="4" width="10" style="2" bestFit="1" customWidth="1"/>
    <col min="5" max="5" width="7.88671875" style="3" bestFit="1" customWidth="1"/>
    <col min="6" max="6" width="5.77734375" style="3" bestFit="1" customWidth="1"/>
    <col min="7" max="7" width="12.33203125" style="3" bestFit="1" customWidth="1"/>
    <col min="8" max="8" width="7.5546875" style="14" bestFit="1" customWidth="1"/>
    <col min="9" max="9" width="10.44140625" style="1" bestFit="1" customWidth="1"/>
    <col min="10" max="10" width="8.5546875" style="3" bestFit="1" customWidth="1"/>
    <col min="11" max="11" width="1.77734375" style="9" bestFit="1" customWidth="1"/>
    <col min="12" max="12" width="10.6640625" style="1" bestFit="1" customWidth="1"/>
    <col min="13" max="13" width="10.44140625" style="1" bestFit="1" customWidth="1"/>
    <col min="14" max="14" width="10.109375" bestFit="1" customWidth="1"/>
    <col min="15" max="15" width="10.5546875" bestFit="1" customWidth="1"/>
    <col min="16" max="16" width="10" bestFit="1" customWidth="1"/>
    <col min="17" max="17" width="1.77734375" style="9" bestFit="1" customWidth="1"/>
    <col min="18" max="18" width="10" style="3" bestFit="1" customWidth="1"/>
  </cols>
  <sheetData>
    <row r="1" spans="1:18" x14ac:dyDescent="0.2">
      <c r="A1" s="4" t="s">
        <v>11</v>
      </c>
      <c r="B1" s="15" t="s">
        <v>1</v>
      </c>
      <c r="C1" s="15"/>
      <c r="D1" s="8" t="s">
        <v>6</v>
      </c>
      <c r="E1" s="5" t="s">
        <v>19</v>
      </c>
      <c r="F1" s="5" t="s">
        <v>20</v>
      </c>
      <c r="G1" s="7" t="s">
        <v>5</v>
      </c>
      <c r="H1" s="13" t="s">
        <v>21</v>
      </c>
      <c r="I1" s="4" t="s">
        <v>0</v>
      </c>
      <c r="J1" s="7" t="s">
        <v>3</v>
      </c>
      <c r="K1" s="11"/>
      <c r="L1" s="6" t="s">
        <v>11</v>
      </c>
      <c r="M1" s="6" t="s">
        <v>7</v>
      </c>
      <c r="N1" s="10" t="s">
        <v>9</v>
      </c>
      <c r="O1" s="10" t="s">
        <v>18</v>
      </c>
      <c r="P1" s="12" t="s">
        <v>3</v>
      </c>
      <c r="Q1" s="11"/>
      <c r="R1" s="7" t="s">
        <v>10</v>
      </c>
    </row>
    <row r="2" spans="1:18" x14ac:dyDescent="0.2">
      <c r="A2" s="1" t="s">
        <v>12</v>
      </c>
      <c r="B2" s="2">
        <v>135</v>
      </c>
      <c r="C2" s="2">
        <v>140</v>
      </c>
      <c r="D2" s="2">
        <f t="shared" ref="D2:D8" si="0">(B2+C2)/2</f>
        <v>137.5</v>
      </c>
      <c r="E2" s="3">
        <v>1000</v>
      </c>
      <c r="F2" s="3">
        <v>20</v>
      </c>
      <c r="G2" s="3">
        <f t="shared" ref="G2:G8" si="1">E2*F2</f>
        <v>20000</v>
      </c>
      <c r="H2" s="14">
        <f>IF(F2=1,0,ABS(C2-B2)/(F2-1))</f>
        <v>0.26315789473684209</v>
      </c>
      <c r="I2" s="1" t="s">
        <v>2</v>
      </c>
      <c r="J2" s="3">
        <f t="shared" ref="J2:J8" si="2">(IF(I2="買い",1,-1)*(D2-SUMIFS(N:N,L:L,A2,M:M,I2))*G2+SUMIFS(N:N,L:L,A2,M:M,I2)*G2/25)*SUMIFS(O:O,L:L,A2,M:M,I2)</f>
        <v>578000</v>
      </c>
      <c r="L2" s="1" t="s">
        <v>13</v>
      </c>
      <c r="M2" s="1" t="s">
        <v>8</v>
      </c>
      <c r="N2">
        <v>160</v>
      </c>
      <c r="O2">
        <v>1</v>
      </c>
      <c r="P2" s="3">
        <f>SUMIFS(J:J,A:A,L2,I:I,M2)</f>
        <v>1056000</v>
      </c>
      <c r="R2" s="3">
        <f>SUM(P:P)</f>
        <v>3261960</v>
      </c>
    </row>
    <row r="3" spans="1:18" x14ac:dyDescent="0.2">
      <c r="A3" s="1" t="s">
        <v>12</v>
      </c>
      <c r="B3" s="2">
        <v>140</v>
      </c>
      <c r="C3" s="2">
        <v>145</v>
      </c>
      <c r="D3" s="2">
        <f t="shared" si="0"/>
        <v>142.5</v>
      </c>
      <c r="E3" s="3">
        <v>1000</v>
      </c>
      <c r="F3" s="3">
        <v>20</v>
      </c>
      <c r="G3" s="3">
        <f t="shared" si="1"/>
        <v>20000</v>
      </c>
      <c r="H3" s="14">
        <f t="shared" ref="H3:H8" si="3">IF(F3=1,0,ABS(C3-B3)/(F3-1))</f>
        <v>0.26315789473684209</v>
      </c>
      <c r="I3" s="1" t="s">
        <v>2</v>
      </c>
      <c r="J3" s="3">
        <f t="shared" si="2"/>
        <v>478000</v>
      </c>
      <c r="L3" s="1" t="s">
        <v>14</v>
      </c>
      <c r="M3" s="1" t="s">
        <v>4</v>
      </c>
      <c r="N3">
        <v>68</v>
      </c>
      <c r="O3">
        <v>1</v>
      </c>
      <c r="P3" s="3">
        <f>SUMIFS(J:J,A:A,L3,I:I,M3)</f>
        <v>1483200</v>
      </c>
    </row>
    <row r="4" spans="1:18" x14ac:dyDescent="0.2">
      <c r="A4" s="1" t="s">
        <v>14</v>
      </c>
      <c r="B4" s="2">
        <v>80</v>
      </c>
      <c r="C4" s="2">
        <v>90</v>
      </c>
      <c r="D4" s="2">
        <f t="shared" si="0"/>
        <v>85</v>
      </c>
      <c r="E4" s="3">
        <v>1000</v>
      </c>
      <c r="F4" s="3">
        <v>30</v>
      </c>
      <c r="G4" s="3">
        <f t="shared" si="1"/>
        <v>30000</v>
      </c>
      <c r="H4" s="14">
        <f t="shared" si="3"/>
        <v>0.34482758620689657</v>
      </c>
      <c r="I4" s="1" t="s">
        <v>4</v>
      </c>
      <c r="J4" s="3">
        <f t="shared" si="2"/>
        <v>591600</v>
      </c>
      <c r="L4" s="1" t="s">
        <v>15</v>
      </c>
      <c r="M4" s="1" t="s">
        <v>2</v>
      </c>
      <c r="N4">
        <v>0.98</v>
      </c>
      <c r="O4">
        <v>200</v>
      </c>
      <c r="P4" s="3">
        <f>SUMIFS(J:J,A:A,L4,I:I,M4)</f>
        <v>278359.99999999994</v>
      </c>
    </row>
    <row r="5" spans="1:18" x14ac:dyDescent="0.2">
      <c r="A5" s="1" t="s">
        <v>14</v>
      </c>
      <c r="B5" s="2">
        <v>90</v>
      </c>
      <c r="C5" s="2">
        <v>100</v>
      </c>
      <c r="D5" s="2">
        <f t="shared" si="0"/>
        <v>95</v>
      </c>
      <c r="E5" s="3">
        <v>1000</v>
      </c>
      <c r="F5" s="3">
        <v>30</v>
      </c>
      <c r="G5" s="3">
        <f t="shared" si="1"/>
        <v>30000</v>
      </c>
      <c r="H5" s="14">
        <f t="shared" si="3"/>
        <v>0.34482758620689657</v>
      </c>
      <c r="I5" s="1" t="s">
        <v>4</v>
      </c>
      <c r="J5" s="3">
        <f t="shared" si="2"/>
        <v>891600</v>
      </c>
      <c r="L5" s="1" t="s">
        <v>16</v>
      </c>
      <c r="M5" s="1" t="s">
        <v>2</v>
      </c>
      <c r="N5">
        <v>1.5</v>
      </c>
      <c r="O5">
        <v>110</v>
      </c>
      <c r="P5" s="3">
        <f>SUMIFS(J:J,A:A,L5,I:I,M5)</f>
        <v>230999.99999999991</v>
      </c>
    </row>
    <row r="6" spans="1:18" x14ac:dyDescent="0.2">
      <c r="A6" s="1" t="s">
        <v>15</v>
      </c>
      <c r="B6" s="2">
        <v>0.84004000000000001</v>
      </c>
      <c r="C6" s="2">
        <v>0.92</v>
      </c>
      <c r="D6" s="2">
        <f t="shared" si="0"/>
        <v>0.88002000000000002</v>
      </c>
      <c r="E6" s="3">
        <v>1000</v>
      </c>
      <c r="F6" s="3">
        <v>10</v>
      </c>
      <c r="G6" s="3">
        <f t="shared" si="1"/>
        <v>10000</v>
      </c>
      <c r="H6" s="14">
        <f t="shared" si="3"/>
        <v>8.8844444444444483E-3</v>
      </c>
      <c r="I6" s="1" t="s">
        <v>2</v>
      </c>
      <c r="J6" s="3">
        <f t="shared" si="2"/>
        <v>278359.99999999994</v>
      </c>
      <c r="L6" s="1" t="s">
        <v>16</v>
      </c>
      <c r="M6" s="1" t="s">
        <v>4</v>
      </c>
      <c r="N6">
        <v>1.1000000000000001</v>
      </c>
      <c r="O6">
        <v>110</v>
      </c>
      <c r="P6" s="3">
        <f>SUMIFS(J:J,A:A,L6,I:I,M6)</f>
        <v>213399.99999999991</v>
      </c>
    </row>
    <row r="7" spans="1:18" x14ac:dyDescent="0.2">
      <c r="A7" s="1" t="s">
        <v>17</v>
      </c>
      <c r="B7" s="2">
        <v>1.3</v>
      </c>
      <c r="C7" s="2">
        <v>1.4</v>
      </c>
      <c r="D7" s="2">
        <f t="shared" si="0"/>
        <v>1.35</v>
      </c>
      <c r="E7" s="3">
        <v>1000</v>
      </c>
      <c r="F7" s="3">
        <v>10</v>
      </c>
      <c r="G7" s="3">
        <f t="shared" si="1"/>
        <v>10000</v>
      </c>
      <c r="H7" s="14">
        <f t="shared" si="3"/>
        <v>1.1111111111111096E-2</v>
      </c>
      <c r="I7" s="1" t="s">
        <v>2</v>
      </c>
      <c r="J7" s="3">
        <f t="shared" si="2"/>
        <v>230999.99999999991</v>
      </c>
    </row>
    <row r="8" spans="1:18" x14ac:dyDescent="0.2">
      <c r="A8" s="1" t="s">
        <v>16</v>
      </c>
      <c r="B8" s="2">
        <v>1.2</v>
      </c>
      <c r="C8" s="2">
        <v>1.3</v>
      </c>
      <c r="D8" s="2">
        <f t="shared" si="0"/>
        <v>1.25</v>
      </c>
      <c r="E8" s="3">
        <v>1000</v>
      </c>
      <c r="F8" s="3">
        <v>10</v>
      </c>
      <c r="G8" s="3">
        <f t="shared" si="1"/>
        <v>10000</v>
      </c>
      <c r="H8" s="14">
        <f t="shared" si="3"/>
        <v>1.111111111111112E-2</v>
      </c>
      <c r="I8" s="1" t="s">
        <v>4</v>
      </c>
      <c r="J8" s="3">
        <f t="shared" si="2"/>
        <v>213399.99999999991</v>
      </c>
    </row>
  </sheetData>
  <mergeCells count="1">
    <mergeCell ref="B1:C1"/>
  </mergeCells>
  <phoneticPr fontId="1"/>
  <dataValidations disablePrompts="1" count="1">
    <dataValidation type="list" allowBlank="1" showInputMessage="1" showErrorMessage="1" sqref="M2:M1048576 I2:I1048576">
      <formula1>"買い,売り"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2022-07-29T14:28:47Z</dcterms:created>
  <dcterms:modified xsi:type="dcterms:W3CDTF">2023-01-04T17:31:54Z</dcterms:modified>
</cp:coreProperties>
</file>