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<sst xmlns="http://schemas.openxmlformats.org/spreadsheetml/2006/main" count="60">
  <si>
    <t>height (tinggi)</t>
  </si>
  <si>
    <t>width (lebar)</t>
  </si>
  <si>
    <t>gx =</t>
  </si>
  <si>
    <t>((0*2)+(2*(1*2))+(2*2)) - ((0*0)+(2*(1*0))+(2*0))</t>
  </si>
  <si>
    <t xml:space="preserve">gy = </t>
  </si>
  <si>
    <t>((0*0)+(2*(0*1))+(0*2)) - ((2*0)+(2*(2*1))+(2*2))</t>
  </si>
  <si>
    <t>container</t>
  </si>
  <si>
    <t>Sx</t>
  </si>
  <si>
    <t>Sy</t>
  </si>
  <si>
    <t>x</t>
  </si>
  <si>
    <t>y</t>
  </si>
  <si>
    <t>sumX</t>
  </si>
  <si>
    <t>sumY</t>
  </si>
  <si>
    <t>M(mutlak)</t>
  </si>
  <si>
    <t>Langkah-langkah :</t>
  </si>
  <si>
    <t>Nama : Rizqullah nadhif zabirky</t>
  </si>
  <si>
    <t>NPM : 06.2017.1.06883</t>
  </si>
  <si>
    <t>Piksel citra ori</t>
  </si>
  <si>
    <t>Matkul : PCD</t>
  </si>
  <si>
    <t>Kernel pertama dari kiri ke kanan</t>
  </si>
  <si>
    <t>1.</t>
  </si>
  <si>
    <t>Meghitung masing-masing piksel dengan matriks operator sobel</t>
  </si>
  <si>
    <t>Gx</t>
  </si>
  <si>
    <t>Hasil Gx * Sx</t>
  </si>
  <si>
    <t>Hasil Sx</t>
  </si>
  <si>
    <t>Gy</t>
  </si>
  <si>
    <t>Hasil Gy * Sy</t>
  </si>
  <si>
    <t>Hasil Sy</t>
  </si>
  <si>
    <t>2.</t>
  </si>
  <si>
    <t>Menghitung M = √Sx²+Sy²</t>
  </si>
  <si>
    <t>M =</t>
  </si>
  <si>
    <r>
      <t>√</t>
    </r>
    <r>
      <rPr>
        <sz val="11"/>
        <color theme="1"/>
        <rFont val="Calibri"/>
        <charset val="134"/>
        <scheme val="minor"/>
      </rPr>
      <t>(-75)</t>
    </r>
    <r>
      <rPr>
        <sz val="11"/>
        <color theme="1"/>
        <rFont val="Calibri"/>
        <charset val="134"/>
      </rPr>
      <t>²</t>
    </r>
    <r>
      <rPr>
        <sz val="11"/>
        <color theme="1"/>
        <rFont val="Calibri"/>
        <charset val="134"/>
        <scheme val="minor"/>
      </rPr>
      <t xml:space="preserve">  + (-59)</t>
    </r>
    <r>
      <rPr>
        <sz val="11"/>
        <color theme="1"/>
        <rFont val="Calibri"/>
        <charset val="134"/>
      </rPr>
      <t>²</t>
    </r>
  </si>
  <si>
    <t>M</t>
  </si>
  <si>
    <t xml:space="preserve">3. </t>
  </si>
  <si>
    <t>Menentukan citra gray yang telah dioperasikan dengan operator sobel</t>
  </si>
  <si>
    <r>
      <t xml:space="preserve">Jika nilai-nilai piksel </t>
    </r>
    <r>
      <rPr>
        <b/>
        <sz val="11"/>
        <color theme="1"/>
        <rFont val="Calibri"/>
        <charset val="134"/>
        <scheme val="minor"/>
      </rPr>
      <t>lebih besar dari 255</t>
    </r>
    <r>
      <rPr>
        <sz val="11"/>
        <color theme="1"/>
        <rFont val="Calibri"/>
        <charset val="134"/>
        <scheme val="minor"/>
      </rPr>
      <t xml:space="preserve"> akan diubah menjadi </t>
    </r>
    <r>
      <rPr>
        <b/>
        <sz val="11"/>
        <color theme="1"/>
        <rFont val="Calibri"/>
        <charset val="134"/>
        <scheme val="minor"/>
      </rPr>
      <t>255</t>
    </r>
  </si>
  <si>
    <t>Hasil M pada kernel pertama tidak perlu diubah karena kurang dari 255</t>
  </si>
  <si>
    <t xml:space="preserve">4. </t>
  </si>
  <si>
    <t>Langkah tersebut terus berulang dari kiri ke kanan sampai kernel yang terakhir.</t>
  </si>
  <si>
    <t xml:space="preserve">5. </t>
  </si>
  <si>
    <t>Mencari threshold yang optimal</t>
  </si>
  <si>
    <t>5.1</t>
  </si>
  <si>
    <r>
      <t xml:space="preserve">Mengelompokkan piksel menjadi 2 region, jika </t>
    </r>
    <r>
      <rPr>
        <b/>
        <sz val="11"/>
        <color theme="1"/>
        <rFont val="Calibri"/>
        <charset val="134"/>
        <scheme val="minor"/>
      </rPr>
      <t xml:space="preserve">kurang dari 127 </t>
    </r>
    <r>
      <rPr>
        <sz val="11"/>
        <color theme="1"/>
        <rFont val="Calibri"/>
        <charset val="134"/>
        <scheme val="minor"/>
      </rPr>
      <t xml:space="preserve">akan masuk ke array g1 dan jika </t>
    </r>
    <r>
      <rPr>
        <b/>
        <sz val="11"/>
        <color theme="1"/>
        <rFont val="Calibri"/>
        <charset val="134"/>
        <scheme val="minor"/>
      </rPr>
      <t xml:space="preserve">lebih dari 127 </t>
    </r>
    <r>
      <rPr>
        <sz val="11"/>
        <color theme="1"/>
        <rFont val="Calibri"/>
        <charset val="134"/>
        <scheme val="minor"/>
      </rPr>
      <t>akan masuk ke array g2</t>
    </r>
  </si>
  <si>
    <t>Contoh piksel yang masuk ke g1</t>
  </si>
  <si>
    <t>Contoh piksel yang masuk ke g2</t>
  </si>
  <si>
    <t>5.2</t>
  </si>
  <si>
    <t>Mencari nilai rata - rata dari g1 dan g2 dengan cara menjumlahkan semua piksel yang ada di masing-masing array  kemudian dibagi len(panjang) array nya.</t>
  </si>
  <si>
    <r>
      <t>µ</t>
    </r>
    <r>
      <rPr>
        <sz val="11"/>
        <color theme="1"/>
        <rFont val="Calibri"/>
        <charset val="134"/>
        <scheme val="minor"/>
      </rPr>
      <t>1</t>
    </r>
  </si>
  <si>
    <t>sum(g1) / len(g1)</t>
  </si>
  <si>
    <t>µ2</t>
  </si>
  <si>
    <t>sum(g2) / len(g2)</t>
  </si>
  <si>
    <t>5.3</t>
  </si>
  <si>
    <t>Menentukan nilai threshold baru</t>
  </si>
  <si>
    <t>T</t>
  </si>
  <si>
    <t>(µ1 + µ2)/2</t>
  </si>
  <si>
    <t>5.4</t>
  </si>
  <si>
    <t>Kemudian dibulatkan</t>
  </si>
  <si>
    <t>5.5</t>
  </si>
  <si>
    <t>Membentuk citra biner dari citra R yang telah dikonversi</t>
  </si>
  <si>
    <r>
      <t xml:space="preserve">Nilai - nilai piksel citra yang </t>
    </r>
    <r>
      <rPr>
        <b/>
        <sz val="11"/>
        <color theme="1"/>
        <rFont val="Calibri"/>
        <charset val="134"/>
        <scheme val="minor"/>
      </rPr>
      <t xml:space="preserve">lebih besar sama dengan 199 </t>
    </r>
    <r>
      <rPr>
        <sz val="11"/>
        <color theme="1"/>
        <rFont val="Calibri"/>
        <charset val="134"/>
        <scheme val="minor"/>
      </rPr>
      <t xml:space="preserve">pada citra R yang telah dikonversi akan bernilai </t>
    </r>
    <r>
      <rPr>
        <b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 xml:space="preserve"> pada citra biner dan yang </t>
    </r>
    <r>
      <rPr>
        <b/>
        <sz val="11"/>
        <color theme="1"/>
        <rFont val="Calibri"/>
        <charset val="134"/>
        <scheme val="minor"/>
      </rPr>
      <t xml:space="preserve">lebih kecil dari 199 </t>
    </r>
    <r>
      <rPr>
        <sz val="11"/>
        <color theme="1"/>
        <rFont val="Calibri"/>
        <charset val="134"/>
        <scheme val="minor"/>
      </rPr>
      <t>akan bernilai 1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</si>
</sst>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0.5"/>
      <color rgb="FF000000"/>
      <name val="Courier New"/>
      <charset val="134"/>
    </font>
    <font>
      <sz val="11"/>
      <color theme="1"/>
      <name val="Calibri"/>
      <charset val="134"/>
    </font>
    <font>
      <sz val="11"/>
      <color rgb="FF000000"/>
      <name val="Courier New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opLeftCell="A10" workbookViewId="0">
      <selection activeCell="I31" sqref="I31"/>
    </sheetView>
  </sheetViews>
  <sheetFormatPr defaultColWidth="9" defaultRowHeight="15"/>
  <cols>
    <col min="9" max="9" width="12.8571428571429"/>
  </cols>
  <sheetData>
    <row r="1" spans="1:8">
      <c r="A1">
        <v>1</v>
      </c>
      <c r="B1" s="14">
        <v>139</v>
      </c>
      <c r="F1" s="15" t="s">
        <v>0</v>
      </c>
      <c r="G1" s="15"/>
      <c r="H1">
        <v>140</v>
      </c>
    </row>
    <row r="2" spans="2:8">
      <c r="B2" s="14">
        <v>1</v>
      </c>
      <c r="C2">
        <v>147</v>
      </c>
      <c r="F2" s="15" t="s">
        <v>1</v>
      </c>
      <c r="G2" s="15"/>
      <c r="H2">
        <v>148</v>
      </c>
    </row>
    <row r="3" spans="1:1">
      <c r="A3" s="14"/>
    </row>
    <row r="5" spans="2:3">
      <c r="B5" s="14" t="s">
        <v>2</v>
      </c>
      <c r="C5" t="s">
        <v>3</v>
      </c>
    </row>
    <row r="6" spans="2:3">
      <c r="B6" s="14" t="s">
        <v>4</v>
      </c>
      <c r="C6" t="s">
        <v>5</v>
      </c>
    </row>
    <row r="7" spans="2:2">
      <c r="B7" s="14" t="s">
        <v>6</v>
      </c>
    </row>
    <row r="10" spans="2:19">
      <c r="B10" s="16">
        <v>167</v>
      </c>
      <c r="C10">
        <v>170</v>
      </c>
      <c r="D10">
        <v>167</v>
      </c>
      <c r="E10">
        <v>154</v>
      </c>
      <c r="F10">
        <v>155</v>
      </c>
      <c r="G10">
        <v>156</v>
      </c>
      <c r="H10">
        <v>141</v>
      </c>
      <c r="I10">
        <v>131</v>
      </c>
      <c r="J10">
        <v>119</v>
      </c>
      <c r="K10">
        <v>121</v>
      </c>
      <c r="L10">
        <v>132</v>
      </c>
      <c r="M10">
        <v>134</v>
      </c>
      <c r="N10">
        <v>134</v>
      </c>
      <c r="O10">
        <v>144</v>
      </c>
      <c r="P10">
        <v>156</v>
      </c>
      <c r="Q10">
        <v>163</v>
      </c>
      <c r="R10">
        <v>164</v>
      </c>
      <c r="S10">
        <v>176</v>
      </c>
    </row>
    <row r="11" spans="2:20">
      <c r="B11" s="16"/>
      <c r="C11">
        <v>181</v>
      </c>
      <c r="D11">
        <v>162</v>
      </c>
      <c r="E11">
        <v>177</v>
      </c>
      <c r="F11">
        <v>186</v>
      </c>
      <c r="G11">
        <v>201</v>
      </c>
      <c r="H11">
        <v>220</v>
      </c>
      <c r="I11">
        <v>224</v>
      </c>
      <c r="J11">
        <v>225</v>
      </c>
      <c r="K11">
        <v>221</v>
      </c>
      <c r="L11">
        <v>218</v>
      </c>
      <c r="M11">
        <v>206</v>
      </c>
      <c r="N11">
        <v>205</v>
      </c>
      <c r="O11">
        <v>203</v>
      </c>
      <c r="P11">
        <v>204</v>
      </c>
      <c r="Q11">
        <v>200</v>
      </c>
      <c r="R11">
        <v>196</v>
      </c>
      <c r="S11">
        <v>206</v>
      </c>
      <c r="T11">
        <v>209</v>
      </c>
    </row>
    <row r="12" spans="2:20">
      <c r="B12" s="16"/>
      <c r="C12">
        <v>216</v>
      </c>
      <c r="D12">
        <v>205</v>
      </c>
      <c r="E12">
        <v>210</v>
      </c>
      <c r="F12">
        <v>209</v>
      </c>
      <c r="G12">
        <v>206</v>
      </c>
      <c r="H12">
        <v>208</v>
      </c>
      <c r="I12">
        <v>203</v>
      </c>
      <c r="J12">
        <v>211</v>
      </c>
      <c r="K12">
        <v>208</v>
      </c>
      <c r="L12">
        <v>206</v>
      </c>
      <c r="M12">
        <v>196</v>
      </c>
      <c r="N12">
        <v>195</v>
      </c>
      <c r="O12">
        <v>193</v>
      </c>
      <c r="P12">
        <v>192</v>
      </c>
      <c r="Q12">
        <v>195</v>
      </c>
      <c r="R12">
        <v>225</v>
      </c>
      <c r="S12">
        <v>225</v>
      </c>
      <c r="T12">
        <v>215</v>
      </c>
    </row>
    <row r="13" spans="2:20">
      <c r="B13" s="16"/>
      <c r="C13">
        <v>162</v>
      </c>
      <c r="D13">
        <v>171</v>
      </c>
      <c r="E13">
        <v>164</v>
      </c>
      <c r="F13">
        <v>164</v>
      </c>
      <c r="G13">
        <v>155</v>
      </c>
      <c r="H13">
        <v>157</v>
      </c>
      <c r="I13">
        <v>118</v>
      </c>
      <c r="J13">
        <v>120</v>
      </c>
      <c r="K13">
        <v>141</v>
      </c>
      <c r="L13">
        <v>142</v>
      </c>
      <c r="M13">
        <v>142</v>
      </c>
      <c r="N13">
        <v>168</v>
      </c>
      <c r="O13">
        <v>189</v>
      </c>
      <c r="P13">
        <v>173</v>
      </c>
      <c r="Q13">
        <v>158</v>
      </c>
      <c r="R13">
        <v>164</v>
      </c>
      <c r="S13">
        <v>187</v>
      </c>
      <c r="T13">
        <v>134</v>
      </c>
    </row>
    <row r="14" spans="2:20">
      <c r="B14" s="16"/>
      <c r="C14">
        <v>177</v>
      </c>
      <c r="D14">
        <v>181</v>
      </c>
      <c r="E14">
        <v>143</v>
      </c>
      <c r="F14">
        <v>142</v>
      </c>
      <c r="G14">
        <v>126</v>
      </c>
      <c r="H14">
        <v>140</v>
      </c>
      <c r="I14">
        <v>181</v>
      </c>
      <c r="J14">
        <v>173</v>
      </c>
      <c r="K14">
        <v>148</v>
      </c>
      <c r="L14">
        <v>132</v>
      </c>
      <c r="M14">
        <v>164</v>
      </c>
      <c r="N14">
        <v>175</v>
      </c>
      <c r="O14">
        <v>185</v>
      </c>
      <c r="P14">
        <v>169</v>
      </c>
      <c r="Q14">
        <v>190</v>
      </c>
      <c r="R14">
        <v>179</v>
      </c>
      <c r="S14">
        <v>158</v>
      </c>
      <c r="T14">
        <v>150</v>
      </c>
    </row>
    <row r="15" spans="2:20">
      <c r="B15" s="16"/>
      <c r="C15">
        <v>137</v>
      </c>
      <c r="D15">
        <v>138</v>
      </c>
      <c r="E15">
        <v>133</v>
      </c>
      <c r="F15">
        <v>142</v>
      </c>
      <c r="G15">
        <v>131</v>
      </c>
      <c r="H15">
        <v>145</v>
      </c>
      <c r="I15">
        <v>162</v>
      </c>
      <c r="J15">
        <v>158</v>
      </c>
      <c r="K15">
        <v>161</v>
      </c>
      <c r="L15">
        <v>159</v>
      </c>
      <c r="M15">
        <v>159</v>
      </c>
      <c r="N15">
        <v>162</v>
      </c>
      <c r="O15">
        <v>168</v>
      </c>
      <c r="P15">
        <v>166</v>
      </c>
      <c r="Q15">
        <v>155</v>
      </c>
      <c r="R15">
        <v>162</v>
      </c>
      <c r="S15">
        <v>152</v>
      </c>
      <c r="T15">
        <v>155</v>
      </c>
    </row>
    <row r="16" spans="2:20">
      <c r="B16" s="16"/>
      <c r="C16">
        <v>155</v>
      </c>
      <c r="D16">
        <v>156</v>
      </c>
      <c r="E16">
        <v>156</v>
      </c>
      <c r="F16">
        <v>176</v>
      </c>
      <c r="G16">
        <v>192</v>
      </c>
      <c r="H16">
        <v>181</v>
      </c>
      <c r="I16">
        <v>181</v>
      </c>
      <c r="J16">
        <v>178</v>
      </c>
      <c r="K16">
        <v>172</v>
      </c>
      <c r="L16">
        <v>175</v>
      </c>
      <c r="M16">
        <v>169</v>
      </c>
      <c r="N16">
        <v>150</v>
      </c>
      <c r="O16">
        <v>153</v>
      </c>
      <c r="P16">
        <v>167</v>
      </c>
      <c r="Q16">
        <v>160</v>
      </c>
      <c r="R16">
        <v>164</v>
      </c>
      <c r="S16">
        <v>150</v>
      </c>
      <c r="T16">
        <v>164</v>
      </c>
    </row>
    <row r="17" spans="2:20">
      <c r="B17" s="16"/>
      <c r="C17">
        <v>165</v>
      </c>
      <c r="D17">
        <v>174</v>
      </c>
      <c r="E17">
        <v>168</v>
      </c>
      <c r="F17">
        <v>174</v>
      </c>
      <c r="G17">
        <v>202</v>
      </c>
      <c r="H17">
        <v>218</v>
      </c>
      <c r="I17">
        <v>218</v>
      </c>
      <c r="J17">
        <v>218</v>
      </c>
      <c r="K17">
        <v>222</v>
      </c>
      <c r="L17">
        <v>224</v>
      </c>
      <c r="M17">
        <v>225</v>
      </c>
      <c r="N17">
        <v>225</v>
      </c>
      <c r="O17">
        <v>227</v>
      </c>
      <c r="P17">
        <v>228</v>
      </c>
      <c r="Q17">
        <v>224</v>
      </c>
      <c r="R17">
        <v>222</v>
      </c>
      <c r="S17">
        <v>222</v>
      </c>
      <c r="T17">
        <v>227</v>
      </c>
    </row>
    <row r="18" spans="2:6">
      <c r="B18" s="16"/>
      <c r="C18">
        <v>228</v>
      </c>
      <c r="D18" s="14">
        <v>227</v>
      </c>
      <c r="E18">
        <v>230</v>
      </c>
      <c r="F18">
        <v>226</v>
      </c>
    </row>
    <row r="19" spans="2:4">
      <c r="B19" s="14"/>
      <c r="D19" s="14"/>
    </row>
    <row r="20" spans="2:4">
      <c r="B20">
        <f>COUNT(B10:T18)</f>
        <v>148</v>
      </c>
      <c r="D20" s="14"/>
    </row>
    <row r="23" spans="2:16">
      <c r="B23">
        <v>95</v>
      </c>
      <c r="C23">
        <v>88</v>
      </c>
      <c r="D23">
        <v>133</v>
      </c>
      <c r="H23" t="s">
        <v>7</v>
      </c>
      <c r="I23">
        <v>-1</v>
      </c>
      <c r="J23">
        <v>0</v>
      </c>
      <c r="K23">
        <v>1</v>
      </c>
      <c r="M23" t="s">
        <v>8</v>
      </c>
      <c r="N23">
        <v>1</v>
      </c>
      <c r="O23">
        <v>2</v>
      </c>
      <c r="P23">
        <v>1</v>
      </c>
    </row>
    <row r="24" spans="2:16">
      <c r="B24">
        <v>87</v>
      </c>
      <c r="C24">
        <v>26</v>
      </c>
      <c r="D24">
        <v>40</v>
      </c>
      <c r="I24">
        <v>-2</v>
      </c>
      <c r="J24">
        <v>0</v>
      </c>
      <c r="K24">
        <v>2</v>
      </c>
      <c r="N24">
        <v>0</v>
      </c>
      <c r="O24">
        <v>0</v>
      </c>
      <c r="P24">
        <v>0</v>
      </c>
    </row>
    <row r="25" spans="2:16">
      <c r="B25">
        <v>32</v>
      </c>
      <c r="C25">
        <v>31</v>
      </c>
      <c r="D25">
        <v>50</v>
      </c>
      <c r="I25">
        <v>-1</v>
      </c>
      <c r="J25">
        <v>0</v>
      </c>
      <c r="K25">
        <v>1</v>
      </c>
      <c r="N25">
        <v>-1</v>
      </c>
      <c r="O25">
        <v>-2</v>
      </c>
      <c r="P25">
        <v>-1</v>
      </c>
    </row>
    <row r="27" spans="8:16">
      <c r="H27" t="s">
        <v>9</v>
      </c>
      <c r="I27">
        <f>(B28)*(I23)</f>
        <v>-167</v>
      </c>
      <c r="K27">
        <f>(D28)*(K23)</f>
        <v>167</v>
      </c>
      <c r="M27" t="s">
        <v>10</v>
      </c>
      <c r="N27">
        <f>(B28)*(N23)</f>
        <v>167</v>
      </c>
      <c r="O27">
        <f>(C28)*(O23)</f>
        <v>340</v>
      </c>
      <c r="P27">
        <f>(D28)*(P23)</f>
        <v>167</v>
      </c>
    </row>
    <row r="28" spans="2:11">
      <c r="B28" s="16">
        <v>167</v>
      </c>
      <c r="C28">
        <v>170</v>
      </c>
      <c r="D28">
        <v>167</v>
      </c>
      <c r="I28">
        <f>(B29)*(I24)</f>
        <v>-324</v>
      </c>
      <c r="K28">
        <f>(D29)*(K24)</f>
        <v>388</v>
      </c>
    </row>
    <row r="29" spans="2:16">
      <c r="B29" s="16">
        <v>162</v>
      </c>
      <c r="C29">
        <v>181</v>
      </c>
      <c r="D29">
        <v>194</v>
      </c>
      <c r="I29">
        <f>(B30)*(I25)</f>
        <v>-177</v>
      </c>
      <c r="K29">
        <f>(D30)*(K25)</f>
        <v>188</v>
      </c>
      <c r="N29">
        <f>(B30)*(N25)</f>
        <v>-177</v>
      </c>
      <c r="O29">
        <f>(C30)*(O25)</f>
        <v>-368</v>
      </c>
      <c r="P29">
        <f>(D30)*(P25)</f>
        <v>-188</v>
      </c>
    </row>
    <row r="30" spans="2:4">
      <c r="B30" s="16">
        <v>177</v>
      </c>
      <c r="C30">
        <v>184</v>
      </c>
      <c r="D30">
        <v>188</v>
      </c>
    </row>
    <row r="31" spans="8:14">
      <c r="H31" t="s">
        <v>11</v>
      </c>
      <c r="I31">
        <f>SUM(I27:K29)</f>
        <v>75</v>
      </c>
      <c r="M31" t="s">
        <v>12</v>
      </c>
      <c r="N31">
        <f>SUM(N27:P29)</f>
        <v>-59</v>
      </c>
    </row>
    <row r="34" spans="8:9">
      <c r="H34" t="s">
        <v>13</v>
      </c>
      <c r="I34">
        <f>ABS(I31)+ABS(N31)</f>
        <v>134</v>
      </c>
    </row>
  </sheetData>
  <mergeCells count="2">
    <mergeCell ref="F1:G1"/>
    <mergeCell ref="F2:G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workbookViewId="0">
      <selection activeCell="H4" sqref="H4"/>
    </sheetView>
  </sheetViews>
  <sheetFormatPr defaultColWidth="9.14285714285714" defaultRowHeight="15"/>
  <cols>
    <col min="3" max="3" width="12.8571428571429"/>
    <col min="4" max="4" width="11.7142857142857"/>
    <col min="5" max="5" width="12.8571428571429"/>
    <col min="17" max="18" width="11.7142857142857"/>
  </cols>
  <sheetData>
    <row r="1" spans="1:8">
      <c r="A1" t="s">
        <v>14</v>
      </c>
      <c r="H1" t="s">
        <v>15</v>
      </c>
    </row>
    <row r="2" spans="8:8">
      <c r="H2" t="s">
        <v>16</v>
      </c>
    </row>
    <row r="3" spans="2:8">
      <c r="B3" s="1" t="s">
        <v>17</v>
      </c>
      <c r="C3" s="1"/>
      <c r="D3" s="1"/>
      <c r="H3" t="s">
        <v>18</v>
      </c>
    </row>
    <row r="4" spans="2:5">
      <c r="B4" s="1" t="s">
        <v>19</v>
      </c>
      <c r="C4" s="1"/>
      <c r="D4" s="1"/>
      <c r="E4" s="1"/>
    </row>
    <row r="5" spans="2:4">
      <c r="B5">
        <v>167</v>
      </c>
      <c r="C5">
        <v>170</v>
      </c>
      <c r="D5">
        <v>167</v>
      </c>
    </row>
    <row r="6" spans="2:4">
      <c r="B6">
        <v>162</v>
      </c>
      <c r="C6">
        <v>181</v>
      </c>
      <c r="D6">
        <v>194</v>
      </c>
    </row>
    <row r="7" spans="2:4">
      <c r="B7">
        <v>177</v>
      </c>
      <c r="C7">
        <v>184</v>
      </c>
      <c r="D7">
        <v>188</v>
      </c>
    </row>
    <row r="10" spans="1:8">
      <c r="A10" t="s">
        <v>20</v>
      </c>
      <c r="B10" s="1" t="s">
        <v>21</v>
      </c>
      <c r="C10" s="1"/>
      <c r="D10" s="1"/>
      <c r="E10" s="1"/>
      <c r="F10" s="1"/>
      <c r="G10" s="1"/>
      <c r="H10" s="1"/>
    </row>
    <row r="11" spans="3:16">
      <c r="C11" s="2" t="s">
        <v>22</v>
      </c>
      <c r="D11" s="2"/>
      <c r="E11" s="2"/>
      <c r="G11" s="2" t="s">
        <v>7</v>
      </c>
      <c r="H11" s="2"/>
      <c r="I11" s="2"/>
      <c r="K11" s="2" t="s">
        <v>23</v>
      </c>
      <c r="L11" s="2"/>
      <c r="M11" s="2"/>
      <c r="O11" s="3" t="s">
        <v>24</v>
      </c>
      <c r="P11" s="3">
        <f>SUM(K12:M14)</f>
        <v>-75</v>
      </c>
    </row>
    <row r="12" spans="3:13">
      <c r="C12" s="3">
        <v>167</v>
      </c>
      <c r="D12" s="3"/>
      <c r="E12" s="3">
        <v>167</v>
      </c>
      <c r="G12" s="3">
        <v>1</v>
      </c>
      <c r="H12" s="3">
        <v>0</v>
      </c>
      <c r="I12" s="3">
        <v>-1</v>
      </c>
      <c r="K12" s="3">
        <f>(C12)*(G12)</f>
        <v>167</v>
      </c>
      <c r="L12" s="3"/>
      <c r="M12" s="3">
        <f>(E12)*(I12)</f>
        <v>-167</v>
      </c>
    </row>
    <row r="13" spans="3:13">
      <c r="C13" s="3">
        <v>162</v>
      </c>
      <c r="D13" s="3"/>
      <c r="E13" s="3">
        <v>194</v>
      </c>
      <c r="G13" s="3">
        <v>2</v>
      </c>
      <c r="H13" s="3">
        <v>0</v>
      </c>
      <c r="I13" s="3">
        <v>-2</v>
      </c>
      <c r="K13" s="3">
        <f>(C13)*(G13)</f>
        <v>324</v>
      </c>
      <c r="L13" s="3"/>
      <c r="M13" s="3">
        <f>(E13)*(I13)</f>
        <v>-388</v>
      </c>
    </row>
    <row r="14" spans="3:13">
      <c r="C14" s="3">
        <v>177</v>
      </c>
      <c r="D14" s="3"/>
      <c r="E14" s="3">
        <v>188</v>
      </c>
      <c r="G14" s="3">
        <v>1</v>
      </c>
      <c r="H14" s="3">
        <v>0</v>
      </c>
      <c r="I14" s="3">
        <v>-1</v>
      </c>
      <c r="K14" s="3">
        <f>(C14)*(G14)</f>
        <v>177</v>
      </c>
      <c r="L14" s="3"/>
      <c r="M14" s="3">
        <f>(E14)*(I14)</f>
        <v>-188</v>
      </c>
    </row>
    <row r="16" spans="3:16">
      <c r="C16" s="2" t="s">
        <v>25</v>
      </c>
      <c r="D16" s="2"/>
      <c r="E16" s="2"/>
      <c r="G16" s="2" t="s">
        <v>8</v>
      </c>
      <c r="H16" s="2"/>
      <c r="I16" s="2"/>
      <c r="K16" s="11" t="s">
        <v>26</v>
      </c>
      <c r="L16" s="12"/>
      <c r="M16" s="13"/>
      <c r="O16" s="3" t="s">
        <v>27</v>
      </c>
      <c r="P16" s="3">
        <f>SUM(K17:M19)</f>
        <v>-59</v>
      </c>
    </row>
    <row r="17" spans="3:13">
      <c r="C17" s="3">
        <v>167</v>
      </c>
      <c r="D17" s="3">
        <v>170</v>
      </c>
      <c r="E17" s="3">
        <v>167</v>
      </c>
      <c r="G17" s="3">
        <v>1</v>
      </c>
      <c r="H17" s="3">
        <v>2</v>
      </c>
      <c r="I17" s="3">
        <v>1</v>
      </c>
      <c r="K17" s="3">
        <f>(C17)*(G17)</f>
        <v>167</v>
      </c>
      <c r="L17" s="3">
        <f>(D17)*(H17)</f>
        <v>340</v>
      </c>
      <c r="M17" s="3">
        <f>(E17)*(I17)</f>
        <v>167</v>
      </c>
    </row>
    <row r="18" spans="3:13">
      <c r="C18" s="3"/>
      <c r="D18" s="3"/>
      <c r="E18" s="3"/>
      <c r="G18" s="3">
        <v>0</v>
      </c>
      <c r="H18" s="3">
        <v>0</v>
      </c>
      <c r="I18" s="3">
        <v>0</v>
      </c>
      <c r="K18" s="3"/>
      <c r="L18" s="3"/>
      <c r="M18" s="3"/>
    </row>
    <row r="19" spans="3:13">
      <c r="C19" s="3">
        <v>177</v>
      </c>
      <c r="D19" s="3">
        <v>184</v>
      </c>
      <c r="E19" s="3">
        <v>188</v>
      </c>
      <c r="G19" s="3">
        <v>-1</v>
      </c>
      <c r="H19" s="3">
        <v>-2</v>
      </c>
      <c r="I19" s="3">
        <v>-1</v>
      </c>
      <c r="K19" s="3">
        <f>(C19)*(G19)</f>
        <v>-177</v>
      </c>
      <c r="L19" s="3">
        <f>(D19)*(H19)</f>
        <v>-368</v>
      </c>
      <c r="M19" s="3">
        <f>(E19)*(I19)</f>
        <v>-188</v>
      </c>
    </row>
    <row r="22" spans="1:4">
      <c r="A22" t="s">
        <v>28</v>
      </c>
      <c r="B22" s="4" t="s">
        <v>29</v>
      </c>
      <c r="C22" s="4"/>
      <c r="D22" s="4"/>
    </row>
    <row r="23" spans="3:4">
      <c r="C23" t="s">
        <v>30</v>
      </c>
      <c r="D23" s="5" t="s">
        <v>31</v>
      </c>
    </row>
    <row r="24" spans="3:4">
      <c r="C24" s="3" t="s">
        <v>32</v>
      </c>
      <c r="D24" s="3">
        <f>SQRT((P11)^2+(P16)^2)</f>
        <v>95.4253635046784</v>
      </c>
    </row>
    <row r="26" spans="1:2">
      <c r="A26" t="s">
        <v>33</v>
      </c>
      <c r="B26" t="s">
        <v>34</v>
      </c>
    </row>
    <row r="27" spans="2:8">
      <c r="B27" s="6" t="s">
        <v>35</v>
      </c>
      <c r="C27" s="6"/>
      <c r="D27" s="6"/>
      <c r="E27" s="6"/>
      <c r="F27" s="6"/>
      <c r="G27" s="6"/>
      <c r="H27" s="6"/>
    </row>
    <row r="28" spans="2:2">
      <c r="B28" t="s">
        <v>36</v>
      </c>
    </row>
    <row r="30" spans="1:2">
      <c r="A30" t="s">
        <v>37</v>
      </c>
      <c r="B30" t="s">
        <v>38</v>
      </c>
    </row>
    <row r="32" spans="1:2">
      <c r="A32" t="s">
        <v>39</v>
      </c>
      <c r="B32" t="s">
        <v>40</v>
      </c>
    </row>
    <row r="33" spans="1:2">
      <c r="A33" t="s">
        <v>41</v>
      </c>
      <c r="B33" s="7" t="s">
        <v>42</v>
      </c>
    </row>
    <row r="34" spans="2:9">
      <c r="B34" s="1" t="s">
        <v>43</v>
      </c>
      <c r="C34" s="1"/>
      <c r="D34" s="1"/>
      <c r="E34" s="8">
        <v>119</v>
      </c>
      <c r="F34" s="3">
        <v>121</v>
      </c>
      <c r="G34" s="3">
        <v>118</v>
      </c>
      <c r="H34" s="3">
        <v>120</v>
      </c>
      <c r="I34" s="3">
        <v>126</v>
      </c>
    </row>
    <row r="35" spans="2:9">
      <c r="B35" s="1" t="s">
        <v>44</v>
      </c>
      <c r="C35" s="1"/>
      <c r="D35" s="1"/>
      <c r="E35" s="8">
        <v>167</v>
      </c>
      <c r="F35" s="3">
        <v>170</v>
      </c>
      <c r="G35" s="3">
        <v>167</v>
      </c>
      <c r="H35" s="3">
        <v>154</v>
      </c>
      <c r="I35" s="3">
        <v>155</v>
      </c>
    </row>
    <row r="36" spans="1:2">
      <c r="A36" t="s">
        <v>45</v>
      </c>
      <c r="B36" t="s">
        <v>46</v>
      </c>
    </row>
    <row r="37" spans="2:5">
      <c r="B37" s="9" t="s">
        <v>47</v>
      </c>
      <c r="C37" s="1" t="s">
        <v>48</v>
      </c>
      <c r="D37" s="1"/>
      <c r="E37">
        <f>335946/2325</f>
        <v>144.492903225806</v>
      </c>
    </row>
    <row r="38" spans="2:5">
      <c r="B38" s="9" t="s">
        <v>49</v>
      </c>
      <c r="C38" s="1" t="s">
        <v>50</v>
      </c>
      <c r="D38" s="1"/>
      <c r="E38">
        <f>25725444/101275</f>
        <v>254.015739323624</v>
      </c>
    </row>
    <row r="39" spans="1:2">
      <c r="A39" t="s">
        <v>51</v>
      </c>
      <c r="B39" t="s">
        <v>52</v>
      </c>
    </row>
    <row r="40" spans="2:5">
      <c r="B40" t="s">
        <v>53</v>
      </c>
      <c r="C40" s="10" t="s">
        <v>54</v>
      </c>
      <c r="D40" s="10"/>
      <c r="E40">
        <f>(E37+E38)/2</f>
        <v>199.254321274715</v>
      </c>
    </row>
    <row r="41" spans="1:2">
      <c r="A41" t="s">
        <v>55</v>
      </c>
      <c r="B41" t="s">
        <v>56</v>
      </c>
    </row>
    <row r="42" spans="2:3">
      <c r="B42" t="s">
        <v>53</v>
      </c>
      <c r="C42">
        <f>ROUND(E40,0)</f>
        <v>199</v>
      </c>
    </row>
    <row r="43" spans="1:2">
      <c r="A43" t="s">
        <v>57</v>
      </c>
      <c r="B43" t="s">
        <v>58</v>
      </c>
    </row>
    <row r="44" spans="2:2">
      <c r="B44" s="7" t="s">
        <v>59</v>
      </c>
    </row>
  </sheetData>
  <mergeCells count="15">
    <mergeCell ref="B3:D3"/>
    <mergeCell ref="B4:E4"/>
    <mergeCell ref="B10:H10"/>
    <mergeCell ref="C11:E11"/>
    <mergeCell ref="G11:I11"/>
    <mergeCell ref="K11:M11"/>
    <mergeCell ref="C16:E16"/>
    <mergeCell ref="G16:I16"/>
    <mergeCell ref="K16:M16"/>
    <mergeCell ref="B22:D22"/>
    <mergeCell ref="B34:D34"/>
    <mergeCell ref="B35:D35"/>
    <mergeCell ref="C37:D37"/>
    <mergeCell ref="C38:D38"/>
    <mergeCell ref="C40:D4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rizqullah nadhif zabirky</dc:creator>
  <cp:lastModifiedBy>hp</cp:lastModifiedBy>
  <dcterms:created xsi:type="dcterms:W3CDTF">2020-06-22T03:50:00Z</dcterms:created>
  <dcterms:modified xsi:type="dcterms:W3CDTF">2020-07-06T05:10:24Z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