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and\Documents\Visual Studio 2015\Projects\ExchangeRecon\ExchangeRecon\AppFiles\"/>
    </mc:Choice>
  </mc:AlternateContent>
  <bookViews>
    <workbookView xWindow="0" yWindow="456" windowWidth="23040" windowHeight="9216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9" i="2" l="1"/>
  <c r="Z19" i="2"/>
  <c r="V19" i="2"/>
  <c r="AC18" i="2"/>
  <c r="Y18" i="2"/>
  <c r="U18" i="2"/>
  <c r="AB17" i="2"/>
  <c r="X17" i="2"/>
  <c r="T17" i="2"/>
  <c r="AA16" i="2"/>
  <c r="W16" i="2"/>
  <c r="AD15" i="2"/>
  <c r="Z15" i="2"/>
  <c r="V15" i="2"/>
  <c r="AC14" i="2"/>
  <c r="Y14" i="2"/>
  <c r="U14" i="2"/>
  <c r="AB13" i="2"/>
  <c r="X13" i="2"/>
  <c r="T13" i="2"/>
  <c r="AA12" i="2"/>
  <c r="W12" i="2"/>
  <c r="AD11" i="2"/>
  <c r="Z11" i="2"/>
  <c r="V11" i="2"/>
  <c r="AC10" i="2"/>
  <c r="Y10" i="2"/>
  <c r="U10" i="2"/>
  <c r="AB9" i="2"/>
  <c r="X9" i="2"/>
  <c r="T9" i="2"/>
  <c r="AA8" i="2"/>
  <c r="W8" i="2"/>
  <c r="AD7" i="2"/>
  <c r="Z7" i="2"/>
  <c r="V7" i="2"/>
  <c r="AC7" i="2"/>
  <c r="U7" i="2"/>
  <c r="AC19" i="2"/>
  <c r="Y19" i="2"/>
  <c r="U19" i="2"/>
  <c r="AB18" i="2"/>
  <c r="X18" i="2"/>
  <c r="T18" i="2"/>
  <c r="AA17" i="2"/>
  <c r="W17" i="2"/>
  <c r="AD16" i="2"/>
  <c r="Z16" i="2"/>
  <c r="V16" i="2"/>
  <c r="AC15" i="2"/>
  <c r="Y15" i="2"/>
  <c r="U15" i="2"/>
  <c r="AB14" i="2"/>
  <c r="X14" i="2"/>
  <c r="T14" i="2"/>
  <c r="AA13" i="2"/>
  <c r="W13" i="2"/>
  <c r="AD12" i="2"/>
  <c r="Z12" i="2"/>
  <c r="V12" i="2"/>
  <c r="AC11" i="2"/>
  <c r="Y11" i="2"/>
  <c r="U11" i="2"/>
  <c r="AB10" i="2"/>
  <c r="X10" i="2"/>
  <c r="T10" i="2"/>
  <c r="AA9" i="2"/>
  <c r="W9" i="2"/>
  <c r="AD8" i="2"/>
  <c r="Z8" i="2"/>
  <c r="V8" i="2"/>
  <c r="Y7" i="2"/>
  <c r="AB19" i="2"/>
  <c r="X19" i="2"/>
  <c r="T19" i="2"/>
  <c r="AA18" i="2"/>
  <c r="W18" i="2"/>
  <c r="AD17" i="2"/>
  <c r="Z17" i="2"/>
  <c r="V17" i="2"/>
  <c r="AC16" i="2"/>
  <c r="Y16" i="2"/>
  <c r="U16" i="2"/>
  <c r="AB15" i="2"/>
  <c r="X15" i="2"/>
  <c r="T15" i="2"/>
  <c r="AA14" i="2"/>
  <c r="W14" i="2"/>
  <c r="AD13" i="2"/>
  <c r="Z13" i="2"/>
  <c r="V13" i="2"/>
  <c r="AC12" i="2"/>
  <c r="Y12" i="2"/>
  <c r="U12" i="2"/>
  <c r="AB11" i="2"/>
  <c r="X11" i="2"/>
  <c r="T11" i="2"/>
  <c r="AA10" i="2"/>
  <c r="W10" i="2"/>
  <c r="AD9" i="2"/>
  <c r="Z9" i="2"/>
  <c r="V9" i="2"/>
  <c r="AC8" i="2"/>
  <c r="Y8" i="2"/>
  <c r="U8" i="2"/>
  <c r="AB7" i="2"/>
  <c r="X7" i="2"/>
  <c r="T7" i="2"/>
  <c r="AA7" i="2"/>
  <c r="AA19" i="2"/>
  <c r="W19" i="2"/>
  <c r="AD18" i="2"/>
  <c r="Z18" i="2"/>
  <c r="V18" i="2"/>
  <c r="AC17" i="2"/>
  <c r="Y17" i="2"/>
  <c r="U17" i="2"/>
  <c r="AB16" i="2"/>
  <c r="X16" i="2"/>
  <c r="T16" i="2"/>
  <c r="AA15" i="2"/>
  <c r="W15" i="2"/>
  <c r="AD14" i="2"/>
  <c r="Z14" i="2"/>
  <c r="V14" i="2"/>
  <c r="AC13" i="2"/>
  <c r="Y13" i="2"/>
  <c r="U13" i="2"/>
  <c r="AB12" i="2"/>
  <c r="X12" i="2"/>
  <c r="T12" i="2"/>
  <c r="AA11" i="2"/>
  <c r="W11" i="2"/>
  <c r="AD10" i="2"/>
  <c r="Z10" i="2"/>
  <c r="V10" i="2"/>
  <c r="AC9" i="2"/>
  <c r="Y9" i="2"/>
  <c r="U9" i="2"/>
  <c r="AB8" i="2"/>
  <c r="X8" i="2"/>
  <c r="T8" i="2"/>
  <c r="W7" i="2"/>
  <c r="S8" i="2"/>
  <c r="S12" i="2"/>
  <c r="S16" i="2"/>
  <c r="S10" i="2"/>
  <c r="S18" i="2"/>
  <c r="S15" i="2"/>
  <c r="S9" i="2"/>
  <c r="S13" i="2"/>
  <c r="S17" i="2"/>
  <c r="S14" i="2"/>
  <c r="S11" i="2"/>
  <c r="S19" i="2"/>
  <c r="S7" i="2"/>
  <c r="R8" i="2"/>
  <c r="R12" i="2"/>
  <c r="R16" i="2"/>
  <c r="R13" i="2"/>
  <c r="R10" i="2"/>
  <c r="R18" i="2"/>
  <c r="R11" i="2"/>
  <c r="R19" i="2"/>
  <c r="R9" i="2"/>
  <c r="R17" i="2"/>
  <c r="R14" i="2"/>
  <c r="R15" i="2"/>
  <c r="R7" i="2"/>
  <c r="Q8" i="2"/>
  <c r="Q12" i="2"/>
  <c r="Q16" i="2"/>
  <c r="Q10" i="2"/>
  <c r="Q18" i="2"/>
  <c r="Q15" i="2"/>
  <c r="Q9" i="2"/>
  <c r="Q13" i="2"/>
  <c r="Q17" i="2"/>
  <c r="Q14" i="2"/>
  <c r="Q11" i="2"/>
  <c r="Q19" i="2"/>
  <c r="Q7" i="2"/>
  <c r="O2" i="1" l="1"/>
  <c r="L3" i="1"/>
  <c r="P3" i="1"/>
  <c r="T3" i="1"/>
  <c r="M4" i="1"/>
  <c r="Q4" i="1"/>
  <c r="U4" i="1"/>
  <c r="N5" i="1"/>
  <c r="R5" i="1"/>
  <c r="V5" i="1"/>
  <c r="O6" i="1"/>
  <c r="S6" i="1"/>
  <c r="L7" i="1"/>
  <c r="P7" i="1"/>
  <c r="T7" i="1"/>
  <c r="M8" i="1"/>
  <c r="Q8" i="1"/>
  <c r="U8" i="1"/>
  <c r="N9" i="1"/>
  <c r="R9" i="1"/>
  <c r="V9" i="1"/>
  <c r="O10" i="1"/>
  <c r="S10" i="1"/>
  <c r="L11" i="1"/>
  <c r="P11" i="1"/>
  <c r="T11" i="1"/>
  <c r="M12" i="1"/>
  <c r="Q12" i="1"/>
  <c r="U12" i="1"/>
  <c r="N13" i="1"/>
  <c r="R13" i="1"/>
  <c r="V13" i="1"/>
  <c r="O14" i="1"/>
  <c r="S14" i="1"/>
  <c r="S2" i="1"/>
  <c r="L2" i="1"/>
  <c r="P2" i="1"/>
  <c r="T2" i="1"/>
  <c r="M3" i="1"/>
  <c r="Q3" i="1"/>
  <c r="U3" i="1"/>
  <c r="N4" i="1"/>
  <c r="R4" i="1"/>
  <c r="V4" i="1"/>
  <c r="O5" i="1"/>
  <c r="S5" i="1"/>
  <c r="L6" i="1"/>
  <c r="P6" i="1"/>
  <c r="T6" i="1"/>
  <c r="M7" i="1"/>
  <c r="Q7" i="1"/>
  <c r="U7" i="1"/>
  <c r="N8" i="1"/>
  <c r="R8" i="1"/>
  <c r="V8" i="1"/>
  <c r="O9" i="1"/>
  <c r="S9" i="1"/>
  <c r="L10" i="1"/>
  <c r="P10" i="1"/>
  <c r="T10" i="1"/>
  <c r="M11" i="1"/>
  <c r="Q11" i="1"/>
  <c r="U11" i="1"/>
  <c r="N12" i="1"/>
  <c r="R12" i="1"/>
  <c r="V12" i="1"/>
  <c r="O13" i="1"/>
  <c r="S13" i="1"/>
  <c r="L14" i="1"/>
  <c r="P14" i="1"/>
  <c r="T14" i="1"/>
  <c r="Q2" i="1"/>
  <c r="N3" i="1"/>
  <c r="R3" i="1"/>
  <c r="V3" i="1"/>
  <c r="O4" i="1"/>
  <c r="S4" i="1"/>
  <c r="L5" i="1"/>
  <c r="P5" i="1"/>
  <c r="T5" i="1"/>
  <c r="M6" i="1"/>
  <c r="Q6" i="1"/>
  <c r="U6" i="1"/>
  <c r="N7" i="1"/>
  <c r="R7" i="1"/>
  <c r="V7" i="1"/>
  <c r="O8" i="1"/>
  <c r="S8" i="1"/>
  <c r="L9" i="1"/>
  <c r="P9" i="1"/>
  <c r="T9" i="1"/>
  <c r="M10" i="1"/>
  <c r="Q10" i="1"/>
  <c r="U10" i="1"/>
  <c r="N11" i="1"/>
  <c r="R11" i="1"/>
  <c r="V11" i="1"/>
  <c r="O12" i="1"/>
  <c r="S12" i="1"/>
  <c r="L13" i="1"/>
  <c r="P13" i="1"/>
  <c r="T13" i="1"/>
  <c r="M14" i="1"/>
  <c r="Q14" i="1"/>
  <c r="U14" i="1"/>
  <c r="M2" i="1"/>
  <c r="U2" i="1"/>
  <c r="N2" i="1"/>
  <c r="R2" i="1"/>
  <c r="V2" i="1"/>
  <c r="O3" i="1"/>
  <c r="S3" i="1"/>
  <c r="L4" i="1"/>
  <c r="P4" i="1"/>
  <c r="T4" i="1"/>
  <c r="M5" i="1"/>
  <c r="Q5" i="1"/>
  <c r="U5" i="1"/>
  <c r="N6" i="1"/>
  <c r="R6" i="1"/>
  <c r="V6" i="1"/>
  <c r="O7" i="1"/>
  <c r="S7" i="1"/>
  <c r="L8" i="1"/>
  <c r="P8" i="1"/>
  <c r="T8" i="1"/>
  <c r="M9" i="1"/>
  <c r="Q9" i="1"/>
  <c r="U9" i="1"/>
  <c r="N10" i="1"/>
  <c r="R10" i="1"/>
  <c r="V10" i="1"/>
  <c r="O11" i="1"/>
  <c r="S11" i="1"/>
  <c r="L12" i="1"/>
  <c r="P12" i="1"/>
  <c r="T12" i="1"/>
  <c r="M13" i="1"/>
  <c r="Q13" i="1"/>
  <c r="U13" i="1"/>
  <c r="N14" i="1"/>
  <c r="R14" i="1"/>
  <c r="V14" i="1"/>
  <c r="K14" i="1"/>
  <c r="K6" i="1"/>
  <c r="K9" i="1"/>
  <c r="K12" i="1"/>
  <c r="K8" i="1"/>
  <c r="K4" i="1"/>
  <c r="K10" i="1"/>
  <c r="K13" i="1"/>
  <c r="K5" i="1"/>
  <c r="K11" i="1"/>
  <c r="K7" i="1"/>
  <c r="K3" i="1"/>
  <c r="K2" i="1"/>
  <c r="M17" i="1" l="1"/>
  <c r="M16" i="1"/>
  <c r="M20" i="1"/>
  <c r="M24" i="1"/>
  <c r="M28" i="1"/>
  <c r="T17" i="1"/>
  <c r="T16" i="1"/>
  <c r="O26" i="1"/>
  <c r="K21" i="1"/>
  <c r="M25" i="1"/>
  <c r="N16" i="1"/>
  <c r="N17" i="1"/>
  <c r="Q22" i="1"/>
  <c r="T24" i="1"/>
  <c r="L19" i="1"/>
  <c r="V17" i="1"/>
  <c r="V16" i="1"/>
  <c r="T29" i="1"/>
  <c r="O29" i="1"/>
  <c r="K24" i="1"/>
  <c r="S18" i="1"/>
  <c r="R25" i="1"/>
  <c r="N20" i="1"/>
  <c r="U24" i="1"/>
  <c r="P28" i="1"/>
  <c r="L22" i="1"/>
  <c r="P25" i="1"/>
  <c r="T26" i="1"/>
  <c r="P18" i="1"/>
  <c r="O22" i="1"/>
  <c r="M27" i="1"/>
  <c r="P17" i="1"/>
  <c r="P16" i="1"/>
  <c r="P27" i="1"/>
  <c r="S22" i="1"/>
  <c r="N24" i="1"/>
  <c r="U22" i="1"/>
  <c r="P20" i="1"/>
  <c r="S29" i="1"/>
  <c r="K19" i="1"/>
  <c r="V23" i="1"/>
  <c r="T28" i="1"/>
  <c r="T25" i="1"/>
  <c r="K22" i="1"/>
  <c r="V20" i="1"/>
  <c r="L29" i="1"/>
  <c r="M19" i="1"/>
  <c r="Q17" i="1"/>
  <c r="Q16" i="1"/>
  <c r="T20" i="1"/>
  <c r="M23" i="1"/>
  <c r="S28" i="1"/>
  <c r="O23" i="1"/>
  <c r="K18" i="1"/>
  <c r="V24" i="1"/>
  <c r="M21" i="1"/>
  <c r="K20" i="1"/>
  <c r="R21" i="1"/>
  <c r="U18" i="1"/>
  <c r="K27" i="1"/>
  <c r="R26" i="1"/>
  <c r="Q27" i="1"/>
  <c r="P26" i="1"/>
  <c r="S24" i="1"/>
  <c r="M26" i="1"/>
  <c r="U29" i="1"/>
  <c r="R23" i="1"/>
  <c r="M29" i="1"/>
  <c r="R17" i="1"/>
  <c r="R16" i="1"/>
  <c r="M18" i="1"/>
  <c r="V25" i="1"/>
  <c r="R20" i="1"/>
  <c r="M22" i="1"/>
  <c r="K17" i="1"/>
  <c r="K16" i="1"/>
  <c r="O17" i="1"/>
  <c r="O16" i="1"/>
  <c r="N27" i="1"/>
  <c r="Q28" i="1"/>
  <c r="L27" i="1"/>
  <c r="L17" i="1"/>
  <c r="L16" i="1"/>
  <c r="S25" i="1"/>
  <c r="O20" i="1"/>
  <c r="N25" i="1"/>
  <c r="V19" i="1"/>
  <c r="Q25" i="1"/>
  <c r="U16" i="1"/>
  <c r="U17" i="1"/>
  <c r="P23" i="1"/>
  <c r="R19" i="1"/>
  <c r="U19" i="1"/>
  <c r="P21" i="1"/>
  <c r="S19" i="1"/>
  <c r="R24" i="1"/>
  <c r="Q24" i="1"/>
  <c r="S17" i="1"/>
  <c r="S16" i="1"/>
  <c r="T27" i="1"/>
  <c r="N23" i="1"/>
  <c r="K29" i="1"/>
  <c r="S23" i="1"/>
  <c r="O18" i="1"/>
  <c r="Q26" i="1"/>
  <c r="Q18" i="1"/>
  <c r="P22" i="1"/>
  <c r="L24" i="1"/>
  <c r="S26" i="1"/>
  <c r="O21" i="1"/>
  <c r="N28" i="1"/>
  <c r="V22" i="1"/>
  <c r="U28" i="1"/>
  <c r="U20" i="1"/>
  <c r="T22" i="1"/>
  <c r="L26" i="1"/>
  <c r="U23" i="1"/>
  <c r="T19" i="1"/>
  <c r="S27" i="1"/>
  <c r="V18" i="1"/>
  <c r="K28" i="1"/>
  <c r="R29" i="1"/>
  <c r="R32" i="1" s="1"/>
  <c r="R18" i="1"/>
  <c r="L25" i="1"/>
  <c r="L18" i="1"/>
  <c r="O24" i="1"/>
  <c r="N29" i="1"/>
  <c r="Q23" i="1"/>
  <c r="L23" i="1"/>
  <c r="O27" i="1"/>
  <c r="V28" i="1"/>
  <c r="U25" i="1"/>
  <c r="N18" i="1"/>
  <c r="P19" i="1"/>
  <c r="K26" i="1"/>
  <c r="S20" i="1"/>
  <c r="R27" i="1"/>
  <c r="O25" i="1"/>
  <c r="V26" i="1"/>
  <c r="U26" i="1"/>
  <c r="T23" i="1"/>
  <c r="S21" i="1"/>
  <c r="N21" i="1"/>
  <c r="Q19" i="1"/>
  <c r="L20" i="1"/>
  <c r="N26" i="1"/>
  <c r="P24" i="1"/>
  <c r="R28" i="1"/>
  <c r="Q20" i="1"/>
  <c r="O28" i="1"/>
  <c r="Q29" i="1"/>
  <c r="Q32" i="1" s="1"/>
  <c r="L28" i="1"/>
  <c r="K25" i="1"/>
  <c r="T21" i="1"/>
  <c r="T18" i="1"/>
  <c r="U21" i="1"/>
  <c r="K23" i="1"/>
  <c r="Q21" i="1"/>
  <c r="V29" i="1"/>
  <c r="U27" i="1"/>
  <c r="O19" i="1"/>
  <c r="R22" i="1"/>
  <c r="P29" i="1"/>
  <c r="N22" i="1"/>
  <c r="V27" i="1"/>
  <c r="N19" i="1"/>
  <c r="L21" i="1"/>
  <c r="V21" i="1"/>
</calcChain>
</file>

<file path=xl/sharedStrings.xml><?xml version="1.0" encoding="utf-8"?>
<sst xmlns="http://schemas.openxmlformats.org/spreadsheetml/2006/main" count="360" uniqueCount="69">
  <si>
    <t>ICE Matched</t>
  </si>
  <si>
    <t>ICE Raw Collated</t>
  </si>
  <si>
    <t>OL Matched</t>
  </si>
  <si>
    <t>OL Raw</t>
  </si>
  <si>
    <t>ICE New</t>
  </si>
  <si>
    <t>OL New</t>
  </si>
  <si>
    <t>ICE New Matched</t>
  </si>
  <si>
    <t>OL New Matched</t>
  </si>
  <si>
    <t>Analysis done</t>
  </si>
  <si>
    <t xml:space="preserve"> OL Raw[5373] </t>
  </si>
  <si>
    <t xml:space="preserve"> ICE New[0] </t>
  </si>
  <si>
    <t xml:space="preserve"> OL New[0] </t>
  </si>
  <si>
    <t xml:space="preserve"> ICE New Matched[5387] </t>
  </si>
  <si>
    <t xml:space="preserve"> OL New Matched[5387] </t>
  </si>
  <si>
    <t xml:space="preserve"> Queues[12] </t>
  </si>
  <si>
    <t xml:space="preserve"> Comparisons[13] </t>
  </si>
  <si>
    <t xml:space="preserve"> </t>
  </si>
  <si>
    <t xml:space="preserve"> OL Matched[5387] </t>
  </si>
  <si>
    <t xml:space="preserve"> OL Deleted[0] </t>
  </si>
  <si>
    <t>Queue1</t>
  </si>
  <si>
    <t>Queue2</t>
  </si>
  <si>
    <t>TargetQueue</t>
  </si>
  <si>
    <t>Queue1 Action</t>
  </si>
  <si>
    <t>Queue2 Action</t>
  </si>
  <si>
    <t>Target Action</t>
  </si>
  <si>
    <t>Join Type</t>
  </si>
  <si>
    <t>Queue Structure</t>
  </si>
  <si>
    <t>Params</t>
  </si>
  <si>
    <t>Select</t>
  </si>
  <si>
    <t>ICE Deleted</t>
  </si>
  <si>
    <t>Remove</t>
  </si>
  <si>
    <t>None</t>
  </si>
  <si>
    <t>Overwrite</t>
  </si>
  <si>
    <t>Outer Exclude</t>
  </si>
  <si>
    <t>Same</t>
  </si>
  <si>
    <t>NA;NA</t>
  </si>
  <si>
    <t>*;*</t>
  </si>
  <si>
    <t>OL Deleted</t>
  </si>
  <si>
    <t>Inner</t>
  </si>
  <si>
    <t>Diff</t>
  </si>
  <si>
    <t>Deal ID;RefID</t>
  </si>
  <si>
    <t>PK;DealID</t>
  </si>
  <si>
    <t>Append</t>
  </si>
  <si>
    <t>Leg ID;RefID</t>
  </si>
  <si>
    <t>Link ID;RefID</t>
  </si>
  <si>
    <t>Deal ID;PK</t>
  </si>
  <si>
    <t>Leg ID;PK</t>
  </si>
  <si>
    <t>Link ID;PK</t>
  </si>
  <si>
    <t>DealID;DealID</t>
  </si>
  <si>
    <t>DealID;PK</t>
  </si>
  <si>
    <t>PK;PK</t>
  </si>
  <si>
    <t>NA;*</t>
  </si>
  <si>
    <t xml:space="preserve"> Num Data Cols = 38</t>
  </si>
  <si>
    <t xml:space="preserve"> Num Data Cols = 18</t>
  </si>
  <si>
    <t xml:space="preserve"> Num Data Cols = 1</t>
  </si>
  <si>
    <t>Size of P = 0, T = 0</t>
  </si>
  <si>
    <t>Size of P = 5387, T = 0</t>
  </si>
  <si>
    <t xml:space="preserve"> ICE New Matched[0] </t>
  </si>
  <si>
    <t xml:space="preserve"> OL New Matched[0] </t>
  </si>
  <si>
    <t>QueueNameRow</t>
  </si>
  <si>
    <t>QueueCountRow</t>
  </si>
  <si>
    <t>PASTE BELOW</t>
  </si>
  <si>
    <t>Size of P = 5387, T = 1</t>
  </si>
  <si>
    <t xml:space="preserve">ICE Raw Collated[5376] </t>
  </si>
  <si>
    <t xml:space="preserve"> ICE Matched[5386] </t>
  </si>
  <si>
    <t xml:space="preserve"> ICE Deleted[1] </t>
  </si>
  <si>
    <t>Exceptions</t>
  </si>
  <si>
    <t>Exclusions</t>
  </si>
  <si>
    <t>&lt;- Add to ICE/OL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</si>
</sst>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ont>
        <b/>
        <i val="0"/>
        <color theme="9" tint="-0.499984740745262"/>
      </font>
      <border>
        <left/>
        <right/>
        <top/>
        <bottom/>
        <vertical/>
        <horizontal/>
      </border>
    </dxf>
    <dxf>
      <font>
        <b/>
        <i val="0"/>
        <color theme="5" tint="-0.24994659260841701"/>
      </font>
    </dxf>
    <dxf>
      <font>
        <b/>
        <i/>
        <color rgb="FFFF0000"/>
      </font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tabSelected="1" topLeftCell="D1" workbookViewId="0">
      <pane xSplit="7" ySplit="16" topLeftCell="O17" activePane="bottomRight" state="frozen"/>
      <selection activeCell="D1" sqref="D1"/>
      <selection pane="topRight" activeCell="K1" sqref="K1"/>
      <selection pane="bottomLeft" activeCell="D17" sqref="D17"/>
      <selection pane="bottomRight" activeCell="S18" sqref="S18"/>
    </sheetView>
  </sheetViews>
  <sheetFormatPr defaultRowHeight="14.4" x14ac:dyDescent="0.3"/>
  <cols>
    <col min="1" max="3" width="15.6640625" bestFit="1" customWidth="1"/>
    <col min="4" max="5" width="13.109375" bestFit="1" customWidth="1"/>
    <col min="6" max="6" width="11.88671875" bestFit="1" customWidth="1"/>
    <col min="7" max="7" width="12.33203125" bestFit="1" customWidth="1"/>
    <col min="8" max="8" width="14.33203125" bestFit="1" customWidth="1"/>
    <col min="9" max="9" width="12.44140625" bestFit="1" customWidth="1"/>
    <col min="10" max="10" width="9" bestFit="1" customWidth="1"/>
    <col min="11" max="11" width="20.88671875" bestFit="1" customWidth="1"/>
    <col min="12" max="12" width="13.5546875" bestFit="1" customWidth="1"/>
    <col min="13" max="13" width="17.77734375" bestFit="1" customWidth="1"/>
    <col min="14" max="14" width="17.33203125" bestFit="1" customWidth="1"/>
    <col min="15" max="15" width="16.77734375" bestFit="1" customWidth="1"/>
    <col min="16" max="16" width="16.33203125" bestFit="1" customWidth="1"/>
    <col min="17" max="17" width="14.21875" bestFit="1" customWidth="1"/>
    <col min="18" max="18" width="13.77734375" bestFit="1" customWidth="1"/>
    <col min="19" max="19" width="22.109375" bestFit="1" customWidth="1"/>
    <col min="20" max="20" width="21.6640625" bestFit="1" customWidth="1"/>
    <col min="21" max="21" width="11.33203125" bestFit="1" customWidth="1"/>
    <col min="22" max="22" width="15.88671875" bestFit="1" customWidth="1"/>
    <col min="23" max="23" width="8.77734375" customWidth="1"/>
  </cols>
  <sheetData>
    <row r="2" spans="1:22" hidden="1" x14ac:dyDescent="0.3">
      <c r="K2" t="str">
        <f ca="1">Sheet2!S7</f>
        <v xml:space="preserve">ICE Raw Collated[5376] </v>
      </c>
      <c r="L2" t="str">
        <f ca="1">Sheet2!T7</f>
        <v xml:space="preserve"> OL Raw[5373] </v>
      </c>
      <c r="M2" t="str">
        <f ca="1">Sheet2!U7</f>
        <v xml:space="preserve"> ICE Matched[5386] </v>
      </c>
      <c r="N2" t="str">
        <f ca="1">Sheet2!V7</f>
        <v xml:space="preserve"> OL Matched[5387] </v>
      </c>
      <c r="O2" t="str">
        <f ca="1">Sheet2!W7</f>
        <v xml:space="preserve"> ICE Deleted[1] </v>
      </c>
      <c r="P2" t="str">
        <f ca="1">Sheet2!X7</f>
        <v xml:space="preserve"> OL Deleted[0] </v>
      </c>
      <c r="Q2" t="str">
        <f ca="1">Sheet2!Y7</f>
        <v xml:space="preserve"> ICE New[0] </v>
      </c>
      <c r="R2" t="str">
        <f ca="1">Sheet2!Z7</f>
        <v xml:space="preserve"> OL New[0] </v>
      </c>
      <c r="S2" t="str">
        <f ca="1">Sheet2!AA7</f>
        <v xml:space="preserve"> ICE New Matched[5387] </v>
      </c>
      <c r="T2" t="str">
        <f ca="1">Sheet2!AB7</f>
        <v xml:space="preserve"> OL New Matched[5387] </v>
      </c>
      <c r="U2" t="str">
        <f ca="1">Sheet2!AC7</f>
        <v xml:space="preserve"> Queues[12] </v>
      </c>
      <c r="V2" t="str">
        <f ca="1">Sheet2!AD7</f>
        <v xml:space="preserve"> Comparisons[13] </v>
      </c>
    </row>
    <row r="3" spans="1:22" hidden="1" x14ac:dyDescent="0.3">
      <c r="K3" t="str">
        <f ca="1">Sheet2!S8</f>
        <v xml:space="preserve">ICE Raw Collated[5376] </v>
      </c>
      <c r="L3" t="str">
        <f ca="1">Sheet2!T8</f>
        <v xml:space="preserve"> OL Raw[5373] </v>
      </c>
      <c r="M3" t="str">
        <f ca="1">Sheet2!U8</f>
        <v xml:space="preserve"> ICE Matched[5386] </v>
      </c>
      <c r="N3" t="str">
        <f ca="1">Sheet2!V8</f>
        <v xml:space="preserve"> OL Matched[5387] </v>
      </c>
      <c r="O3" t="str">
        <f ca="1">Sheet2!W8</f>
        <v xml:space="preserve"> ICE Deleted[1] </v>
      </c>
      <c r="P3" t="str">
        <f ca="1">Sheet2!X8</f>
        <v xml:space="preserve"> OL Deleted[0] </v>
      </c>
      <c r="Q3" t="str">
        <f ca="1">Sheet2!Y8</f>
        <v xml:space="preserve"> ICE New[0] </v>
      </c>
      <c r="R3" t="str">
        <f ca="1">Sheet2!Z8</f>
        <v xml:space="preserve"> OL New[0] </v>
      </c>
      <c r="S3" t="str">
        <f ca="1">Sheet2!AA8</f>
        <v xml:space="preserve"> ICE New Matched[5387] </v>
      </c>
      <c r="T3" t="str">
        <f ca="1">Sheet2!AB8</f>
        <v xml:space="preserve"> OL New Matched[5387] </v>
      </c>
      <c r="U3" t="str">
        <f ca="1">Sheet2!AC8</f>
        <v xml:space="preserve"> Queues[12] </v>
      </c>
      <c r="V3" t="str">
        <f ca="1">Sheet2!AD8</f>
        <v xml:space="preserve"> Comparisons[13] </v>
      </c>
    </row>
    <row r="4" spans="1:22" hidden="1" x14ac:dyDescent="0.3">
      <c r="K4" t="str">
        <f ca="1">Sheet2!S9</f>
        <v xml:space="preserve">ICE Raw Collated[5376] </v>
      </c>
      <c r="L4" t="str">
        <f ca="1">Sheet2!T9</f>
        <v xml:space="preserve"> OL Raw[5373] </v>
      </c>
      <c r="M4" t="str">
        <f ca="1">Sheet2!U9</f>
        <v xml:space="preserve"> ICE Matched[5386] </v>
      </c>
      <c r="N4" t="str">
        <f ca="1">Sheet2!V9</f>
        <v xml:space="preserve"> OL Matched[5387] </v>
      </c>
      <c r="O4" t="str">
        <f ca="1">Sheet2!W9</f>
        <v xml:space="preserve"> ICE Deleted[1] </v>
      </c>
      <c r="P4" t="str">
        <f ca="1">Sheet2!X9</f>
        <v xml:space="preserve"> OL Deleted[0] </v>
      </c>
      <c r="Q4" t="str">
        <f ca="1">Sheet2!Y9</f>
        <v xml:space="preserve"> ICE New[0] </v>
      </c>
      <c r="R4" t="str">
        <f ca="1">Sheet2!Z9</f>
        <v xml:space="preserve"> OL New[0] </v>
      </c>
      <c r="S4" t="str">
        <f ca="1">Sheet2!AA9</f>
        <v xml:space="preserve"> ICE New Matched[5387] </v>
      </c>
      <c r="T4" t="str">
        <f ca="1">Sheet2!AB9</f>
        <v xml:space="preserve"> OL New Matched[5387] </v>
      </c>
      <c r="U4" t="str">
        <f ca="1">Sheet2!AC9</f>
        <v xml:space="preserve"> Queues[12] </v>
      </c>
      <c r="V4" t="str">
        <f ca="1">Sheet2!AD9</f>
        <v xml:space="preserve"> Comparisons[13] </v>
      </c>
    </row>
    <row r="5" spans="1:22" hidden="1" x14ac:dyDescent="0.3">
      <c r="K5" t="str">
        <f ca="1">Sheet2!S10</f>
        <v xml:space="preserve">ICE Raw Collated[5376] </v>
      </c>
      <c r="L5" t="str">
        <f ca="1">Sheet2!T10</f>
        <v xml:space="preserve"> OL Raw[5373] </v>
      </c>
      <c r="M5" t="str">
        <f ca="1">Sheet2!U10</f>
        <v xml:space="preserve"> ICE Matched[5386] </v>
      </c>
      <c r="N5" t="str">
        <f ca="1">Sheet2!V10</f>
        <v xml:space="preserve"> OL Matched[5387] </v>
      </c>
      <c r="O5" t="str">
        <f ca="1">Sheet2!W10</f>
        <v xml:space="preserve"> ICE Deleted[1] </v>
      </c>
      <c r="P5" t="str">
        <f ca="1">Sheet2!X10</f>
        <v xml:space="preserve"> OL Deleted[0] </v>
      </c>
      <c r="Q5" t="str">
        <f ca="1">Sheet2!Y10</f>
        <v xml:space="preserve"> ICE New[0] </v>
      </c>
      <c r="R5" t="str">
        <f ca="1">Sheet2!Z10</f>
        <v xml:space="preserve"> OL New[0] </v>
      </c>
      <c r="S5" t="str">
        <f ca="1">Sheet2!AA10</f>
        <v xml:space="preserve"> ICE New Matched[5387] </v>
      </c>
      <c r="T5" t="str">
        <f ca="1">Sheet2!AB10</f>
        <v xml:space="preserve"> OL New Matched[5387] </v>
      </c>
      <c r="U5" t="str">
        <f ca="1">Sheet2!AC10</f>
        <v xml:space="preserve"> Queues[12] </v>
      </c>
      <c r="V5" t="str">
        <f ca="1">Sheet2!AD10</f>
        <v xml:space="preserve"> Comparisons[13] </v>
      </c>
    </row>
    <row r="6" spans="1:22" hidden="1" x14ac:dyDescent="0.3">
      <c r="K6" t="str">
        <f ca="1">Sheet2!S11</f>
        <v xml:space="preserve">ICE Raw Collated[5376] </v>
      </c>
      <c r="L6" t="str">
        <f ca="1">Sheet2!T11</f>
        <v xml:space="preserve"> OL Raw[5373] </v>
      </c>
      <c r="M6" t="str">
        <f ca="1">Sheet2!U11</f>
        <v xml:space="preserve"> ICE Matched[5386] </v>
      </c>
      <c r="N6" t="str">
        <f ca="1">Sheet2!V11</f>
        <v xml:space="preserve"> OL Matched[5387] </v>
      </c>
      <c r="O6" t="str">
        <f ca="1">Sheet2!W11</f>
        <v xml:space="preserve"> ICE Deleted[1] </v>
      </c>
      <c r="P6" t="str">
        <f ca="1">Sheet2!X11</f>
        <v xml:space="preserve"> OL Deleted[0] </v>
      </c>
      <c r="Q6" t="str">
        <f ca="1">Sheet2!Y11</f>
        <v xml:space="preserve"> ICE New[0] </v>
      </c>
      <c r="R6" t="str">
        <f ca="1">Sheet2!Z11</f>
        <v xml:space="preserve"> OL New[0] </v>
      </c>
      <c r="S6" t="str">
        <f ca="1">Sheet2!AA11</f>
        <v xml:space="preserve"> ICE New Matched[0] </v>
      </c>
      <c r="T6" t="str">
        <f ca="1">Sheet2!AB11</f>
        <v xml:space="preserve"> OL New Matched[5387] </v>
      </c>
      <c r="U6" t="str">
        <f ca="1">Sheet2!AC11</f>
        <v xml:space="preserve"> Queues[12] </v>
      </c>
      <c r="V6" t="str">
        <f ca="1">Sheet2!AD11</f>
        <v xml:space="preserve"> Comparisons[13] </v>
      </c>
    </row>
    <row r="7" spans="1:22" hidden="1" x14ac:dyDescent="0.3">
      <c r="K7" t="str">
        <f ca="1">Sheet2!S12</f>
        <v xml:space="preserve">ICE Raw Collated[5376] </v>
      </c>
      <c r="L7" t="str">
        <f ca="1">Sheet2!T12</f>
        <v xml:space="preserve"> OL Raw[5373] </v>
      </c>
      <c r="M7" t="str">
        <f ca="1">Sheet2!U12</f>
        <v xml:space="preserve"> ICE Matched[5386] </v>
      </c>
      <c r="N7" t="str">
        <f ca="1">Sheet2!V12</f>
        <v xml:space="preserve"> OL Matched[5387] </v>
      </c>
      <c r="O7" t="str">
        <f ca="1">Sheet2!W12</f>
        <v xml:space="preserve"> ICE Deleted[1] </v>
      </c>
      <c r="P7" t="str">
        <f ca="1">Sheet2!X12</f>
        <v xml:space="preserve"> OL Deleted[0] </v>
      </c>
      <c r="Q7" t="str">
        <f ca="1">Sheet2!Y12</f>
        <v xml:space="preserve"> ICE New[0] </v>
      </c>
      <c r="R7" t="str">
        <f ca="1">Sheet2!Z12</f>
        <v xml:space="preserve"> OL New[0] </v>
      </c>
      <c r="S7" t="str">
        <f ca="1">Sheet2!AA12</f>
        <v xml:space="preserve"> ICE New Matched[0] </v>
      </c>
      <c r="T7" t="str">
        <f ca="1">Sheet2!AB12</f>
        <v xml:space="preserve"> OL New Matched[5387] </v>
      </c>
      <c r="U7" t="str">
        <f ca="1">Sheet2!AC12</f>
        <v xml:space="preserve"> Queues[12] </v>
      </c>
      <c r="V7" t="str">
        <f ca="1">Sheet2!AD12</f>
        <v xml:space="preserve"> Comparisons[13] </v>
      </c>
    </row>
    <row r="8" spans="1:22" hidden="1" x14ac:dyDescent="0.3">
      <c r="K8" t="str">
        <f ca="1">Sheet2!S13</f>
        <v xml:space="preserve">ICE Raw Collated[5376] </v>
      </c>
      <c r="L8" t="str">
        <f ca="1">Sheet2!T13</f>
        <v xml:space="preserve"> OL Raw[5373] </v>
      </c>
      <c r="M8" t="str">
        <f ca="1">Sheet2!U13</f>
        <v xml:space="preserve"> ICE Matched[5386] </v>
      </c>
      <c r="N8" t="str">
        <f ca="1">Sheet2!V13</f>
        <v xml:space="preserve"> OL Matched[5387] </v>
      </c>
      <c r="O8" t="str">
        <f ca="1">Sheet2!W13</f>
        <v xml:space="preserve"> ICE Deleted[1] </v>
      </c>
      <c r="P8" t="str">
        <f ca="1">Sheet2!X13</f>
        <v xml:space="preserve"> OL Deleted[0] </v>
      </c>
      <c r="Q8" t="str">
        <f ca="1">Sheet2!Y13</f>
        <v xml:space="preserve"> ICE New[0] </v>
      </c>
      <c r="R8" t="str">
        <f ca="1">Sheet2!Z13</f>
        <v xml:space="preserve"> OL New[0] </v>
      </c>
      <c r="S8" t="str">
        <f ca="1">Sheet2!AA13</f>
        <v xml:space="preserve"> ICE New Matched[0] </v>
      </c>
      <c r="T8" t="str">
        <f ca="1">Sheet2!AB13</f>
        <v xml:space="preserve"> OL New Matched[5387] </v>
      </c>
      <c r="U8" t="str">
        <f ca="1">Sheet2!AC13</f>
        <v xml:space="preserve"> Queues[12] </v>
      </c>
      <c r="V8" t="str">
        <f ca="1">Sheet2!AD13</f>
        <v xml:space="preserve"> Comparisons[13] </v>
      </c>
    </row>
    <row r="9" spans="1:22" hidden="1" x14ac:dyDescent="0.3">
      <c r="K9" t="str">
        <f ca="1">Sheet2!S14</f>
        <v xml:space="preserve">ICE Raw Collated[5376] </v>
      </c>
      <c r="L9" t="str">
        <f ca="1">Sheet2!T14</f>
        <v xml:space="preserve"> OL Raw[5373] </v>
      </c>
      <c r="M9" t="str">
        <f ca="1">Sheet2!U14</f>
        <v xml:space="preserve"> ICE Matched[5386] </v>
      </c>
      <c r="N9" t="str">
        <f ca="1">Sheet2!V14</f>
        <v xml:space="preserve"> OL Matched[5387] </v>
      </c>
      <c r="O9" t="str">
        <f ca="1">Sheet2!W14</f>
        <v xml:space="preserve"> ICE Deleted[1] </v>
      </c>
      <c r="P9" t="str">
        <f ca="1">Sheet2!X14</f>
        <v xml:space="preserve"> OL Deleted[0] </v>
      </c>
      <c r="Q9" t="str">
        <f ca="1">Sheet2!Y14</f>
        <v xml:space="preserve"> ICE New[0] </v>
      </c>
      <c r="R9" t="str">
        <f ca="1">Sheet2!Z14</f>
        <v xml:space="preserve"> OL New[0] </v>
      </c>
      <c r="S9" t="str">
        <f ca="1">Sheet2!AA14</f>
        <v xml:space="preserve"> ICE New Matched[0] </v>
      </c>
      <c r="T9" t="str">
        <f ca="1">Sheet2!AB14</f>
        <v xml:space="preserve"> OL New Matched[5387] </v>
      </c>
      <c r="U9" t="str">
        <f ca="1">Sheet2!AC14</f>
        <v xml:space="preserve"> Queues[12] </v>
      </c>
      <c r="V9" t="str">
        <f ca="1">Sheet2!AD14</f>
        <v xml:space="preserve"> Comparisons[13] </v>
      </c>
    </row>
    <row r="10" spans="1:22" hidden="1" x14ac:dyDescent="0.3">
      <c r="K10" t="str">
        <f ca="1">Sheet2!S15</f>
        <v xml:space="preserve">ICE Raw Collated[5376] </v>
      </c>
      <c r="L10" t="str">
        <f ca="1">Sheet2!T15</f>
        <v xml:space="preserve"> OL Raw[5373] </v>
      </c>
      <c r="M10" t="str">
        <f ca="1">Sheet2!U15</f>
        <v xml:space="preserve"> ICE Matched[5386] </v>
      </c>
      <c r="N10" t="str">
        <f ca="1">Sheet2!V15</f>
        <v xml:space="preserve"> OL Matched[5387] </v>
      </c>
      <c r="O10" t="str">
        <f ca="1">Sheet2!W15</f>
        <v xml:space="preserve"> ICE Deleted[1] </v>
      </c>
      <c r="P10" t="str">
        <f ca="1">Sheet2!X15</f>
        <v xml:space="preserve"> OL Deleted[0] </v>
      </c>
      <c r="Q10" t="str">
        <f ca="1">Sheet2!Y15</f>
        <v xml:space="preserve"> ICE New[0] </v>
      </c>
      <c r="R10" t="str">
        <f ca="1">Sheet2!Z15</f>
        <v xml:space="preserve"> OL New[0] </v>
      </c>
      <c r="S10" t="str">
        <f ca="1">Sheet2!AA15</f>
        <v xml:space="preserve"> ICE New Matched[0] </v>
      </c>
      <c r="T10" t="str">
        <f ca="1">Sheet2!AB15</f>
        <v xml:space="preserve"> OL New Matched[5387] </v>
      </c>
      <c r="U10" t="str">
        <f ca="1">Sheet2!AC15</f>
        <v xml:space="preserve"> Queues[12] </v>
      </c>
      <c r="V10" t="str">
        <f ca="1">Sheet2!AD15</f>
        <v xml:space="preserve"> Comparisons[13] </v>
      </c>
    </row>
    <row r="11" spans="1:22" hidden="1" x14ac:dyDescent="0.3">
      <c r="K11" t="str">
        <f ca="1">Sheet2!S16</f>
        <v xml:space="preserve">ICE Raw Collated[5376] </v>
      </c>
      <c r="L11" t="str">
        <f ca="1">Sheet2!T16</f>
        <v xml:space="preserve"> OL Raw[5373] </v>
      </c>
      <c r="M11" t="str">
        <f ca="1">Sheet2!U16</f>
        <v xml:space="preserve"> ICE Matched[5386] </v>
      </c>
      <c r="N11" t="str">
        <f ca="1">Sheet2!V16</f>
        <v xml:space="preserve"> OL Matched[5387] </v>
      </c>
      <c r="O11" t="str">
        <f ca="1">Sheet2!W16</f>
        <v xml:space="preserve"> ICE Deleted[1] </v>
      </c>
      <c r="P11" t="str">
        <f ca="1">Sheet2!X16</f>
        <v xml:space="preserve"> OL Deleted[0] </v>
      </c>
      <c r="Q11" t="str">
        <f ca="1">Sheet2!Y16</f>
        <v xml:space="preserve"> ICE New[0] </v>
      </c>
      <c r="R11" t="str">
        <f ca="1">Sheet2!Z16</f>
        <v xml:space="preserve"> OL New[0] </v>
      </c>
      <c r="S11" t="str">
        <f ca="1">Sheet2!AA16</f>
        <v xml:space="preserve"> ICE New Matched[0] </v>
      </c>
      <c r="T11" t="str">
        <f ca="1">Sheet2!AB16</f>
        <v xml:space="preserve"> OL New Matched[5387] </v>
      </c>
      <c r="U11" t="str">
        <f ca="1">Sheet2!AC16</f>
        <v xml:space="preserve"> Queues[12] </v>
      </c>
      <c r="V11" t="str">
        <f ca="1">Sheet2!AD16</f>
        <v xml:space="preserve"> Comparisons[13] </v>
      </c>
    </row>
    <row r="12" spans="1:22" hidden="1" x14ac:dyDescent="0.3">
      <c r="K12" t="str">
        <f ca="1">Sheet2!S17</f>
        <v xml:space="preserve">ICE Raw Collated[5376] </v>
      </c>
      <c r="L12" t="str">
        <f ca="1">Sheet2!T17</f>
        <v xml:space="preserve"> OL Raw[5373] </v>
      </c>
      <c r="M12" t="str">
        <f ca="1">Sheet2!U17</f>
        <v xml:space="preserve"> ICE Matched[5386] </v>
      </c>
      <c r="N12" t="str">
        <f ca="1">Sheet2!V17</f>
        <v xml:space="preserve"> OL Matched[5387] </v>
      </c>
      <c r="O12" t="str">
        <f ca="1">Sheet2!W17</f>
        <v xml:space="preserve"> ICE Deleted[1] </v>
      </c>
      <c r="P12" t="str">
        <f ca="1">Sheet2!X17</f>
        <v xml:space="preserve"> OL Deleted[0] </v>
      </c>
      <c r="Q12" t="str">
        <f ca="1">Sheet2!Y17</f>
        <v xml:space="preserve"> ICE New[0] </v>
      </c>
      <c r="R12" t="str">
        <f ca="1">Sheet2!Z17</f>
        <v xml:space="preserve"> OL New[0] </v>
      </c>
      <c r="S12" t="str">
        <f ca="1">Sheet2!AA17</f>
        <v xml:space="preserve"> ICE New Matched[0] </v>
      </c>
      <c r="T12" t="str">
        <f ca="1">Sheet2!AB17</f>
        <v xml:space="preserve"> OL New Matched[0] </v>
      </c>
      <c r="U12" t="str">
        <f ca="1">Sheet2!AC17</f>
        <v xml:space="preserve"> Queues[12] </v>
      </c>
      <c r="V12" t="str">
        <f ca="1">Sheet2!AD17</f>
        <v xml:space="preserve"> Comparisons[13] </v>
      </c>
    </row>
    <row r="13" spans="1:22" hidden="1" x14ac:dyDescent="0.3">
      <c r="K13" t="str">
        <f ca="1">Sheet2!S18</f>
        <v xml:space="preserve">ICE Raw Collated[5376] </v>
      </c>
      <c r="L13" t="str">
        <f ca="1">Sheet2!T18</f>
        <v xml:space="preserve"> OL Raw[5373] </v>
      </c>
      <c r="M13" t="str">
        <f ca="1">Sheet2!U18</f>
        <v xml:space="preserve"> ICE Matched[5386] </v>
      </c>
      <c r="N13" t="str">
        <f ca="1">Sheet2!V18</f>
        <v xml:space="preserve"> OL Matched[5387] </v>
      </c>
      <c r="O13" t="str">
        <f ca="1">Sheet2!W18</f>
        <v xml:space="preserve"> ICE Deleted[1] </v>
      </c>
      <c r="P13" t="str">
        <f ca="1">Sheet2!X18</f>
        <v xml:space="preserve"> OL Deleted[0] </v>
      </c>
      <c r="Q13" t="str">
        <f ca="1">Sheet2!Y18</f>
        <v xml:space="preserve"> ICE New[0] </v>
      </c>
      <c r="R13" t="str">
        <f ca="1">Sheet2!Z18</f>
        <v xml:space="preserve"> OL New[0] </v>
      </c>
      <c r="S13" t="str">
        <f ca="1">Sheet2!AA18</f>
        <v xml:space="preserve"> ICE New Matched[0] </v>
      </c>
      <c r="T13" t="str">
        <f ca="1">Sheet2!AB18</f>
        <v xml:space="preserve"> OL New Matched[0] </v>
      </c>
      <c r="U13" t="str">
        <f ca="1">Sheet2!AC18</f>
        <v xml:space="preserve"> Queues[12] </v>
      </c>
      <c r="V13" t="str">
        <f ca="1">Sheet2!AD18</f>
        <v xml:space="preserve"> Comparisons[13] </v>
      </c>
    </row>
    <row r="14" spans="1:22" hidden="1" x14ac:dyDescent="0.3">
      <c r="K14" t="str">
        <f ca="1">Sheet2!S19</f>
        <v xml:space="preserve">ICE Raw Collated[5376] </v>
      </c>
      <c r="L14" t="str">
        <f ca="1">Sheet2!T19</f>
        <v xml:space="preserve"> OL Raw[5373] </v>
      </c>
      <c r="M14" t="str">
        <f ca="1">Sheet2!U19</f>
        <v xml:space="preserve"> ICE Matched[5386] </v>
      </c>
      <c r="N14" t="str">
        <f ca="1">Sheet2!V19</f>
        <v xml:space="preserve"> OL Matched[5387] </v>
      </c>
      <c r="O14" t="str">
        <f ca="1">Sheet2!W19</f>
        <v xml:space="preserve"> ICE Deleted[1] </v>
      </c>
      <c r="P14" t="str">
        <f ca="1">Sheet2!X19</f>
        <v xml:space="preserve"> OL Deleted[0] </v>
      </c>
      <c r="Q14" t="str">
        <f ca="1">Sheet2!Y19</f>
        <v xml:space="preserve"> ICE New[0] </v>
      </c>
      <c r="R14" t="str">
        <f ca="1">Sheet2!Z19</f>
        <v xml:space="preserve"> OL New[0] </v>
      </c>
      <c r="S14" t="str">
        <f ca="1">Sheet2!AA19</f>
        <v xml:space="preserve"> ICE New Matched[0] </v>
      </c>
      <c r="T14" t="str">
        <f ca="1">Sheet2!AB19</f>
        <v xml:space="preserve"> OL New Matched[0] </v>
      </c>
      <c r="U14" t="str">
        <f ca="1">Sheet2!AC19</f>
        <v xml:space="preserve"> Queues[12] </v>
      </c>
      <c r="V14" t="str">
        <f ca="1">Sheet2!AD19</f>
        <v xml:space="preserve"> Comparisons[13] </v>
      </c>
    </row>
    <row r="15" spans="1:22" hidden="1" x14ac:dyDescent="0.3"/>
    <row r="16" spans="1:22" s="4" customFormat="1" x14ac:dyDescent="0.3">
      <c r="A16" s="1" t="s">
        <v>19</v>
      </c>
      <c r="B16" s="2" t="s">
        <v>20</v>
      </c>
      <c r="C16" s="3" t="s">
        <v>21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  <c r="J16" s="4" t="s">
        <v>28</v>
      </c>
      <c r="K16" s="4" t="str">
        <f ca="1">LEFT(K2,FIND("[",K2)-1)</f>
        <v>ICE Raw Collated</v>
      </c>
      <c r="L16" s="4" t="str">
        <f ca="1">MID(L2,2,FIND("[",L2)-2)</f>
        <v>OL Raw</v>
      </c>
      <c r="M16" s="4" t="str">
        <f t="shared" ref="M16:V16" ca="1" si="0">MID(M2,2,FIND("[",M2)-2)</f>
        <v>ICE Matched</v>
      </c>
      <c r="N16" s="4" t="str">
        <f t="shared" ca="1" si="0"/>
        <v>OL Matched</v>
      </c>
      <c r="O16" s="4" t="str">
        <f t="shared" ca="1" si="0"/>
        <v>ICE Deleted</v>
      </c>
      <c r="P16" s="4" t="str">
        <f t="shared" ca="1" si="0"/>
        <v>OL Deleted</v>
      </c>
      <c r="Q16" s="4" t="str">
        <f t="shared" ca="1" si="0"/>
        <v>ICE New</v>
      </c>
      <c r="R16" s="4" t="str">
        <f t="shared" ca="1" si="0"/>
        <v>OL New</v>
      </c>
      <c r="S16" s="4" t="str">
        <f t="shared" ca="1" si="0"/>
        <v>ICE New Matched</v>
      </c>
      <c r="T16" s="4" t="str">
        <f t="shared" ca="1" si="0"/>
        <v>OL New Matched</v>
      </c>
      <c r="U16" s="4" t="str">
        <f t="shared" ca="1" si="0"/>
        <v>Queues</v>
      </c>
      <c r="V16" s="4" t="str">
        <f t="shared" ca="1" si="0"/>
        <v>Comparisons</v>
      </c>
    </row>
    <row r="17" spans="1:22" x14ac:dyDescent="0.3">
      <c r="A17" t="s">
        <v>0</v>
      </c>
      <c r="B17" t="s">
        <v>1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35</v>
      </c>
      <c r="J17" t="s">
        <v>36</v>
      </c>
      <c r="K17" t="str">
        <f ca="1">LEFT(RIGHT(K2,LEN(K2)-FIND("[",K2)),FIND("]",K2)-FIND("[",K2)-1)</f>
        <v>5376</v>
      </c>
      <c r="L17" t="str">
        <f t="shared" ref="L17:V17" ca="1" si="1">LEFT(RIGHT(L2,LEN(L2)-FIND("[",L2)),FIND("]",L2)-FIND("[",L2)-1)</f>
        <v>5373</v>
      </c>
      <c r="M17" t="str">
        <f t="shared" ca="1" si="1"/>
        <v>5386</v>
      </c>
      <c r="N17" t="str">
        <f t="shared" ca="1" si="1"/>
        <v>5387</v>
      </c>
      <c r="O17" t="str">
        <f t="shared" ca="1" si="1"/>
        <v>1</v>
      </c>
      <c r="P17" t="str">
        <f t="shared" ca="1" si="1"/>
        <v>0</v>
      </c>
      <c r="Q17" t="str">
        <f t="shared" ca="1" si="1"/>
        <v>0</v>
      </c>
      <c r="R17" t="str">
        <f t="shared" ca="1" si="1"/>
        <v>0</v>
      </c>
      <c r="S17" t="str">
        <f t="shared" ca="1" si="1"/>
        <v>5387</v>
      </c>
      <c r="T17" t="str">
        <f t="shared" ca="1" si="1"/>
        <v>5387</v>
      </c>
      <c r="U17" t="str">
        <f t="shared" ca="1" si="1"/>
        <v>12</v>
      </c>
      <c r="V17" t="str">
        <f t="shared" ca="1" si="1"/>
        <v>13</v>
      </c>
    </row>
    <row r="18" spans="1:22" x14ac:dyDescent="0.3">
      <c r="A18" t="s">
        <v>2</v>
      </c>
      <c r="B18" t="s">
        <v>3</v>
      </c>
      <c r="C18" t="s">
        <v>37</v>
      </c>
      <c r="D18" t="s">
        <v>30</v>
      </c>
      <c r="E18" t="s">
        <v>31</v>
      </c>
      <c r="F18" t="s">
        <v>32</v>
      </c>
      <c r="G18" t="s">
        <v>33</v>
      </c>
      <c r="H18" t="s">
        <v>34</v>
      </c>
      <c r="I18" t="s">
        <v>35</v>
      </c>
      <c r="J18" t="s">
        <v>36</v>
      </c>
      <c r="K18" t="str">
        <f t="shared" ref="K18:V18" ca="1" si="2">LEFT(RIGHT(K3,LEN(K3)-FIND("[",K3)),FIND("]",K3)-FIND("[",K3)-1)</f>
        <v>5376</v>
      </c>
      <c r="L18" t="str">
        <f t="shared" ca="1" si="2"/>
        <v>5373</v>
      </c>
      <c r="M18" t="str">
        <f t="shared" ca="1" si="2"/>
        <v>5386</v>
      </c>
      <c r="N18" t="str">
        <f t="shared" ca="1" si="2"/>
        <v>5387</v>
      </c>
      <c r="O18" t="str">
        <f t="shared" ca="1" si="2"/>
        <v>1</v>
      </c>
      <c r="P18" t="str">
        <f t="shared" ca="1" si="2"/>
        <v>0</v>
      </c>
      <c r="Q18" t="str">
        <f t="shared" ca="1" si="2"/>
        <v>0</v>
      </c>
      <c r="R18" t="str">
        <f t="shared" ca="1" si="2"/>
        <v>0</v>
      </c>
      <c r="S18" t="str">
        <f t="shared" ca="1" si="2"/>
        <v>5387</v>
      </c>
      <c r="T18" t="str">
        <f t="shared" ca="1" si="2"/>
        <v>5387</v>
      </c>
      <c r="U18" t="str">
        <f t="shared" ca="1" si="2"/>
        <v>12</v>
      </c>
      <c r="V18" t="str">
        <f t="shared" ca="1" si="2"/>
        <v>13</v>
      </c>
    </row>
    <row r="19" spans="1:22" x14ac:dyDescent="0.3">
      <c r="A19" t="s">
        <v>1</v>
      </c>
      <c r="B19" t="s">
        <v>0</v>
      </c>
      <c r="C19" t="s">
        <v>4</v>
      </c>
      <c r="D19" t="s">
        <v>31</v>
      </c>
      <c r="E19" t="s">
        <v>31</v>
      </c>
      <c r="F19" t="s">
        <v>32</v>
      </c>
      <c r="G19" t="s">
        <v>33</v>
      </c>
      <c r="H19" t="s">
        <v>34</v>
      </c>
      <c r="I19" t="s">
        <v>35</v>
      </c>
      <c r="J19" t="s">
        <v>36</v>
      </c>
      <c r="K19" t="str">
        <f t="shared" ref="K19:V19" ca="1" si="3">LEFT(RIGHT(K4,LEN(K4)-FIND("[",K4)),FIND("]",K4)-FIND("[",K4)-1)</f>
        <v>5376</v>
      </c>
      <c r="L19" t="str">
        <f t="shared" ca="1" si="3"/>
        <v>5373</v>
      </c>
      <c r="M19" t="str">
        <f t="shared" ca="1" si="3"/>
        <v>5386</v>
      </c>
      <c r="N19" t="str">
        <f t="shared" ca="1" si="3"/>
        <v>5387</v>
      </c>
      <c r="O19" t="str">
        <f t="shared" ca="1" si="3"/>
        <v>1</v>
      </c>
      <c r="P19" t="str">
        <f t="shared" ca="1" si="3"/>
        <v>0</v>
      </c>
      <c r="Q19" t="str">
        <f t="shared" ca="1" si="3"/>
        <v>0</v>
      </c>
      <c r="R19" t="str">
        <f t="shared" ca="1" si="3"/>
        <v>0</v>
      </c>
      <c r="S19" t="str">
        <f t="shared" ca="1" si="3"/>
        <v>5387</v>
      </c>
      <c r="T19" t="str">
        <f t="shared" ca="1" si="3"/>
        <v>5387</v>
      </c>
      <c r="U19" t="str">
        <f t="shared" ca="1" si="3"/>
        <v>12</v>
      </c>
      <c r="V19" t="str">
        <f t="shared" ca="1" si="3"/>
        <v>13</v>
      </c>
    </row>
    <row r="20" spans="1:22" x14ac:dyDescent="0.3">
      <c r="A20" t="s">
        <v>3</v>
      </c>
      <c r="B20" t="s">
        <v>2</v>
      </c>
      <c r="C20" t="s">
        <v>5</v>
      </c>
      <c r="D20" t="s">
        <v>31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tr">
        <f t="shared" ref="K20:V20" ca="1" si="4">LEFT(RIGHT(K5,LEN(K5)-FIND("[",K5)),FIND("]",K5)-FIND("[",K5)-1)</f>
        <v>5376</v>
      </c>
      <c r="L20" t="str">
        <f t="shared" ca="1" si="4"/>
        <v>5373</v>
      </c>
      <c r="M20" t="str">
        <f t="shared" ca="1" si="4"/>
        <v>5386</v>
      </c>
      <c r="N20" t="str">
        <f t="shared" ca="1" si="4"/>
        <v>5387</v>
      </c>
      <c r="O20" t="str">
        <f t="shared" ca="1" si="4"/>
        <v>1</v>
      </c>
      <c r="P20" t="str">
        <f t="shared" ca="1" si="4"/>
        <v>0</v>
      </c>
      <c r="Q20" t="str">
        <f t="shared" ca="1" si="4"/>
        <v>0</v>
      </c>
      <c r="R20" t="str">
        <f t="shared" ca="1" si="4"/>
        <v>0</v>
      </c>
      <c r="S20" t="str">
        <f t="shared" ca="1" si="4"/>
        <v>5387</v>
      </c>
      <c r="T20" t="str">
        <f t="shared" ca="1" si="4"/>
        <v>5387</v>
      </c>
      <c r="U20" t="str">
        <f t="shared" ca="1" si="4"/>
        <v>12</v>
      </c>
      <c r="V20" t="str">
        <f t="shared" ca="1" si="4"/>
        <v>13</v>
      </c>
    </row>
    <row r="21" spans="1:22" x14ac:dyDescent="0.3">
      <c r="A21" t="s">
        <v>4</v>
      </c>
      <c r="B21" t="s">
        <v>5</v>
      </c>
      <c r="C21" t="s">
        <v>6</v>
      </c>
      <c r="D21" t="s">
        <v>30</v>
      </c>
      <c r="E21" t="s">
        <v>31</v>
      </c>
      <c r="F21" t="s">
        <v>32</v>
      </c>
      <c r="G21" t="s">
        <v>38</v>
      </c>
      <c r="H21" t="s">
        <v>39</v>
      </c>
      <c r="I21" t="s">
        <v>40</v>
      </c>
      <c r="J21" t="s">
        <v>41</v>
      </c>
      <c r="K21" t="str">
        <f t="shared" ref="K21:V21" ca="1" si="5">LEFT(RIGHT(K6,LEN(K6)-FIND("[",K6)),FIND("]",K6)-FIND("[",K6)-1)</f>
        <v>5376</v>
      </c>
      <c r="L21" t="str">
        <f t="shared" ca="1" si="5"/>
        <v>5373</v>
      </c>
      <c r="M21" t="str">
        <f t="shared" ca="1" si="5"/>
        <v>5386</v>
      </c>
      <c r="N21" t="str">
        <f t="shared" ca="1" si="5"/>
        <v>5387</v>
      </c>
      <c r="O21" t="str">
        <f t="shared" ca="1" si="5"/>
        <v>1</v>
      </c>
      <c r="P21" t="str">
        <f t="shared" ca="1" si="5"/>
        <v>0</v>
      </c>
      <c r="Q21" t="str">
        <f t="shared" ca="1" si="5"/>
        <v>0</v>
      </c>
      <c r="R21" t="str">
        <f t="shared" ca="1" si="5"/>
        <v>0</v>
      </c>
      <c r="S21" t="str">
        <f t="shared" ca="1" si="5"/>
        <v>0</v>
      </c>
      <c r="T21" t="str">
        <f t="shared" ca="1" si="5"/>
        <v>5387</v>
      </c>
      <c r="U21" t="str">
        <f t="shared" ca="1" si="5"/>
        <v>12</v>
      </c>
      <c r="V21" t="str">
        <f t="shared" ca="1" si="5"/>
        <v>13</v>
      </c>
    </row>
    <row r="22" spans="1:22" x14ac:dyDescent="0.3">
      <c r="A22" t="s">
        <v>4</v>
      </c>
      <c r="B22" t="s">
        <v>5</v>
      </c>
      <c r="C22" t="s">
        <v>6</v>
      </c>
      <c r="D22" t="s">
        <v>30</v>
      </c>
      <c r="E22" t="s">
        <v>31</v>
      </c>
      <c r="F22" t="s">
        <v>42</v>
      </c>
      <c r="G22" t="s">
        <v>38</v>
      </c>
      <c r="H22" t="s">
        <v>39</v>
      </c>
      <c r="I22" t="s">
        <v>43</v>
      </c>
      <c r="J22" t="s">
        <v>41</v>
      </c>
      <c r="K22" t="str">
        <f t="shared" ref="K22:V22" ca="1" si="6">LEFT(RIGHT(K7,LEN(K7)-FIND("[",K7)),FIND("]",K7)-FIND("[",K7)-1)</f>
        <v>5376</v>
      </c>
      <c r="L22" t="str">
        <f t="shared" ca="1" si="6"/>
        <v>5373</v>
      </c>
      <c r="M22" t="str">
        <f t="shared" ca="1" si="6"/>
        <v>5386</v>
      </c>
      <c r="N22" t="str">
        <f t="shared" ca="1" si="6"/>
        <v>5387</v>
      </c>
      <c r="O22" t="str">
        <f t="shared" ca="1" si="6"/>
        <v>1</v>
      </c>
      <c r="P22" t="str">
        <f t="shared" ca="1" si="6"/>
        <v>0</v>
      </c>
      <c r="Q22" t="str">
        <f t="shared" ca="1" si="6"/>
        <v>0</v>
      </c>
      <c r="R22" t="str">
        <f t="shared" ca="1" si="6"/>
        <v>0</v>
      </c>
      <c r="S22" t="str">
        <f t="shared" ca="1" si="6"/>
        <v>0</v>
      </c>
      <c r="T22" t="str">
        <f t="shared" ca="1" si="6"/>
        <v>5387</v>
      </c>
      <c r="U22" t="str">
        <f t="shared" ca="1" si="6"/>
        <v>12</v>
      </c>
      <c r="V22" t="str">
        <f t="shared" ca="1" si="6"/>
        <v>13</v>
      </c>
    </row>
    <row r="23" spans="1:22" x14ac:dyDescent="0.3">
      <c r="A23" t="s">
        <v>4</v>
      </c>
      <c r="B23" t="s">
        <v>5</v>
      </c>
      <c r="C23" t="s">
        <v>6</v>
      </c>
      <c r="D23" t="s">
        <v>30</v>
      </c>
      <c r="E23" t="s">
        <v>31</v>
      </c>
      <c r="F23" t="s">
        <v>42</v>
      </c>
      <c r="G23" t="s">
        <v>38</v>
      </c>
      <c r="H23" t="s">
        <v>39</v>
      </c>
      <c r="I23" t="s">
        <v>44</v>
      </c>
      <c r="J23" t="s">
        <v>41</v>
      </c>
      <c r="K23" t="str">
        <f t="shared" ref="K23:V23" ca="1" si="7">LEFT(RIGHT(K8,LEN(K8)-FIND("[",K8)),FIND("]",K8)-FIND("[",K8)-1)</f>
        <v>5376</v>
      </c>
      <c r="L23" t="str">
        <f t="shared" ca="1" si="7"/>
        <v>5373</v>
      </c>
      <c r="M23" t="str">
        <f t="shared" ca="1" si="7"/>
        <v>5386</v>
      </c>
      <c r="N23" t="str">
        <f t="shared" ca="1" si="7"/>
        <v>5387</v>
      </c>
      <c r="O23" t="str">
        <f t="shared" ca="1" si="7"/>
        <v>1</v>
      </c>
      <c r="P23" t="str">
        <f t="shared" ca="1" si="7"/>
        <v>0</v>
      </c>
      <c r="Q23" t="str">
        <f t="shared" ca="1" si="7"/>
        <v>0</v>
      </c>
      <c r="R23" t="str">
        <f t="shared" ca="1" si="7"/>
        <v>0</v>
      </c>
      <c r="S23" t="str">
        <f t="shared" ca="1" si="7"/>
        <v>0</v>
      </c>
      <c r="T23" t="str">
        <f t="shared" ca="1" si="7"/>
        <v>5387</v>
      </c>
      <c r="U23" t="str">
        <f t="shared" ca="1" si="7"/>
        <v>12</v>
      </c>
      <c r="V23" t="str">
        <f t="shared" ca="1" si="7"/>
        <v>13</v>
      </c>
    </row>
    <row r="24" spans="1:22" x14ac:dyDescent="0.3">
      <c r="A24" t="s">
        <v>4</v>
      </c>
      <c r="B24" t="s">
        <v>6</v>
      </c>
      <c r="C24" t="s">
        <v>6</v>
      </c>
      <c r="D24" t="s">
        <v>30</v>
      </c>
      <c r="E24" t="s">
        <v>31</v>
      </c>
      <c r="F24" t="s">
        <v>42</v>
      </c>
      <c r="G24" t="s">
        <v>38</v>
      </c>
      <c r="H24" t="s">
        <v>39</v>
      </c>
      <c r="I24" t="s">
        <v>45</v>
      </c>
      <c r="J24" t="s">
        <v>41</v>
      </c>
      <c r="K24" t="str">
        <f t="shared" ref="K24:V24" ca="1" si="8">LEFT(RIGHT(K9,LEN(K9)-FIND("[",K9)),FIND("]",K9)-FIND("[",K9)-1)</f>
        <v>5376</v>
      </c>
      <c r="L24" t="str">
        <f t="shared" ca="1" si="8"/>
        <v>5373</v>
      </c>
      <c r="M24" t="str">
        <f t="shared" ca="1" si="8"/>
        <v>5386</v>
      </c>
      <c r="N24" t="str">
        <f t="shared" ca="1" si="8"/>
        <v>5387</v>
      </c>
      <c r="O24" t="str">
        <f t="shared" ca="1" si="8"/>
        <v>1</v>
      </c>
      <c r="P24" t="str">
        <f t="shared" ca="1" si="8"/>
        <v>0</v>
      </c>
      <c r="Q24" t="str">
        <f t="shared" ca="1" si="8"/>
        <v>0</v>
      </c>
      <c r="R24" t="str">
        <f t="shared" ca="1" si="8"/>
        <v>0</v>
      </c>
      <c r="S24" t="str">
        <f t="shared" ca="1" si="8"/>
        <v>0</v>
      </c>
      <c r="T24" t="str">
        <f t="shared" ca="1" si="8"/>
        <v>5387</v>
      </c>
      <c r="U24" t="str">
        <f t="shared" ca="1" si="8"/>
        <v>12</v>
      </c>
      <c r="V24" t="str">
        <f t="shared" ca="1" si="8"/>
        <v>13</v>
      </c>
    </row>
    <row r="25" spans="1:22" x14ac:dyDescent="0.3">
      <c r="A25" t="s">
        <v>4</v>
      </c>
      <c r="B25" t="s">
        <v>6</v>
      </c>
      <c r="C25" t="s">
        <v>6</v>
      </c>
      <c r="D25" t="s">
        <v>30</v>
      </c>
      <c r="E25" t="s">
        <v>31</v>
      </c>
      <c r="F25" t="s">
        <v>42</v>
      </c>
      <c r="G25" t="s">
        <v>38</v>
      </c>
      <c r="H25" t="s">
        <v>39</v>
      </c>
      <c r="I25" t="s">
        <v>46</v>
      </c>
      <c r="J25" t="s">
        <v>41</v>
      </c>
      <c r="K25" t="str">
        <f t="shared" ref="K25:V25" ca="1" si="9">LEFT(RIGHT(K10,LEN(K10)-FIND("[",K10)),FIND("]",K10)-FIND("[",K10)-1)</f>
        <v>5376</v>
      </c>
      <c r="L25" t="str">
        <f t="shared" ca="1" si="9"/>
        <v>5373</v>
      </c>
      <c r="M25" t="str">
        <f t="shared" ca="1" si="9"/>
        <v>5386</v>
      </c>
      <c r="N25" t="str">
        <f t="shared" ca="1" si="9"/>
        <v>5387</v>
      </c>
      <c r="O25" t="str">
        <f t="shared" ca="1" si="9"/>
        <v>1</v>
      </c>
      <c r="P25" t="str">
        <f t="shared" ca="1" si="9"/>
        <v>0</v>
      </c>
      <c r="Q25" t="str">
        <f t="shared" ca="1" si="9"/>
        <v>0</v>
      </c>
      <c r="R25" t="str">
        <f t="shared" ca="1" si="9"/>
        <v>0</v>
      </c>
      <c r="S25" t="str">
        <f t="shared" ca="1" si="9"/>
        <v>0</v>
      </c>
      <c r="T25" t="str">
        <f t="shared" ca="1" si="9"/>
        <v>5387</v>
      </c>
      <c r="U25" t="str">
        <f t="shared" ca="1" si="9"/>
        <v>12</v>
      </c>
      <c r="V25" t="str">
        <f t="shared" ca="1" si="9"/>
        <v>13</v>
      </c>
    </row>
    <row r="26" spans="1:22" x14ac:dyDescent="0.3">
      <c r="A26" t="s">
        <v>4</v>
      </c>
      <c r="B26" t="s">
        <v>6</v>
      </c>
      <c r="C26" t="s">
        <v>6</v>
      </c>
      <c r="D26" t="s">
        <v>30</v>
      </c>
      <c r="E26" t="s">
        <v>31</v>
      </c>
      <c r="F26" t="s">
        <v>42</v>
      </c>
      <c r="G26" t="s">
        <v>38</v>
      </c>
      <c r="H26" t="s">
        <v>39</v>
      </c>
      <c r="I26" t="s">
        <v>47</v>
      </c>
      <c r="J26" t="s">
        <v>41</v>
      </c>
      <c r="K26" t="str">
        <f t="shared" ref="K26:V26" ca="1" si="10">LEFT(RIGHT(K11,LEN(K11)-FIND("[",K11)),FIND("]",K11)-FIND("[",K11)-1)</f>
        <v>5376</v>
      </c>
      <c r="L26" t="str">
        <f t="shared" ca="1" si="10"/>
        <v>5373</v>
      </c>
      <c r="M26" t="str">
        <f t="shared" ca="1" si="10"/>
        <v>5386</v>
      </c>
      <c r="N26" t="str">
        <f t="shared" ca="1" si="10"/>
        <v>5387</v>
      </c>
      <c r="O26" t="str">
        <f t="shared" ca="1" si="10"/>
        <v>1</v>
      </c>
      <c r="P26" t="str">
        <f t="shared" ca="1" si="10"/>
        <v>0</v>
      </c>
      <c r="Q26" t="str">
        <f t="shared" ca="1" si="10"/>
        <v>0</v>
      </c>
      <c r="R26" t="str">
        <f t="shared" ca="1" si="10"/>
        <v>0</v>
      </c>
      <c r="S26" t="str">
        <f t="shared" ca="1" si="10"/>
        <v>0</v>
      </c>
      <c r="T26" t="str">
        <f t="shared" ca="1" si="10"/>
        <v>5387</v>
      </c>
      <c r="U26" t="str">
        <f t="shared" ca="1" si="10"/>
        <v>12</v>
      </c>
      <c r="V26" t="str">
        <f t="shared" ca="1" si="10"/>
        <v>13</v>
      </c>
    </row>
    <row r="27" spans="1:22" x14ac:dyDescent="0.3">
      <c r="A27" t="s">
        <v>5</v>
      </c>
      <c r="B27" t="s">
        <v>6</v>
      </c>
      <c r="C27" t="s">
        <v>7</v>
      </c>
      <c r="D27" t="s">
        <v>30</v>
      </c>
      <c r="E27" t="s">
        <v>31</v>
      </c>
      <c r="F27" t="s">
        <v>32</v>
      </c>
      <c r="G27" t="s">
        <v>38</v>
      </c>
      <c r="H27" t="s">
        <v>39</v>
      </c>
      <c r="I27" t="s">
        <v>48</v>
      </c>
      <c r="J27" t="s">
        <v>49</v>
      </c>
      <c r="K27" t="str">
        <f t="shared" ref="K27:V27" ca="1" si="11">LEFT(RIGHT(K12,LEN(K12)-FIND("[",K12)),FIND("]",K12)-FIND("[",K12)-1)</f>
        <v>5376</v>
      </c>
      <c r="L27" t="str">
        <f t="shared" ca="1" si="11"/>
        <v>5373</v>
      </c>
      <c r="M27" t="str">
        <f t="shared" ca="1" si="11"/>
        <v>5386</v>
      </c>
      <c r="N27" t="str">
        <f t="shared" ca="1" si="11"/>
        <v>5387</v>
      </c>
      <c r="O27" t="str">
        <f t="shared" ca="1" si="11"/>
        <v>1</v>
      </c>
      <c r="P27" t="str">
        <f t="shared" ca="1" si="11"/>
        <v>0</v>
      </c>
      <c r="Q27" t="str">
        <f t="shared" ca="1" si="11"/>
        <v>0</v>
      </c>
      <c r="R27" t="str">
        <f t="shared" ca="1" si="11"/>
        <v>0</v>
      </c>
      <c r="S27" t="str">
        <f t="shared" ca="1" si="11"/>
        <v>0</v>
      </c>
      <c r="T27" t="str">
        <f t="shared" ca="1" si="11"/>
        <v>0</v>
      </c>
      <c r="U27" t="str">
        <f t="shared" ca="1" si="11"/>
        <v>12</v>
      </c>
      <c r="V27" t="str">
        <f t="shared" ca="1" si="11"/>
        <v>13</v>
      </c>
    </row>
    <row r="28" spans="1:22" x14ac:dyDescent="0.3">
      <c r="A28" t="s">
        <v>6</v>
      </c>
      <c r="B28" t="s">
        <v>1</v>
      </c>
      <c r="C28" t="s">
        <v>0</v>
      </c>
      <c r="D28" t="s">
        <v>31</v>
      </c>
      <c r="E28" t="s">
        <v>31</v>
      </c>
      <c r="F28" t="s">
        <v>42</v>
      </c>
      <c r="G28" t="s">
        <v>38</v>
      </c>
      <c r="H28" t="s">
        <v>39</v>
      </c>
      <c r="I28" t="s">
        <v>50</v>
      </c>
      <c r="J28" t="s">
        <v>51</v>
      </c>
      <c r="K28" t="str">
        <f t="shared" ref="K28:V28" ca="1" si="12">LEFT(RIGHT(K13,LEN(K13)-FIND("[",K13)),FIND("]",K13)-FIND("[",K13)-1)</f>
        <v>5376</v>
      </c>
      <c r="L28" t="str">
        <f t="shared" ca="1" si="12"/>
        <v>5373</v>
      </c>
      <c r="M28" t="str">
        <f t="shared" ca="1" si="12"/>
        <v>5386</v>
      </c>
      <c r="N28" t="str">
        <f t="shared" ca="1" si="12"/>
        <v>5387</v>
      </c>
      <c r="O28" t="str">
        <f t="shared" ca="1" si="12"/>
        <v>1</v>
      </c>
      <c r="P28" t="str">
        <f t="shared" ca="1" si="12"/>
        <v>0</v>
      </c>
      <c r="Q28" t="str">
        <f t="shared" ca="1" si="12"/>
        <v>0</v>
      </c>
      <c r="R28" t="str">
        <f t="shared" ca="1" si="12"/>
        <v>0</v>
      </c>
      <c r="S28" t="str">
        <f t="shared" ca="1" si="12"/>
        <v>0</v>
      </c>
      <c r="T28" t="str">
        <f t="shared" ca="1" si="12"/>
        <v>0</v>
      </c>
      <c r="U28" t="str">
        <f t="shared" ca="1" si="12"/>
        <v>12</v>
      </c>
      <c r="V28" t="str">
        <f t="shared" ca="1" si="12"/>
        <v>13</v>
      </c>
    </row>
    <row r="29" spans="1:22" x14ac:dyDescent="0.3">
      <c r="A29" t="s">
        <v>7</v>
      </c>
      <c r="B29" t="s">
        <v>3</v>
      </c>
      <c r="C29" t="s">
        <v>2</v>
      </c>
      <c r="D29" t="s">
        <v>31</v>
      </c>
      <c r="E29" t="s">
        <v>31</v>
      </c>
      <c r="F29" t="s">
        <v>42</v>
      </c>
      <c r="G29" t="s">
        <v>38</v>
      </c>
      <c r="H29" t="s">
        <v>39</v>
      </c>
      <c r="I29" t="s">
        <v>48</v>
      </c>
      <c r="J29" t="s">
        <v>51</v>
      </c>
      <c r="K29" t="str">
        <f t="shared" ref="K29:V29" ca="1" si="13">LEFT(RIGHT(K14,LEN(K14)-FIND("[",K14)),FIND("]",K14)-FIND("[",K14)-1)</f>
        <v>5376</v>
      </c>
      <c r="L29" t="str">
        <f t="shared" ca="1" si="13"/>
        <v>5373</v>
      </c>
      <c r="M29" t="str">
        <f t="shared" ca="1" si="13"/>
        <v>5386</v>
      </c>
      <c r="N29" t="str">
        <f t="shared" ca="1" si="13"/>
        <v>5387</v>
      </c>
      <c r="O29" t="str">
        <f t="shared" ca="1" si="13"/>
        <v>1</v>
      </c>
      <c r="P29" t="str">
        <f t="shared" ca="1" si="13"/>
        <v>0</v>
      </c>
      <c r="Q29" t="str">
        <f t="shared" ca="1" si="13"/>
        <v>0</v>
      </c>
      <c r="R29" t="str">
        <f t="shared" ca="1" si="13"/>
        <v>0</v>
      </c>
      <c r="S29" t="str">
        <f t="shared" ca="1" si="13"/>
        <v>0</v>
      </c>
      <c r="T29" t="str">
        <f t="shared" ca="1" si="13"/>
        <v>0</v>
      </c>
      <c r="U29" t="str">
        <f t="shared" ca="1" si="13"/>
        <v>12</v>
      </c>
      <c r="V29" t="str">
        <f t="shared" ca="1" si="13"/>
        <v>13</v>
      </c>
    </row>
    <row r="32" spans="1:22" x14ac:dyDescent="0.3">
      <c r="P32" t="s">
        <v>66</v>
      </c>
      <c r="Q32" s="6" t="str">
        <f ca="1">Q29</f>
        <v>0</v>
      </c>
      <c r="R32" s="6" t="str">
        <f ca="1">R29</f>
        <v>0</v>
      </c>
    </row>
    <row r="33" spans="16:19" x14ac:dyDescent="0.3">
      <c r="P33" t="s">
        <v>67</v>
      </c>
      <c r="S33" t="s">
        <v>68</v>
      </c>
    </row>
  </sheetData>
  <conditionalFormatting sqref="K18:V29">
    <cfRule type="expression" dxfId="4" priority="5" stopIfTrue="1">
      <formula>K18&lt;&gt;K17</formula>
    </cfRule>
  </conditionalFormatting>
  <conditionalFormatting sqref="K17:V29">
    <cfRule type="expression" dxfId="3" priority="2">
      <formula>(K$16=$C17)</formula>
    </cfRule>
    <cfRule type="expression" dxfId="2" priority="3">
      <formula>K$16=$B17</formula>
    </cfRule>
    <cfRule type="expression" dxfId="1" priority="4">
      <formula>K$16=$A17</formula>
    </cfRule>
  </conditionalFormatting>
  <conditionalFormatting sqref="K17:V17">
    <cfRule type="expression" dxfId="0" priority="1">
      <formula>K17&lt;&gt;K29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67"/>
  <sheetViews>
    <sheetView workbookViewId="0">
      <selection activeCell="A4" sqref="A4"/>
    </sheetView>
  </sheetViews>
  <sheetFormatPr defaultRowHeight="14.4" x14ac:dyDescent="0.3"/>
  <sheetData>
    <row r="5" spans="1:30" ht="18" x14ac:dyDescent="0.35">
      <c r="A5" s="5" t="s">
        <v>61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30" x14ac:dyDescent="0.3">
      <c r="A6" t="s">
        <v>0</v>
      </c>
      <c r="O6" t="s">
        <v>60</v>
      </c>
      <c r="P6" t="s">
        <v>59</v>
      </c>
      <c r="S6">
        <v>1</v>
      </c>
      <c r="T6">
        <v>2</v>
      </c>
      <c r="U6">
        <v>3</v>
      </c>
      <c r="V6">
        <v>4</v>
      </c>
      <c r="W6">
        <v>5</v>
      </c>
      <c r="X6">
        <v>6</v>
      </c>
      <c r="Y6">
        <v>7</v>
      </c>
      <c r="Z6">
        <v>8</v>
      </c>
      <c r="AA6">
        <v>9</v>
      </c>
      <c r="AB6">
        <v>10</v>
      </c>
      <c r="AC6">
        <v>11</v>
      </c>
      <c r="AD6">
        <v>12</v>
      </c>
    </row>
    <row r="7" spans="1:30" x14ac:dyDescent="0.3">
      <c r="A7" t="s">
        <v>1</v>
      </c>
      <c r="O7">
        <v>10</v>
      </c>
      <c r="P7">
        <v>6</v>
      </c>
      <c r="Q7" t="str">
        <f ca="1">INDIRECT("A"&amp;P7)</f>
        <v>ICE Matched</v>
      </c>
      <c r="R7" t="str">
        <f ca="1">INDIRECT("A"&amp;(P7+1))</f>
        <v>ICE Raw Collated</v>
      </c>
      <c r="S7" t="str">
        <f ca="1">INDIRECT("r"&amp;$O7&amp;"C"&amp;S$6,FALSE)</f>
        <v xml:space="preserve">ICE Raw Collated[5376] </v>
      </c>
      <c r="T7" t="str">
        <f t="shared" ref="T7:AD7" ca="1" si="0">INDIRECT("r"&amp;$O7&amp;"C"&amp;T$6,FALSE)</f>
        <v xml:space="preserve"> OL Raw[5373] </v>
      </c>
      <c r="U7" t="str">
        <f t="shared" ca="1" si="0"/>
        <v xml:space="preserve"> ICE Matched[5386] </v>
      </c>
      <c r="V7" t="str">
        <f t="shared" ca="1" si="0"/>
        <v xml:space="preserve"> OL Matched[5387] </v>
      </c>
      <c r="W7" t="str">
        <f t="shared" ca="1" si="0"/>
        <v xml:space="preserve"> ICE Deleted[1] </v>
      </c>
      <c r="X7" t="str">
        <f t="shared" ca="1" si="0"/>
        <v xml:space="preserve"> OL Deleted[0] </v>
      </c>
      <c r="Y7" t="str">
        <f t="shared" ca="1" si="0"/>
        <v xml:space="preserve"> ICE New[0] </v>
      </c>
      <c r="Z7" t="str">
        <f t="shared" ca="1" si="0"/>
        <v xml:space="preserve"> OL New[0] </v>
      </c>
      <c r="AA7" t="str">
        <f t="shared" ca="1" si="0"/>
        <v xml:space="preserve"> ICE New Matched[5387] </v>
      </c>
      <c r="AB7" t="str">
        <f t="shared" ca="1" si="0"/>
        <v xml:space="preserve"> OL New Matched[5387] </v>
      </c>
      <c r="AC7" t="str">
        <f t="shared" ca="1" si="0"/>
        <v xml:space="preserve"> Queues[12] </v>
      </c>
      <c r="AD7" t="str">
        <f t="shared" ca="1" si="0"/>
        <v xml:space="preserve"> Comparisons[13] </v>
      </c>
    </row>
    <row r="8" spans="1:30" x14ac:dyDescent="0.3">
      <c r="A8" t="s">
        <v>62</v>
      </c>
      <c r="B8" t="s">
        <v>52</v>
      </c>
      <c r="O8">
        <v>15</v>
      </c>
      <c r="P8">
        <v>11</v>
      </c>
      <c r="Q8" t="str">
        <f t="shared" ref="Q8:Q19" ca="1" si="1">INDIRECT("A"&amp;P8)</f>
        <v>OL Matched</v>
      </c>
      <c r="R8" t="str">
        <f t="shared" ref="R8:R19" ca="1" si="2">INDIRECT("A"&amp;(P8+1))</f>
        <v>OL Raw</v>
      </c>
      <c r="S8" t="str">
        <f t="shared" ref="S8:AD19" ca="1" si="3">INDIRECT("r"&amp;$O8&amp;"C"&amp;S$6,FALSE)</f>
        <v xml:space="preserve">ICE Raw Collated[5376] </v>
      </c>
      <c r="T8" t="str">
        <f t="shared" ca="1" si="3"/>
        <v xml:space="preserve"> OL Raw[5373] </v>
      </c>
      <c r="U8" t="str">
        <f t="shared" ca="1" si="3"/>
        <v xml:space="preserve"> ICE Matched[5386] </v>
      </c>
      <c r="V8" t="str">
        <f t="shared" ca="1" si="3"/>
        <v xml:space="preserve"> OL Matched[5387] </v>
      </c>
      <c r="W8" t="str">
        <f t="shared" ca="1" si="3"/>
        <v xml:space="preserve"> ICE Deleted[1] </v>
      </c>
      <c r="X8" t="str">
        <f t="shared" ca="1" si="3"/>
        <v xml:space="preserve"> OL Deleted[0] </v>
      </c>
      <c r="Y8" t="str">
        <f t="shared" ca="1" si="3"/>
        <v xml:space="preserve"> ICE New[0] </v>
      </c>
      <c r="Z8" t="str">
        <f t="shared" ca="1" si="3"/>
        <v xml:space="preserve"> OL New[0] </v>
      </c>
      <c r="AA8" t="str">
        <f t="shared" ca="1" si="3"/>
        <v xml:space="preserve"> ICE New Matched[5387] </v>
      </c>
      <c r="AB8" t="str">
        <f t="shared" ca="1" si="3"/>
        <v xml:space="preserve"> OL New Matched[5387] </v>
      </c>
      <c r="AC8" t="str">
        <f t="shared" ca="1" si="3"/>
        <v xml:space="preserve"> Queues[12] </v>
      </c>
      <c r="AD8" t="str">
        <f t="shared" ca="1" si="3"/>
        <v xml:space="preserve"> Comparisons[13] </v>
      </c>
    </row>
    <row r="9" spans="1:30" x14ac:dyDescent="0.3">
      <c r="O9">
        <v>19</v>
      </c>
      <c r="P9">
        <v>16</v>
      </c>
      <c r="Q9" t="str">
        <f t="shared" ca="1" si="1"/>
        <v>ICE Raw Collated</v>
      </c>
      <c r="R9" t="str">
        <f t="shared" ca="1" si="2"/>
        <v>ICE Matched</v>
      </c>
      <c r="S9" t="str">
        <f t="shared" ca="1" si="3"/>
        <v xml:space="preserve">ICE Raw Collated[5376] </v>
      </c>
      <c r="T9" t="str">
        <f t="shared" ca="1" si="3"/>
        <v xml:space="preserve"> OL Raw[5373] </v>
      </c>
      <c r="U9" t="str">
        <f t="shared" ca="1" si="3"/>
        <v xml:space="preserve"> ICE Matched[5386] </v>
      </c>
      <c r="V9" t="str">
        <f t="shared" ca="1" si="3"/>
        <v xml:space="preserve"> OL Matched[5387] </v>
      </c>
      <c r="W9" t="str">
        <f t="shared" ca="1" si="3"/>
        <v xml:space="preserve"> ICE Deleted[1] </v>
      </c>
      <c r="X9" t="str">
        <f t="shared" ca="1" si="3"/>
        <v xml:space="preserve"> OL Deleted[0] </v>
      </c>
      <c r="Y9" t="str">
        <f t="shared" ca="1" si="3"/>
        <v xml:space="preserve"> ICE New[0] </v>
      </c>
      <c r="Z9" t="str">
        <f t="shared" ca="1" si="3"/>
        <v xml:space="preserve"> OL New[0] </v>
      </c>
      <c r="AA9" t="str">
        <f t="shared" ca="1" si="3"/>
        <v xml:space="preserve"> ICE New Matched[5387] </v>
      </c>
      <c r="AB9" t="str">
        <f t="shared" ca="1" si="3"/>
        <v xml:space="preserve"> OL New Matched[5387] </v>
      </c>
      <c r="AC9" t="str">
        <f t="shared" ca="1" si="3"/>
        <v xml:space="preserve"> Queues[12] </v>
      </c>
      <c r="AD9" t="str">
        <f t="shared" ca="1" si="3"/>
        <v xml:space="preserve"> Comparisons[13] </v>
      </c>
    </row>
    <row r="10" spans="1:30" x14ac:dyDescent="0.3">
      <c r="A10" t="s">
        <v>63</v>
      </c>
      <c r="B10" t="s">
        <v>9</v>
      </c>
      <c r="C10" t="s">
        <v>64</v>
      </c>
      <c r="D10" t="s">
        <v>17</v>
      </c>
      <c r="E10" t="s">
        <v>65</v>
      </c>
      <c r="F10" t="s">
        <v>18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15</v>
      </c>
      <c r="M10" t="s">
        <v>16</v>
      </c>
      <c r="O10">
        <v>23</v>
      </c>
      <c r="P10">
        <v>20</v>
      </c>
      <c r="Q10" t="str">
        <f t="shared" ca="1" si="1"/>
        <v>OL Raw</v>
      </c>
      <c r="R10" t="str">
        <f t="shared" ca="1" si="2"/>
        <v>OL Matched</v>
      </c>
      <c r="S10" t="str">
        <f t="shared" ca="1" si="3"/>
        <v xml:space="preserve">ICE Raw Collated[5376] </v>
      </c>
      <c r="T10" t="str">
        <f t="shared" ca="1" si="3"/>
        <v xml:space="preserve"> OL Raw[5373] </v>
      </c>
      <c r="U10" t="str">
        <f t="shared" ca="1" si="3"/>
        <v xml:space="preserve"> ICE Matched[5386] </v>
      </c>
      <c r="V10" t="str">
        <f t="shared" ca="1" si="3"/>
        <v xml:space="preserve"> OL Matched[5387] </v>
      </c>
      <c r="W10" t="str">
        <f t="shared" ca="1" si="3"/>
        <v xml:space="preserve"> ICE Deleted[1] </v>
      </c>
      <c r="X10" t="str">
        <f t="shared" ca="1" si="3"/>
        <v xml:space="preserve"> OL Deleted[0] </v>
      </c>
      <c r="Y10" t="str">
        <f t="shared" ca="1" si="3"/>
        <v xml:space="preserve"> ICE New[0] </v>
      </c>
      <c r="Z10" t="str">
        <f t="shared" ca="1" si="3"/>
        <v xml:space="preserve"> OL New[0] </v>
      </c>
      <c r="AA10" t="str">
        <f t="shared" ca="1" si="3"/>
        <v xml:space="preserve"> ICE New Matched[5387] </v>
      </c>
      <c r="AB10" t="str">
        <f t="shared" ca="1" si="3"/>
        <v xml:space="preserve"> OL New Matched[5387] </v>
      </c>
      <c r="AC10" t="str">
        <f t="shared" ca="1" si="3"/>
        <v xml:space="preserve"> Queues[12] </v>
      </c>
      <c r="AD10" t="str">
        <f t="shared" ca="1" si="3"/>
        <v xml:space="preserve"> Comparisons[13] </v>
      </c>
    </row>
    <row r="11" spans="1:30" x14ac:dyDescent="0.3">
      <c r="A11" t="s">
        <v>2</v>
      </c>
      <c r="O11">
        <v>28</v>
      </c>
      <c r="P11">
        <v>24</v>
      </c>
      <c r="Q11" t="str">
        <f t="shared" ca="1" si="1"/>
        <v>ICE New</v>
      </c>
      <c r="R11" t="str">
        <f t="shared" ca="1" si="2"/>
        <v>OL New</v>
      </c>
      <c r="S11" t="str">
        <f t="shared" ca="1" si="3"/>
        <v xml:space="preserve">ICE Raw Collated[5376] </v>
      </c>
      <c r="T11" t="str">
        <f t="shared" ca="1" si="3"/>
        <v xml:space="preserve"> OL Raw[5373] </v>
      </c>
      <c r="U11" t="str">
        <f t="shared" ca="1" si="3"/>
        <v xml:space="preserve"> ICE Matched[5386] </v>
      </c>
      <c r="V11" t="str">
        <f t="shared" ca="1" si="3"/>
        <v xml:space="preserve"> OL Matched[5387] </v>
      </c>
      <c r="W11" t="str">
        <f t="shared" ca="1" si="3"/>
        <v xml:space="preserve"> ICE Deleted[1] </v>
      </c>
      <c r="X11" t="str">
        <f t="shared" ca="1" si="3"/>
        <v xml:space="preserve"> OL Deleted[0] </v>
      </c>
      <c r="Y11" t="str">
        <f t="shared" ca="1" si="3"/>
        <v xml:space="preserve"> ICE New[0] </v>
      </c>
      <c r="Z11" t="str">
        <f t="shared" ca="1" si="3"/>
        <v xml:space="preserve"> OL New[0] </v>
      </c>
      <c r="AA11" t="str">
        <f t="shared" ca="1" si="3"/>
        <v xml:space="preserve"> ICE New Matched[0] </v>
      </c>
      <c r="AB11" t="str">
        <f t="shared" ca="1" si="3"/>
        <v xml:space="preserve"> OL New Matched[5387] </v>
      </c>
      <c r="AC11" t="str">
        <f t="shared" ca="1" si="3"/>
        <v xml:space="preserve"> Queues[12] </v>
      </c>
      <c r="AD11" t="str">
        <f t="shared" ca="1" si="3"/>
        <v xml:space="preserve"> Comparisons[13] </v>
      </c>
    </row>
    <row r="12" spans="1:30" x14ac:dyDescent="0.3">
      <c r="A12" t="s">
        <v>3</v>
      </c>
      <c r="O12">
        <v>33</v>
      </c>
      <c r="P12">
        <v>29</v>
      </c>
      <c r="Q12" t="str">
        <f t="shared" ca="1" si="1"/>
        <v>ICE New</v>
      </c>
      <c r="R12" t="str">
        <f t="shared" ca="1" si="2"/>
        <v>OL New</v>
      </c>
      <c r="S12" t="str">
        <f t="shared" ca="1" si="3"/>
        <v xml:space="preserve">ICE Raw Collated[5376] </v>
      </c>
      <c r="T12" t="str">
        <f t="shared" ca="1" si="3"/>
        <v xml:space="preserve"> OL Raw[5373] </v>
      </c>
      <c r="U12" t="str">
        <f t="shared" ca="1" si="3"/>
        <v xml:space="preserve"> ICE Matched[5386] </v>
      </c>
      <c r="V12" t="str">
        <f t="shared" ca="1" si="3"/>
        <v xml:space="preserve"> OL Matched[5387] </v>
      </c>
      <c r="W12" t="str">
        <f t="shared" ca="1" si="3"/>
        <v xml:space="preserve"> ICE Deleted[1] </v>
      </c>
      <c r="X12" t="str">
        <f t="shared" ca="1" si="3"/>
        <v xml:space="preserve"> OL Deleted[0] </v>
      </c>
      <c r="Y12" t="str">
        <f t="shared" ca="1" si="3"/>
        <v xml:space="preserve"> ICE New[0] </v>
      </c>
      <c r="Z12" t="str">
        <f t="shared" ca="1" si="3"/>
        <v xml:space="preserve"> OL New[0] </v>
      </c>
      <c r="AA12" t="str">
        <f t="shared" ca="1" si="3"/>
        <v xml:space="preserve"> ICE New Matched[0] </v>
      </c>
      <c r="AB12" t="str">
        <f t="shared" ca="1" si="3"/>
        <v xml:space="preserve"> OL New Matched[5387] </v>
      </c>
      <c r="AC12" t="str">
        <f t="shared" ca="1" si="3"/>
        <v xml:space="preserve"> Queues[12] </v>
      </c>
      <c r="AD12" t="str">
        <f t="shared" ca="1" si="3"/>
        <v xml:space="preserve"> Comparisons[13] </v>
      </c>
    </row>
    <row r="13" spans="1:30" x14ac:dyDescent="0.3">
      <c r="A13" t="s">
        <v>56</v>
      </c>
      <c r="B13" t="s">
        <v>53</v>
      </c>
      <c r="O13">
        <v>38</v>
      </c>
      <c r="P13">
        <v>34</v>
      </c>
      <c r="Q13" t="str">
        <f t="shared" ca="1" si="1"/>
        <v>ICE New</v>
      </c>
      <c r="R13" t="str">
        <f t="shared" ca="1" si="2"/>
        <v>OL New</v>
      </c>
      <c r="S13" t="str">
        <f t="shared" ca="1" si="3"/>
        <v xml:space="preserve">ICE Raw Collated[5376] </v>
      </c>
      <c r="T13" t="str">
        <f t="shared" ca="1" si="3"/>
        <v xml:space="preserve"> OL Raw[5373] </v>
      </c>
      <c r="U13" t="str">
        <f t="shared" ca="1" si="3"/>
        <v xml:space="preserve"> ICE Matched[5386] </v>
      </c>
      <c r="V13" t="str">
        <f t="shared" ca="1" si="3"/>
        <v xml:space="preserve"> OL Matched[5387] </v>
      </c>
      <c r="W13" t="str">
        <f t="shared" ca="1" si="3"/>
        <v xml:space="preserve"> ICE Deleted[1] </v>
      </c>
      <c r="X13" t="str">
        <f t="shared" ca="1" si="3"/>
        <v xml:space="preserve"> OL Deleted[0] </v>
      </c>
      <c r="Y13" t="str">
        <f t="shared" ca="1" si="3"/>
        <v xml:space="preserve"> ICE New[0] </v>
      </c>
      <c r="Z13" t="str">
        <f t="shared" ca="1" si="3"/>
        <v xml:space="preserve"> OL New[0] </v>
      </c>
      <c r="AA13" t="str">
        <f t="shared" ca="1" si="3"/>
        <v xml:space="preserve"> ICE New Matched[0] </v>
      </c>
      <c r="AB13" t="str">
        <f t="shared" ca="1" si="3"/>
        <v xml:space="preserve"> OL New Matched[5387] </v>
      </c>
      <c r="AC13" t="str">
        <f t="shared" ca="1" si="3"/>
        <v xml:space="preserve"> Queues[12] </v>
      </c>
      <c r="AD13" t="str">
        <f t="shared" ca="1" si="3"/>
        <v xml:space="preserve"> Comparisons[13] </v>
      </c>
    </row>
    <row r="14" spans="1:30" x14ac:dyDescent="0.3">
      <c r="O14">
        <v>43</v>
      </c>
      <c r="P14">
        <v>39</v>
      </c>
      <c r="Q14" t="str">
        <f t="shared" ca="1" si="1"/>
        <v>ICE New</v>
      </c>
      <c r="R14" t="str">
        <f t="shared" ca="1" si="2"/>
        <v>ICE New Matched</v>
      </c>
      <c r="S14" t="str">
        <f t="shared" ca="1" si="3"/>
        <v xml:space="preserve">ICE Raw Collated[5376] </v>
      </c>
      <c r="T14" t="str">
        <f t="shared" ca="1" si="3"/>
        <v xml:space="preserve"> OL Raw[5373] </v>
      </c>
      <c r="U14" t="str">
        <f t="shared" ca="1" si="3"/>
        <v xml:space="preserve"> ICE Matched[5386] </v>
      </c>
      <c r="V14" t="str">
        <f t="shared" ca="1" si="3"/>
        <v xml:space="preserve"> OL Matched[5387] </v>
      </c>
      <c r="W14" t="str">
        <f t="shared" ca="1" si="3"/>
        <v xml:space="preserve"> ICE Deleted[1] </v>
      </c>
      <c r="X14" t="str">
        <f t="shared" ca="1" si="3"/>
        <v xml:space="preserve"> OL Deleted[0] </v>
      </c>
      <c r="Y14" t="str">
        <f t="shared" ca="1" si="3"/>
        <v xml:space="preserve"> ICE New[0] </v>
      </c>
      <c r="Z14" t="str">
        <f t="shared" ca="1" si="3"/>
        <v xml:space="preserve"> OL New[0] </v>
      </c>
      <c r="AA14" t="str">
        <f t="shared" ca="1" si="3"/>
        <v xml:space="preserve"> ICE New Matched[0] </v>
      </c>
      <c r="AB14" t="str">
        <f t="shared" ca="1" si="3"/>
        <v xml:space="preserve"> OL New Matched[5387] </v>
      </c>
      <c r="AC14" t="str">
        <f t="shared" ca="1" si="3"/>
        <v xml:space="preserve"> Queues[12] </v>
      </c>
      <c r="AD14" t="str">
        <f t="shared" ca="1" si="3"/>
        <v xml:space="preserve"> Comparisons[13] </v>
      </c>
    </row>
    <row r="15" spans="1:30" x14ac:dyDescent="0.3">
      <c r="A15" t="s">
        <v>63</v>
      </c>
      <c r="B15" t="s">
        <v>9</v>
      </c>
      <c r="C15" t="s">
        <v>64</v>
      </c>
      <c r="D15" t="s">
        <v>17</v>
      </c>
      <c r="E15" t="s">
        <v>65</v>
      </c>
      <c r="F15" t="s">
        <v>18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O15">
        <v>48</v>
      </c>
      <c r="P15">
        <v>44</v>
      </c>
      <c r="Q15" t="str">
        <f t="shared" ca="1" si="1"/>
        <v>ICE New</v>
      </c>
      <c r="R15" t="str">
        <f t="shared" ca="1" si="2"/>
        <v>ICE New Matched</v>
      </c>
      <c r="S15" t="str">
        <f t="shared" ca="1" si="3"/>
        <v xml:space="preserve">ICE Raw Collated[5376] </v>
      </c>
      <c r="T15" t="str">
        <f t="shared" ca="1" si="3"/>
        <v xml:space="preserve"> OL Raw[5373] </v>
      </c>
      <c r="U15" t="str">
        <f t="shared" ca="1" si="3"/>
        <v xml:space="preserve"> ICE Matched[5386] </v>
      </c>
      <c r="V15" t="str">
        <f t="shared" ca="1" si="3"/>
        <v xml:space="preserve"> OL Matched[5387] </v>
      </c>
      <c r="W15" t="str">
        <f t="shared" ca="1" si="3"/>
        <v xml:space="preserve"> ICE Deleted[1] </v>
      </c>
      <c r="X15" t="str">
        <f t="shared" ca="1" si="3"/>
        <v xml:space="preserve"> OL Deleted[0] </v>
      </c>
      <c r="Y15" t="str">
        <f t="shared" ca="1" si="3"/>
        <v xml:space="preserve"> ICE New[0] </v>
      </c>
      <c r="Z15" t="str">
        <f t="shared" ca="1" si="3"/>
        <v xml:space="preserve"> OL New[0] </v>
      </c>
      <c r="AA15" t="str">
        <f t="shared" ca="1" si="3"/>
        <v xml:space="preserve"> ICE New Matched[0] </v>
      </c>
      <c r="AB15" t="str">
        <f t="shared" ca="1" si="3"/>
        <v xml:space="preserve"> OL New Matched[5387] </v>
      </c>
      <c r="AC15" t="str">
        <f t="shared" ca="1" si="3"/>
        <v xml:space="preserve"> Queues[12] </v>
      </c>
      <c r="AD15" t="str">
        <f t="shared" ca="1" si="3"/>
        <v xml:space="preserve"> Comparisons[13] </v>
      </c>
    </row>
    <row r="16" spans="1:30" x14ac:dyDescent="0.3">
      <c r="A16" t="s">
        <v>1</v>
      </c>
      <c r="O16">
        <v>53</v>
      </c>
      <c r="P16">
        <v>49</v>
      </c>
      <c r="Q16" t="str">
        <f t="shared" ca="1" si="1"/>
        <v>ICE New</v>
      </c>
      <c r="R16" t="str">
        <f t="shared" ca="1" si="2"/>
        <v>ICE New Matched</v>
      </c>
      <c r="S16" t="str">
        <f t="shared" ca="1" si="3"/>
        <v xml:space="preserve">ICE Raw Collated[5376] </v>
      </c>
      <c r="T16" t="str">
        <f t="shared" ca="1" si="3"/>
        <v xml:space="preserve"> OL Raw[5373] </v>
      </c>
      <c r="U16" t="str">
        <f t="shared" ca="1" si="3"/>
        <v xml:space="preserve"> ICE Matched[5386] </v>
      </c>
      <c r="V16" t="str">
        <f t="shared" ca="1" si="3"/>
        <v xml:space="preserve"> OL Matched[5387] </v>
      </c>
      <c r="W16" t="str">
        <f t="shared" ca="1" si="3"/>
        <v xml:space="preserve"> ICE Deleted[1] </v>
      </c>
      <c r="X16" t="str">
        <f t="shared" ca="1" si="3"/>
        <v xml:space="preserve"> OL Deleted[0] </v>
      </c>
      <c r="Y16" t="str">
        <f t="shared" ca="1" si="3"/>
        <v xml:space="preserve"> ICE New[0] </v>
      </c>
      <c r="Z16" t="str">
        <f t="shared" ca="1" si="3"/>
        <v xml:space="preserve"> OL New[0] </v>
      </c>
      <c r="AA16" t="str">
        <f t="shared" ca="1" si="3"/>
        <v xml:space="preserve"> ICE New Matched[0] </v>
      </c>
      <c r="AB16" t="str">
        <f t="shared" ca="1" si="3"/>
        <v xml:space="preserve"> OL New Matched[5387] </v>
      </c>
      <c r="AC16" t="str">
        <f t="shared" ca="1" si="3"/>
        <v xml:space="preserve"> Queues[12] </v>
      </c>
      <c r="AD16" t="str">
        <f t="shared" ca="1" si="3"/>
        <v xml:space="preserve"> Comparisons[13] </v>
      </c>
    </row>
    <row r="17" spans="1:30" x14ac:dyDescent="0.3">
      <c r="A17" t="s">
        <v>0</v>
      </c>
      <c r="O17">
        <v>58</v>
      </c>
      <c r="P17">
        <v>54</v>
      </c>
      <c r="Q17" t="str">
        <f t="shared" ca="1" si="1"/>
        <v>OL New</v>
      </c>
      <c r="R17" t="str">
        <f t="shared" ca="1" si="2"/>
        <v>ICE New Matched</v>
      </c>
      <c r="S17" t="str">
        <f t="shared" ca="1" si="3"/>
        <v xml:space="preserve">ICE Raw Collated[5376] </v>
      </c>
      <c r="T17" t="str">
        <f t="shared" ca="1" si="3"/>
        <v xml:space="preserve"> OL Raw[5373] </v>
      </c>
      <c r="U17" t="str">
        <f t="shared" ca="1" si="3"/>
        <v xml:space="preserve"> ICE Matched[5386] </v>
      </c>
      <c r="V17" t="str">
        <f t="shared" ca="1" si="3"/>
        <v xml:space="preserve"> OL Matched[5387] </v>
      </c>
      <c r="W17" t="str">
        <f t="shared" ca="1" si="3"/>
        <v xml:space="preserve"> ICE Deleted[1] </v>
      </c>
      <c r="X17" t="str">
        <f t="shared" ca="1" si="3"/>
        <v xml:space="preserve"> OL Deleted[0] </v>
      </c>
      <c r="Y17" t="str">
        <f t="shared" ca="1" si="3"/>
        <v xml:space="preserve"> ICE New[0] </v>
      </c>
      <c r="Z17" t="str">
        <f t="shared" ca="1" si="3"/>
        <v xml:space="preserve"> OL New[0] </v>
      </c>
      <c r="AA17" t="str">
        <f t="shared" ca="1" si="3"/>
        <v xml:space="preserve"> ICE New Matched[0] </v>
      </c>
      <c r="AB17" t="str">
        <f t="shared" ca="1" si="3"/>
        <v xml:space="preserve"> OL New Matched[0] </v>
      </c>
      <c r="AC17" t="str">
        <f t="shared" ca="1" si="3"/>
        <v xml:space="preserve"> Queues[12] </v>
      </c>
      <c r="AD17" t="str">
        <f t="shared" ca="1" si="3"/>
        <v xml:space="preserve"> Comparisons[13] </v>
      </c>
    </row>
    <row r="18" spans="1:30" x14ac:dyDescent="0.3">
      <c r="O18">
        <v>62</v>
      </c>
      <c r="P18">
        <v>59</v>
      </c>
      <c r="Q18" t="str">
        <f t="shared" ca="1" si="1"/>
        <v>ICE New Matched</v>
      </c>
      <c r="R18" t="str">
        <f t="shared" ca="1" si="2"/>
        <v>ICE Raw Collated</v>
      </c>
      <c r="S18" t="str">
        <f t="shared" ca="1" si="3"/>
        <v xml:space="preserve">ICE Raw Collated[5376] </v>
      </c>
      <c r="T18" t="str">
        <f t="shared" ca="1" si="3"/>
        <v xml:space="preserve"> OL Raw[5373] </v>
      </c>
      <c r="U18" t="str">
        <f t="shared" ca="1" si="3"/>
        <v xml:space="preserve"> ICE Matched[5386] </v>
      </c>
      <c r="V18" t="str">
        <f t="shared" ca="1" si="3"/>
        <v xml:space="preserve"> OL Matched[5387] </v>
      </c>
      <c r="W18" t="str">
        <f t="shared" ca="1" si="3"/>
        <v xml:space="preserve"> ICE Deleted[1] </v>
      </c>
      <c r="X18" t="str">
        <f t="shared" ca="1" si="3"/>
        <v xml:space="preserve"> OL Deleted[0] </v>
      </c>
      <c r="Y18" t="str">
        <f t="shared" ca="1" si="3"/>
        <v xml:space="preserve"> ICE New[0] </v>
      </c>
      <c r="Z18" t="str">
        <f t="shared" ca="1" si="3"/>
        <v xml:space="preserve"> OL New[0] </v>
      </c>
      <c r="AA18" t="str">
        <f t="shared" ca="1" si="3"/>
        <v xml:space="preserve"> ICE New Matched[0] </v>
      </c>
      <c r="AB18" t="str">
        <f t="shared" ca="1" si="3"/>
        <v xml:space="preserve"> OL New Matched[0] </v>
      </c>
      <c r="AC18" t="str">
        <f t="shared" ca="1" si="3"/>
        <v xml:space="preserve"> Queues[12] </v>
      </c>
      <c r="AD18" t="str">
        <f t="shared" ca="1" si="3"/>
        <v xml:space="preserve"> Comparisons[13] </v>
      </c>
    </row>
    <row r="19" spans="1:30" x14ac:dyDescent="0.3">
      <c r="A19" t="s">
        <v>63</v>
      </c>
      <c r="B19" t="s">
        <v>9</v>
      </c>
      <c r="C19" t="s">
        <v>64</v>
      </c>
      <c r="D19" t="s">
        <v>17</v>
      </c>
      <c r="E19" t="s">
        <v>65</v>
      </c>
      <c r="F19" t="s">
        <v>18</v>
      </c>
      <c r="G19" t="s">
        <v>10</v>
      </c>
      <c r="H19" t="s">
        <v>11</v>
      </c>
      <c r="I19" t="s">
        <v>12</v>
      </c>
      <c r="J19" t="s">
        <v>13</v>
      </c>
      <c r="K19" t="s">
        <v>14</v>
      </c>
      <c r="L19" t="s">
        <v>15</v>
      </c>
      <c r="M19" t="s">
        <v>16</v>
      </c>
      <c r="O19">
        <v>66</v>
      </c>
      <c r="P19">
        <v>63</v>
      </c>
      <c r="Q19" t="str">
        <f t="shared" ca="1" si="1"/>
        <v>OL New Matched</v>
      </c>
      <c r="R19" t="str">
        <f t="shared" ca="1" si="2"/>
        <v>OL Raw</v>
      </c>
      <c r="S19" t="str">
        <f t="shared" ca="1" si="3"/>
        <v xml:space="preserve">ICE Raw Collated[5376] </v>
      </c>
      <c r="T19" t="str">
        <f t="shared" ca="1" si="3"/>
        <v xml:space="preserve"> OL Raw[5373] </v>
      </c>
      <c r="U19" t="str">
        <f t="shared" ca="1" si="3"/>
        <v xml:space="preserve"> ICE Matched[5386] </v>
      </c>
      <c r="V19" t="str">
        <f t="shared" ca="1" si="3"/>
        <v xml:space="preserve"> OL Matched[5387] </v>
      </c>
      <c r="W19" t="str">
        <f t="shared" ca="1" si="3"/>
        <v xml:space="preserve"> ICE Deleted[1] </v>
      </c>
      <c r="X19" t="str">
        <f t="shared" ca="1" si="3"/>
        <v xml:space="preserve"> OL Deleted[0] </v>
      </c>
      <c r="Y19" t="str">
        <f t="shared" ca="1" si="3"/>
        <v xml:space="preserve"> ICE New[0] </v>
      </c>
      <c r="Z19" t="str">
        <f t="shared" ca="1" si="3"/>
        <v xml:space="preserve"> OL New[0] </v>
      </c>
      <c r="AA19" t="str">
        <f t="shared" ca="1" si="3"/>
        <v xml:space="preserve"> ICE New Matched[0] </v>
      </c>
      <c r="AB19" t="str">
        <f t="shared" ca="1" si="3"/>
        <v xml:space="preserve"> OL New Matched[0] </v>
      </c>
      <c r="AC19" t="str">
        <f t="shared" ca="1" si="3"/>
        <v xml:space="preserve"> Queues[12] </v>
      </c>
      <c r="AD19" t="str">
        <f t="shared" ca="1" si="3"/>
        <v xml:space="preserve"> Comparisons[13] </v>
      </c>
    </row>
    <row r="20" spans="1:30" x14ac:dyDescent="0.3">
      <c r="A20" t="s">
        <v>3</v>
      </c>
    </row>
    <row r="21" spans="1:30" x14ac:dyDescent="0.3">
      <c r="A21" t="s">
        <v>2</v>
      </c>
    </row>
    <row r="23" spans="1:30" x14ac:dyDescent="0.3">
      <c r="A23" t="s">
        <v>63</v>
      </c>
      <c r="B23" t="s">
        <v>9</v>
      </c>
      <c r="C23" t="s">
        <v>64</v>
      </c>
      <c r="D23" t="s">
        <v>17</v>
      </c>
      <c r="E23" t="s">
        <v>65</v>
      </c>
      <c r="F23" t="s">
        <v>18</v>
      </c>
      <c r="G23" t="s">
        <v>10</v>
      </c>
      <c r="H23" t="s">
        <v>11</v>
      </c>
      <c r="I23" t="s">
        <v>12</v>
      </c>
      <c r="J23" t="s">
        <v>13</v>
      </c>
      <c r="K23" t="s">
        <v>14</v>
      </c>
      <c r="L23" t="s">
        <v>15</v>
      </c>
      <c r="M23" t="s">
        <v>16</v>
      </c>
    </row>
    <row r="24" spans="1:30" x14ac:dyDescent="0.3">
      <c r="A24" t="s">
        <v>4</v>
      </c>
    </row>
    <row r="25" spans="1:30" x14ac:dyDescent="0.3">
      <c r="A25" t="s">
        <v>5</v>
      </c>
    </row>
    <row r="26" spans="1:30" x14ac:dyDescent="0.3">
      <c r="A26" t="s">
        <v>55</v>
      </c>
      <c r="B26" t="s">
        <v>54</v>
      </c>
    </row>
    <row r="28" spans="1:30" x14ac:dyDescent="0.3">
      <c r="A28" t="s">
        <v>63</v>
      </c>
      <c r="B28" t="s">
        <v>9</v>
      </c>
      <c r="C28" t="s">
        <v>64</v>
      </c>
      <c r="D28" t="s">
        <v>17</v>
      </c>
      <c r="E28" t="s">
        <v>65</v>
      </c>
      <c r="F28" t="s">
        <v>18</v>
      </c>
      <c r="G28" t="s">
        <v>10</v>
      </c>
      <c r="H28" t="s">
        <v>11</v>
      </c>
      <c r="I28" t="s">
        <v>57</v>
      </c>
      <c r="J28" t="s">
        <v>13</v>
      </c>
      <c r="K28" t="s">
        <v>14</v>
      </c>
      <c r="L28" t="s">
        <v>15</v>
      </c>
      <c r="M28" t="s">
        <v>16</v>
      </c>
    </row>
    <row r="29" spans="1:30" x14ac:dyDescent="0.3">
      <c r="A29" t="s">
        <v>4</v>
      </c>
    </row>
    <row r="30" spans="1:30" x14ac:dyDescent="0.3">
      <c r="A30" t="s">
        <v>5</v>
      </c>
    </row>
    <row r="31" spans="1:30" x14ac:dyDescent="0.3">
      <c r="A31" t="s">
        <v>55</v>
      </c>
      <c r="B31" t="s">
        <v>54</v>
      </c>
    </row>
    <row r="33" spans="1:13" x14ac:dyDescent="0.3">
      <c r="A33" t="s">
        <v>63</v>
      </c>
      <c r="B33" t="s">
        <v>9</v>
      </c>
      <c r="C33" t="s">
        <v>64</v>
      </c>
      <c r="D33" t="s">
        <v>17</v>
      </c>
      <c r="E33" t="s">
        <v>65</v>
      </c>
      <c r="F33" t="s">
        <v>18</v>
      </c>
      <c r="G33" t="s">
        <v>10</v>
      </c>
      <c r="H33" t="s">
        <v>11</v>
      </c>
      <c r="I33" t="s">
        <v>57</v>
      </c>
      <c r="J33" t="s">
        <v>13</v>
      </c>
      <c r="K33" t="s">
        <v>14</v>
      </c>
      <c r="L33" t="s">
        <v>15</v>
      </c>
      <c r="M33" t="s">
        <v>16</v>
      </c>
    </row>
    <row r="34" spans="1:13" x14ac:dyDescent="0.3">
      <c r="A34" t="s">
        <v>4</v>
      </c>
    </row>
    <row r="35" spans="1:13" x14ac:dyDescent="0.3">
      <c r="A35" t="s">
        <v>5</v>
      </c>
    </row>
    <row r="36" spans="1:13" x14ac:dyDescent="0.3">
      <c r="A36" t="s">
        <v>55</v>
      </c>
      <c r="B36" t="s">
        <v>54</v>
      </c>
    </row>
    <row r="38" spans="1:13" x14ac:dyDescent="0.3">
      <c r="A38" t="s">
        <v>63</v>
      </c>
      <c r="B38" t="s">
        <v>9</v>
      </c>
      <c r="C38" t="s">
        <v>64</v>
      </c>
      <c r="D38" t="s">
        <v>17</v>
      </c>
      <c r="E38" t="s">
        <v>65</v>
      </c>
      <c r="F38" t="s">
        <v>18</v>
      </c>
      <c r="G38" t="s">
        <v>10</v>
      </c>
      <c r="H38" t="s">
        <v>11</v>
      </c>
      <c r="I38" t="s">
        <v>57</v>
      </c>
      <c r="J38" t="s">
        <v>13</v>
      </c>
      <c r="K38" t="s">
        <v>14</v>
      </c>
      <c r="L38" t="s">
        <v>15</v>
      </c>
      <c r="M38" t="s">
        <v>16</v>
      </c>
    </row>
    <row r="39" spans="1:13" x14ac:dyDescent="0.3">
      <c r="A39" t="s">
        <v>4</v>
      </c>
    </row>
    <row r="40" spans="1:13" x14ac:dyDescent="0.3">
      <c r="A40" t="s">
        <v>6</v>
      </c>
    </row>
    <row r="41" spans="1:13" x14ac:dyDescent="0.3">
      <c r="A41" t="s">
        <v>55</v>
      </c>
      <c r="B41" t="s">
        <v>54</v>
      </c>
    </row>
    <row r="43" spans="1:13" x14ac:dyDescent="0.3">
      <c r="A43" t="s">
        <v>63</v>
      </c>
      <c r="B43" t="s">
        <v>9</v>
      </c>
      <c r="C43" t="s">
        <v>64</v>
      </c>
      <c r="D43" t="s">
        <v>17</v>
      </c>
      <c r="E43" t="s">
        <v>65</v>
      </c>
      <c r="F43" t="s">
        <v>18</v>
      </c>
      <c r="G43" t="s">
        <v>10</v>
      </c>
      <c r="H43" t="s">
        <v>11</v>
      </c>
      <c r="I43" t="s">
        <v>57</v>
      </c>
      <c r="J43" t="s">
        <v>13</v>
      </c>
      <c r="K43" t="s">
        <v>14</v>
      </c>
      <c r="L43" t="s">
        <v>15</v>
      </c>
      <c r="M43" t="s">
        <v>16</v>
      </c>
    </row>
    <row r="44" spans="1:13" x14ac:dyDescent="0.3">
      <c r="A44" t="s">
        <v>4</v>
      </c>
    </row>
    <row r="45" spans="1:13" x14ac:dyDescent="0.3">
      <c r="A45" t="s">
        <v>6</v>
      </c>
    </row>
    <row r="46" spans="1:13" x14ac:dyDescent="0.3">
      <c r="A46" t="s">
        <v>55</v>
      </c>
      <c r="B46" t="s">
        <v>54</v>
      </c>
    </row>
    <row r="48" spans="1:13" x14ac:dyDescent="0.3">
      <c r="A48" t="s">
        <v>63</v>
      </c>
      <c r="B48" t="s">
        <v>9</v>
      </c>
      <c r="C48" t="s">
        <v>64</v>
      </c>
      <c r="D48" t="s">
        <v>17</v>
      </c>
      <c r="E48" t="s">
        <v>65</v>
      </c>
      <c r="F48" t="s">
        <v>18</v>
      </c>
      <c r="G48" t="s">
        <v>10</v>
      </c>
      <c r="H48" t="s">
        <v>11</v>
      </c>
      <c r="I48" t="s">
        <v>57</v>
      </c>
      <c r="J48" t="s">
        <v>13</v>
      </c>
      <c r="K48" t="s">
        <v>14</v>
      </c>
      <c r="L48" t="s">
        <v>15</v>
      </c>
      <c r="M48" t="s">
        <v>16</v>
      </c>
    </row>
    <row r="49" spans="1:13" x14ac:dyDescent="0.3">
      <c r="A49" t="s">
        <v>4</v>
      </c>
    </row>
    <row r="50" spans="1:13" x14ac:dyDescent="0.3">
      <c r="A50" t="s">
        <v>6</v>
      </c>
    </row>
    <row r="51" spans="1:13" x14ac:dyDescent="0.3">
      <c r="A51" t="s">
        <v>55</v>
      </c>
      <c r="B51" t="s">
        <v>54</v>
      </c>
    </row>
    <row r="53" spans="1:13" x14ac:dyDescent="0.3">
      <c r="A53" t="s">
        <v>63</v>
      </c>
      <c r="B53" t="s">
        <v>9</v>
      </c>
      <c r="C53" t="s">
        <v>64</v>
      </c>
      <c r="D53" t="s">
        <v>17</v>
      </c>
      <c r="E53" t="s">
        <v>65</v>
      </c>
      <c r="F53" t="s">
        <v>18</v>
      </c>
      <c r="G53" t="s">
        <v>10</v>
      </c>
      <c r="H53" t="s">
        <v>11</v>
      </c>
      <c r="I53" t="s">
        <v>57</v>
      </c>
      <c r="J53" t="s">
        <v>13</v>
      </c>
      <c r="K53" t="s">
        <v>14</v>
      </c>
      <c r="L53" t="s">
        <v>15</v>
      </c>
      <c r="M53" t="s">
        <v>16</v>
      </c>
    </row>
    <row r="54" spans="1:13" x14ac:dyDescent="0.3">
      <c r="A54" t="s">
        <v>5</v>
      </c>
    </row>
    <row r="55" spans="1:13" x14ac:dyDescent="0.3">
      <c r="A55" t="s">
        <v>6</v>
      </c>
    </row>
    <row r="56" spans="1:13" x14ac:dyDescent="0.3">
      <c r="A56" t="s">
        <v>55</v>
      </c>
      <c r="B56" t="s">
        <v>54</v>
      </c>
    </row>
    <row r="58" spans="1:13" x14ac:dyDescent="0.3">
      <c r="A58" t="s">
        <v>63</v>
      </c>
      <c r="B58" t="s">
        <v>9</v>
      </c>
      <c r="C58" t="s">
        <v>64</v>
      </c>
      <c r="D58" t="s">
        <v>17</v>
      </c>
      <c r="E58" t="s">
        <v>65</v>
      </c>
      <c r="F58" t="s">
        <v>18</v>
      </c>
      <c r="G58" t="s">
        <v>10</v>
      </c>
      <c r="H58" t="s">
        <v>11</v>
      </c>
      <c r="I58" t="s">
        <v>57</v>
      </c>
      <c r="J58" t="s">
        <v>58</v>
      </c>
      <c r="K58" t="s">
        <v>14</v>
      </c>
      <c r="L58" t="s">
        <v>15</v>
      </c>
      <c r="M58" t="s">
        <v>16</v>
      </c>
    </row>
    <row r="59" spans="1:13" x14ac:dyDescent="0.3">
      <c r="A59" t="s">
        <v>6</v>
      </c>
    </row>
    <row r="60" spans="1:13" x14ac:dyDescent="0.3">
      <c r="A60" t="s">
        <v>1</v>
      </c>
    </row>
    <row r="62" spans="1:13" x14ac:dyDescent="0.3">
      <c r="A62" t="s">
        <v>63</v>
      </c>
      <c r="B62" t="s">
        <v>9</v>
      </c>
      <c r="C62" t="s">
        <v>64</v>
      </c>
      <c r="D62" t="s">
        <v>17</v>
      </c>
      <c r="E62" t="s">
        <v>65</v>
      </c>
      <c r="F62" t="s">
        <v>18</v>
      </c>
      <c r="G62" t="s">
        <v>10</v>
      </c>
      <c r="H62" t="s">
        <v>11</v>
      </c>
      <c r="I62" t="s">
        <v>57</v>
      </c>
      <c r="J62" t="s">
        <v>58</v>
      </c>
      <c r="K62" t="s">
        <v>14</v>
      </c>
      <c r="L62" t="s">
        <v>15</v>
      </c>
      <c r="M62" t="s">
        <v>16</v>
      </c>
    </row>
    <row r="63" spans="1:13" x14ac:dyDescent="0.3">
      <c r="A63" t="s">
        <v>7</v>
      </c>
    </row>
    <row r="64" spans="1:13" x14ac:dyDescent="0.3">
      <c r="A64" t="s">
        <v>3</v>
      </c>
    </row>
    <row r="66" spans="1:13" x14ac:dyDescent="0.3">
      <c r="A66" t="s">
        <v>63</v>
      </c>
      <c r="B66" t="s">
        <v>9</v>
      </c>
      <c r="C66" t="s">
        <v>64</v>
      </c>
      <c r="D66" t="s">
        <v>17</v>
      </c>
      <c r="E66" t="s">
        <v>65</v>
      </c>
      <c r="F66" t="s">
        <v>18</v>
      </c>
      <c r="G66" t="s">
        <v>10</v>
      </c>
      <c r="H66" t="s">
        <v>11</v>
      </c>
      <c r="I66" t="s">
        <v>57</v>
      </c>
      <c r="J66" t="s">
        <v>58</v>
      </c>
      <c r="K66" t="s">
        <v>14</v>
      </c>
      <c r="L66" t="s">
        <v>15</v>
      </c>
      <c r="M66" t="s">
        <v>16</v>
      </c>
    </row>
    <row r="67" spans="1:13" x14ac:dyDescent="0.3">
      <c r="A67" t="s">
        <v>8</v>
      </c>
    </row>
  </sheetData>
  <mergeCells count="1">
    <mergeCell ref="A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Akhand Pratap</dc:creator>
  <cp:lastModifiedBy>Akhand Pratap</cp:lastModifiedBy>
  <dcterms:created xsi:type="dcterms:W3CDTF">2017-09-20T14:08:51Z</dcterms:created>
  <dcterms:modified xsi:type="dcterms:W3CDTF">2017-09-21T16:23:36Z</dcterms:modified>
</cp:coreProperties>
</file>