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4" sheetId="2" r:id="rId5"/>
  </sheets>
  <definedNames/>
  <calcPr/>
</workbook>
</file>

<file path=xl/sharedStrings.xml><?xml version="1.0" encoding="utf-8"?>
<sst xmlns="http://schemas.openxmlformats.org/spreadsheetml/2006/main" count="53" uniqueCount="28">
  <si>
    <t>Kata kunci: ilmu semantik</t>
  </si>
  <si>
    <r>
      <rPr>
        <rFont val="Arial"/>
        <color rgb="FF000000"/>
      </rPr>
      <t xml:space="preserve">d0 : program logika </t>
    </r>
    <r>
      <rPr>
        <rFont val="Arial"/>
        <color rgb="FF980000"/>
      </rPr>
      <t>semantik</t>
    </r>
  </si>
  <si>
    <r>
      <rPr>
        <rFont val="Arial"/>
        <color rgb="FF000000"/>
      </rPr>
      <t xml:space="preserve">d1 : </t>
    </r>
    <r>
      <rPr>
        <rFont val="Arial"/>
        <color rgb="FF980000"/>
      </rPr>
      <t>ilmu</t>
    </r>
    <r>
      <rPr>
        <rFont val="Arial"/>
        <color rgb="FF000000"/>
      </rPr>
      <t xml:space="preserve"> antar individu</t>
    </r>
  </si>
  <si>
    <r>
      <rPr>
        <rFont val="Arial"/>
        <color rgb="FF000000"/>
      </rPr>
      <t xml:space="preserve">d2 : program </t>
    </r>
    <r>
      <rPr>
        <rFont val="Arial"/>
        <color rgb="FF980000"/>
      </rPr>
      <t>ilmu</t>
    </r>
    <r>
      <rPr>
        <rFont val="Arial"/>
        <color rgb="FF000000"/>
      </rPr>
      <t xml:space="preserve"> transfer </t>
    </r>
    <r>
      <rPr>
        <rFont val="Arial"/>
        <color rgb="FF980000"/>
      </rPr>
      <t>ilmu semantik</t>
    </r>
  </si>
  <si>
    <t>Jumlah dokumen : 3</t>
  </si>
  <si>
    <t>token</t>
  </si>
  <si>
    <t>kk</t>
  </si>
  <si>
    <t>tf</t>
  </si>
  <si>
    <t>df</t>
  </si>
  <si>
    <t>D/df</t>
  </si>
  <si>
    <t>IDF(log D/df)</t>
  </si>
  <si>
    <t>W</t>
  </si>
  <si>
    <t>d0</t>
  </si>
  <si>
    <t>d1</t>
  </si>
  <si>
    <t>d2</t>
  </si>
  <si>
    <t>program</t>
  </si>
  <si>
    <t>logika</t>
  </si>
  <si>
    <t>semantik</t>
  </si>
  <si>
    <t>ilmu</t>
  </si>
  <si>
    <t>individu</t>
  </si>
  <si>
    <t>transfer</t>
  </si>
  <si>
    <t>Ranking score</t>
  </si>
  <si>
    <r>
      <rPr>
        <rFont val="Arial"/>
        <color rgb="FF000000"/>
      </rPr>
      <t xml:space="preserve">d0 : program logika </t>
    </r>
    <r>
      <rPr>
        <rFont val="Arial"/>
        <color rgb="FF980000"/>
      </rPr>
      <t>semantik</t>
    </r>
  </si>
  <si>
    <r>
      <rPr>
        <rFont val="Arial"/>
        <color rgb="FF000000"/>
      </rPr>
      <t xml:space="preserve">d1 : </t>
    </r>
    <r>
      <rPr>
        <rFont val="Arial"/>
        <color rgb="FF980000"/>
      </rPr>
      <t>ilmu</t>
    </r>
    <r>
      <rPr>
        <rFont val="Arial"/>
        <color rgb="FF000000"/>
      </rPr>
      <t xml:space="preserve"> antar individu</t>
    </r>
  </si>
  <si>
    <r>
      <rPr>
        <rFont val="Arial"/>
        <color rgb="FF000000"/>
      </rPr>
      <t xml:space="preserve">d2 : program </t>
    </r>
    <r>
      <rPr>
        <rFont val="Arial"/>
        <color rgb="FF980000"/>
      </rPr>
      <t>ilmu</t>
    </r>
    <r>
      <rPr>
        <rFont val="Arial"/>
        <color rgb="FF000000"/>
      </rPr>
      <t xml:space="preserve"> transfer </t>
    </r>
    <r>
      <rPr>
        <rFont val="Arial"/>
        <color rgb="FF980000"/>
      </rPr>
      <t>ilmu semantik</t>
    </r>
  </si>
  <si>
    <t>W = tf x idf</t>
  </si>
  <si>
    <t>Score: ilmu semantik</t>
  </si>
  <si>
    <t>Score: logika semantik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</si>
</sst>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color theme="1"/>
      <name val="Arial"/>
      <scheme val="minor"/>
    </font>
    <font/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readingOrder="0" vertical="center"/>
    </xf>
    <xf borderId="1" fillId="2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2" fontId="3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6" fillId="3" fontId="1" numFmtId="0" xfId="0" applyAlignment="1" applyBorder="1" applyFill="1" applyFont="1">
      <alignment readingOrder="0"/>
    </xf>
    <xf borderId="6" fillId="0" fontId="1" numFmtId="0" xfId="0" applyBorder="1" applyFont="1"/>
    <xf borderId="6" fillId="0" fontId="1" numFmtId="164" xfId="0" applyBorder="1" applyFont="1" applyNumberFormat="1"/>
    <xf borderId="6" fillId="4" fontId="1" numFmtId="164" xfId="0" applyBorder="1" applyFill="1" applyFont="1" applyNumberFormat="1"/>
    <xf borderId="6" fillId="4" fontId="3" numFmtId="164" xfId="0" applyBorder="1" applyFont="1" applyNumberFormat="1"/>
    <xf borderId="0" fillId="5" fontId="3" numFmtId="0" xfId="0" applyAlignment="1" applyFill="1" applyFont="1">
      <alignment readingOrder="0"/>
    </xf>
    <xf borderId="0" fillId="5" fontId="1" numFmtId="0" xfId="0" applyFont="1"/>
    <xf borderId="0" fillId="5" fontId="1" numFmtId="164" xfId="0" applyAlignment="1" applyFont="1" applyNumberFormat="1">
      <alignment readingOrder="0"/>
    </xf>
    <xf borderId="0" fillId="5" fontId="1" numFmtId="164" xfId="0" applyFont="1" applyNumberFormat="1"/>
    <xf borderId="6" fillId="6" fontId="1" numFmtId="0" xfId="0" applyAlignment="1" applyBorder="1" applyFill="1" applyFont="1">
      <alignment readingOrder="0"/>
    </xf>
    <xf borderId="6" fillId="3" fontId="1" numFmtId="0" xfId="0" applyBorder="1" applyFont="1"/>
    <xf borderId="6" fillId="3" fontId="1" numFmtId="164" xfId="0" applyBorder="1" applyFont="1" applyNumberFormat="1"/>
    <xf borderId="0" fillId="7" fontId="1" numFmtId="0" xfId="0" applyAlignment="1" applyFill="1" applyFont="1">
      <alignment readingOrder="0"/>
    </xf>
    <xf borderId="0" fillId="7" fontId="1" numFmtId="0" xfId="0" applyFont="1"/>
    <xf borderId="0" fillId="7" fontId="1" numFmtId="164" xfId="0" applyFont="1" applyNumberFormat="1"/>
    <xf borderId="0" fillId="5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5" width="6.88"/>
    <col customWidth="1" min="6" max="7" width="6.75"/>
    <col customWidth="1" min="8" max="8" width="10.75"/>
    <col customWidth="1" min="9" max="12" width="9.1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6">
      <c r="A6" s="1" t="s">
        <v>4</v>
      </c>
    </row>
    <row r="7">
      <c r="A7" s="3" t="s">
        <v>5</v>
      </c>
      <c r="B7" s="4" t="s">
        <v>6</v>
      </c>
      <c r="C7" s="5" t="s">
        <v>7</v>
      </c>
      <c r="D7" s="6"/>
      <c r="E7" s="7"/>
      <c r="F7" s="4" t="s">
        <v>8</v>
      </c>
      <c r="G7" s="4" t="s">
        <v>9</v>
      </c>
      <c r="H7" s="4" t="s">
        <v>10</v>
      </c>
      <c r="I7" s="5" t="s">
        <v>11</v>
      </c>
      <c r="J7" s="6"/>
      <c r="K7" s="6"/>
      <c r="L7" s="7"/>
    </row>
    <row r="8">
      <c r="A8" s="8"/>
      <c r="B8" s="8"/>
      <c r="C8" s="9" t="s">
        <v>12</v>
      </c>
      <c r="D8" s="9" t="s">
        <v>13</v>
      </c>
      <c r="E8" s="9" t="s">
        <v>14</v>
      </c>
      <c r="F8" s="8"/>
      <c r="G8" s="8"/>
      <c r="H8" s="8"/>
      <c r="I8" s="9" t="s">
        <v>6</v>
      </c>
      <c r="J8" s="9" t="s">
        <v>12</v>
      </c>
      <c r="K8" s="9" t="s">
        <v>13</v>
      </c>
      <c r="L8" s="9" t="s">
        <v>14</v>
      </c>
    </row>
    <row r="9">
      <c r="A9" s="10" t="s">
        <v>15</v>
      </c>
      <c r="B9" s="10">
        <v>0.0</v>
      </c>
      <c r="C9" s="11">
        <v>1.0</v>
      </c>
      <c r="D9" s="11">
        <v>0.0</v>
      </c>
      <c r="E9" s="11">
        <v>1.0</v>
      </c>
      <c r="F9" s="12">
        <f t="shared" ref="F9:F14" si="1">COUNTIF(C9:E9, "&gt;0")</f>
        <v>2</v>
      </c>
      <c r="G9" s="12">
        <f t="shared" ref="G9:G14" si="2">3/F9</f>
        <v>1.5</v>
      </c>
      <c r="H9" s="13">
        <f t="shared" ref="H9:H14" si="3">log(G9)</f>
        <v>0.1760912591</v>
      </c>
      <c r="I9" s="14">
        <f t="shared" ref="I9:I14" si="4">H9*B9</f>
        <v>0</v>
      </c>
      <c r="J9" s="14">
        <f t="shared" ref="J9:J14" si="5">H9*C9</f>
        <v>0.1760912591</v>
      </c>
      <c r="K9" s="14">
        <f t="shared" ref="K9:K14" si="6">H9*D9</f>
        <v>0</v>
      </c>
      <c r="L9" s="14">
        <f t="shared" ref="L9:L14" si="7">E9*H9</f>
        <v>0.1760912591</v>
      </c>
    </row>
    <row r="10">
      <c r="A10" s="10" t="s">
        <v>16</v>
      </c>
      <c r="B10" s="10">
        <v>0.0</v>
      </c>
      <c r="C10" s="11">
        <v>1.0</v>
      </c>
      <c r="D10" s="11">
        <v>0.0</v>
      </c>
      <c r="E10" s="11">
        <v>0.0</v>
      </c>
      <c r="F10" s="12">
        <f t="shared" si="1"/>
        <v>1</v>
      </c>
      <c r="G10" s="12">
        <f t="shared" si="2"/>
        <v>3</v>
      </c>
      <c r="H10" s="13">
        <f t="shared" si="3"/>
        <v>0.4771212547</v>
      </c>
      <c r="I10" s="14">
        <f t="shared" si="4"/>
        <v>0</v>
      </c>
      <c r="J10" s="14">
        <f t="shared" si="5"/>
        <v>0.4771212547</v>
      </c>
      <c r="K10" s="14">
        <f t="shared" si="6"/>
        <v>0</v>
      </c>
      <c r="L10" s="14">
        <f t="shared" si="7"/>
        <v>0</v>
      </c>
    </row>
    <row r="11">
      <c r="A11" s="10" t="s">
        <v>17</v>
      </c>
      <c r="B11" s="10">
        <v>1.0</v>
      </c>
      <c r="C11" s="11">
        <v>1.0</v>
      </c>
      <c r="D11" s="11">
        <v>0.0</v>
      </c>
      <c r="E11" s="11">
        <v>1.0</v>
      </c>
      <c r="F11" s="12">
        <f t="shared" si="1"/>
        <v>2</v>
      </c>
      <c r="G11" s="12">
        <f t="shared" si="2"/>
        <v>1.5</v>
      </c>
      <c r="H11" s="13">
        <f t="shared" si="3"/>
        <v>0.1760912591</v>
      </c>
      <c r="I11" s="14">
        <f t="shared" si="4"/>
        <v>0.1760912591</v>
      </c>
      <c r="J11" s="15">
        <f t="shared" si="5"/>
        <v>0.1760912591</v>
      </c>
      <c r="K11" s="14">
        <f t="shared" si="6"/>
        <v>0</v>
      </c>
      <c r="L11" s="15">
        <f t="shared" si="7"/>
        <v>0.1760912591</v>
      </c>
    </row>
    <row r="12">
      <c r="A12" s="10" t="s">
        <v>18</v>
      </c>
      <c r="B12" s="10">
        <v>1.0</v>
      </c>
      <c r="C12" s="11">
        <v>0.0</v>
      </c>
      <c r="D12" s="11">
        <v>1.0</v>
      </c>
      <c r="E12" s="11">
        <v>2.0</v>
      </c>
      <c r="F12" s="12">
        <f t="shared" si="1"/>
        <v>2</v>
      </c>
      <c r="G12" s="12">
        <f t="shared" si="2"/>
        <v>1.5</v>
      </c>
      <c r="H12" s="13">
        <f t="shared" si="3"/>
        <v>0.1760912591</v>
      </c>
      <c r="I12" s="14">
        <f t="shared" si="4"/>
        <v>0.1760912591</v>
      </c>
      <c r="J12" s="14">
        <f t="shared" si="5"/>
        <v>0</v>
      </c>
      <c r="K12" s="15">
        <f t="shared" si="6"/>
        <v>0.1760912591</v>
      </c>
      <c r="L12" s="15">
        <f t="shared" si="7"/>
        <v>0.3521825181</v>
      </c>
    </row>
    <row r="13">
      <c r="A13" s="10" t="s">
        <v>19</v>
      </c>
      <c r="B13" s="10">
        <v>0.0</v>
      </c>
      <c r="C13" s="11">
        <v>0.0</v>
      </c>
      <c r="D13" s="11">
        <v>1.0</v>
      </c>
      <c r="E13" s="11">
        <v>0.0</v>
      </c>
      <c r="F13" s="12">
        <f t="shared" si="1"/>
        <v>1</v>
      </c>
      <c r="G13" s="12">
        <f t="shared" si="2"/>
        <v>3</v>
      </c>
      <c r="H13" s="13">
        <f t="shared" si="3"/>
        <v>0.4771212547</v>
      </c>
      <c r="I13" s="14">
        <f t="shared" si="4"/>
        <v>0</v>
      </c>
      <c r="J13" s="14">
        <f t="shared" si="5"/>
        <v>0</v>
      </c>
      <c r="K13" s="14">
        <f t="shared" si="6"/>
        <v>0.4771212547</v>
      </c>
      <c r="L13" s="14">
        <f t="shared" si="7"/>
        <v>0</v>
      </c>
    </row>
    <row r="14">
      <c r="A14" s="10" t="s">
        <v>20</v>
      </c>
      <c r="B14" s="10">
        <v>0.0</v>
      </c>
      <c r="C14" s="11">
        <v>0.0</v>
      </c>
      <c r="D14" s="11">
        <v>0.0</v>
      </c>
      <c r="E14" s="11">
        <v>1.0</v>
      </c>
      <c r="F14" s="12">
        <f t="shared" si="1"/>
        <v>1</v>
      </c>
      <c r="G14" s="12">
        <f t="shared" si="2"/>
        <v>3</v>
      </c>
      <c r="H14" s="13">
        <f t="shared" si="3"/>
        <v>0.4771212547</v>
      </c>
      <c r="I14" s="14">
        <f t="shared" si="4"/>
        <v>0</v>
      </c>
      <c r="J14" s="14">
        <f t="shared" si="5"/>
        <v>0</v>
      </c>
      <c r="K14" s="14">
        <f t="shared" si="6"/>
        <v>0</v>
      </c>
      <c r="L14" s="14">
        <f t="shared" si="7"/>
        <v>0.4771212547</v>
      </c>
    </row>
    <row r="16">
      <c r="G16" s="16" t="s">
        <v>21</v>
      </c>
      <c r="H16" s="17"/>
      <c r="I16" s="17"/>
      <c r="J16" s="18">
        <f>J11</f>
        <v>0.1760912591</v>
      </c>
      <c r="K16" s="18">
        <f>K12</f>
        <v>0.1760912591</v>
      </c>
      <c r="L16" s="19">
        <f>L11+L12</f>
        <v>0.5282737772</v>
      </c>
    </row>
  </sheetData>
  <mergeCells count="7">
    <mergeCell ref="A7:A8"/>
    <mergeCell ref="B7:B8"/>
    <mergeCell ref="C7:E7"/>
    <mergeCell ref="F7:F8"/>
    <mergeCell ref="G7:G8"/>
    <mergeCell ref="H7:H8"/>
    <mergeCell ref="I7:L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5" width="6.75"/>
    <col customWidth="1" min="6" max="7" width="7.5"/>
    <col customWidth="1" min="9" max="12" width="8.5"/>
  </cols>
  <sheetData>
    <row r="1">
      <c r="A1" s="1" t="s">
        <v>0</v>
      </c>
    </row>
    <row r="2">
      <c r="A2" s="2" t="s">
        <v>22</v>
      </c>
    </row>
    <row r="3">
      <c r="A3" s="2" t="s">
        <v>23</v>
      </c>
    </row>
    <row r="4">
      <c r="A4" s="2" t="s">
        <v>24</v>
      </c>
    </row>
    <row r="6">
      <c r="A6" s="1" t="s">
        <v>4</v>
      </c>
    </row>
    <row r="7">
      <c r="A7" s="3" t="s">
        <v>5</v>
      </c>
      <c r="B7" s="4" t="s">
        <v>6</v>
      </c>
      <c r="C7" s="5" t="s">
        <v>7</v>
      </c>
      <c r="D7" s="6"/>
      <c r="E7" s="7"/>
      <c r="F7" s="4" t="s">
        <v>8</v>
      </c>
      <c r="G7" s="4" t="s">
        <v>9</v>
      </c>
      <c r="H7" s="4" t="s">
        <v>10</v>
      </c>
      <c r="I7" s="5" t="s">
        <v>25</v>
      </c>
      <c r="J7" s="6"/>
      <c r="K7" s="6"/>
      <c r="L7" s="7"/>
    </row>
    <row r="8">
      <c r="A8" s="8"/>
      <c r="B8" s="8"/>
      <c r="C8" s="9" t="s">
        <v>12</v>
      </c>
      <c r="D8" s="9" t="s">
        <v>13</v>
      </c>
      <c r="E8" s="9" t="s">
        <v>14</v>
      </c>
      <c r="F8" s="8"/>
      <c r="G8" s="8"/>
      <c r="H8" s="8"/>
      <c r="I8" s="9" t="s">
        <v>6</v>
      </c>
      <c r="J8" s="9" t="s">
        <v>12</v>
      </c>
      <c r="K8" s="9" t="s">
        <v>13</v>
      </c>
      <c r="L8" s="9" t="s">
        <v>14</v>
      </c>
    </row>
    <row r="9">
      <c r="A9" s="10" t="s">
        <v>15</v>
      </c>
      <c r="B9" s="20">
        <v>0.0</v>
      </c>
      <c r="C9" s="10">
        <v>1.0</v>
      </c>
      <c r="D9" s="10">
        <v>0.0</v>
      </c>
      <c r="E9" s="10">
        <v>1.0</v>
      </c>
      <c r="F9" s="10">
        <v>2.0</v>
      </c>
      <c r="G9" s="12">
        <f t="shared" ref="G9:G14" si="1">3/F9</f>
        <v>1.5</v>
      </c>
      <c r="H9" s="13">
        <f t="shared" ref="H9:H14" si="2">LOG(G9)</f>
        <v>0.1760912591</v>
      </c>
      <c r="I9" s="12"/>
      <c r="J9" s="13">
        <f t="shared" ref="J9:J14" si="3">C9*H9</f>
        <v>0.1760912591</v>
      </c>
      <c r="K9" s="13">
        <f t="shared" ref="K9:K14" si="4">D9*H9</f>
        <v>0</v>
      </c>
      <c r="L9" s="13">
        <f t="shared" ref="L9:L14" si="5">E9*H9</f>
        <v>0.1760912591</v>
      </c>
    </row>
    <row r="10">
      <c r="A10" s="11" t="s">
        <v>16</v>
      </c>
      <c r="B10" s="11">
        <v>0.0</v>
      </c>
      <c r="C10" s="11">
        <v>1.0</v>
      </c>
      <c r="D10" s="11">
        <v>0.0</v>
      </c>
      <c r="E10" s="11">
        <v>0.0</v>
      </c>
      <c r="F10" s="11">
        <v>1.0</v>
      </c>
      <c r="G10" s="21">
        <f t="shared" si="1"/>
        <v>3</v>
      </c>
      <c r="H10" s="22">
        <f t="shared" si="2"/>
        <v>0.4771212547</v>
      </c>
      <c r="I10" s="21"/>
      <c r="J10" s="22">
        <f t="shared" si="3"/>
        <v>0.4771212547</v>
      </c>
      <c r="K10" s="22">
        <f t="shared" si="4"/>
        <v>0</v>
      </c>
      <c r="L10" s="22">
        <f t="shared" si="5"/>
        <v>0</v>
      </c>
    </row>
    <row r="11">
      <c r="A11" s="11" t="s">
        <v>17</v>
      </c>
      <c r="B11" s="11">
        <v>1.0</v>
      </c>
      <c r="C11" s="11">
        <v>1.0</v>
      </c>
      <c r="D11" s="11">
        <v>0.0</v>
      </c>
      <c r="E11" s="11">
        <v>1.0</v>
      </c>
      <c r="F11" s="11">
        <v>2.0</v>
      </c>
      <c r="G11" s="21">
        <f t="shared" si="1"/>
        <v>1.5</v>
      </c>
      <c r="H11" s="22">
        <f t="shared" si="2"/>
        <v>0.1760912591</v>
      </c>
      <c r="I11" s="21"/>
      <c r="J11" s="22">
        <f t="shared" si="3"/>
        <v>0.1760912591</v>
      </c>
      <c r="K11" s="22">
        <f t="shared" si="4"/>
        <v>0</v>
      </c>
      <c r="L11" s="22">
        <f t="shared" si="5"/>
        <v>0.1760912591</v>
      </c>
    </row>
    <row r="12">
      <c r="A12" s="10" t="s">
        <v>18</v>
      </c>
      <c r="B12" s="10">
        <v>1.0</v>
      </c>
      <c r="C12" s="10">
        <v>0.0</v>
      </c>
      <c r="D12" s="10">
        <v>1.0</v>
      </c>
      <c r="E12" s="10">
        <v>2.0</v>
      </c>
      <c r="F12" s="10">
        <v>2.0</v>
      </c>
      <c r="G12" s="12">
        <f t="shared" si="1"/>
        <v>1.5</v>
      </c>
      <c r="H12" s="13">
        <f t="shared" si="2"/>
        <v>0.1760912591</v>
      </c>
      <c r="I12" s="12"/>
      <c r="J12" s="13">
        <f t="shared" si="3"/>
        <v>0</v>
      </c>
      <c r="K12" s="13">
        <f t="shared" si="4"/>
        <v>0.1760912591</v>
      </c>
      <c r="L12" s="13">
        <f t="shared" si="5"/>
        <v>0.3521825181</v>
      </c>
    </row>
    <row r="13">
      <c r="A13" s="10" t="s">
        <v>19</v>
      </c>
      <c r="B13" s="20">
        <v>0.0</v>
      </c>
      <c r="C13" s="10">
        <v>0.0</v>
      </c>
      <c r="D13" s="10">
        <v>1.0</v>
      </c>
      <c r="E13" s="10">
        <v>0.0</v>
      </c>
      <c r="F13" s="10">
        <v>1.0</v>
      </c>
      <c r="G13" s="12">
        <f t="shared" si="1"/>
        <v>3</v>
      </c>
      <c r="H13" s="13">
        <f t="shared" si="2"/>
        <v>0.4771212547</v>
      </c>
      <c r="I13" s="12"/>
      <c r="J13" s="13">
        <f t="shared" si="3"/>
        <v>0</v>
      </c>
      <c r="K13" s="13">
        <f t="shared" si="4"/>
        <v>0.4771212547</v>
      </c>
      <c r="L13" s="13">
        <f t="shared" si="5"/>
        <v>0</v>
      </c>
    </row>
    <row r="14">
      <c r="A14" s="10" t="s">
        <v>20</v>
      </c>
      <c r="B14" s="20">
        <v>0.0</v>
      </c>
      <c r="C14" s="10">
        <v>0.0</v>
      </c>
      <c r="D14" s="10">
        <v>0.0</v>
      </c>
      <c r="E14" s="10">
        <v>1.0</v>
      </c>
      <c r="F14" s="10">
        <v>1.0</v>
      </c>
      <c r="G14" s="12">
        <f t="shared" si="1"/>
        <v>3</v>
      </c>
      <c r="H14" s="13">
        <f t="shared" si="2"/>
        <v>0.4771212547</v>
      </c>
      <c r="I14" s="12"/>
      <c r="J14" s="13">
        <f t="shared" si="3"/>
        <v>0</v>
      </c>
      <c r="K14" s="13">
        <f t="shared" si="4"/>
        <v>0</v>
      </c>
      <c r="L14" s="13">
        <f t="shared" si="5"/>
        <v>0.4771212547</v>
      </c>
    </row>
    <row r="16">
      <c r="H16" s="23" t="s">
        <v>26</v>
      </c>
      <c r="I16" s="24"/>
      <c r="J16" s="25">
        <f t="shared" ref="J16:L16" si="6">J11+J12</f>
        <v>0.1760912591</v>
      </c>
      <c r="K16" s="25">
        <f t="shared" si="6"/>
        <v>0.1760912591</v>
      </c>
      <c r="L16" s="25">
        <f t="shared" si="6"/>
        <v>0.5282737772</v>
      </c>
    </row>
    <row r="18">
      <c r="H18" s="26" t="s">
        <v>27</v>
      </c>
      <c r="I18" s="17"/>
      <c r="J18" s="19">
        <f t="shared" ref="J18:L18" si="7">J10+J11</f>
        <v>0.6532125138</v>
      </c>
      <c r="K18" s="19">
        <f t="shared" si="7"/>
        <v>0</v>
      </c>
      <c r="L18" s="19">
        <f t="shared" si="7"/>
        <v>0.1760912591</v>
      </c>
    </row>
  </sheetData>
  <mergeCells count="7">
    <mergeCell ref="A7:A8"/>
    <mergeCell ref="B7:B8"/>
    <mergeCell ref="C7:E7"/>
    <mergeCell ref="F7:F8"/>
    <mergeCell ref="G7:G8"/>
    <mergeCell ref="H7:H8"/>
    <mergeCell ref="I7:L7"/>
  </mergeCells>
  <drawing r:id="rId1"/>
</worksheet>
</file>