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harts/chart4.xml" ContentType="application/vnd.openxmlformats-officedocument.drawingml.chart+xml"/>
  <Override PartName="/xl/theme/themeOverride2.xml" ContentType="application/vnd.openxmlformats-officedocument.themeOverride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240" windowWidth="22995" windowHeight="9075" activeTab="2"/>
  </bookViews>
  <sheets>
    <sheet name="Cover Page" sheetId="16" r:id="rId1"/>
    <sheet name="Event Summary" sheetId="17" r:id="rId2"/>
    <sheet name="VS EWNS" sheetId="1" r:id="rId3"/>
    <sheet name="OTH Dev" sheetId="13" r:id="rId4"/>
    <sheet name="Survey 5m" sheetId="12" r:id="rId5"/>
  </sheets>
  <definedNames>
    <definedName name="_xlnm.Print_Area" localSheetId="3">'OTH Dev'!$A$1:$H$55</definedName>
    <definedName name="_xlnm.Print_Area" localSheetId="2">'VS EWNS'!$A$1:$H$55</definedName>
  </definedNames>
  <calcPr calcId="145621"/>
</workbook>
</file>

<file path=xl/calcChain.xml><?xml version="1.0" encoding="utf-8"?>
<calcChain xmlns="http://schemas.openxmlformats.org/spreadsheetml/2006/main">
  <c r="A15" i="12" l="1"/>
  <c r="A17" i="12"/>
  <c r="A15" i="13"/>
  <c r="A15" i="1"/>
  <c r="C4" i="12" l="1"/>
  <c r="E16" i="16" l="1"/>
  <c r="H15" i="12" l="1"/>
  <c r="G15" i="12"/>
  <c r="E15" i="12"/>
  <c r="C15" i="12"/>
  <c r="E13" i="12"/>
  <c r="C13" i="12"/>
  <c r="A13" i="12"/>
  <c r="G11" i="12"/>
  <c r="E11" i="12"/>
  <c r="C11" i="12"/>
  <c r="A11" i="12"/>
  <c r="G8" i="12"/>
  <c r="E8" i="12"/>
  <c r="C8" i="12"/>
  <c r="A8" i="12"/>
  <c r="G6" i="12"/>
  <c r="E6" i="12"/>
  <c r="C6" i="12"/>
  <c r="A6" i="12"/>
  <c r="G4" i="12"/>
  <c r="E4" i="12"/>
  <c r="A4" i="12"/>
  <c r="A14" i="12" s="1"/>
  <c r="H13" i="13"/>
  <c r="G13" i="13"/>
  <c r="D13" i="13"/>
  <c r="C13" i="13"/>
  <c r="B13" i="13"/>
  <c r="A13" i="13"/>
  <c r="H11" i="13"/>
  <c r="G11" i="13"/>
  <c r="D11" i="13"/>
  <c r="C11" i="13"/>
  <c r="B11" i="13"/>
  <c r="A11" i="13"/>
  <c r="H9" i="13"/>
  <c r="D9" i="13"/>
  <c r="C9" i="13"/>
  <c r="B9" i="13"/>
  <c r="A9" i="13"/>
  <c r="G13" i="1"/>
  <c r="B13" i="1"/>
  <c r="A13" i="1"/>
  <c r="H11" i="1"/>
  <c r="G11" i="1"/>
  <c r="D11" i="1"/>
  <c r="H34" i="16" l="1"/>
  <c r="H13" i="1" l="1"/>
  <c r="D13" i="1"/>
  <c r="C13" i="1"/>
  <c r="C11" i="1"/>
  <c r="B11" i="1"/>
  <c r="A11" i="1"/>
  <c r="H9" i="1"/>
  <c r="D9" i="1"/>
  <c r="C9" i="1"/>
  <c r="B9" i="1"/>
  <c r="A9" i="1"/>
  <c r="G6" i="1"/>
  <c r="C6" i="1"/>
  <c r="A6" i="1"/>
  <c r="G4" i="1"/>
  <c r="C4" i="1"/>
  <c r="A4" i="1"/>
  <c r="E12" i="16" l="1"/>
  <c r="E13" i="16"/>
  <c r="E14" i="16"/>
  <c r="E15" i="16"/>
  <c r="E17" i="16"/>
  <c r="E18" i="16"/>
  <c r="G6" i="13" l="1"/>
  <c r="C6" i="13"/>
  <c r="A6" i="13"/>
  <c r="G4" i="13"/>
  <c r="C4" i="13"/>
  <c r="A4" i="13"/>
</calcChain>
</file>

<file path=xl/sharedStrings.xml><?xml version="1.0" encoding="utf-8"?>
<sst xmlns="http://schemas.openxmlformats.org/spreadsheetml/2006/main" count="171" uniqueCount="87">
  <si>
    <t>Well Information</t>
  </si>
  <si>
    <t>Client</t>
  </si>
  <si>
    <t>Field</t>
  </si>
  <si>
    <t>Well Name</t>
  </si>
  <si>
    <t>Measured Depth [m]</t>
  </si>
  <si>
    <t>Inclination [deg]</t>
  </si>
  <si>
    <t>Azimuth [deg]</t>
  </si>
  <si>
    <t>True Vertical Depth [m]</t>
  </si>
  <si>
    <t>Vertical Section [m]</t>
  </si>
  <si>
    <t>Northing (Latitude) [m]</t>
  </si>
  <si>
    <t>Easting (Departure) [m]</t>
  </si>
  <si>
    <t>Dog Leg Severity [deg/30m]</t>
  </si>
  <si>
    <t>Survey Date</t>
  </si>
  <si>
    <t>Survey Information</t>
  </si>
  <si>
    <t>Survey Tool</t>
  </si>
  <si>
    <t>Reference Datum</t>
  </si>
  <si>
    <t>Ground Level</t>
  </si>
  <si>
    <t>Country</t>
  </si>
  <si>
    <t>Australia</t>
  </si>
  <si>
    <t>State</t>
  </si>
  <si>
    <t>Survey Reference</t>
  </si>
  <si>
    <t>0 m MD</t>
  </si>
  <si>
    <t>Depth Above Reference</t>
  </si>
  <si>
    <t>Comments</t>
  </si>
  <si>
    <t>EW vs NS</t>
  </si>
  <si>
    <t>Vertical Section vs TVD</t>
  </si>
  <si>
    <t>Survey From</t>
  </si>
  <si>
    <t>Survey To</t>
  </si>
  <si>
    <t>North Seeking Gyro</t>
  </si>
  <si>
    <t>Ref Datum</t>
  </si>
  <si>
    <t>Deviation vs Measured Depth</t>
  </si>
  <si>
    <t>Elevation</t>
  </si>
  <si>
    <t>Depth Reference</t>
  </si>
  <si>
    <t>Vertical Section / NS - EW Plot / Deviation Plot</t>
  </si>
  <si>
    <t>Three Dimensional Well Profile / Dogleg Severity</t>
  </si>
  <si>
    <t>Survey Data / 5 m Intervals</t>
  </si>
  <si>
    <t>Wireline Company</t>
  </si>
  <si>
    <t>Tool Serial Number</t>
  </si>
  <si>
    <t>Tools SN</t>
  </si>
  <si>
    <t>Conveyance</t>
  </si>
  <si>
    <t>Conveyance Type</t>
  </si>
  <si>
    <t>Report Date:</t>
  </si>
  <si>
    <t>Survey Engineer:</t>
  </si>
  <si>
    <t>Survey Date:</t>
  </si>
  <si>
    <t>Field:</t>
  </si>
  <si>
    <t>Well:</t>
  </si>
  <si>
    <t>Client:</t>
  </si>
  <si>
    <t>Gyro Survey Report</t>
  </si>
  <si>
    <t>Time</t>
  </si>
  <si>
    <t>Date</t>
  </si>
  <si>
    <t>Comp</t>
  </si>
  <si>
    <t>Event Summary Report</t>
  </si>
  <si>
    <t>0m</t>
  </si>
  <si>
    <t>Map Northing</t>
  </si>
  <si>
    <t>Map Easting</t>
  </si>
  <si>
    <t>Datum</t>
  </si>
  <si>
    <t>Zone</t>
  </si>
  <si>
    <t>GDA94</t>
  </si>
  <si>
    <t>Latitude</t>
  </si>
  <si>
    <t>Longitude</t>
  </si>
  <si>
    <t>OKB</t>
  </si>
  <si>
    <t>Survey Engineer</t>
  </si>
  <si>
    <t>Latitude:</t>
  </si>
  <si>
    <t>Longitude:</t>
  </si>
  <si>
    <t>Origin Energy</t>
  </si>
  <si>
    <t>True North</t>
  </si>
  <si>
    <t>Queensland</t>
  </si>
  <si>
    <t>Talinga 2</t>
  </si>
  <si>
    <t>Talinga</t>
  </si>
  <si>
    <t>026° 52' 36.00" S</t>
  </si>
  <si>
    <t>150° 24' 12.50" E</t>
  </si>
  <si>
    <t>7 024 572 N</t>
  </si>
  <si>
    <t xml:space="preserve"> 242 052 E</t>
  </si>
  <si>
    <t>Memory</t>
  </si>
  <si>
    <t>Vause</t>
  </si>
  <si>
    <t>R. Douglas</t>
  </si>
  <si>
    <t>Profile computed using minimum curvature.</t>
  </si>
  <si>
    <t>T. Wazny</t>
  </si>
  <si>
    <t>Depart Roma for Talinga 2.</t>
  </si>
  <si>
    <t>Arrive Talinga.</t>
  </si>
  <si>
    <t>Standby.</t>
  </si>
  <si>
    <t>Depart Talinga camp for rig TDC 4.</t>
  </si>
  <si>
    <t>Rig up wireline and RIH perform Gyro survey.</t>
  </si>
  <si>
    <t>Tagged HUD.  Log out RBT.</t>
  </si>
  <si>
    <t>OOH, rig down wireline.</t>
  </si>
  <si>
    <t>Depart location for Camp.</t>
  </si>
  <si>
    <t>Arrive TDC 4 camp.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</si>
</sst>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[$-C09]d\ mmmm\ yyyy;@"/>
    <numFmt numFmtId="165" formatCode="0.0\ &quot;m&quot;"/>
    <numFmt numFmtId="166" formatCode="0.00\ &quot;˚&quot;"/>
    <numFmt numFmtId="167" formatCode="0\ &quot;m MD&quot;"/>
    <numFmt numFmtId="168" formatCode="0.0"/>
    <numFmt numFmtId="169" formatCode="@\ &quot;Rep&quot;"/>
    <numFmt numFmtId="170" formatCode="0.00\ &quot;m&quot;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name val="Arial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Arial"/>
      <family val="2"/>
    </font>
    <font>
      <sz val="10"/>
      <name val="Arial Cyr"/>
      <charset val="204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sz val="10"/>
      <name val="Calibri"/>
      <family val="2"/>
      <scheme val="minor"/>
    </font>
    <font>
      <sz val="9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4">
    <xf numFmtId="0" fontId="0" fillId="0" borderId="0"/>
    <xf numFmtId="0" fontId="5" fillId="0" borderId="0"/>
    <xf numFmtId="0" fontId="1" fillId="0" borderId="0"/>
    <xf numFmtId="0" fontId="9" fillId="0" borderId="0"/>
  </cellStyleXfs>
  <cellXfs count="175">
    <xf numFmtId="0" fontId="0" fillId="0" borderId="0" xfId="0"/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/>
    <xf numFmtId="0" fontId="4" fillId="0" borderId="1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2" xfId="0" applyFont="1" applyBorder="1" applyAlignment="1"/>
    <xf numFmtId="0" fontId="4" fillId="0" borderId="3" xfId="0" applyFont="1" applyBorder="1" applyAlignment="1"/>
    <xf numFmtId="0" fontId="0" fillId="0" borderId="0" xfId="0" applyAlignment="1">
      <alignment vertical="top"/>
    </xf>
    <xf numFmtId="0" fontId="4" fillId="0" borderId="2" xfId="0" applyFont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4" fillId="0" borderId="10" xfId="0" applyFont="1" applyBorder="1" applyAlignment="1">
      <alignment vertical="center"/>
    </xf>
    <xf numFmtId="0" fontId="4" fillId="0" borderId="10" xfId="0" applyFont="1" applyBorder="1" applyAlignment="1">
      <alignment horizontal="left" vertical="center"/>
    </xf>
    <xf numFmtId="0" fontId="2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0" fontId="0" fillId="0" borderId="4" xfId="0" applyBorder="1" applyAlignment="1">
      <alignment vertical="top"/>
    </xf>
    <xf numFmtId="0" fontId="0" fillId="0" borderId="5" xfId="0" applyBorder="1" applyAlignment="1">
      <alignment vertical="top"/>
    </xf>
    <xf numFmtId="0" fontId="0" fillId="0" borderId="6" xfId="0" applyBorder="1" applyAlignment="1">
      <alignment vertical="top"/>
    </xf>
    <xf numFmtId="0" fontId="0" fillId="0" borderId="5" xfId="0" applyBorder="1" applyAlignment="1">
      <alignment horizontal="left" vertical="center" indent="1"/>
    </xf>
    <xf numFmtId="0" fontId="0" fillId="0" borderId="6" xfId="0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164" fontId="0" fillId="0" borderId="4" xfId="0" applyNumberFormat="1" applyBorder="1" applyAlignment="1">
      <alignment horizontal="left" vertical="center" indent="1"/>
    </xf>
    <xf numFmtId="164" fontId="0" fillId="0" borderId="5" xfId="0" applyNumberFormat="1" applyBorder="1" applyAlignment="1">
      <alignment horizontal="left" vertical="center" indent="1"/>
    </xf>
    <xf numFmtId="0" fontId="8" fillId="0" borderId="0" xfId="1" applyFont="1"/>
    <xf numFmtId="0" fontId="3" fillId="0" borderId="0" xfId="0" applyFont="1" applyAlignment="1">
      <alignment vertical="center"/>
    </xf>
    <xf numFmtId="0" fontId="0" fillId="0" borderId="5" xfId="0" applyFont="1" applyBorder="1" applyAlignment="1">
      <alignment horizontal="left" vertical="center" indent="1"/>
    </xf>
    <xf numFmtId="0" fontId="0" fillId="0" borderId="0" xfId="0" applyBorder="1" applyAlignment="1">
      <alignment vertical="top" wrapText="1"/>
    </xf>
    <xf numFmtId="14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14" fontId="0" fillId="0" borderId="0" xfId="0" applyNumberFormat="1" applyAlignment="1">
      <alignment vertical="center"/>
    </xf>
    <xf numFmtId="0" fontId="12" fillId="0" borderId="0" xfId="0" applyFont="1"/>
    <xf numFmtId="0" fontId="12" fillId="0" borderId="0" xfId="0" applyFont="1" applyAlignment="1">
      <alignment horizontal="right"/>
    </xf>
    <xf numFmtId="0" fontId="0" fillId="0" borderId="0" xfId="0" applyAlignment="1"/>
    <xf numFmtId="0" fontId="12" fillId="0" borderId="0" xfId="0" applyFont="1" applyAlignment="1"/>
    <xf numFmtId="0" fontId="0" fillId="0" borderId="0" xfId="0" applyFill="1" applyBorder="1"/>
    <xf numFmtId="0" fontId="0" fillId="0" borderId="0" xfId="0" applyFill="1" applyBorder="1" applyAlignment="1">
      <alignment vertical="top"/>
    </xf>
    <xf numFmtId="0" fontId="4" fillId="0" borderId="0" xfId="0" applyFont="1" applyFill="1" applyBorder="1" applyAlignment="1"/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left" vertical="center"/>
    </xf>
    <xf numFmtId="0" fontId="3" fillId="0" borderId="0" xfId="0" applyFont="1" applyFill="1" applyBorder="1"/>
    <xf numFmtId="0" fontId="2" fillId="0" borderId="0" xfId="0" applyFont="1" applyFill="1" applyBorder="1"/>
    <xf numFmtId="0" fontId="0" fillId="0" borderId="0" xfId="0" applyFill="1" applyBorder="1" applyAlignment="1">
      <alignment horizontal="left" vertical="center" indent="1"/>
    </xf>
    <xf numFmtId="0" fontId="6" fillId="0" borderId="0" xfId="0" applyFont="1" applyFill="1" applyBorder="1" applyAlignment="1">
      <alignment horizontal="left" vertical="center" indent="1"/>
    </xf>
    <xf numFmtId="0" fontId="7" fillId="0" borderId="0" xfId="0" applyFont="1" applyFill="1" applyBorder="1" applyAlignment="1">
      <alignment horizontal="left" vertical="center" indent="1"/>
    </xf>
    <xf numFmtId="164" fontId="0" fillId="0" borderId="0" xfId="0" applyNumberFormat="1" applyFill="1" applyBorder="1" applyAlignment="1">
      <alignment horizontal="left" vertical="center" indent="1"/>
    </xf>
    <xf numFmtId="0" fontId="0" fillId="0" borderId="0" xfId="0" applyFill="1" applyBorder="1" applyAlignment="1">
      <alignment vertical="center"/>
    </xf>
    <xf numFmtId="0" fontId="11" fillId="0" borderId="12" xfId="0" applyFont="1" applyBorder="1" applyAlignment="1">
      <alignment horizontal="left" indent="1"/>
    </xf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15" xfId="0" applyBorder="1" applyAlignment="1">
      <alignment horizontal="center"/>
    </xf>
    <xf numFmtId="20" fontId="0" fillId="0" borderId="16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12" fillId="0" borderId="0" xfId="0" applyFont="1" applyFill="1" applyBorder="1" applyAlignment="1">
      <alignment horizontal="right"/>
    </xf>
    <xf numFmtId="0" fontId="12" fillId="0" borderId="0" xfId="0" applyFont="1" applyFill="1" applyBorder="1"/>
    <xf numFmtId="0" fontId="7" fillId="0" borderId="0" xfId="0" applyFont="1" applyAlignment="1">
      <alignment vertical="center"/>
    </xf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15" fontId="0" fillId="0" borderId="15" xfId="0" applyNumberFormat="1" applyBorder="1" applyAlignment="1">
      <alignment horizontal="center"/>
    </xf>
    <xf numFmtId="0" fontId="0" fillId="0" borderId="6" xfId="0" applyFont="1" applyBorder="1" applyAlignment="1">
      <alignment horizontal="left" vertical="center"/>
    </xf>
    <xf numFmtId="0" fontId="6" fillId="0" borderId="11" xfId="0" applyFont="1" applyBorder="1" applyAlignment="1">
      <alignment horizontal="left" vertical="center" indent="1"/>
    </xf>
    <xf numFmtId="165" fontId="6" fillId="0" borderId="11" xfId="0" applyNumberFormat="1" applyFont="1" applyBorder="1" applyAlignment="1">
      <alignment horizontal="left" vertical="center" indent="1"/>
    </xf>
    <xf numFmtId="0" fontId="6" fillId="0" borderId="4" xfId="0" applyFont="1" applyBorder="1" applyAlignment="1">
      <alignment horizontal="left" vertical="center" indent="1"/>
    </xf>
    <xf numFmtId="49" fontId="4" fillId="0" borderId="10" xfId="0" applyNumberFormat="1" applyFont="1" applyBorder="1" applyAlignment="1">
      <alignment vertical="center"/>
    </xf>
    <xf numFmtId="0" fontId="0" fillId="0" borderId="0" xfId="0"/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0" fillId="0" borderId="3" xfId="0" applyBorder="1" applyAlignment="1">
      <alignment vertical="center"/>
    </xf>
    <xf numFmtId="0" fontId="4" fillId="0" borderId="10" xfId="0" applyFont="1" applyBorder="1" applyAlignment="1">
      <alignment vertical="center"/>
    </xf>
    <xf numFmtId="0" fontId="4" fillId="0" borderId="10" xfId="0" applyFont="1" applyBorder="1" applyAlignment="1">
      <alignment horizontal="left" vertical="center"/>
    </xf>
    <xf numFmtId="0" fontId="2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0" fontId="7" fillId="0" borderId="4" xfId="0" applyFont="1" applyBorder="1" applyAlignment="1">
      <alignment horizontal="left" vertical="center" indent="1"/>
    </xf>
    <xf numFmtId="0" fontId="7" fillId="0" borderId="5" xfId="0" applyFont="1" applyBorder="1" applyAlignment="1">
      <alignment horizontal="left" vertical="center" indent="1"/>
    </xf>
    <xf numFmtId="0" fontId="7" fillId="0" borderId="6" xfId="0" applyFont="1" applyBorder="1" applyAlignment="1">
      <alignment horizontal="left" vertical="center" indent="1"/>
    </xf>
    <xf numFmtId="0" fontId="0" fillId="0" borderId="5" xfId="0" applyBorder="1" applyAlignment="1">
      <alignment horizontal="left" vertical="center" indent="1"/>
    </xf>
    <xf numFmtId="0" fontId="0" fillId="0" borderId="6" xfId="0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164" fontId="0" fillId="0" borderId="4" xfId="0" applyNumberFormat="1" applyBorder="1" applyAlignment="1">
      <alignment horizontal="left" vertical="center" indent="1"/>
    </xf>
    <xf numFmtId="0" fontId="4" fillId="0" borderId="1" xfId="0" applyFont="1" applyBorder="1" applyAlignment="1">
      <alignment horizontal="left" vertical="center"/>
    </xf>
    <xf numFmtId="0" fontId="3" fillId="2" borderId="7" xfId="0" applyFont="1" applyFill="1" applyBorder="1"/>
    <xf numFmtId="164" fontId="0" fillId="0" borderId="6" xfId="0" applyNumberFormat="1" applyBorder="1" applyAlignment="1">
      <alignment horizontal="left" vertical="center" indent="1"/>
    </xf>
    <xf numFmtId="165" fontId="7" fillId="0" borderId="4" xfId="0" applyNumberFormat="1" applyFont="1" applyBorder="1" applyAlignment="1">
      <alignment horizontal="left" vertical="center" indent="1"/>
    </xf>
    <xf numFmtId="167" fontId="7" fillId="0" borderId="4" xfId="0" applyNumberFormat="1" applyFont="1" applyBorder="1" applyAlignment="1">
      <alignment horizontal="left" vertical="center" indent="1"/>
    </xf>
    <xf numFmtId="169" fontId="4" fillId="0" borderId="1" xfId="0" applyNumberFormat="1" applyFont="1" applyBorder="1" applyAlignment="1">
      <alignment vertical="center"/>
    </xf>
    <xf numFmtId="170" fontId="7" fillId="0" borderId="4" xfId="0" applyNumberFormat="1" applyFont="1" applyBorder="1" applyAlignment="1">
      <alignment horizontal="left" vertical="center" indent="1"/>
    </xf>
    <xf numFmtId="15" fontId="7" fillId="0" borderId="4" xfId="0" applyNumberFormat="1" applyFont="1" applyBorder="1" applyAlignment="1">
      <alignment horizontal="left" vertical="center" indent="1"/>
    </xf>
    <xf numFmtId="0" fontId="0" fillId="0" borderId="4" xfId="0" applyFont="1" applyBorder="1" applyAlignment="1">
      <alignment horizontal="left" vertical="center" indent="1"/>
    </xf>
    <xf numFmtId="1" fontId="7" fillId="0" borderId="11" xfId="0" applyNumberFormat="1" applyFont="1" applyBorder="1" applyAlignment="1">
      <alignment horizontal="left" vertical="center" indent="1"/>
    </xf>
    <xf numFmtId="0" fontId="7" fillId="0" borderId="0" xfId="0" applyFont="1" applyAlignment="1">
      <alignment vertical="center"/>
    </xf>
    <xf numFmtId="0" fontId="0" fillId="0" borderId="4" xfId="0" quotePrefix="1" applyFont="1" applyBorder="1" applyAlignment="1">
      <alignment horizontal="left" vertical="center" indent="1"/>
    </xf>
    <xf numFmtId="170" fontId="6" fillId="0" borderId="5" xfId="0" applyNumberFormat="1" applyFont="1" applyBorder="1" applyAlignment="1">
      <alignment horizontal="left" vertical="center" indent="1"/>
    </xf>
    <xf numFmtId="0" fontId="6" fillId="0" borderId="5" xfId="0" applyFont="1" applyBorder="1" applyAlignment="1">
      <alignment horizontal="left" vertical="center" indent="1"/>
    </xf>
    <xf numFmtId="0" fontId="6" fillId="0" borderId="6" xfId="0" applyFont="1" applyBorder="1" applyAlignment="1">
      <alignment horizontal="left" vertical="center" indent="1"/>
    </xf>
    <xf numFmtId="167" fontId="6" fillId="0" borderId="6" xfId="0" applyNumberFormat="1" applyFont="1" applyBorder="1" applyAlignment="1">
      <alignment horizontal="left" vertical="center" indent="1"/>
    </xf>
    <xf numFmtId="15" fontId="6" fillId="0" borderId="11" xfId="0" applyNumberFormat="1" applyFont="1" applyBorder="1" applyAlignment="1">
      <alignment horizontal="left" vertical="center" indent="1"/>
    </xf>
    <xf numFmtId="0" fontId="15" fillId="0" borderId="11" xfId="0" applyFont="1" applyBorder="1" applyAlignment="1">
      <alignment horizontal="left" vertical="center" indent="1"/>
    </xf>
    <xf numFmtId="166" fontId="6" fillId="0" borderId="11" xfId="0" applyNumberFormat="1" applyFont="1" applyBorder="1" applyAlignment="1">
      <alignment horizontal="left" vertical="center" indent="1"/>
    </xf>
    <xf numFmtId="1" fontId="6" fillId="0" borderId="6" xfId="0" quotePrefix="1" applyNumberFormat="1" applyFont="1" applyBorder="1" applyAlignment="1">
      <alignment horizontal="left" vertical="center" indent="1"/>
    </xf>
    <xf numFmtId="0" fontId="6" fillId="0" borderId="0" xfId="0" applyFont="1" applyAlignment="1">
      <alignment vertical="center"/>
    </xf>
    <xf numFmtId="0" fontId="0" fillId="0" borderId="19" xfId="0" applyBorder="1"/>
    <xf numFmtId="0" fontId="0" fillId="0" borderId="22" xfId="0" applyBorder="1"/>
    <xf numFmtId="0" fontId="0" fillId="0" borderId="23" xfId="0" applyBorder="1"/>
    <xf numFmtId="0" fontId="0" fillId="0" borderId="25" xfId="0" applyBorder="1"/>
    <xf numFmtId="15" fontId="0" fillId="0" borderId="13" xfId="0" applyNumberFormat="1" applyBorder="1" applyAlignment="1">
      <alignment horizontal="center"/>
    </xf>
    <xf numFmtId="20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center"/>
    </xf>
    <xf numFmtId="20" fontId="0" fillId="0" borderId="16" xfId="0" applyNumberFormat="1" applyBorder="1" applyAlignment="1">
      <alignment horizontal="center"/>
    </xf>
    <xf numFmtId="20" fontId="0" fillId="0" borderId="18" xfId="0" applyNumberFormat="1" applyBorder="1" applyAlignment="1">
      <alignment horizontal="center"/>
    </xf>
    <xf numFmtId="15" fontId="0" fillId="0" borderId="15" xfId="0" applyNumberFormat="1" applyBorder="1" applyAlignment="1">
      <alignment horizontal="center"/>
    </xf>
    <xf numFmtId="15" fontId="0" fillId="0" borderId="17" xfId="0" applyNumberFormat="1" applyBorder="1" applyAlignment="1">
      <alignment horizontal="center"/>
    </xf>
    <xf numFmtId="49" fontId="0" fillId="0" borderId="4" xfId="0" quotePrefix="1" applyNumberFormat="1" applyBorder="1" applyAlignment="1">
      <alignment horizontal="left" vertical="center" indent="1"/>
    </xf>
    <xf numFmtId="49" fontId="6" fillId="0" borderId="11" xfId="0" applyNumberFormat="1" applyFont="1" applyBorder="1" applyAlignment="1">
      <alignment horizontal="left" vertical="center" indent="1"/>
    </xf>
    <xf numFmtId="49" fontId="7" fillId="0" borderId="4" xfId="0" applyNumberFormat="1" applyFont="1" applyBorder="1" applyAlignment="1">
      <alignment horizontal="left" vertical="center" indent="1"/>
    </xf>
    <xf numFmtId="0" fontId="4" fillId="0" borderId="1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0" fillId="0" borderId="3" xfId="0" applyBorder="1" applyAlignment="1">
      <alignment vertical="center"/>
    </xf>
    <xf numFmtId="0" fontId="4" fillId="0" borderId="10" xfId="0" applyFont="1" applyBorder="1" applyAlignment="1">
      <alignment vertical="center"/>
    </xf>
    <xf numFmtId="0" fontId="2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0" fontId="7" fillId="0" borderId="4" xfId="0" applyFont="1" applyBorder="1" applyAlignment="1">
      <alignment horizontal="left" vertical="center" indent="1"/>
    </xf>
    <xf numFmtId="0" fontId="7" fillId="0" borderId="5" xfId="0" applyFont="1" applyBorder="1" applyAlignment="1">
      <alignment horizontal="left" vertical="center" indent="1"/>
    </xf>
    <xf numFmtId="0" fontId="7" fillId="0" borderId="6" xfId="0" applyFont="1" applyBorder="1" applyAlignment="1">
      <alignment horizontal="left" vertical="center" indent="1"/>
    </xf>
    <xf numFmtId="0" fontId="0" fillId="0" borderId="5" xfId="0" applyBorder="1" applyAlignment="1">
      <alignment horizontal="left" vertical="center" indent="1"/>
    </xf>
    <xf numFmtId="0" fontId="0" fillId="0" borderId="6" xfId="0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164" fontId="0" fillId="0" borderId="4" xfId="0" applyNumberFormat="1" applyBorder="1" applyAlignment="1">
      <alignment horizontal="left" vertical="center" indent="1"/>
    </xf>
    <xf numFmtId="0" fontId="4" fillId="0" borderId="1" xfId="0" applyFont="1" applyBorder="1" applyAlignment="1">
      <alignment horizontal="left" vertical="center"/>
    </xf>
    <xf numFmtId="0" fontId="3" fillId="2" borderId="7" xfId="0" applyFont="1" applyFill="1" applyBorder="1"/>
    <xf numFmtId="164" fontId="0" fillId="0" borderId="6" xfId="0" applyNumberFormat="1" applyBorder="1" applyAlignment="1">
      <alignment horizontal="left" vertical="center" indent="1"/>
    </xf>
    <xf numFmtId="165" fontId="7" fillId="0" borderId="4" xfId="0" applyNumberFormat="1" applyFont="1" applyBorder="1" applyAlignment="1">
      <alignment horizontal="left" vertical="center" indent="1"/>
    </xf>
    <xf numFmtId="167" fontId="7" fillId="0" borderId="4" xfId="0" applyNumberFormat="1" applyFont="1" applyBorder="1" applyAlignment="1">
      <alignment horizontal="left" vertical="center" indent="1"/>
    </xf>
    <xf numFmtId="169" fontId="4" fillId="0" borderId="1" xfId="0" applyNumberFormat="1" applyFont="1" applyBorder="1" applyAlignment="1">
      <alignment vertical="center"/>
    </xf>
    <xf numFmtId="170" fontId="7" fillId="0" borderId="4" xfId="0" applyNumberFormat="1" applyFont="1" applyBorder="1" applyAlignment="1">
      <alignment horizontal="left" vertical="center" indent="1"/>
    </xf>
    <xf numFmtId="15" fontId="7" fillId="0" borderId="4" xfId="0" applyNumberFormat="1" applyFont="1" applyBorder="1" applyAlignment="1">
      <alignment horizontal="left" vertical="center" indent="1"/>
    </xf>
    <xf numFmtId="0" fontId="0" fillId="0" borderId="4" xfId="0" applyFont="1" applyBorder="1" applyAlignment="1">
      <alignment horizontal="left" vertical="center" indent="1"/>
    </xf>
    <xf numFmtId="1" fontId="7" fillId="0" borderId="11" xfId="0" applyNumberFormat="1" applyFont="1" applyBorder="1" applyAlignment="1">
      <alignment horizontal="left" vertical="center" indent="1"/>
    </xf>
    <xf numFmtId="0" fontId="0" fillId="0" borderId="4" xfId="0" quotePrefix="1" applyFont="1" applyBorder="1" applyAlignment="1">
      <alignment horizontal="left" vertical="center" indent="1"/>
    </xf>
    <xf numFmtId="0" fontId="0" fillId="0" borderId="6" xfId="0" applyFont="1" applyBorder="1" applyAlignment="1">
      <alignment horizontal="left" vertical="center"/>
    </xf>
    <xf numFmtId="164" fontId="0" fillId="0" borderId="4" xfId="0" quotePrefix="1" applyNumberFormat="1" applyBorder="1" applyAlignment="1">
      <alignment horizontal="left" vertical="center" indent="1"/>
    </xf>
    <xf numFmtId="168" fontId="14" fillId="0" borderId="0" xfId="3" applyNumberFormat="1" applyFont="1"/>
    <xf numFmtId="2" fontId="14" fillId="0" borderId="0" xfId="3" applyNumberFormat="1" applyFont="1"/>
    <xf numFmtId="0" fontId="14" fillId="0" borderId="0" xfId="3" applyFont="1"/>
    <xf numFmtId="2" fontId="14" fillId="0" borderId="0" xfId="3" applyNumberFormat="1" applyFont="1" applyFill="1"/>
    <xf numFmtId="2" fontId="14" fillId="0" borderId="33" xfId="3" applyNumberFormat="1" applyFont="1" applyFill="1" applyBorder="1" applyAlignment="1"/>
    <xf numFmtId="0" fontId="10" fillId="0" borderId="0" xfId="0" applyFont="1" applyFill="1" applyBorder="1" applyAlignment="1">
      <alignment horizontal="left" vertical="center" indent="1"/>
    </xf>
    <xf numFmtId="0" fontId="13" fillId="0" borderId="0" xfId="0" applyFont="1" applyFill="1" applyBorder="1" applyAlignment="1">
      <alignment horizontal="center" vertical="center"/>
    </xf>
    <xf numFmtId="15" fontId="12" fillId="0" borderId="0" xfId="0" applyNumberFormat="1" applyFont="1" applyAlignment="1">
      <alignment horizontal="left"/>
    </xf>
    <xf numFmtId="0" fontId="10" fillId="0" borderId="5" xfId="0" applyFont="1" applyBorder="1" applyAlignment="1">
      <alignment horizontal="left" vertical="center" indent="1"/>
    </xf>
    <xf numFmtId="0" fontId="11" fillId="0" borderId="12" xfId="0" applyFont="1" applyBorder="1" applyAlignment="1">
      <alignment horizontal="left" indent="1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4" fillId="0" borderId="2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</cellXfs>
  <cellStyles count="4">
    <cellStyle name="Normal" xfId="0" builtinId="0"/>
    <cellStyle name="Normal 2" xfId="1"/>
    <cellStyle name="Normal 2 2" xfId="2"/>
    <cellStyle name="Normal 3" xfId="3"/>
  </cellStyles>
  <dxfs count="11"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168" formatCode="0.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</dxf>
    <dxf>
      <alignment horizontal="general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B18E6FE-04B9-4930-A9FE-A584F0683730}" ax:license="Copyright (c) 2007 - 2009 ThreeDify Incorporated" ax:persistence="persistStreamInit" r:id="rId1"/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390095249931472"/>
          <c:y val="0.14361002112160423"/>
          <c:w val="0.84878804021274001"/>
          <c:h val="0.7485853591456788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'VS EWNS'!$K$4</c:f>
              <c:strCache>
                <c:ptCount val="1"/>
                <c:pt idx="0">
                  <c:v>Vertical Section vs TVD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5m'!$E$19:$E$68</c:f>
              <c:numCache>
                <c:formatCode>0.00</c:formatCode>
                <c:ptCount val="50"/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0.15</c:v>
                </c:pt>
                <c:pt idx="5">
                  <c:v>0.18</c:v>
                </c:pt>
                <c:pt idx="6">
                  <c:v>0.21</c:v>
                </c:pt>
                <c:pt idx="7">
                  <c:v>0.24</c:v>
                </c:pt>
                <c:pt idx="8">
                  <c:v>0.27</c:v>
                </c:pt>
                <c:pt idx="9">
                  <c:v>0.3</c:v>
                </c:pt>
                <c:pt idx="10">
                  <c:v>0.33</c:v>
                </c:pt>
                <c:pt idx="11">
                  <c:v>0.36</c:v>
                </c:pt>
                <c:pt idx="12">
                  <c:v>0.39</c:v>
                </c:pt>
                <c:pt idx="13">
                  <c:v>0.42</c:v>
                </c:pt>
                <c:pt idx="14">
                  <c:v>0.46</c:v>
                </c:pt>
                <c:pt idx="15">
                  <c:v>0.5</c:v>
                </c:pt>
                <c:pt idx="16">
                  <c:v>0.54</c:v>
                </c:pt>
                <c:pt idx="17">
                  <c:v>0.57999999999999996</c:v>
                </c:pt>
                <c:pt idx="18">
                  <c:v>0.62</c:v>
                </c:pt>
                <c:pt idx="19">
                  <c:v>0.67</c:v>
                </c:pt>
                <c:pt idx="20">
                  <c:v>0.71</c:v>
                </c:pt>
                <c:pt idx="21">
                  <c:v>0.76</c:v>
                </c:pt>
                <c:pt idx="22">
                  <c:v>0.82</c:v>
                </c:pt>
                <c:pt idx="23">
                  <c:v>0.87</c:v>
                </c:pt>
                <c:pt idx="24">
                  <c:v>0.92</c:v>
                </c:pt>
                <c:pt idx="25">
                  <c:v>0.98</c:v>
                </c:pt>
                <c:pt idx="26">
                  <c:v>1.03</c:v>
                </c:pt>
                <c:pt idx="27">
                  <c:v>1.0900000000000001</c:v>
                </c:pt>
                <c:pt idx="28">
                  <c:v>1.1399999999999999</c:v>
                </c:pt>
                <c:pt idx="29">
                  <c:v>1.19</c:v>
                </c:pt>
                <c:pt idx="30">
                  <c:v>1.24</c:v>
                </c:pt>
                <c:pt idx="31">
                  <c:v>1.29</c:v>
                </c:pt>
                <c:pt idx="32">
                  <c:v>1.34</c:v>
                </c:pt>
                <c:pt idx="33">
                  <c:v>1.39</c:v>
                </c:pt>
                <c:pt idx="34">
                  <c:v>1.44</c:v>
                </c:pt>
                <c:pt idx="35">
                  <c:v>1.49</c:v>
                </c:pt>
                <c:pt idx="36">
                  <c:v>1.54</c:v>
                </c:pt>
                <c:pt idx="37">
                  <c:v>1.59</c:v>
                </c:pt>
                <c:pt idx="38">
                  <c:v>1.64</c:v>
                </c:pt>
                <c:pt idx="39">
                  <c:v>1.69</c:v>
                </c:pt>
                <c:pt idx="40">
                  <c:v>1.75</c:v>
                </c:pt>
                <c:pt idx="41">
                  <c:v>1.8</c:v>
                </c:pt>
                <c:pt idx="42">
                  <c:v>1.86</c:v>
                </c:pt>
                <c:pt idx="43">
                  <c:v>1.92</c:v>
                </c:pt>
                <c:pt idx="44">
                  <c:v>1.99</c:v>
                </c:pt>
                <c:pt idx="45">
                  <c:v>2.06</c:v>
                </c:pt>
                <c:pt idx="46">
                  <c:v>2.13</c:v>
                </c:pt>
                <c:pt idx="47">
                  <c:v>2.2200000000000002</c:v>
                </c:pt>
                <c:pt idx="48">
                  <c:v>2.2999999999999998</c:v>
                </c:pt>
                <c:pt idx="49">
                  <c:v>2.4</c:v>
                </c:pt>
              </c:numCache>
            </c:numRef>
          </c:xVal>
          <c:yVal>
            <c:numRef>
              <c:f>'Survey 5m'!$D$19:$D$68</c:f>
              <c:numCache>
                <c:formatCode>0.00</c:formatCode>
                <c:ptCount val="5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134.99</c:v>
                </c:pt>
                <c:pt idx="28">
                  <c:v>139.99</c:v>
                </c:pt>
                <c:pt idx="29">
                  <c:v>144.99</c:v>
                </c:pt>
                <c:pt idx="30">
                  <c:v>149.99</c:v>
                </c:pt>
                <c:pt idx="31">
                  <c:v>154.99</c:v>
                </c:pt>
                <c:pt idx="32">
                  <c:v>159.99</c:v>
                </c:pt>
                <c:pt idx="33">
                  <c:v>164.99</c:v>
                </c:pt>
                <c:pt idx="34">
                  <c:v>169.99</c:v>
                </c:pt>
                <c:pt idx="35">
                  <c:v>174.99</c:v>
                </c:pt>
                <c:pt idx="36">
                  <c:v>179.99</c:v>
                </c:pt>
                <c:pt idx="37">
                  <c:v>184.99</c:v>
                </c:pt>
                <c:pt idx="38">
                  <c:v>189.99</c:v>
                </c:pt>
                <c:pt idx="39">
                  <c:v>194.99</c:v>
                </c:pt>
                <c:pt idx="40">
                  <c:v>199.98</c:v>
                </c:pt>
                <c:pt idx="41">
                  <c:v>204.98</c:v>
                </c:pt>
                <c:pt idx="42">
                  <c:v>209.98</c:v>
                </c:pt>
                <c:pt idx="43">
                  <c:v>214.98</c:v>
                </c:pt>
                <c:pt idx="44">
                  <c:v>219.98</c:v>
                </c:pt>
                <c:pt idx="45">
                  <c:v>224.98</c:v>
                </c:pt>
                <c:pt idx="46">
                  <c:v>229.98</c:v>
                </c:pt>
                <c:pt idx="47">
                  <c:v>234.98</c:v>
                </c:pt>
                <c:pt idx="48">
                  <c:v>239.98</c:v>
                </c:pt>
                <c:pt idx="49">
                  <c:v>244.98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373056"/>
        <c:axId val="185374976"/>
      </c:scatterChart>
      <c:valAx>
        <c:axId val="185373056"/>
        <c:scaling>
          <c:orientation val="minMax"/>
        </c:scaling>
        <c:delete val="0"/>
        <c:axPos val="t"/>
        <c:majorGridlines/>
        <c:title>
          <c:tx>
            <c:rich>
              <a:bodyPr/>
              <a:lstStyle/>
              <a:p>
                <a:pPr>
                  <a:defRPr sz="1050" b="1"/>
                </a:pPr>
                <a:r>
                  <a:rPr lang="en-AU" sz="1050" b="1"/>
                  <a:t>Vertical Section (m)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185374976"/>
        <c:crossesAt val="0"/>
        <c:crossBetween val="midCat"/>
      </c:valAx>
      <c:valAx>
        <c:axId val="185374976"/>
        <c:scaling>
          <c:orientation val="maxMin"/>
          <c:min val="0"/>
        </c:scaling>
        <c:delete val="0"/>
        <c:axPos val="l"/>
        <c:majorGridlines>
          <c:spPr>
            <a:ln>
              <a:prstDash val="sys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AU" b="0"/>
                  <a:t>TVD</a:t>
                </a:r>
                <a:r>
                  <a:rPr lang="en-AU" b="0" baseline="0"/>
                  <a:t> (m)</a:t>
                </a:r>
                <a:endParaRPr lang="en-AU" b="0"/>
              </a:p>
            </c:rich>
          </c:tx>
          <c:layout>
            <c:manualLayout>
              <c:xMode val="edge"/>
              <c:yMode val="edge"/>
              <c:x val="9.563411442057022E-3"/>
              <c:y val="0.46120512563796051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185373056"/>
        <c:crosses val="autoZero"/>
        <c:crossBetween val="midCat"/>
      </c:valAx>
      <c:spPr>
        <a:ln w="6350"/>
      </c:spPr>
    </c:plotArea>
    <c:legend>
      <c:legendPos val="b"/>
      <c:layout/>
      <c:overlay val="0"/>
    </c:legend>
    <c:plotVisOnly val="1"/>
    <c:dispBlanksAs val="gap"/>
    <c:showDLblsOverMax val="0"/>
  </c:chart>
  <c:spPr>
    <a:ln w="12700">
      <a:solidFill>
        <a:schemeClr val="tx1"/>
      </a:solidFill>
    </a:ln>
  </c:spPr>
  <c:txPr>
    <a:bodyPr/>
    <a:lstStyle/>
    <a:p>
      <a:pPr>
        <a:defRPr baseline="0"/>
      </a:pPr>
      <a:endParaRPr lang="en-US"/>
    </a:p>
  </c:txPr>
  <c:printSettings>
    <c:headerFooter/>
    <c:pageMargins b="0.75" l="0.7" r="0.7" t="0.75" header="0.3" footer="0.3"/>
    <c:pageSetup paperSize="9" orientation="landscape" horizontalDpi="-4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000"/>
              <a:t>EW - NS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634903475058212E-2"/>
          <c:y val="0.11965762613006707"/>
          <c:w val="0.83603559419848428"/>
          <c:h val="0.7416817960461764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'VS EWNS'!$J$4</c:f>
              <c:strCache>
                <c:ptCount val="1"/>
                <c:pt idx="0">
                  <c:v>EW vs NS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5m'!$G$19:$G$68</c:f>
              <c:numCache>
                <c:formatCode>0.00</c:formatCode>
                <c:ptCount val="50"/>
                <c:pt idx="0">
                  <c:v>0</c:v>
                </c:pt>
                <c:pt idx="1">
                  <c:v>-0.02</c:v>
                </c:pt>
                <c:pt idx="2">
                  <c:v>-0.04</c:v>
                </c:pt>
                <c:pt idx="3">
                  <c:v>-0.06</c:v>
                </c:pt>
                <c:pt idx="4">
                  <c:v>-7.0000000000000007E-2</c:v>
                </c:pt>
                <c:pt idx="5">
                  <c:v>-0.09</c:v>
                </c:pt>
                <c:pt idx="6">
                  <c:v>-0.1</c:v>
                </c:pt>
                <c:pt idx="7">
                  <c:v>-0.11</c:v>
                </c:pt>
                <c:pt idx="8">
                  <c:v>-0.12</c:v>
                </c:pt>
                <c:pt idx="9">
                  <c:v>-0.13</c:v>
                </c:pt>
                <c:pt idx="10">
                  <c:v>-0.14000000000000001</c:v>
                </c:pt>
                <c:pt idx="11">
                  <c:v>-0.14000000000000001</c:v>
                </c:pt>
                <c:pt idx="12">
                  <c:v>-0.14000000000000001</c:v>
                </c:pt>
                <c:pt idx="13">
                  <c:v>-0.15</c:v>
                </c:pt>
                <c:pt idx="14">
                  <c:v>-0.15</c:v>
                </c:pt>
                <c:pt idx="15">
                  <c:v>-0.14000000000000001</c:v>
                </c:pt>
                <c:pt idx="16">
                  <c:v>-0.14000000000000001</c:v>
                </c:pt>
                <c:pt idx="17">
                  <c:v>-0.14000000000000001</c:v>
                </c:pt>
                <c:pt idx="18">
                  <c:v>-0.14000000000000001</c:v>
                </c:pt>
                <c:pt idx="19">
                  <c:v>-0.14000000000000001</c:v>
                </c:pt>
                <c:pt idx="20">
                  <c:v>-0.14000000000000001</c:v>
                </c:pt>
                <c:pt idx="21">
                  <c:v>-0.14000000000000001</c:v>
                </c:pt>
                <c:pt idx="22">
                  <c:v>-0.15</c:v>
                </c:pt>
                <c:pt idx="23">
                  <c:v>-0.16</c:v>
                </c:pt>
                <c:pt idx="24">
                  <c:v>-0.18</c:v>
                </c:pt>
                <c:pt idx="25">
                  <c:v>-0.21</c:v>
                </c:pt>
                <c:pt idx="26">
                  <c:v>-0.24</c:v>
                </c:pt>
                <c:pt idx="27">
                  <c:v>-0.28000000000000003</c:v>
                </c:pt>
                <c:pt idx="28">
                  <c:v>-0.32</c:v>
                </c:pt>
                <c:pt idx="29">
                  <c:v>-0.37</c:v>
                </c:pt>
                <c:pt idx="30">
                  <c:v>-0.43</c:v>
                </c:pt>
                <c:pt idx="31">
                  <c:v>-0.48</c:v>
                </c:pt>
                <c:pt idx="32">
                  <c:v>-0.55000000000000004</c:v>
                </c:pt>
                <c:pt idx="33">
                  <c:v>-0.62</c:v>
                </c:pt>
                <c:pt idx="34">
                  <c:v>-0.69</c:v>
                </c:pt>
                <c:pt idx="35">
                  <c:v>-0.77</c:v>
                </c:pt>
                <c:pt idx="36">
                  <c:v>-0.85</c:v>
                </c:pt>
                <c:pt idx="37">
                  <c:v>-0.93</c:v>
                </c:pt>
                <c:pt idx="38">
                  <c:v>-1.02</c:v>
                </c:pt>
                <c:pt idx="39">
                  <c:v>-1.1000000000000001</c:v>
                </c:pt>
                <c:pt idx="40">
                  <c:v>-1.18</c:v>
                </c:pt>
                <c:pt idx="41">
                  <c:v>-1.26</c:v>
                </c:pt>
                <c:pt idx="42">
                  <c:v>-1.34</c:v>
                </c:pt>
                <c:pt idx="43">
                  <c:v>-1.42</c:v>
                </c:pt>
                <c:pt idx="44">
                  <c:v>-1.5</c:v>
                </c:pt>
                <c:pt idx="45">
                  <c:v>-1.57</c:v>
                </c:pt>
                <c:pt idx="46">
                  <c:v>-1.65</c:v>
                </c:pt>
                <c:pt idx="47">
                  <c:v>-1.71</c:v>
                </c:pt>
                <c:pt idx="48">
                  <c:v>-1.76</c:v>
                </c:pt>
                <c:pt idx="49">
                  <c:v>-1.8</c:v>
                </c:pt>
              </c:numCache>
            </c:numRef>
          </c:xVal>
          <c:yVal>
            <c:numRef>
              <c:f>'Survey 5m'!$F$19:$F$68</c:f>
              <c:numCache>
                <c:formatCode>0.00</c:formatCode>
                <c:ptCount val="50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0.15</c:v>
                </c:pt>
                <c:pt idx="5">
                  <c:v>0.18</c:v>
                </c:pt>
                <c:pt idx="6">
                  <c:v>0.21</c:v>
                </c:pt>
                <c:pt idx="7">
                  <c:v>0.24</c:v>
                </c:pt>
                <c:pt idx="8">
                  <c:v>0.27</c:v>
                </c:pt>
                <c:pt idx="9">
                  <c:v>0.3</c:v>
                </c:pt>
                <c:pt idx="10">
                  <c:v>0.33</c:v>
                </c:pt>
                <c:pt idx="11">
                  <c:v>0.36</c:v>
                </c:pt>
                <c:pt idx="12">
                  <c:v>0.39</c:v>
                </c:pt>
                <c:pt idx="13">
                  <c:v>0.42</c:v>
                </c:pt>
                <c:pt idx="14">
                  <c:v>0.46</c:v>
                </c:pt>
                <c:pt idx="15">
                  <c:v>0.5</c:v>
                </c:pt>
                <c:pt idx="16">
                  <c:v>0.54</c:v>
                </c:pt>
                <c:pt idx="17">
                  <c:v>0.57999999999999996</c:v>
                </c:pt>
                <c:pt idx="18">
                  <c:v>0.62</c:v>
                </c:pt>
                <c:pt idx="19">
                  <c:v>0.67</c:v>
                </c:pt>
                <c:pt idx="20">
                  <c:v>0.71</c:v>
                </c:pt>
                <c:pt idx="21">
                  <c:v>0.76</c:v>
                </c:pt>
                <c:pt idx="22">
                  <c:v>0.82</c:v>
                </c:pt>
                <c:pt idx="23">
                  <c:v>0.87</c:v>
                </c:pt>
                <c:pt idx="24">
                  <c:v>0.92</c:v>
                </c:pt>
                <c:pt idx="25">
                  <c:v>0.98</c:v>
                </c:pt>
                <c:pt idx="26">
                  <c:v>1.03</c:v>
                </c:pt>
                <c:pt idx="27">
                  <c:v>1.0900000000000001</c:v>
                </c:pt>
                <c:pt idx="28">
                  <c:v>1.1399999999999999</c:v>
                </c:pt>
                <c:pt idx="29">
                  <c:v>1.19</c:v>
                </c:pt>
                <c:pt idx="30">
                  <c:v>1.24</c:v>
                </c:pt>
                <c:pt idx="31">
                  <c:v>1.29</c:v>
                </c:pt>
                <c:pt idx="32">
                  <c:v>1.34</c:v>
                </c:pt>
                <c:pt idx="33">
                  <c:v>1.39</c:v>
                </c:pt>
                <c:pt idx="34">
                  <c:v>1.44</c:v>
                </c:pt>
                <c:pt idx="35">
                  <c:v>1.49</c:v>
                </c:pt>
                <c:pt idx="36">
                  <c:v>1.54</c:v>
                </c:pt>
                <c:pt idx="37">
                  <c:v>1.59</c:v>
                </c:pt>
                <c:pt idx="38">
                  <c:v>1.64</c:v>
                </c:pt>
                <c:pt idx="39">
                  <c:v>1.69</c:v>
                </c:pt>
                <c:pt idx="40">
                  <c:v>1.75</c:v>
                </c:pt>
                <c:pt idx="41">
                  <c:v>1.8</c:v>
                </c:pt>
                <c:pt idx="42">
                  <c:v>1.86</c:v>
                </c:pt>
                <c:pt idx="43">
                  <c:v>1.92</c:v>
                </c:pt>
                <c:pt idx="44">
                  <c:v>1.99</c:v>
                </c:pt>
                <c:pt idx="45">
                  <c:v>2.06</c:v>
                </c:pt>
                <c:pt idx="46">
                  <c:v>2.13</c:v>
                </c:pt>
                <c:pt idx="47">
                  <c:v>2.2200000000000002</c:v>
                </c:pt>
                <c:pt idx="48">
                  <c:v>2.2999999999999998</c:v>
                </c:pt>
                <c:pt idx="49">
                  <c:v>2.4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483264"/>
        <c:axId val="185485184"/>
      </c:scatterChart>
      <c:valAx>
        <c:axId val="185483264"/>
        <c:scaling>
          <c:orientation val="minMax"/>
        </c:scaling>
        <c:delete val="0"/>
        <c:axPos val="b"/>
        <c:majorGridlines>
          <c:spPr>
            <a:ln w="9525">
              <a:prstDash val="sysDot"/>
            </a:ln>
          </c:spPr>
        </c:majorGridlines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East/West Offset (m)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185485184"/>
        <c:crosses val="autoZero"/>
        <c:crossBetween val="midCat"/>
      </c:valAx>
      <c:valAx>
        <c:axId val="185485184"/>
        <c:scaling>
          <c:orientation val="minMax"/>
        </c:scaling>
        <c:delete val="0"/>
        <c:axPos val="l"/>
        <c:majorGridlines/>
        <c:minorGridlines>
          <c:spPr>
            <a:ln>
              <a:noFill/>
            </a:ln>
          </c:spPr>
        </c:min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North/South</a:t>
                </a:r>
                <a:r>
                  <a:rPr lang="en-US" b="0" baseline="0"/>
                  <a:t> Offset (m)</a:t>
                </a:r>
                <a:endParaRPr lang="en-US" b="0"/>
              </a:p>
            </c:rich>
          </c:tx>
          <c:layout>
            <c:manualLayout>
              <c:xMode val="edge"/>
              <c:yMode val="edge"/>
              <c:x val="8.4432875249416863E-3"/>
              <c:y val="0.20881131525226013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185483264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spPr>
    <a:ln w="12700">
      <a:solidFill>
        <a:sysClr val="windowText" lastClr="000000"/>
      </a:solidFill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/>
            </a:pPr>
            <a:r>
              <a:rPr lang="en-US" sz="1050"/>
              <a:t>Deviation</a:t>
            </a:r>
            <a:r>
              <a:rPr lang="en-US" sz="1050" baseline="0"/>
              <a:t> vs Depth</a:t>
            </a:r>
            <a:endParaRPr lang="en-US" sz="1050"/>
          </a:p>
          <a:p>
            <a:pPr>
              <a:defRPr sz="1050"/>
            </a:pPr>
            <a:endParaRPr lang="en-US" sz="1050"/>
          </a:p>
        </c:rich>
      </c:tx>
      <c:layout>
        <c:manualLayout>
          <c:xMode val="edge"/>
          <c:yMode val="edge"/>
          <c:x val="0.30488521398275098"/>
          <c:y val="7.7192913385826763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3157327976925443"/>
          <c:y val="0.11149448818897637"/>
          <c:w val="0.69481107082801963"/>
          <c:h val="0.82986312335958001"/>
        </c:manualLayout>
      </c:layout>
      <c:scatterChart>
        <c:scatterStyle val="lineMarker"/>
        <c:varyColors val="0"/>
        <c:ser>
          <c:idx val="0"/>
          <c:order val="0"/>
          <c:tx>
            <c:strRef>
              <c:f>'VS EWNS'!$L$4</c:f>
              <c:strCache>
                <c:ptCount val="1"/>
                <c:pt idx="0">
                  <c:v>Deviation vs Measured Depth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5m'!$B$19:$B$68</c:f>
              <c:numCache>
                <c:formatCode>0.00</c:formatCode>
                <c:ptCount val="50"/>
                <c:pt idx="0">
                  <c:v>0.55000000000000004</c:v>
                </c:pt>
                <c:pt idx="1">
                  <c:v>0.51</c:v>
                </c:pt>
                <c:pt idx="2">
                  <c:v>0.47</c:v>
                </c:pt>
                <c:pt idx="3">
                  <c:v>0.44</c:v>
                </c:pt>
                <c:pt idx="4">
                  <c:v>0.4</c:v>
                </c:pt>
                <c:pt idx="5">
                  <c:v>0.36</c:v>
                </c:pt>
                <c:pt idx="6">
                  <c:v>0.36</c:v>
                </c:pt>
                <c:pt idx="7">
                  <c:v>0.36</c:v>
                </c:pt>
                <c:pt idx="8">
                  <c:v>0.36</c:v>
                </c:pt>
                <c:pt idx="9">
                  <c:v>0.35</c:v>
                </c:pt>
                <c:pt idx="10">
                  <c:v>0.35</c:v>
                </c:pt>
                <c:pt idx="11">
                  <c:v>0.37</c:v>
                </c:pt>
                <c:pt idx="12">
                  <c:v>0.38</c:v>
                </c:pt>
                <c:pt idx="13">
                  <c:v>0.4</c:v>
                </c:pt>
                <c:pt idx="14">
                  <c:v>0.42</c:v>
                </c:pt>
                <c:pt idx="15">
                  <c:v>0.43</c:v>
                </c:pt>
                <c:pt idx="16">
                  <c:v>0.46</c:v>
                </c:pt>
                <c:pt idx="17">
                  <c:v>0.48</c:v>
                </c:pt>
                <c:pt idx="18">
                  <c:v>0.51</c:v>
                </c:pt>
                <c:pt idx="19">
                  <c:v>0.54</c:v>
                </c:pt>
                <c:pt idx="20">
                  <c:v>0.56000000000000005</c:v>
                </c:pt>
                <c:pt idx="21">
                  <c:v>0.59</c:v>
                </c:pt>
                <c:pt idx="22">
                  <c:v>0.62</c:v>
                </c:pt>
                <c:pt idx="23">
                  <c:v>0.65</c:v>
                </c:pt>
                <c:pt idx="24">
                  <c:v>0.68</c:v>
                </c:pt>
                <c:pt idx="25">
                  <c:v>0.72</c:v>
                </c:pt>
                <c:pt idx="26">
                  <c:v>0.74</c:v>
                </c:pt>
                <c:pt idx="27">
                  <c:v>0.77</c:v>
                </c:pt>
                <c:pt idx="28">
                  <c:v>0.8</c:v>
                </c:pt>
                <c:pt idx="29">
                  <c:v>0.82</c:v>
                </c:pt>
                <c:pt idx="30">
                  <c:v>0.85</c:v>
                </c:pt>
                <c:pt idx="31">
                  <c:v>0.9</c:v>
                </c:pt>
                <c:pt idx="32">
                  <c:v>0.95</c:v>
                </c:pt>
                <c:pt idx="33">
                  <c:v>1</c:v>
                </c:pt>
                <c:pt idx="34">
                  <c:v>1.05</c:v>
                </c:pt>
                <c:pt idx="35">
                  <c:v>1.1000000000000001</c:v>
                </c:pt>
                <c:pt idx="36">
                  <c:v>1.1000000000000001</c:v>
                </c:pt>
                <c:pt idx="37">
                  <c:v>1.1000000000000001</c:v>
                </c:pt>
                <c:pt idx="38">
                  <c:v>1.1100000000000001</c:v>
                </c:pt>
                <c:pt idx="39">
                  <c:v>1.1100000000000001</c:v>
                </c:pt>
                <c:pt idx="40">
                  <c:v>1.1100000000000001</c:v>
                </c:pt>
                <c:pt idx="41">
                  <c:v>1.1299999999999999</c:v>
                </c:pt>
                <c:pt idx="42">
                  <c:v>1.1499999999999999</c:v>
                </c:pt>
                <c:pt idx="43">
                  <c:v>1.17</c:v>
                </c:pt>
                <c:pt idx="44">
                  <c:v>1.18</c:v>
                </c:pt>
                <c:pt idx="45">
                  <c:v>1.2</c:v>
                </c:pt>
                <c:pt idx="46">
                  <c:v>1.19</c:v>
                </c:pt>
                <c:pt idx="47">
                  <c:v>1.17</c:v>
                </c:pt>
                <c:pt idx="48">
                  <c:v>1.1499999999999999</c:v>
                </c:pt>
                <c:pt idx="49">
                  <c:v>1.1299999999999999</c:v>
                </c:pt>
              </c:numCache>
            </c:numRef>
          </c:xVal>
          <c:yVal>
            <c:numRef>
              <c:f>'Survey 5m'!$A$19:$A$68</c:f>
              <c:numCache>
                <c:formatCode>0.0</c:formatCode>
                <c:ptCount val="5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522432"/>
        <c:axId val="185524608"/>
      </c:scatterChart>
      <c:valAx>
        <c:axId val="185522432"/>
        <c:scaling>
          <c:orientation val="minMax"/>
        </c:scaling>
        <c:delete val="0"/>
        <c:axPos val="t"/>
        <c:majorGridlines/>
        <c:minorGridlines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Deviation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out"/>
        <c:tickLblPos val="nextTo"/>
        <c:crossAx val="185524608"/>
        <c:crosses val="autoZero"/>
        <c:crossBetween val="midCat"/>
        <c:minorUnit val="5"/>
      </c:valAx>
      <c:valAx>
        <c:axId val="185524608"/>
        <c:scaling>
          <c:orientation val="maxMin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Measured Depth (m)</a:t>
                </a:r>
              </a:p>
            </c:rich>
          </c:tx>
          <c:layout>
            <c:manualLayout>
              <c:xMode val="edge"/>
              <c:yMode val="edge"/>
              <c:x val="1.7369077894953532E-2"/>
              <c:y val="0.4508010498687664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185522432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spPr>
    <a:ln w="12700"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000"/>
              <a:t>EW - NS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9.3011960917117192E-2"/>
          <c:y val="0.11965762613006707"/>
          <c:w val="0.85960976230457542"/>
          <c:h val="0.7311277340332458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'OTH Dev'!$J$4</c:f>
              <c:strCache>
                <c:ptCount val="1"/>
                <c:pt idx="0">
                  <c:v>EW vs NS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5m'!$G$19:$G$68</c:f>
              <c:numCache>
                <c:formatCode>0.00</c:formatCode>
                <c:ptCount val="50"/>
                <c:pt idx="0">
                  <c:v>0</c:v>
                </c:pt>
                <c:pt idx="1">
                  <c:v>-0.02</c:v>
                </c:pt>
                <c:pt idx="2">
                  <c:v>-0.04</c:v>
                </c:pt>
                <c:pt idx="3">
                  <c:v>-0.06</c:v>
                </c:pt>
                <c:pt idx="4">
                  <c:v>-7.0000000000000007E-2</c:v>
                </c:pt>
                <c:pt idx="5">
                  <c:v>-0.09</c:v>
                </c:pt>
                <c:pt idx="6">
                  <c:v>-0.1</c:v>
                </c:pt>
                <c:pt idx="7">
                  <c:v>-0.11</c:v>
                </c:pt>
                <c:pt idx="8">
                  <c:v>-0.12</c:v>
                </c:pt>
                <c:pt idx="9">
                  <c:v>-0.13</c:v>
                </c:pt>
                <c:pt idx="10">
                  <c:v>-0.14000000000000001</c:v>
                </c:pt>
                <c:pt idx="11">
                  <c:v>-0.14000000000000001</c:v>
                </c:pt>
                <c:pt idx="12">
                  <c:v>-0.14000000000000001</c:v>
                </c:pt>
                <c:pt idx="13">
                  <c:v>-0.15</c:v>
                </c:pt>
                <c:pt idx="14">
                  <c:v>-0.15</c:v>
                </c:pt>
                <c:pt idx="15">
                  <c:v>-0.14000000000000001</c:v>
                </c:pt>
                <c:pt idx="16">
                  <c:v>-0.14000000000000001</c:v>
                </c:pt>
                <c:pt idx="17">
                  <c:v>-0.14000000000000001</c:v>
                </c:pt>
                <c:pt idx="18">
                  <c:v>-0.14000000000000001</c:v>
                </c:pt>
                <c:pt idx="19">
                  <c:v>-0.14000000000000001</c:v>
                </c:pt>
                <c:pt idx="20">
                  <c:v>-0.14000000000000001</c:v>
                </c:pt>
                <c:pt idx="21">
                  <c:v>-0.14000000000000001</c:v>
                </c:pt>
                <c:pt idx="22">
                  <c:v>-0.15</c:v>
                </c:pt>
                <c:pt idx="23">
                  <c:v>-0.16</c:v>
                </c:pt>
                <c:pt idx="24">
                  <c:v>-0.18</c:v>
                </c:pt>
                <c:pt idx="25">
                  <c:v>-0.21</c:v>
                </c:pt>
                <c:pt idx="26">
                  <c:v>-0.24</c:v>
                </c:pt>
                <c:pt idx="27">
                  <c:v>-0.28000000000000003</c:v>
                </c:pt>
                <c:pt idx="28">
                  <c:v>-0.32</c:v>
                </c:pt>
                <c:pt idx="29">
                  <c:v>-0.37</c:v>
                </c:pt>
                <c:pt idx="30">
                  <c:v>-0.43</c:v>
                </c:pt>
                <c:pt idx="31">
                  <c:v>-0.48</c:v>
                </c:pt>
                <c:pt idx="32">
                  <c:v>-0.55000000000000004</c:v>
                </c:pt>
                <c:pt idx="33">
                  <c:v>-0.62</c:v>
                </c:pt>
                <c:pt idx="34">
                  <c:v>-0.69</c:v>
                </c:pt>
                <c:pt idx="35">
                  <c:v>-0.77</c:v>
                </c:pt>
                <c:pt idx="36">
                  <c:v>-0.85</c:v>
                </c:pt>
                <c:pt idx="37">
                  <c:v>-0.93</c:v>
                </c:pt>
                <c:pt idx="38">
                  <c:v>-1.02</c:v>
                </c:pt>
                <c:pt idx="39">
                  <c:v>-1.1000000000000001</c:v>
                </c:pt>
                <c:pt idx="40">
                  <c:v>-1.18</c:v>
                </c:pt>
                <c:pt idx="41">
                  <c:v>-1.26</c:v>
                </c:pt>
                <c:pt idx="42">
                  <c:v>-1.34</c:v>
                </c:pt>
                <c:pt idx="43">
                  <c:v>-1.42</c:v>
                </c:pt>
                <c:pt idx="44">
                  <c:v>-1.5</c:v>
                </c:pt>
                <c:pt idx="45">
                  <c:v>-1.57</c:v>
                </c:pt>
                <c:pt idx="46">
                  <c:v>-1.65</c:v>
                </c:pt>
                <c:pt idx="47">
                  <c:v>-1.71</c:v>
                </c:pt>
                <c:pt idx="48">
                  <c:v>-1.76</c:v>
                </c:pt>
                <c:pt idx="49">
                  <c:v>-1.8</c:v>
                </c:pt>
              </c:numCache>
            </c:numRef>
          </c:xVal>
          <c:yVal>
            <c:numRef>
              <c:f>'Survey 5m'!$F$19:$F$68</c:f>
              <c:numCache>
                <c:formatCode>0.00</c:formatCode>
                <c:ptCount val="50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0.15</c:v>
                </c:pt>
                <c:pt idx="5">
                  <c:v>0.18</c:v>
                </c:pt>
                <c:pt idx="6">
                  <c:v>0.21</c:v>
                </c:pt>
                <c:pt idx="7">
                  <c:v>0.24</c:v>
                </c:pt>
                <c:pt idx="8">
                  <c:v>0.27</c:v>
                </c:pt>
                <c:pt idx="9">
                  <c:v>0.3</c:v>
                </c:pt>
                <c:pt idx="10">
                  <c:v>0.33</c:v>
                </c:pt>
                <c:pt idx="11">
                  <c:v>0.36</c:v>
                </c:pt>
                <c:pt idx="12">
                  <c:v>0.39</c:v>
                </c:pt>
                <c:pt idx="13">
                  <c:v>0.42</c:v>
                </c:pt>
                <c:pt idx="14">
                  <c:v>0.46</c:v>
                </c:pt>
                <c:pt idx="15">
                  <c:v>0.5</c:v>
                </c:pt>
                <c:pt idx="16">
                  <c:v>0.54</c:v>
                </c:pt>
                <c:pt idx="17">
                  <c:v>0.57999999999999996</c:v>
                </c:pt>
                <c:pt idx="18">
                  <c:v>0.62</c:v>
                </c:pt>
                <c:pt idx="19">
                  <c:v>0.67</c:v>
                </c:pt>
                <c:pt idx="20">
                  <c:v>0.71</c:v>
                </c:pt>
                <c:pt idx="21">
                  <c:v>0.76</c:v>
                </c:pt>
                <c:pt idx="22">
                  <c:v>0.82</c:v>
                </c:pt>
                <c:pt idx="23">
                  <c:v>0.87</c:v>
                </c:pt>
                <c:pt idx="24">
                  <c:v>0.92</c:v>
                </c:pt>
                <c:pt idx="25">
                  <c:v>0.98</c:v>
                </c:pt>
                <c:pt idx="26">
                  <c:v>1.03</c:v>
                </c:pt>
                <c:pt idx="27">
                  <c:v>1.0900000000000001</c:v>
                </c:pt>
                <c:pt idx="28">
                  <c:v>1.1399999999999999</c:v>
                </c:pt>
                <c:pt idx="29">
                  <c:v>1.19</c:v>
                </c:pt>
                <c:pt idx="30">
                  <c:v>1.24</c:v>
                </c:pt>
                <c:pt idx="31">
                  <c:v>1.29</c:v>
                </c:pt>
                <c:pt idx="32">
                  <c:v>1.34</c:v>
                </c:pt>
                <c:pt idx="33">
                  <c:v>1.39</c:v>
                </c:pt>
                <c:pt idx="34">
                  <c:v>1.44</c:v>
                </c:pt>
                <c:pt idx="35">
                  <c:v>1.49</c:v>
                </c:pt>
                <c:pt idx="36">
                  <c:v>1.54</c:v>
                </c:pt>
                <c:pt idx="37">
                  <c:v>1.59</c:v>
                </c:pt>
                <c:pt idx="38">
                  <c:v>1.64</c:v>
                </c:pt>
                <c:pt idx="39">
                  <c:v>1.69</c:v>
                </c:pt>
                <c:pt idx="40">
                  <c:v>1.75</c:v>
                </c:pt>
                <c:pt idx="41">
                  <c:v>1.8</c:v>
                </c:pt>
                <c:pt idx="42">
                  <c:v>1.86</c:v>
                </c:pt>
                <c:pt idx="43">
                  <c:v>1.92</c:v>
                </c:pt>
                <c:pt idx="44">
                  <c:v>1.99</c:v>
                </c:pt>
                <c:pt idx="45">
                  <c:v>2.06</c:v>
                </c:pt>
                <c:pt idx="46">
                  <c:v>2.13</c:v>
                </c:pt>
                <c:pt idx="47">
                  <c:v>2.2200000000000002</c:v>
                </c:pt>
                <c:pt idx="48">
                  <c:v>2.2999999999999998</c:v>
                </c:pt>
                <c:pt idx="49">
                  <c:v>2.4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587200"/>
        <c:axId val="185589120"/>
      </c:scatterChart>
      <c:valAx>
        <c:axId val="185587200"/>
        <c:scaling>
          <c:orientation val="minMax"/>
        </c:scaling>
        <c:delete val="0"/>
        <c:axPos val="b"/>
        <c:majorGridlines>
          <c:spPr>
            <a:ln w="9525">
              <a:prstDash val="sysDot"/>
            </a:ln>
          </c:spPr>
        </c:majorGridlines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East/West Offset (m)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185589120"/>
        <c:crosses val="autoZero"/>
        <c:crossBetween val="midCat"/>
      </c:valAx>
      <c:valAx>
        <c:axId val="185589120"/>
        <c:scaling>
          <c:orientation val="minMax"/>
        </c:scaling>
        <c:delete val="0"/>
        <c:axPos val="l"/>
        <c:majorGridlines/>
        <c:minorGridlines>
          <c:spPr>
            <a:ln>
              <a:noFill/>
            </a:ln>
          </c:spPr>
        </c:min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North/South</a:t>
                </a:r>
                <a:r>
                  <a:rPr lang="en-US" b="0" baseline="0"/>
                  <a:t> Offset (m)</a:t>
                </a:r>
                <a:endParaRPr lang="en-US" b="0"/>
              </a:p>
            </c:rich>
          </c:tx>
          <c:layout>
            <c:manualLayout>
              <c:xMode val="edge"/>
              <c:yMode val="edge"/>
              <c:x val="8.4432875249416863E-3"/>
              <c:y val="0.20881131525226013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185587200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spPr>
    <a:ln w="12700">
      <a:solidFill>
        <a:sysClr val="windowText" lastClr="000000"/>
      </a:solidFill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/>
            </a:pPr>
            <a:r>
              <a:rPr lang="en-US" sz="1050"/>
              <a:t>Dogleg Severity</a:t>
            </a:r>
          </a:p>
          <a:p>
            <a:pPr>
              <a:defRPr sz="1050"/>
            </a:pPr>
            <a:endParaRPr lang="en-US" sz="1050"/>
          </a:p>
        </c:rich>
      </c:tx>
      <c:layout>
        <c:manualLayout>
          <c:xMode val="edge"/>
          <c:yMode val="edge"/>
          <c:x val="0.39884145258810005"/>
          <c:y val="7.7192913385826763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3157327976925443"/>
          <c:y val="0.11149448818897637"/>
          <c:w val="0.69481107082801963"/>
          <c:h val="0.82986312335958001"/>
        </c:manualLayout>
      </c:layout>
      <c:scatterChart>
        <c:scatterStyle val="lineMarker"/>
        <c:varyColors val="0"/>
        <c:ser>
          <c:idx val="0"/>
          <c:order val="0"/>
          <c:tx>
            <c:v>DLS vs Measured Depth</c:v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5m'!$H$19:$H$68</c:f>
              <c:numCache>
                <c:formatCode>0.00</c:formatCode>
                <c:ptCount val="50"/>
                <c:pt idx="1">
                  <c:v>0.24</c:v>
                </c:pt>
                <c:pt idx="2">
                  <c:v>0.24</c:v>
                </c:pt>
                <c:pt idx="3">
                  <c:v>0.24</c:v>
                </c:pt>
                <c:pt idx="4">
                  <c:v>0.24</c:v>
                </c:pt>
                <c:pt idx="5">
                  <c:v>0.24</c:v>
                </c:pt>
                <c:pt idx="6">
                  <c:v>0.12</c:v>
                </c:pt>
                <c:pt idx="7">
                  <c:v>0.12</c:v>
                </c:pt>
                <c:pt idx="8">
                  <c:v>0.12</c:v>
                </c:pt>
                <c:pt idx="9">
                  <c:v>0.12</c:v>
                </c:pt>
                <c:pt idx="10">
                  <c:v>0.12</c:v>
                </c:pt>
                <c:pt idx="11">
                  <c:v>0.17</c:v>
                </c:pt>
                <c:pt idx="12">
                  <c:v>0.17</c:v>
                </c:pt>
                <c:pt idx="13">
                  <c:v>0.17</c:v>
                </c:pt>
                <c:pt idx="14">
                  <c:v>0.17</c:v>
                </c:pt>
                <c:pt idx="15">
                  <c:v>0.17</c:v>
                </c:pt>
                <c:pt idx="16">
                  <c:v>0.17</c:v>
                </c:pt>
                <c:pt idx="17">
                  <c:v>0.17</c:v>
                </c:pt>
                <c:pt idx="18">
                  <c:v>0.17</c:v>
                </c:pt>
                <c:pt idx="19">
                  <c:v>0.17</c:v>
                </c:pt>
                <c:pt idx="20">
                  <c:v>0.17</c:v>
                </c:pt>
                <c:pt idx="21">
                  <c:v>0.38</c:v>
                </c:pt>
                <c:pt idx="22">
                  <c:v>0.39</c:v>
                </c:pt>
                <c:pt idx="23">
                  <c:v>0.41</c:v>
                </c:pt>
                <c:pt idx="24">
                  <c:v>0.43</c:v>
                </c:pt>
                <c:pt idx="25">
                  <c:v>0.44</c:v>
                </c:pt>
                <c:pt idx="26">
                  <c:v>0.36</c:v>
                </c:pt>
                <c:pt idx="27">
                  <c:v>0.36</c:v>
                </c:pt>
                <c:pt idx="28">
                  <c:v>0.38</c:v>
                </c:pt>
                <c:pt idx="29">
                  <c:v>0.38</c:v>
                </c:pt>
                <c:pt idx="30">
                  <c:v>0.39</c:v>
                </c:pt>
                <c:pt idx="31">
                  <c:v>0.36</c:v>
                </c:pt>
                <c:pt idx="32">
                  <c:v>0.36</c:v>
                </c:pt>
                <c:pt idx="33">
                  <c:v>0.36</c:v>
                </c:pt>
                <c:pt idx="34">
                  <c:v>0.36</c:v>
                </c:pt>
                <c:pt idx="35">
                  <c:v>0.38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0.28999999999999998</c:v>
                </c:pt>
                <c:pt idx="42">
                  <c:v>0.28999999999999998</c:v>
                </c:pt>
                <c:pt idx="43">
                  <c:v>0.31</c:v>
                </c:pt>
                <c:pt idx="44">
                  <c:v>0.31</c:v>
                </c:pt>
                <c:pt idx="45">
                  <c:v>0.31</c:v>
                </c:pt>
                <c:pt idx="46">
                  <c:v>0.79</c:v>
                </c:pt>
                <c:pt idx="47">
                  <c:v>0.78</c:v>
                </c:pt>
                <c:pt idx="48">
                  <c:v>0.76</c:v>
                </c:pt>
                <c:pt idx="49">
                  <c:v>0.75</c:v>
                </c:pt>
              </c:numCache>
            </c:numRef>
          </c:xVal>
          <c:yVal>
            <c:numRef>
              <c:f>'Survey 5m'!$A$19:$A$68</c:f>
              <c:numCache>
                <c:formatCode>0.0</c:formatCode>
                <c:ptCount val="5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870208"/>
        <c:axId val="185880576"/>
      </c:scatterChart>
      <c:valAx>
        <c:axId val="185870208"/>
        <c:scaling>
          <c:orientation val="minMax"/>
        </c:scaling>
        <c:delete val="0"/>
        <c:axPos val="t"/>
        <c:majorGridlines/>
        <c:minorGridlines/>
        <c:title>
          <c:tx>
            <c:rich>
              <a:bodyPr/>
              <a:lstStyle/>
              <a:p>
                <a:pPr>
                  <a:defRPr b="0"/>
                </a:pPr>
                <a:r>
                  <a:rPr lang="en-US" sz="1000" b="0" i="0" u="none" strike="noStrike" baseline="0">
                    <a:effectLst/>
                  </a:rPr>
                  <a:t>DLS (˚/30m)</a:t>
                </a:r>
                <a:endParaRPr lang="en-US" b="0"/>
              </a:p>
            </c:rich>
          </c:tx>
          <c:overlay val="0"/>
        </c:title>
        <c:numFmt formatCode="0.00" sourceLinked="1"/>
        <c:majorTickMark val="out"/>
        <c:minorTickMark val="out"/>
        <c:tickLblPos val="nextTo"/>
        <c:crossAx val="185880576"/>
        <c:crosses val="autoZero"/>
        <c:crossBetween val="midCat"/>
        <c:minorUnit val="0.5"/>
      </c:valAx>
      <c:valAx>
        <c:axId val="185880576"/>
        <c:scaling>
          <c:orientation val="maxMin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Measured Depth (m)</a:t>
                </a:r>
              </a:p>
            </c:rich>
          </c:tx>
          <c:layout>
            <c:manualLayout>
              <c:xMode val="edge"/>
              <c:yMode val="edge"/>
              <c:x val="1.7369077894953532E-2"/>
              <c:y val="0.4508010498687664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185870208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spPr>
    <a:ln w="12700"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81644</xdr:colOff>
      <xdr:row>0</xdr:row>
      <xdr:rowOff>190500</xdr:rowOff>
    </xdr:from>
    <xdr:to>
      <xdr:col>7</xdr:col>
      <xdr:colOff>748394</xdr:colOff>
      <xdr:row>5</xdr:row>
      <xdr:rowOff>46956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47358" y="190500"/>
          <a:ext cx="3116036" cy="94502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803111</xdr:colOff>
      <xdr:row>0</xdr:row>
      <xdr:rowOff>104775</xdr:rowOff>
    </xdr:from>
    <xdr:to>
      <xdr:col>7</xdr:col>
      <xdr:colOff>734533</xdr:colOff>
      <xdr:row>0</xdr:row>
      <xdr:rowOff>400050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898861" y="104775"/>
          <a:ext cx="1569722" cy="2952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16</xdr:row>
      <xdr:rowOff>3284</xdr:rowOff>
    </xdr:from>
    <xdr:to>
      <xdr:col>4</xdr:col>
      <xdr:colOff>0</xdr:colOff>
      <xdr:row>35</xdr:row>
      <xdr:rowOff>114300</xdr:rowOff>
    </xdr:to>
    <xdr:graphicFrame macro="">
      <xdr:nvGraphicFramePr>
        <xdr:cNvPr id="8" name="Chart 7" title="Vertical Section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35</xdr:row>
      <xdr:rowOff>161926</xdr:rowOff>
    </xdr:from>
    <xdr:to>
      <xdr:col>4</xdr:col>
      <xdr:colOff>1361</xdr:colOff>
      <xdr:row>54</xdr:row>
      <xdr:rowOff>152400</xdr:rowOff>
    </xdr:to>
    <xdr:graphicFrame macro="">
      <xdr:nvGraphicFramePr>
        <xdr:cNvPr id="6" name="Chart 5" title="EW-NS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1462</xdr:colOff>
      <xdr:row>16</xdr:row>
      <xdr:rowOff>0</xdr:rowOff>
    </xdr:from>
    <xdr:to>
      <xdr:col>7</xdr:col>
      <xdr:colOff>1083778</xdr:colOff>
      <xdr:row>54</xdr:row>
      <xdr:rowOff>152399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6</xdr:col>
      <xdr:colOff>504825</xdr:colOff>
      <xdr:row>0</xdr:row>
      <xdr:rowOff>114300</xdr:rowOff>
    </xdr:from>
    <xdr:to>
      <xdr:col>7</xdr:col>
      <xdr:colOff>988697</xdr:colOff>
      <xdr:row>0</xdr:row>
      <xdr:rowOff>409575</xdr:rowOff>
    </xdr:to>
    <xdr:pic>
      <xdr:nvPicPr>
        <xdr:cNvPr id="7" name="Picture 6"/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933950" y="114300"/>
          <a:ext cx="1569722" cy="29527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38</xdr:row>
      <xdr:rowOff>0</xdr:rowOff>
    </xdr:from>
    <xdr:to>
      <xdr:col>4</xdr:col>
      <xdr:colOff>1361</xdr:colOff>
      <xdr:row>54</xdr:row>
      <xdr:rowOff>165652</xdr:rowOff>
    </xdr:to>
    <xdr:graphicFrame macro="">
      <xdr:nvGraphicFramePr>
        <xdr:cNvPr id="3" name="Chart 2" title="EW-NS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1462</xdr:colOff>
      <xdr:row>15</xdr:row>
      <xdr:rowOff>37170</xdr:rowOff>
    </xdr:from>
    <xdr:to>
      <xdr:col>7</xdr:col>
      <xdr:colOff>1083778</xdr:colOff>
      <xdr:row>54</xdr:row>
      <xdr:rowOff>167268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16</xdr:row>
          <xdr:rowOff>0</xdr:rowOff>
        </xdr:from>
        <xdr:to>
          <xdr:col>4</xdr:col>
          <xdr:colOff>9525</xdr:colOff>
          <xdr:row>37</xdr:row>
          <xdr:rowOff>133350</xdr:rowOff>
        </xdr:to>
        <xdr:sp macro="" textlink="">
          <xdr:nvSpPr>
            <xdr:cNvPr id="2049" name="d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6</xdr:col>
      <xdr:colOff>495300</xdr:colOff>
      <xdr:row>0</xdr:row>
      <xdr:rowOff>114300</xdr:rowOff>
    </xdr:from>
    <xdr:to>
      <xdr:col>7</xdr:col>
      <xdr:colOff>979172</xdr:colOff>
      <xdr:row>0</xdr:row>
      <xdr:rowOff>409575</xdr:rowOff>
    </xdr:to>
    <xdr:pic>
      <xdr:nvPicPr>
        <xdr:cNvPr id="6" name="Picture 5"/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924425" y="114300"/>
          <a:ext cx="1569722" cy="29527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762000</xdr:colOff>
      <xdr:row>0</xdr:row>
      <xdr:rowOff>95250</xdr:rowOff>
    </xdr:from>
    <xdr:to>
      <xdr:col>7</xdr:col>
      <xdr:colOff>693422</xdr:colOff>
      <xdr:row>0</xdr:row>
      <xdr:rowOff>390525</xdr:rowOff>
    </xdr:to>
    <xdr:pic>
      <xdr:nvPicPr>
        <xdr:cNvPr id="4" name="Picture 3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857750" y="95250"/>
          <a:ext cx="1569722" cy="29527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18:H68" totalsRowShown="0" headerRowDxfId="10" dataDxfId="9" tableBorderDxfId="8">
  <autoFilter ref="A18:H68"/>
  <tableColumns count="8">
    <tableColumn id="1" name="Measured Depth [m]" dataDxfId="7"/>
    <tableColumn id="2" name="Inclination [deg]" dataDxfId="6"/>
    <tableColumn id="3" name="Azimuth [deg]" dataDxfId="5"/>
    <tableColumn id="4" name="True Vertical Depth [m]" dataDxfId="4" dataCellStyle="Normal 3"/>
    <tableColumn id="5" name="Vertical Section [m]" dataDxfId="3" dataCellStyle="Normal 3"/>
    <tableColumn id="6" name="Northing (Latitude) [m]" dataDxfId="2"/>
    <tableColumn id="7" name="Easting (Departure) [m]" dataDxfId="1"/>
    <tableColumn id="8" name="Dog Leg Severity [deg/30m]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3.emf"/><Relationship Id="rId4" Type="http://schemas.openxmlformats.org/officeDocument/2006/relationships/control" Target="../activeX/activeX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6"/>
  <sheetViews>
    <sheetView zoomScale="85" zoomScaleNormal="85" workbookViewId="0">
      <selection activeCell="J11" sqref="J11"/>
    </sheetView>
  </sheetViews>
  <sheetFormatPr defaultRowHeight="15" x14ac:dyDescent="0.25"/>
  <cols>
    <col min="1" max="8" width="12.28515625" customWidth="1"/>
  </cols>
  <sheetData>
    <row r="1" spans="1:8" ht="38.25" customHeight="1" x14ac:dyDescent="0.25">
      <c r="A1" s="165"/>
      <c r="B1" s="165"/>
      <c r="C1" s="165"/>
      <c r="D1" s="165"/>
      <c r="E1" s="165"/>
      <c r="F1" s="36"/>
      <c r="G1" s="36"/>
      <c r="H1" s="36"/>
    </row>
    <row r="2" spans="1:8" x14ac:dyDescent="0.25">
      <c r="A2" s="42"/>
      <c r="B2" s="41"/>
      <c r="C2" s="41"/>
      <c r="D2" s="41"/>
      <c r="E2" s="41"/>
      <c r="F2" s="41"/>
      <c r="G2" s="41"/>
      <c r="H2" s="41"/>
    </row>
    <row r="3" spans="1:8" s="2" customFormat="1" ht="9" customHeight="1" x14ac:dyDescent="0.25">
      <c r="A3" s="39"/>
      <c r="B3" s="39"/>
      <c r="C3" s="39"/>
      <c r="D3" s="39"/>
      <c r="E3" s="39"/>
      <c r="F3" s="39"/>
      <c r="G3" s="39"/>
      <c r="H3" s="47"/>
    </row>
    <row r="4" spans="1:8" s="1" customFormat="1" x14ac:dyDescent="0.25">
      <c r="A4" s="43"/>
      <c r="B4" s="43"/>
      <c r="C4" s="43"/>
      <c r="D4" s="43"/>
      <c r="E4" s="43"/>
      <c r="F4" s="43"/>
      <c r="G4" s="46"/>
      <c r="H4" s="46"/>
    </row>
    <row r="5" spans="1:8" s="1" customFormat="1" ht="9" customHeight="1" x14ac:dyDescent="0.25">
      <c r="A5" s="39"/>
      <c r="B5" s="47"/>
      <c r="C5" s="39"/>
      <c r="D5" s="39"/>
      <c r="E5" s="39"/>
      <c r="F5" s="39"/>
      <c r="G5" s="39"/>
      <c r="H5" s="47"/>
    </row>
    <row r="6" spans="1:8" s="1" customFormat="1" x14ac:dyDescent="0.25">
      <c r="A6" s="46"/>
      <c r="B6" s="46"/>
      <c r="C6" s="45"/>
      <c r="D6" s="46"/>
      <c r="E6" s="44"/>
      <c r="F6" s="45"/>
      <c r="G6" s="44"/>
      <c r="H6" s="43"/>
    </row>
    <row r="7" spans="1:8" x14ac:dyDescent="0.25">
      <c r="A7" s="42"/>
      <c r="B7" s="41"/>
      <c r="C7" s="41"/>
      <c r="D7" s="41"/>
      <c r="E7" s="41"/>
      <c r="F7" s="41"/>
      <c r="G7" s="41"/>
      <c r="H7" s="41"/>
    </row>
    <row r="8" spans="1:8" s="2" customFormat="1" ht="9" customHeight="1" x14ac:dyDescent="0.25">
      <c r="A8" s="39"/>
      <c r="B8" s="39"/>
      <c r="C8" s="40"/>
      <c r="D8" s="39"/>
      <c r="E8" s="40"/>
      <c r="F8" s="39"/>
      <c r="G8" s="39"/>
      <c r="H8" s="39"/>
    </row>
    <row r="9" spans="1:8" s="3" customFormat="1" ht="9" customHeight="1" x14ac:dyDescent="0.2">
      <c r="A9" s="39"/>
      <c r="B9" s="38"/>
      <c r="C9" s="38"/>
      <c r="D9" s="38"/>
      <c r="E9" s="38"/>
      <c r="F9" s="38"/>
      <c r="G9" s="38"/>
      <c r="H9" s="38"/>
    </row>
    <row r="10" spans="1:8" s="3" customFormat="1" ht="45" customHeight="1" x14ac:dyDescent="0.2">
      <c r="A10" s="166" t="s">
        <v>47</v>
      </c>
      <c r="B10" s="166"/>
      <c r="C10" s="166"/>
      <c r="D10" s="166"/>
      <c r="E10" s="166"/>
      <c r="F10" s="166"/>
      <c r="G10" s="166"/>
      <c r="H10" s="166"/>
    </row>
    <row r="11" spans="1:8" ht="103.5" customHeight="1" x14ac:dyDescent="0.25">
      <c r="A11" s="37"/>
      <c r="B11" s="37"/>
      <c r="C11" s="37"/>
      <c r="D11" s="37"/>
      <c r="E11" s="37"/>
      <c r="F11" s="37"/>
      <c r="G11" s="37"/>
      <c r="H11" s="37"/>
    </row>
    <row r="12" spans="1:8" s="8" customFormat="1" ht="39" customHeight="1" x14ac:dyDescent="0.45">
      <c r="A12" s="36"/>
      <c r="B12" s="36"/>
      <c r="C12" s="36"/>
      <c r="D12" s="64" t="s">
        <v>46</v>
      </c>
      <c r="E12" s="65" t="str">
        <f>'Event Summary'!A4</f>
        <v>Origin Energy</v>
      </c>
      <c r="F12" s="36"/>
      <c r="G12" s="36"/>
      <c r="H12" s="36"/>
    </row>
    <row r="13" spans="1:8" ht="39" customHeight="1" x14ac:dyDescent="0.45">
      <c r="A13" s="34"/>
      <c r="B13" s="34"/>
      <c r="C13" s="34"/>
      <c r="D13" s="33" t="s">
        <v>45</v>
      </c>
      <c r="E13" s="35" t="str">
        <f>'Event Summary'!C4</f>
        <v>Talinga 2</v>
      </c>
      <c r="F13" s="34"/>
      <c r="G13" s="34"/>
      <c r="H13" s="34"/>
    </row>
    <row r="14" spans="1:8" ht="39" customHeight="1" x14ac:dyDescent="0.45">
      <c r="A14" s="34"/>
      <c r="B14" s="34"/>
      <c r="C14" s="34"/>
      <c r="D14" s="33" t="s">
        <v>44</v>
      </c>
      <c r="E14" s="35" t="str">
        <f>'Event Summary'!E4</f>
        <v>Talinga</v>
      </c>
      <c r="F14" s="34"/>
      <c r="G14" s="34"/>
      <c r="H14" s="34"/>
    </row>
    <row r="15" spans="1:8" ht="39" customHeight="1" x14ac:dyDescent="0.45">
      <c r="D15" s="33" t="s">
        <v>62</v>
      </c>
      <c r="E15" s="32" t="str">
        <f>'Event Summary'!E6</f>
        <v>026° 52' 36.00" S</v>
      </c>
    </row>
    <row r="16" spans="1:8" ht="39" customHeight="1" x14ac:dyDescent="0.45">
      <c r="D16" s="33" t="s">
        <v>63</v>
      </c>
      <c r="E16" s="32" t="str">
        <f>'Event Summary'!G6</f>
        <v>150° 24' 12.50" E</v>
      </c>
    </row>
    <row r="17" spans="4:7" ht="39" customHeight="1" x14ac:dyDescent="0.45">
      <c r="D17" s="33" t="s">
        <v>43</v>
      </c>
      <c r="E17" s="167">
        <f>'Event Summary'!A13</f>
        <v>41547</v>
      </c>
      <c r="F17" s="167"/>
      <c r="G17" s="167"/>
    </row>
    <row r="18" spans="4:7" ht="39" customHeight="1" x14ac:dyDescent="0.45">
      <c r="D18" s="33" t="s">
        <v>42</v>
      </c>
      <c r="E18" s="32" t="str">
        <f>'Event Summary'!C15</f>
        <v>R. Douglas</v>
      </c>
    </row>
    <row r="19" spans="4:7" ht="13.5" customHeight="1" x14ac:dyDescent="0.25"/>
    <row r="20" spans="4:7" ht="13.5" customHeight="1" x14ac:dyDescent="0.25"/>
    <row r="21" spans="4:7" ht="13.5" customHeight="1" x14ac:dyDescent="0.25"/>
    <row r="22" spans="4:7" ht="13.5" customHeight="1" x14ac:dyDescent="0.25"/>
    <row r="23" spans="4:7" ht="13.5" customHeight="1" x14ac:dyDescent="0.25"/>
    <row r="24" spans="4:7" ht="13.5" customHeight="1" x14ac:dyDescent="0.25"/>
    <row r="25" spans="4:7" ht="13.5" customHeight="1" x14ac:dyDescent="0.25"/>
    <row r="26" spans="4:7" ht="13.5" customHeight="1" x14ac:dyDescent="0.25"/>
    <row r="27" spans="4:7" ht="13.5" customHeight="1" x14ac:dyDescent="0.25"/>
    <row r="28" spans="4:7" ht="13.5" customHeight="1" x14ac:dyDescent="0.25"/>
    <row r="29" spans="4:7" ht="13.5" customHeight="1" x14ac:dyDescent="0.25"/>
    <row r="30" spans="4:7" ht="13.5" customHeight="1" x14ac:dyDescent="0.25"/>
    <row r="31" spans="4:7" ht="13.5" customHeight="1" x14ac:dyDescent="0.25"/>
    <row r="32" spans="4:7" ht="13.5" customHeight="1" x14ac:dyDescent="0.25"/>
    <row r="33" spans="6:8" ht="13.5" customHeight="1" x14ac:dyDescent="0.25">
      <c r="F33" s="31"/>
      <c r="G33" s="1"/>
      <c r="H33" s="1"/>
    </row>
    <row r="34" spans="6:8" ht="13.5" customHeight="1" x14ac:dyDescent="0.25">
      <c r="F34" s="1"/>
      <c r="G34" s="30" t="s">
        <v>41</v>
      </c>
      <c r="H34" s="29">
        <f ca="1">TODAY()</f>
        <v>41548</v>
      </c>
    </row>
    <row r="35" spans="6:8" ht="13.5" customHeight="1" x14ac:dyDescent="0.25">
      <c r="F35" s="1"/>
      <c r="G35" s="1"/>
      <c r="H35" s="1"/>
    </row>
    <row r="36" spans="6:8" ht="13.5" customHeight="1" x14ac:dyDescent="0.25"/>
    <row r="37" spans="6:8" ht="13.5" customHeight="1" x14ac:dyDescent="0.25"/>
    <row r="38" spans="6:8" ht="13.5" customHeight="1" x14ac:dyDescent="0.25"/>
    <row r="39" spans="6:8" ht="13.5" customHeight="1" x14ac:dyDescent="0.25"/>
    <row r="40" spans="6:8" ht="13.5" customHeight="1" x14ac:dyDescent="0.25"/>
    <row r="41" spans="6:8" ht="13.5" customHeight="1" x14ac:dyDescent="0.25"/>
    <row r="42" spans="6:8" ht="13.5" customHeight="1" x14ac:dyDescent="0.25"/>
    <row r="43" spans="6:8" ht="13.5" customHeight="1" x14ac:dyDescent="0.25"/>
    <row r="44" spans="6:8" ht="13.5" customHeight="1" x14ac:dyDescent="0.25"/>
    <row r="45" spans="6:8" ht="13.5" customHeight="1" x14ac:dyDescent="0.25"/>
    <row r="46" spans="6:8" ht="13.5" customHeight="1" x14ac:dyDescent="0.25"/>
    <row r="47" spans="6:8" ht="13.5" customHeight="1" x14ac:dyDescent="0.25"/>
    <row r="48" spans="6:8" ht="13.5" customHeight="1" x14ac:dyDescent="0.25"/>
    <row r="49" ht="13.5" customHeight="1" x14ac:dyDescent="0.25"/>
    <row r="50" ht="13.5" customHeight="1" x14ac:dyDescent="0.25"/>
    <row r="51" ht="13.5" customHeight="1" x14ac:dyDescent="0.25"/>
    <row r="52" ht="13.5" customHeight="1" x14ac:dyDescent="0.25"/>
    <row r="53" ht="13.5" customHeight="1" x14ac:dyDescent="0.25"/>
    <row r="54" ht="13.5" customHeight="1" x14ac:dyDescent="0.25"/>
    <row r="55" ht="13.5" customHeight="1" x14ac:dyDescent="0.25"/>
    <row r="56" ht="13.5" customHeight="1" x14ac:dyDescent="0.25"/>
    <row r="57" ht="13.5" customHeight="1" x14ac:dyDescent="0.25"/>
    <row r="58" ht="13.5" customHeight="1" x14ac:dyDescent="0.25"/>
    <row r="59" ht="13.5" customHeight="1" x14ac:dyDescent="0.25"/>
    <row r="60" ht="13.5" customHeight="1" x14ac:dyDescent="0.25"/>
    <row r="61" ht="13.5" customHeight="1" x14ac:dyDescent="0.25"/>
    <row r="62" ht="13.5" customHeight="1" x14ac:dyDescent="0.25"/>
    <row r="63" ht="13.5" customHeight="1" x14ac:dyDescent="0.25"/>
    <row r="64" ht="13.5" customHeight="1" x14ac:dyDescent="0.25"/>
    <row r="65" ht="13.5" customHeight="1" x14ac:dyDescent="0.25"/>
    <row r="66" ht="13.5" customHeight="1" x14ac:dyDescent="0.25"/>
    <row r="67" ht="13.5" customHeight="1" x14ac:dyDescent="0.25"/>
    <row r="68" ht="13.5" customHeight="1" x14ac:dyDescent="0.25"/>
    <row r="69" ht="13.5" customHeight="1" x14ac:dyDescent="0.25"/>
    <row r="70" ht="13.5" customHeight="1" x14ac:dyDescent="0.25"/>
    <row r="71" ht="13.5" customHeight="1" x14ac:dyDescent="0.25"/>
    <row r="72" ht="13.5" customHeight="1" x14ac:dyDescent="0.25"/>
    <row r="73" ht="13.5" customHeight="1" x14ac:dyDescent="0.25"/>
    <row r="74" ht="13.5" customHeight="1" x14ac:dyDescent="0.25"/>
    <row r="75" ht="13.5" customHeight="1" x14ac:dyDescent="0.25"/>
    <row r="76" ht="13.5" customHeight="1" x14ac:dyDescent="0.25"/>
  </sheetData>
  <mergeCells count="3">
    <mergeCell ref="A1:E1"/>
    <mergeCell ref="A10:H10"/>
    <mergeCell ref="E17:G17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7"/>
  <sheetViews>
    <sheetView zoomScaleNormal="100" workbookViewId="0">
      <selection activeCell="A31" sqref="A31"/>
    </sheetView>
  </sheetViews>
  <sheetFormatPr defaultRowHeight="15" x14ac:dyDescent="0.25"/>
  <cols>
    <col min="1" max="8" width="12.28515625" customWidth="1"/>
  </cols>
  <sheetData>
    <row r="1" spans="1:8" ht="38.25" customHeight="1" x14ac:dyDescent="0.25">
      <c r="A1" s="168" t="s">
        <v>51</v>
      </c>
      <c r="B1" s="168"/>
      <c r="C1" s="168"/>
      <c r="D1" s="168"/>
      <c r="E1" s="168"/>
    </row>
    <row r="2" spans="1:8" x14ac:dyDescent="0.25">
      <c r="A2" s="14" t="s">
        <v>0</v>
      </c>
      <c r="B2" s="15"/>
      <c r="C2" s="15"/>
      <c r="D2" s="15"/>
      <c r="E2" s="15"/>
      <c r="F2" s="15"/>
      <c r="G2" s="15"/>
      <c r="H2" s="16"/>
    </row>
    <row r="3" spans="1:8" s="2" customFormat="1" ht="9" customHeight="1" x14ac:dyDescent="0.25">
      <c r="A3" s="4" t="s">
        <v>1</v>
      </c>
      <c r="B3" s="9"/>
      <c r="C3" s="4" t="s">
        <v>3</v>
      </c>
      <c r="D3" s="9"/>
      <c r="E3" s="4" t="s">
        <v>2</v>
      </c>
      <c r="F3" s="9"/>
      <c r="G3" s="4" t="s">
        <v>17</v>
      </c>
      <c r="H3" s="11"/>
    </row>
    <row r="4" spans="1:8" s="1" customFormat="1" x14ac:dyDescent="0.25">
      <c r="A4" s="145" t="s">
        <v>64</v>
      </c>
      <c r="B4" s="143"/>
      <c r="C4" s="145" t="s">
        <v>67</v>
      </c>
      <c r="D4" s="144"/>
      <c r="E4" s="145" t="s">
        <v>68</v>
      </c>
      <c r="F4" s="143"/>
      <c r="G4" s="146" t="s">
        <v>18</v>
      </c>
      <c r="H4" s="149"/>
    </row>
    <row r="5" spans="1:8" s="1" customFormat="1" ht="9" customHeight="1" x14ac:dyDescent="0.25">
      <c r="A5" s="132" t="s">
        <v>19</v>
      </c>
      <c r="B5" s="135"/>
      <c r="C5" s="132" t="s">
        <v>14</v>
      </c>
      <c r="D5" s="133"/>
      <c r="E5" s="132" t="s">
        <v>58</v>
      </c>
      <c r="F5" s="133"/>
      <c r="G5" s="132" t="s">
        <v>59</v>
      </c>
      <c r="H5" s="133"/>
    </row>
    <row r="6" spans="1:8" s="1" customFormat="1" x14ac:dyDescent="0.25">
      <c r="A6" s="146" t="s">
        <v>66</v>
      </c>
      <c r="B6" s="149"/>
      <c r="C6" s="155" t="s">
        <v>28</v>
      </c>
      <c r="D6" s="149"/>
      <c r="E6" s="157" t="s">
        <v>69</v>
      </c>
      <c r="F6" s="158"/>
      <c r="G6" s="157" t="s">
        <v>70</v>
      </c>
      <c r="H6" s="144"/>
    </row>
    <row r="7" spans="1:8" s="1" customFormat="1" ht="9" customHeight="1" x14ac:dyDescent="0.25">
      <c r="A7" s="132" t="s">
        <v>53</v>
      </c>
      <c r="B7" s="135"/>
      <c r="C7" s="132" t="s">
        <v>54</v>
      </c>
      <c r="D7" s="133"/>
      <c r="E7" s="132" t="s">
        <v>55</v>
      </c>
      <c r="F7" s="133"/>
      <c r="G7" s="132" t="s">
        <v>56</v>
      </c>
      <c r="H7" s="133"/>
    </row>
    <row r="8" spans="1:8" s="1" customFormat="1" x14ac:dyDescent="0.25">
      <c r="A8" s="159" t="s">
        <v>71</v>
      </c>
      <c r="B8" s="149"/>
      <c r="C8" s="157" t="s">
        <v>72</v>
      </c>
      <c r="D8" s="149"/>
      <c r="E8" s="157" t="s">
        <v>57</v>
      </c>
      <c r="F8" s="158"/>
      <c r="G8" s="157">
        <v>56</v>
      </c>
      <c r="H8" s="144"/>
    </row>
    <row r="9" spans="1:8" x14ac:dyDescent="0.25">
      <c r="A9" s="137" t="s">
        <v>13</v>
      </c>
      <c r="B9" s="138"/>
      <c r="C9" s="138"/>
      <c r="D9" s="138"/>
      <c r="E9" s="138"/>
      <c r="F9" s="138"/>
      <c r="G9" s="148"/>
      <c r="H9" s="139"/>
    </row>
    <row r="10" spans="1:8" s="2" customFormat="1" ht="9" customHeight="1" x14ac:dyDescent="0.25">
      <c r="A10" s="132" t="s">
        <v>29</v>
      </c>
      <c r="B10" s="133"/>
      <c r="C10" s="147" t="s">
        <v>16</v>
      </c>
      <c r="D10" s="133"/>
      <c r="E10" s="147" t="s">
        <v>32</v>
      </c>
      <c r="F10" s="134"/>
      <c r="G10" s="132" t="s">
        <v>22</v>
      </c>
      <c r="H10" s="133"/>
    </row>
    <row r="11" spans="1:8" s="1" customFormat="1" x14ac:dyDescent="0.25">
      <c r="A11" s="140" t="s">
        <v>16</v>
      </c>
      <c r="B11" s="142"/>
      <c r="C11" s="150">
        <v>295</v>
      </c>
      <c r="D11" s="142"/>
      <c r="E11" s="140" t="s">
        <v>60</v>
      </c>
      <c r="F11" s="141"/>
      <c r="G11" s="153">
        <v>1</v>
      </c>
      <c r="H11" s="142"/>
    </row>
    <row r="12" spans="1:8" s="2" customFormat="1" ht="9" customHeight="1" x14ac:dyDescent="0.25">
      <c r="A12" s="132" t="s">
        <v>12</v>
      </c>
      <c r="B12" s="133"/>
      <c r="C12" s="132" t="s">
        <v>20</v>
      </c>
      <c r="D12" s="133"/>
      <c r="E12" s="132" t="s">
        <v>26</v>
      </c>
      <c r="F12" s="134"/>
      <c r="G12" s="132" t="s">
        <v>27</v>
      </c>
      <c r="H12" s="133"/>
    </row>
    <row r="13" spans="1:8" s="1" customFormat="1" x14ac:dyDescent="0.25">
      <c r="A13" s="154">
        <v>41547</v>
      </c>
      <c r="B13" s="142"/>
      <c r="C13" s="140" t="s">
        <v>65</v>
      </c>
      <c r="D13" s="142"/>
      <c r="E13" s="140" t="s">
        <v>52</v>
      </c>
      <c r="F13" s="141"/>
      <c r="G13" s="151">
        <v>247</v>
      </c>
      <c r="H13" s="142"/>
    </row>
    <row r="14" spans="1:8" s="2" customFormat="1" ht="9" customHeight="1" x14ac:dyDescent="0.25">
      <c r="A14" s="152" t="s">
        <v>50</v>
      </c>
      <c r="B14" s="133"/>
      <c r="C14" s="132" t="s">
        <v>61</v>
      </c>
      <c r="D14" s="133"/>
      <c r="E14" s="132" t="s">
        <v>36</v>
      </c>
      <c r="F14" s="134"/>
      <c r="G14" s="132" t="s">
        <v>39</v>
      </c>
      <c r="H14" s="136" t="s">
        <v>38</v>
      </c>
    </row>
    <row r="15" spans="1:8" s="66" customFormat="1" ht="12.75" x14ac:dyDescent="0.25">
      <c r="A15" s="154" t="s">
        <v>77</v>
      </c>
      <c r="B15" s="142"/>
      <c r="C15" s="140" t="s">
        <v>75</v>
      </c>
      <c r="D15" s="142"/>
      <c r="E15" s="140" t="s">
        <v>74</v>
      </c>
      <c r="F15" s="141"/>
      <c r="G15" s="151" t="s">
        <v>73</v>
      </c>
      <c r="H15" s="156">
        <v>117</v>
      </c>
    </row>
    <row r="16" spans="1:8" s="3" customFormat="1" ht="9" customHeight="1" x14ac:dyDescent="0.2">
      <c r="A16" s="4" t="s">
        <v>23</v>
      </c>
      <c r="B16" s="6"/>
      <c r="C16" s="6"/>
      <c r="D16" s="6"/>
      <c r="E16" s="6"/>
      <c r="F16" s="6"/>
      <c r="G16" s="6"/>
      <c r="H16" s="7"/>
    </row>
    <row r="17" spans="1:8" ht="25.5" customHeight="1" x14ac:dyDescent="0.25">
      <c r="A17" s="17" t="s">
        <v>76</v>
      </c>
      <c r="B17" s="18"/>
      <c r="C17" s="18"/>
      <c r="D17" s="18"/>
      <c r="E17" s="18"/>
      <c r="F17" s="18"/>
      <c r="G17" s="18"/>
      <c r="H17" s="19"/>
    </row>
    <row r="18" spans="1:8" s="8" customFormat="1" x14ac:dyDescent="0.25">
      <c r="A18" s="48" t="s">
        <v>49</v>
      </c>
      <c r="B18" s="48" t="s">
        <v>48</v>
      </c>
      <c r="C18" s="169" t="s">
        <v>23</v>
      </c>
      <c r="D18" s="169"/>
      <c r="E18" s="169"/>
      <c r="F18" s="169"/>
      <c r="G18" s="169"/>
      <c r="H18" s="169"/>
    </row>
    <row r="19" spans="1:8" ht="13.5" customHeight="1" x14ac:dyDescent="0.25">
      <c r="A19" s="122">
        <v>41544</v>
      </c>
      <c r="B19" s="123">
        <v>0.52083333333333337</v>
      </c>
      <c r="C19" s="118" t="s">
        <v>78</v>
      </c>
      <c r="D19" s="53"/>
      <c r="E19" s="53"/>
      <c r="F19" s="53"/>
      <c r="G19" s="53"/>
      <c r="H19" s="54"/>
    </row>
    <row r="20" spans="1:8" ht="13.5" customHeight="1" x14ac:dyDescent="0.25">
      <c r="A20" s="124"/>
      <c r="B20" s="125">
        <v>0.6875</v>
      </c>
      <c r="C20" s="119" t="s">
        <v>79</v>
      </c>
      <c r="D20" s="56"/>
      <c r="E20" s="56"/>
      <c r="F20" s="56"/>
      <c r="G20" s="56"/>
      <c r="H20" s="57"/>
    </row>
    <row r="21" spans="1:8" ht="13.5" customHeight="1" x14ac:dyDescent="0.25">
      <c r="A21" s="128">
        <v>41545</v>
      </c>
      <c r="B21" s="126"/>
      <c r="C21" s="121" t="s">
        <v>80</v>
      </c>
      <c r="D21" s="59"/>
      <c r="E21" s="59"/>
      <c r="F21" s="59"/>
      <c r="G21" s="59"/>
      <c r="H21" s="60"/>
    </row>
    <row r="22" spans="1:8" ht="13.5" customHeight="1" x14ac:dyDescent="0.25">
      <c r="A22" s="127">
        <v>41546</v>
      </c>
      <c r="B22" s="125"/>
      <c r="C22" s="119" t="s">
        <v>80</v>
      </c>
      <c r="D22" s="56"/>
      <c r="E22" s="56"/>
      <c r="F22" s="56"/>
      <c r="G22" s="56"/>
      <c r="H22" s="57"/>
    </row>
    <row r="23" spans="1:8" ht="13.5" customHeight="1" x14ac:dyDescent="0.25">
      <c r="A23" s="127">
        <v>41547</v>
      </c>
      <c r="B23" s="125">
        <v>0.47916666666666669</v>
      </c>
      <c r="C23" s="119" t="s">
        <v>81</v>
      </c>
      <c r="D23" s="56"/>
      <c r="E23" s="56"/>
      <c r="F23" s="56"/>
      <c r="G23" s="56"/>
      <c r="H23" s="57"/>
    </row>
    <row r="24" spans="1:8" ht="13.5" customHeight="1" x14ac:dyDescent="0.25">
      <c r="A24" s="127"/>
      <c r="B24" s="125">
        <v>0.66666666666666663</v>
      </c>
      <c r="C24" s="119" t="s">
        <v>82</v>
      </c>
      <c r="D24" s="56"/>
      <c r="E24" s="56"/>
      <c r="F24" s="56"/>
      <c r="G24" s="56"/>
      <c r="H24" s="57"/>
    </row>
    <row r="25" spans="1:8" ht="13.5" customHeight="1" x14ac:dyDescent="0.25">
      <c r="A25" s="124"/>
      <c r="B25" s="125">
        <v>0.72916666666666663</v>
      </c>
      <c r="C25" s="119" t="s">
        <v>83</v>
      </c>
      <c r="D25" s="56"/>
      <c r="E25" s="56"/>
      <c r="F25" s="56"/>
      <c r="G25" s="56"/>
      <c r="H25" s="57"/>
    </row>
    <row r="26" spans="1:8" ht="13.5" customHeight="1" x14ac:dyDescent="0.25">
      <c r="A26" s="127"/>
      <c r="B26" s="125">
        <v>0.77083333333333337</v>
      </c>
      <c r="C26" s="119" t="s">
        <v>84</v>
      </c>
      <c r="D26" s="56"/>
      <c r="E26" s="56"/>
      <c r="F26" s="56"/>
      <c r="G26" s="56"/>
      <c r="H26" s="57"/>
    </row>
    <row r="27" spans="1:8" ht="13.5" customHeight="1" x14ac:dyDescent="0.25">
      <c r="A27" s="124"/>
      <c r="B27" s="125">
        <v>0.91666666666666663</v>
      </c>
      <c r="C27" s="120" t="s">
        <v>85</v>
      </c>
      <c r="E27" s="56"/>
      <c r="F27" s="56"/>
      <c r="G27" s="56"/>
      <c r="H27" s="57"/>
    </row>
    <row r="28" spans="1:8" ht="13.5" customHeight="1" x14ac:dyDescent="0.25">
      <c r="A28" s="127"/>
      <c r="B28" s="125">
        <v>0.92708333333333337</v>
      </c>
      <c r="C28" s="119" t="s">
        <v>86</v>
      </c>
      <c r="D28" s="56"/>
      <c r="E28" s="56"/>
      <c r="F28" s="56"/>
      <c r="G28" s="56"/>
      <c r="H28" s="57"/>
    </row>
    <row r="29" spans="1:8" ht="13.5" customHeight="1" x14ac:dyDescent="0.25">
      <c r="A29" s="72"/>
      <c r="B29" s="62"/>
      <c r="C29" s="55"/>
      <c r="D29" s="56"/>
      <c r="E29" s="56"/>
      <c r="F29" s="56"/>
      <c r="G29" s="56"/>
      <c r="H29" s="57"/>
    </row>
    <row r="30" spans="1:8" ht="13.5" customHeight="1" x14ac:dyDescent="0.25">
      <c r="A30" s="61"/>
      <c r="B30" s="62"/>
      <c r="C30" s="55"/>
      <c r="D30" s="56"/>
      <c r="E30" s="56"/>
      <c r="F30" s="56"/>
      <c r="G30" s="56"/>
      <c r="H30" s="57"/>
    </row>
    <row r="31" spans="1:8" ht="13.5" customHeight="1" x14ac:dyDescent="0.25">
      <c r="A31" s="61"/>
      <c r="B31" s="62"/>
      <c r="C31" s="55"/>
      <c r="D31" s="56"/>
      <c r="E31" s="56"/>
      <c r="F31" s="56"/>
      <c r="G31" s="56"/>
      <c r="H31" s="57"/>
    </row>
    <row r="32" spans="1:8" ht="13.5" customHeight="1" x14ac:dyDescent="0.25">
      <c r="A32" s="61"/>
      <c r="B32" s="62"/>
      <c r="C32" s="55"/>
      <c r="D32" s="56"/>
      <c r="E32" s="56"/>
      <c r="F32" s="56"/>
      <c r="G32" s="56"/>
      <c r="H32" s="57"/>
    </row>
    <row r="33" spans="1:8" ht="13.5" customHeight="1" x14ac:dyDescent="0.25">
      <c r="A33" s="61"/>
      <c r="B33" s="62"/>
      <c r="C33" s="55"/>
      <c r="D33" s="56"/>
      <c r="E33" s="56"/>
      <c r="F33" s="56"/>
      <c r="G33" s="56"/>
      <c r="H33" s="57"/>
    </row>
    <row r="34" spans="1:8" ht="13.5" customHeight="1" x14ac:dyDescent="0.25">
      <c r="A34" s="61"/>
      <c r="B34" s="62"/>
      <c r="C34" s="55"/>
      <c r="D34" s="56"/>
      <c r="E34" s="56"/>
      <c r="F34" s="56"/>
      <c r="G34" s="56"/>
      <c r="H34" s="57"/>
    </row>
    <row r="35" spans="1:8" ht="13.5" customHeight="1" x14ac:dyDescent="0.25">
      <c r="A35" s="61"/>
      <c r="B35" s="63"/>
      <c r="C35" s="55"/>
      <c r="D35" s="56"/>
      <c r="E35" s="56"/>
      <c r="F35" s="56"/>
      <c r="G35" s="56"/>
      <c r="H35" s="57"/>
    </row>
    <row r="36" spans="1:8" ht="13.5" customHeight="1" x14ac:dyDescent="0.25">
      <c r="A36" s="61"/>
      <c r="B36" s="63"/>
      <c r="C36" s="55"/>
      <c r="D36" s="56"/>
      <c r="E36" s="56"/>
      <c r="F36" s="56"/>
      <c r="G36" s="56"/>
      <c r="H36" s="57"/>
    </row>
    <row r="37" spans="1:8" ht="13.5" customHeight="1" x14ac:dyDescent="0.25">
      <c r="A37" s="61"/>
      <c r="B37" s="63"/>
      <c r="C37" s="55"/>
      <c r="D37" s="56"/>
      <c r="E37" s="56"/>
      <c r="F37" s="56"/>
      <c r="G37" s="56"/>
      <c r="H37" s="57"/>
    </row>
    <row r="38" spans="1:8" ht="13.5" customHeight="1" x14ac:dyDescent="0.25">
      <c r="A38" s="61"/>
      <c r="B38" s="63"/>
      <c r="C38" s="55"/>
      <c r="D38" s="56"/>
      <c r="E38" s="56"/>
      <c r="F38" s="56"/>
      <c r="G38" s="56"/>
      <c r="H38" s="57"/>
    </row>
    <row r="39" spans="1:8" ht="13.5" customHeight="1" x14ac:dyDescent="0.25">
      <c r="A39" s="61"/>
      <c r="B39" s="63"/>
      <c r="C39" s="55"/>
      <c r="D39" s="56"/>
      <c r="E39" s="56"/>
      <c r="F39" s="56"/>
      <c r="G39" s="56"/>
      <c r="H39" s="57"/>
    </row>
    <row r="40" spans="1:8" ht="13.5" customHeight="1" x14ac:dyDescent="0.25">
      <c r="A40" s="61"/>
      <c r="B40" s="63"/>
      <c r="C40" s="55"/>
      <c r="D40" s="56"/>
      <c r="E40" s="56"/>
      <c r="F40" s="56"/>
      <c r="G40" s="56"/>
      <c r="H40" s="57"/>
    </row>
    <row r="41" spans="1:8" ht="13.5" customHeight="1" x14ac:dyDescent="0.25">
      <c r="A41" s="61"/>
      <c r="B41" s="63"/>
      <c r="C41" s="55"/>
      <c r="D41" s="56"/>
      <c r="E41" s="56"/>
      <c r="F41" s="56"/>
      <c r="G41" s="56"/>
      <c r="H41" s="57"/>
    </row>
    <row r="42" spans="1:8" ht="13.5" customHeight="1" x14ac:dyDescent="0.25">
      <c r="A42" s="61"/>
      <c r="B42" s="63"/>
      <c r="C42" s="55"/>
      <c r="D42" s="56"/>
      <c r="E42" s="56"/>
      <c r="F42" s="56"/>
      <c r="G42" s="56"/>
      <c r="H42" s="57"/>
    </row>
    <row r="43" spans="1:8" ht="13.5" customHeight="1" x14ac:dyDescent="0.25">
      <c r="A43" s="61"/>
      <c r="B43" s="63"/>
      <c r="C43" s="55"/>
      <c r="D43" s="56"/>
      <c r="E43" s="56"/>
      <c r="F43" s="56"/>
      <c r="G43" s="56"/>
      <c r="H43" s="57"/>
    </row>
    <row r="44" spans="1:8" ht="13.5" customHeight="1" x14ac:dyDescent="0.25">
      <c r="A44" s="61"/>
      <c r="B44" s="63"/>
      <c r="C44" s="55"/>
      <c r="D44" s="56"/>
      <c r="E44" s="56"/>
      <c r="F44" s="56"/>
      <c r="G44" s="56"/>
      <c r="H44" s="57"/>
    </row>
    <row r="45" spans="1:8" ht="13.5" customHeight="1" x14ac:dyDescent="0.25">
      <c r="A45" s="61"/>
      <c r="B45" s="63"/>
      <c r="C45" s="55"/>
      <c r="D45" s="56"/>
      <c r="E45" s="56"/>
      <c r="F45" s="56"/>
      <c r="G45" s="56"/>
      <c r="H45" s="57"/>
    </row>
    <row r="46" spans="1:8" ht="13.5" customHeight="1" x14ac:dyDescent="0.25">
      <c r="A46" s="61"/>
      <c r="B46" s="63"/>
      <c r="C46" s="55"/>
      <c r="D46" s="56"/>
      <c r="E46" s="56"/>
      <c r="F46" s="56"/>
      <c r="G46" s="56"/>
      <c r="H46" s="57"/>
    </row>
    <row r="47" spans="1:8" ht="13.5" customHeight="1" x14ac:dyDescent="0.25">
      <c r="A47" s="61"/>
      <c r="B47" s="63"/>
      <c r="C47" s="55"/>
      <c r="D47" s="56"/>
      <c r="E47" s="56"/>
      <c r="F47" s="56"/>
      <c r="G47" s="56"/>
      <c r="H47" s="57"/>
    </row>
    <row r="48" spans="1:8" ht="13.5" customHeight="1" x14ac:dyDescent="0.25">
      <c r="A48" s="61"/>
      <c r="B48" s="63"/>
      <c r="C48" s="55"/>
      <c r="D48" s="56"/>
      <c r="E48" s="56"/>
      <c r="F48" s="56"/>
      <c r="G48" s="56"/>
      <c r="H48" s="57"/>
    </row>
    <row r="49" spans="1:8" ht="13.5" customHeight="1" x14ac:dyDescent="0.25">
      <c r="A49" s="61"/>
      <c r="B49" s="63"/>
      <c r="C49" s="55"/>
      <c r="D49" s="56"/>
      <c r="E49" s="56"/>
      <c r="F49" s="56"/>
      <c r="G49" s="56"/>
      <c r="H49" s="57"/>
    </row>
    <row r="50" spans="1:8" ht="13.5" customHeight="1" x14ac:dyDescent="0.25">
      <c r="A50" s="61"/>
      <c r="B50" s="63"/>
      <c r="C50" s="55"/>
      <c r="D50" s="56"/>
      <c r="E50" s="56"/>
      <c r="F50" s="56"/>
      <c r="G50" s="56"/>
      <c r="H50" s="57"/>
    </row>
    <row r="51" spans="1:8" ht="13.5" customHeight="1" x14ac:dyDescent="0.25">
      <c r="A51" s="61"/>
      <c r="B51" s="63"/>
      <c r="C51" s="55"/>
      <c r="D51" s="56"/>
      <c r="E51" s="56"/>
      <c r="F51" s="56"/>
      <c r="G51" s="56"/>
      <c r="H51" s="57"/>
    </row>
    <row r="52" spans="1:8" ht="13.5" customHeight="1" x14ac:dyDescent="0.25">
      <c r="A52" s="61"/>
      <c r="B52" s="63"/>
      <c r="C52" s="55"/>
      <c r="D52" s="56"/>
      <c r="E52" s="56"/>
      <c r="F52" s="56"/>
      <c r="G52" s="56"/>
      <c r="H52" s="57"/>
    </row>
    <row r="53" spans="1:8" ht="13.5" customHeight="1" x14ac:dyDescent="0.25">
      <c r="A53" s="61"/>
      <c r="B53" s="63"/>
      <c r="C53" s="55"/>
      <c r="D53" s="56"/>
      <c r="E53" s="56"/>
      <c r="F53" s="56"/>
      <c r="G53" s="56"/>
      <c r="H53" s="57"/>
    </row>
    <row r="54" spans="1:8" ht="13.5" customHeight="1" x14ac:dyDescent="0.25">
      <c r="A54" s="61"/>
      <c r="B54" s="63"/>
      <c r="C54" s="55"/>
      <c r="D54" s="56"/>
      <c r="E54" s="56"/>
      <c r="F54" s="56"/>
      <c r="G54" s="56"/>
      <c r="H54" s="57"/>
    </row>
    <row r="55" spans="1:8" ht="13.5" customHeight="1" x14ac:dyDescent="0.25">
      <c r="A55" s="61"/>
      <c r="B55" s="63"/>
      <c r="C55" s="55"/>
      <c r="D55" s="56"/>
      <c r="E55" s="56"/>
      <c r="F55" s="56"/>
      <c r="G55" s="56"/>
      <c r="H55" s="57"/>
    </row>
    <row r="56" spans="1:8" ht="13.5" customHeight="1" x14ac:dyDescent="0.25">
      <c r="A56" s="51"/>
      <c r="B56" s="52"/>
      <c r="C56" s="58"/>
      <c r="D56" s="59"/>
      <c r="E56" s="59"/>
      <c r="F56" s="59"/>
      <c r="G56" s="59"/>
      <c r="H56" s="60"/>
    </row>
    <row r="57" spans="1:8" ht="13.5" customHeight="1" x14ac:dyDescent="0.25">
      <c r="A57" s="49"/>
      <c r="B57" s="50"/>
      <c r="C57" s="55"/>
      <c r="D57" s="56"/>
      <c r="E57" s="56"/>
      <c r="F57" s="56"/>
      <c r="G57" s="56"/>
      <c r="H57" s="57"/>
    </row>
    <row r="58" spans="1:8" ht="13.5" customHeight="1" x14ac:dyDescent="0.25">
      <c r="A58" s="49"/>
      <c r="B58" s="50"/>
      <c r="C58" s="55"/>
      <c r="D58" s="56"/>
      <c r="E58" s="56"/>
      <c r="F58" s="56"/>
      <c r="G58" s="56"/>
      <c r="H58" s="57"/>
    </row>
    <row r="59" spans="1:8" ht="13.5" customHeight="1" x14ac:dyDescent="0.25">
      <c r="A59" s="67"/>
      <c r="B59" s="68"/>
      <c r="C59" s="69"/>
      <c r="D59" s="70"/>
      <c r="E59" s="70"/>
      <c r="F59" s="70"/>
      <c r="G59" s="70"/>
      <c r="H59" s="71"/>
    </row>
    <row r="60" spans="1:8" ht="13.5" customHeight="1" x14ac:dyDescent="0.25"/>
    <row r="61" spans="1:8" ht="13.5" customHeight="1" x14ac:dyDescent="0.25"/>
    <row r="62" spans="1:8" ht="13.5" customHeight="1" x14ac:dyDescent="0.25"/>
    <row r="63" spans="1:8" ht="13.5" customHeight="1" x14ac:dyDescent="0.25"/>
    <row r="64" spans="1:8" ht="13.5" customHeight="1" x14ac:dyDescent="0.25"/>
    <row r="65" ht="13.5" customHeight="1" x14ac:dyDescent="0.25"/>
    <row r="66" ht="13.5" customHeight="1" x14ac:dyDescent="0.25"/>
    <row r="67" ht="13.5" customHeight="1" x14ac:dyDescent="0.25"/>
    <row r="68" ht="13.5" customHeight="1" x14ac:dyDescent="0.25"/>
    <row r="69" ht="13.5" customHeight="1" x14ac:dyDescent="0.25"/>
    <row r="70" ht="13.5" customHeight="1" x14ac:dyDescent="0.25"/>
    <row r="71" ht="13.5" customHeight="1" x14ac:dyDescent="0.25"/>
    <row r="72" ht="13.5" customHeight="1" x14ac:dyDescent="0.25"/>
    <row r="73" ht="13.5" customHeight="1" x14ac:dyDescent="0.25"/>
    <row r="74" ht="13.5" customHeight="1" x14ac:dyDescent="0.25"/>
    <row r="75" ht="13.5" customHeight="1" x14ac:dyDescent="0.25"/>
    <row r="76" ht="13.5" customHeight="1" x14ac:dyDescent="0.25"/>
    <row r="77" ht="13.5" customHeight="1" x14ac:dyDescent="0.25"/>
    <row r="78" ht="13.5" customHeight="1" x14ac:dyDescent="0.25"/>
    <row r="79" ht="13.5" customHeight="1" x14ac:dyDescent="0.25"/>
    <row r="80" ht="13.5" customHeight="1" x14ac:dyDescent="0.25"/>
    <row r="81" ht="13.5" customHeight="1" x14ac:dyDescent="0.25"/>
    <row r="82" ht="13.5" customHeight="1" x14ac:dyDescent="0.25"/>
    <row r="83" ht="13.5" customHeight="1" x14ac:dyDescent="0.25"/>
    <row r="84" ht="13.5" customHeight="1" x14ac:dyDescent="0.25"/>
    <row r="85" ht="13.5" customHeight="1" x14ac:dyDescent="0.25"/>
    <row r="86" ht="13.5" customHeight="1" x14ac:dyDescent="0.25"/>
    <row r="87" ht="13.5" customHeight="1" x14ac:dyDescent="0.25"/>
  </sheetData>
  <mergeCells count="2">
    <mergeCell ref="A1:E1"/>
    <mergeCell ref="C18:H18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tabSelected="1" zoomScaleNormal="100" workbookViewId="0">
      <selection sqref="A1:F1"/>
    </sheetView>
  </sheetViews>
  <sheetFormatPr defaultRowHeight="15" x14ac:dyDescent="0.25"/>
  <cols>
    <col min="1" max="2" width="16.42578125" customWidth="1"/>
    <col min="3" max="3" width="16.28515625" customWidth="1"/>
    <col min="4" max="4" width="10.7109375" customWidth="1"/>
    <col min="5" max="5" width="0.5703125" customWidth="1"/>
    <col min="6" max="6" width="6" customWidth="1"/>
    <col min="7" max="8" width="16.28515625" customWidth="1"/>
  </cols>
  <sheetData>
    <row r="1" spans="1:13" ht="38.25" customHeight="1" x14ac:dyDescent="0.25">
      <c r="A1" s="168" t="s">
        <v>33</v>
      </c>
      <c r="B1" s="168"/>
      <c r="C1" s="168"/>
      <c r="D1" s="168"/>
      <c r="E1" s="168"/>
      <c r="F1" s="168"/>
    </row>
    <row r="2" spans="1:13" x14ac:dyDescent="0.25">
      <c r="A2" s="14" t="s">
        <v>0</v>
      </c>
      <c r="B2" s="15"/>
      <c r="C2" s="15"/>
      <c r="D2" s="15"/>
      <c r="E2" s="15"/>
      <c r="F2" s="15"/>
      <c r="G2" s="15"/>
      <c r="H2" s="16"/>
    </row>
    <row r="3" spans="1:13" s="2" customFormat="1" ht="9" customHeight="1" x14ac:dyDescent="0.25">
      <c r="A3" s="4" t="s">
        <v>1</v>
      </c>
      <c r="B3" s="9"/>
      <c r="C3" s="4" t="s">
        <v>3</v>
      </c>
      <c r="D3" s="9"/>
      <c r="E3" s="9"/>
      <c r="F3" s="9"/>
      <c r="G3" s="4" t="s">
        <v>2</v>
      </c>
      <c r="H3" s="5"/>
    </row>
    <row r="4" spans="1:13" s="1" customFormat="1" x14ac:dyDescent="0.2">
      <c r="A4" s="22" t="str">
        <f>'Event Summary'!A4</f>
        <v>Origin Energy</v>
      </c>
      <c r="B4" s="20"/>
      <c r="C4" s="22" t="str">
        <f>'Event Summary'!C4</f>
        <v>Talinga 2</v>
      </c>
      <c r="D4" s="20"/>
      <c r="E4" s="20"/>
      <c r="F4" s="20"/>
      <c r="G4" s="22" t="str">
        <f>'Event Summary'!E4</f>
        <v>Talinga</v>
      </c>
      <c r="H4" s="21"/>
      <c r="J4" s="25" t="s">
        <v>24</v>
      </c>
      <c r="K4" s="25" t="s">
        <v>25</v>
      </c>
      <c r="L4" s="25" t="s">
        <v>30</v>
      </c>
      <c r="M4" s="26"/>
    </row>
    <row r="5" spans="1:13" s="1" customFormat="1" ht="9" customHeight="1" x14ac:dyDescent="0.25">
      <c r="A5" s="4" t="s">
        <v>17</v>
      </c>
      <c r="B5" s="10"/>
      <c r="C5" s="4" t="s">
        <v>19</v>
      </c>
      <c r="D5" s="9"/>
      <c r="E5" s="10"/>
      <c r="F5" s="11"/>
      <c r="G5" s="9" t="s">
        <v>14</v>
      </c>
      <c r="H5" s="11"/>
    </row>
    <row r="6" spans="1:13" s="1" customFormat="1" x14ac:dyDescent="0.25">
      <c r="A6" s="23" t="str">
        <f>'Event Summary'!G4</f>
        <v>Australia</v>
      </c>
      <c r="B6" s="24"/>
      <c r="C6" s="23" t="str">
        <f>'Event Summary'!A6</f>
        <v>Queensland</v>
      </c>
      <c r="D6" s="20"/>
      <c r="E6" s="20"/>
      <c r="F6" s="21"/>
      <c r="G6" s="27" t="str">
        <f>'Event Summary'!C6</f>
        <v>North Seeking Gyro</v>
      </c>
      <c r="H6" s="21"/>
    </row>
    <row r="7" spans="1:13" x14ac:dyDescent="0.25">
      <c r="A7" s="14" t="s">
        <v>13</v>
      </c>
      <c r="B7" s="15"/>
      <c r="C7" s="15"/>
      <c r="D7" s="15"/>
      <c r="E7" s="15"/>
      <c r="F7" s="15"/>
      <c r="G7" s="15"/>
      <c r="H7" s="16"/>
    </row>
    <row r="8" spans="1:13" s="2" customFormat="1" ht="9" customHeight="1" x14ac:dyDescent="0.25">
      <c r="A8" s="4" t="s">
        <v>15</v>
      </c>
      <c r="B8" s="12" t="s">
        <v>16</v>
      </c>
      <c r="C8" s="13" t="s">
        <v>32</v>
      </c>
      <c r="D8" s="173" t="s">
        <v>31</v>
      </c>
      <c r="E8" s="173"/>
      <c r="F8" s="174"/>
      <c r="G8" s="12" t="s">
        <v>26</v>
      </c>
      <c r="H8" s="5" t="s">
        <v>27</v>
      </c>
    </row>
    <row r="9" spans="1:13" s="1" customFormat="1" x14ac:dyDescent="0.25">
      <c r="A9" s="76" t="str">
        <f>'Event Summary'!A11</f>
        <v>Ground Level</v>
      </c>
      <c r="B9" s="75">
        <f>'Event Summary'!C11</f>
        <v>295</v>
      </c>
      <c r="C9" s="74" t="str">
        <f>'Event Summary'!E11</f>
        <v>OKB</v>
      </c>
      <c r="D9" s="109">
        <f>'Event Summary'!G11</f>
        <v>1</v>
      </c>
      <c r="E9" s="110"/>
      <c r="F9" s="111"/>
      <c r="G9" s="74" t="s">
        <v>21</v>
      </c>
      <c r="H9" s="112">
        <f>'Event Summary'!G13</f>
        <v>247</v>
      </c>
    </row>
    <row r="10" spans="1:13" s="2" customFormat="1" ht="9" customHeight="1" x14ac:dyDescent="0.25">
      <c r="A10" s="12" t="s">
        <v>12</v>
      </c>
      <c r="B10" s="12" t="s">
        <v>20</v>
      </c>
      <c r="C10" s="12" t="s">
        <v>58</v>
      </c>
      <c r="D10" s="4" t="s">
        <v>59</v>
      </c>
      <c r="E10" s="9"/>
      <c r="F10" s="5"/>
      <c r="G10" s="12" t="s">
        <v>55</v>
      </c>
      <c r="H10" s="5" t="s">
        <v>56</v>
      </c>
    </row>
    <row r="11" spans="1:13" s="66" customFormat="1" ht="12.75" x14ac:dyDescent="0.25">
      <c r="A11" s="113">
        <f>'Event Summary'!A13</f>
        <v>41547</v>
      </c>
      <c r="B11" s="74" t="str">
        <f>'Event Summary'!C13</f>
        <v>True North</v>
      </c>
      <c r="C11" s="114" t="str">
        <f>'Event Summary'!E6</f>
        <v>026° 52' 36.00" S</v>
      </c>
      <c r="D11" s="76" t="str">
        <f>'Event Summary'!G6</f>
        <v>150° 24' 12.50" E</v>
      </c>
      <c r="E11" s="110"/>
      <c r="F11" s="111"/>
      <c r="G11" s="115" t="str">
        <f>'Event Summary'!E8</f>
        <v>GDA94</v>
      </c>
      <c r="H11" s="116">
        <f>'Event Summary'!G8</f>
        <v>56</v>
      </c>
    </row>
    <row r="12" spans="1:13" s="2" customFormat="1" ht="9" customHeight="1" x14ac:dyDescent="0.25">
      <c r="A12" s="77" t="s">
        <v>53</v>
      </c>
      <c r="B12" s="12" t="s">
        <v>54</v>
      </c>
      <c r="C12" s="12" t="s">
        <v>40</v>
      </c>
      <c r="D12" s="4" t="s">
        <v>36</v>
      </c>
      <c r="E12" s="9"/>
      <c r="F12" s="5"/>
      <c r="G12" s="12" t="s">
        <v>61</v>
      </c>
      <c r="H12" s="5" t="s">
        <v>37</v>
      </c>
    </row>
    <row r="13" spans="1:13" s="66" customFormat="1" ht="12.75" x14ac:dyDescent="0.25">
      <c r="A13" s="130" t="str">
        <f>'Event Summary'!A8</f>
        <v>7 024 572 N</v>
      </c>
      <c r="B13" s="74" t="str">
        <f>'Event Summary'!C8</f>
        <v xml:space="preserve"> 242 052 E</v>
      </c>
      <c r="C13" s="114" t="str">
        <f>'Event Summary'!G15</f>
        <v>Memory</v>
      </c>
      <c r="D13" s="76" t="str">
        <f>'Event Summary'!E15</f>
        <v>Vause</v>
      </c>
      <c r="E13" s="110"/>
      <c r="F13" s="111"/>
      <c r="G13" s="115" t="str">
        <f>'Event Summary'!C15</f>
        <v>R. Douglas</v>
      </c>
      <c r="H13" s="116">
        <f>'Event Summary'!H15</f>
        <v>117</v>
      </c>
    </row>
    <row r="14" spans="1:13" s="3" customFormat="1" ht="9" customHeight="1" x14ac:dyDescent="0.2">
      <c r="A14" s="4" t="s">
        <v>23</v>
      </c>
      <c r="B14" s="6"/>
      <c r="C14" s="6"/>
      <c r="D14" s="6"/>
      <c r="E14" s="6"/>
      <c r="F14" s="6"/>
      <c r="G14" s="6"/>
      <c r="H14" s="7"/>
    </row>
    <row r="15" spans="1:13" ht="15" customHeight="1" x14ac:dyDescent="0.25">
      <c r="A15" s="170" t="str">
        <f>'Event Summary'!A17</f>
        <v>Profile computed using minimum curvature.</v>
      </c>
      <c r="B15" s="171"/>
      <c r="C15" s="171"/>
      <c r="D15" s="171"/>
      <c r="E15" s="171"/>
      <c r="F15" s="171"/>
      <c r="G15" s="171"/>
      <c r="H15" s="172"/>
    </row>
    <row r="16" spans="1:13" ht="3" customHeight="1" x14ac:dyDescent="0.25"/>
  </sheetData>
  <mergeCells count="3">
    <mergeCell ref="A15:H15"/>
    <mergeCell ref="D8:F8"/>
    <mergeCell ref="A1:F1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M16"/>
  <sheetViews>
    <sheetView zoomScaleNormal="100" workbookViewId="0">
      <selection activeCell="J36" sqref="J36"/>
    </sheetView>
  </sheetViews>
  <sheetFormatPr defaultRowHeight="15" x14ac:dyDescent="0.25"/>
  <cols>
    <col min="1" max="2" width="16.42578125" customWidth="1"/>
    <col min="3" max="3" width="16.28515625" customWidth="1"/>
    <col min="4" max="4" width="10.7109375" customWidth="1"/>
    <col min="5" max="5" width="0.5703125" customWidth="1"/>
    <col min="6" max="6" width="6" customWidth="1"/>
    <col min="7" max="8" width="16.28515625" customWidth="1"/>
  </cols>
  <sheetData>
    <row r="1" spans="1:13" ht="38.25" customHeight="1" x14ac:dyDescent="0.25">
      <c r="A1" s="168" t="s">
        <v>34</v>
      </c>
      <c r="B1" s="168"/>
      <c r="C1" s="168"/>
      <c r="D1" s="168"/>
      <c r="E1" s="168"/>
      <c r="F1" s="168"/>
    </row>
    <row r="2" spans="1:13" x14ac:dyDescent="0.25">
      <c r="A2" s="14" t="s">
        <v>0</v>
      </c>
      <c r="B2" s="15"/>
      <c r="C2" s="15"/>
      <c r="D2" s="15"/>
      <c r="E2" s="15"/>
      <c r="F2" s="15"/>
      <c r="G2" s="15"/>
      <c r="H2" s="16"/>
    </row>
    <row r="3" spans="1:13" s="2" customFormat="1" ht="9" customHeight="1" x14ac:dyDescent="0.25">
      <c r="A3" s="4" t="s">
        <v>1</v>
      </c>
      <c r="B3" s="9"/>
      <c r="C3" s="4" t="s">
        <v>3</v>
      </c>
      <c r="D3" s="9"/>
      <c r="E3" s="9"/>
      <c r="F3" s="9"/>
      <c r="G3" s="4" t="s">
        <v>2</v>
      </c>
      <c r="H3" s="5"/>
    </row>
    <row r="4" spans="1:13" s="1" customFormat="1" x14ac:dyDescent="0.2">
      <c r="A4" s="22" t="str">
        <f>'VS EWNS'!A4</f>
        <v>Origin Energy</v>
      </c>
      <c r="B4" s="20"/>
      <c r="C4" s="22" t="str">
        <f>'VS EWNS'!C4</f>
        <v>Talinga 2</v>
      </c>
      <c r="D4" s="20"/>
      <c r="E4" s="20"/>
      <c r="F4" s="20"/>
      <c r="G4" s="22" t="str">
        <f>'VS EWNS'!G4</f>
        <v>Talinga</v>
      </c>
      <c r="H4" s="21"/>
      <c r="J4" s="25" t="s">
        <v>24</v>
      </c>
      <c r="K4" s="25" t="s">
        <v>25</v>
      </c>
      <c r="L4" s="25" t="s">
        <v>30</v>
      </c>
      <c r="M4" s="26"/>
    </row>
    <row r="5" spans="1:13" s="1" customFormat="1" ht="9" customHeight="1" x14ac:dyDescent="0.25">
      <c r="A5" s="4" t="s">
        <v>17</v>
      </c>
      <c r="B5" s="10"/>
      <c r="C5" s="4" t="s">
        <v>19</v>
      </c>
      <c r="D5" s="9"/>
      <c r="E5" s="10"/>
      <c r="F5" s="11"/>
      <c r="G5" s="9" t="s">
        <v>14</v>
      </c>
      <c r="H5" s="11"/>
    </row>
    <row r="6" spans="1:13" s="1" customFormat="1" x14ac:dyDescent="0.25">
      <c r="A6" s="23" t="str">
        <f>'VS EWNS'!A6</f>
        <v>Australia</v>
      </c>
      <c r="B6" s="24"/>
      <c r="C6" s="23" t="str">
        <f>'VS EWNS'!C6</f>
        <v>Queensland</v>
      </c>
      <c r="D6" s="20"/>
      <c r="E6" s="20"/>
      <c r="F6" s="21"/>
      <c r="G6" s="27" t="str">
        <f>'VS EWNS'!G6</f>
        <v>North Seeking Gyro</v>
      </c>
      <c r="H6" s="21"/>
    </row>
    <row r="7" spans="1:13" x14ac:dyDescent="0.25">
      <c r="A7" s="14" t="s">
        <v>13</v>
      </c>
      <c r="B7" s="15"/>
      <c r="C7" s="15"/>
      <c r="D7" s="15"/>
      <c r="E7" s="15"/>
      <c r="F7" s="15"/>
      <c r="G7" s="15"/>
      <c r="H7" s="16"/>
    </row>
    <row r="8" spans="1:13" s="2" customFormat="1" ht="9" customHeight="1" x14ac:dyDescent="0.25">
      <c r="A8" s="81" t="s">
        <v>15</v>
      </c>
      <c r="B8" s="85" t="s">
        <v>16</v>
      </c>
      <c r="C8" s="86" t="s">
        <v>32</v>
      </c>
      <c r="D8" s="173" t="s">
        <v>31</v>
      </c>
      <c r="E8" s="173"/>
      <c r="F8" s="174"/>
      <c r="G8" s="85" t="s">
        <v>26</v>
      </c>
      <c r="H8" s="82" t="s">
        <v>27</v>
      </c>
    </row>
    <row r="9" spans="1:13" s="1" customFormat="1" x14ac:dyDescent="0.25">
      <c r="A9" s="76" t="str">
        <f>'Event Summary'!A11</f>
        <v>Ground Level</v>
      </c>
      <c r="B9" s="75">
        <f>'Event Summary'!C11</f>
        <v>295</v>
      </c>
      <c r="C9" s="74" t="str">
        <f>'Event Summary'!E11</f>
        <v>OKB</v>
      </c>
      <c r="D9" s="109">
        <f>'Event Summary'!G11</f>
        <v>1</v>
      </c>
      <c r="E9" s="110"/>
      <c r="F9" s="111"/>
      <c r="G9" s="74" t="s">
        <v>21</v>
      </c>
      <c r="H9" s="112">
        <f>'Event Summary'!G13</f>
        <v>247</v>
      </c>
    </row>
    <row r="10" spans="1:13" s="2" customFormat="1" ht="9" customHeight="1" x14ac:dyDescent="0.25">
      <c r="A10" s="85" t="s">
        <v>12</v>
      </c>
      <c r="B10" s="85" t="s">
        <v>20</v>
      </c>
      <c r="C10" s="85" t="s">
        <v>58</v>
      </c>
      <c r="D10" s="81" t="s">
        <v>59</v>
      </c>
      <c r="E10" s="83"/>
      <c r="F10" s="82"/>
      <c r="G10" s="85" t="s">
        <v>55</v>
      </c>
      <c r="H10" s="82" t="s">
        <v>56</v>
      </c>
    </row>
    <row r="11" spans="1:13" s="117" customFormat="1" ht="12" x14ac:dyDescent="0.25">
      <c r="A11" s="113">
        <f>'Event Summary'!A13</f>
        <v>41547</v>
      </c>
      <c r="B11" s="74" t="str">
        <f>'Event Summary'!C13</f>
        <v>True North</v>
      </c>
      <c r="C11" s="114" t="str">
        <f>'Event Summary'!E6</f>
        <v>026° 52' 36.00" S</v>
      </c>
      <c r="D11" s="76" t="str">
        <f>'Event Summary'!G6</f>
        <v>150° 24' 12.50" E</v>
      </c>
      <c r="E11" s="110"/>
      <c r="F11" s="111"/>
      <c r="G11" s="115" t="str">
        <f>'Event Summary'!E8</f>
        <v>GDA94</v>
      </c>
      <c r="H11" s="116">
        <f>'Event Summary'!G8</f>
        <v>56</v>
      </c>
    </row>
    <row r="12" spans="1:13" s="2" customFormat="1" ht="9" customHeight="1" x14ac:dyDescent="0.25">
      <c r="A12" s="77" t="s">
        <v>53</v>
      </c>
      <c r="B12" s="85" t="s">
        <v>54</v>
      </c>
      <c r="C12" s="85" t="s">
        <v>40</v>
      </c>
      <c r="D12" s="81" t="s">
        <v>36</v>
      </c>
      <c r="E12" s="83"/>
      <c r="F12" s="82"/>
      <c r="G12" s="85" t="s">
        <v>61</v>
      </c>
      <c r="H12" s="82" t="s">
        <v>37</v>
      </c>
    </row>
    <row r="13" spans="1:13" s="117" customFormat="1" ht="12" x14ac:dyDescent="0.25">
      <c r="A13" s="130" t="str">
        <f>'Event Summary'!A8</f>
        <v>7 024 572 N</v>
      </c>
      <c r="B13" s="74" t="str">
        <f>'Event Summary'!C8</f>
        <v xml:space="preserve"> 242 052 E</v>
      </c>
      <c r="C13" s="114" t="str">
        <f>'Event Summary'!G15</f>
        <v>Memory</v>
      </c>
      <c r="D13" s="76" t="str">
        <f>'Event Summary'!E15</f>
        <v>Vause</v>
      </c>
      <c r="E13" s="110"/>
      <c r="F13" s="111"/>
      <c r="G13" s="115" t="str">
        <f>'Event Summary'!C15</f>
        <v>R. Douglas</v>
      </c>
      <c r="H13" s="116">
        <f>'Event Summary'!H15</f>
        <v>117</v>
      </c>
    </row>
    <row r="14" spans="1:13" s="3" customFormat="1" ht="9" customHeight="1" x14ac:dyDescent="0.2">
      <c r="A14" s="4" t="s">
        <v>23</v>
      </c>
      <c r="B14" s="6"/>
      <c r="C14" s="6"/>
      <c r="D14" s="6"/>
      <c r="E14" s="6"/>
      <c r="F14" s="6"/>
      <c r="G14" s="6"/>
      <c r="H14" s="7"/>
    </row>
    <row r="15" spans="1:13" ht="15" customHeight="1" x14ac:dyDescent="0.25">
      <c r="A15" s="170" t="str">
        <f>'Event Summary'!A17</f>
        <v>Profile computed using minimum curvature.</v>
      </c>
      <c r="B15" s="171"/>
      <c r="C15" s="171"/>
      <c r="D15" s="171"/>
      <c r="E15" s="171"/>
      <c r="F15" s="171"/>
      <c r="G15" s="171"/>
      <c r="H15" s="172"/>
    </row>
    <row r="16" spans="1:13" ht="3" customHeight="1" x14ac:dyDescent="0.25"/>
  </sheetData>
  <mergeCells count="3">
    <mergeCell ref="D8:F8"/>
    <mergeCell ref="A15:H15"/>
    <mergeCell ref="A1:F1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  <legacyDrawing r:id="rId3"/>
  <controls>
    <mc:AlternateContent xmlns:mc="http://schemas.openxmlformats.org/markup-compatibility/2006">
      <mc:Choice Requires="x14">
        <control shapeId="2049" r:id="rId4" name="d">
          <controlPr defaultSize="0" autoLine="0" autoPict="0" r:id="rId5">
            <anchor moveWithCells="1">
              <from>
                <xdr:col>0</xdr:col>
                <xdr:colOff>9525</xdr:colOff>
                <xdr:row>16</xdr:row>
                <xdr:rowOff>0</xdr:rowOff>
              </from>
              <to>
                <xdr:col>4</xdr:col>
                <xdr:colOff>9525</xdr:colOff>
                <xdr:row>37</xdr:row>
                <xdr:rowOff>133350</xdr:rowOff>
              </to>
            </anchor>
          </controlPr>
        </control>
      </mc:Choice>
      <mc:Fallback>
        <control shapeId="2049" r:id="rId4" name="d"/>
      </mc:Fallback>
    </mc:AlternateContent>
  </control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8"/>
  <sheetViews>
    <sheetView zoomScaleNormal="100" workbookViewId="0">
      <pane ySplit="18" topLeftCell="A19" activePane="bottomLeft" state="frozenSplit"/>
      <selection activeCell="G25" sqref="G25"/>
      <selection pane="bottomLeft" sqref="A1:E1"/>
    </sheetView>
  </sheetViews>
  <sheetFormatPr defaultRowHeight="15" x14ac:dyDescent="0.25"/>
  <cols>
    <col min="1" max="8" width="12.28515625" customWidth="1"/>
  </cols>
  <sheetData>
    <row r="1" spans="1:8" ht="38.25" customHeight="1" x14ac:dyDescent="0.25">
      <c r="A1" s="168" t="s">
        <v>35</v>
      </c>
      <c r="B1" s="168"/>
      <c r="C1" s="168"/>
      <c r="D1" s="168"/>
      <c r="E1" s="168"/>
    </row>
    <row r="2" spans="1:8" s="78" customFormat="1" x14ac:dyDescent="0.25">
      <c r="A2" s="87" t="s">
        <v>0</v>
      </c>
      <c r="B2" s="88"/>
      <c r="C2" s="88"/>
      <c r="D2" s="88"/>
      <c r="E2" s="88"/>
      <c r="F2" s="88"/>
      <c r="G2" s="88"/>
      <c r="H2" s="89"/>
    </row>
    <row r="3" spans="1:8" s="80" customFormat="1" ht="9" customHeight="1" x14ac:dyDescent="0.25">
      <c r="A3" s="81" t="s">
        <v>1</v>
      </c>
      <c r="B3" s="83"/>
      <c r="C3" s="81" t="s">
        <v>3</v>
      </c>
      <c r="D3" s="83"/>
      <c r="E3" s="81" t="s">
        <v>2</v>
      </c>
      <c r="F3" s="83"/>
      <c r="G3" s="81" t="s">
        <v>17</v>
      </c>
      <c r="H3" s="84"/>
    </row>
    <row r="4" spans="1:8" s="79" customFormat="1" x14ac:dyDescent="0.25">
      <c r="A4" s="95" t="str">
        <f>'Event Summary'!A4</f>
        <v>Origin Energy</v>
      </c>
      <c r="B4" s="93"/>
      <c r="C4" s="95" t="str">
        <f>'Event Summary'!C4</f>
        <v>Talinga 2</v>
      </c>
      <c r="D4" s="94"/>
      <c r="E4" s="95" t="str">
        <f>'Event Summary'!E4</f>
        <v>Talinga</v>
      </c>
      <c r="F4" s="93"/>
      <c r="G4" s="96" t="str">
        <f>'Event Summary'!G4</f>
        <v>Australia</v>
      </c>
      <c r="H4" s="99"/>
    </row>
    <row r="5" spans="1:8" s="79" customFormat="1" ht="9" customHeight="1" x14ac:dyDescent="0.25">
      <c r="A5" s="81" t="s">
        <v>19</v>
      </c>
      <c r="B5" s="84"/>
      <c r="C5" s="81" t="s">
        <v>14</v>
      </c>
      <c r="D5" s="82"/>
      <c r="E5" s="81" t="s">
        <v>58</v>
      </c>
      <c r="F5" s="82"/>
      <c r="G5" s="81" t="s">
        <v>59</v>
      </c>
      <c r="H5" s="82"/>
    </row>
    <row r="6" spans="1:8" s="79" customFormat="1" x14ac:dyDescent="0.25">
      <c r="A6" s="96" t="str">
        <f>'Event Summary'!A6</f>
        <v>Queensland</v>
      </c>
      <c r="B6" s="99"/>
      <c r="C6" s="105" t="str">
        <f>'Event Summary'!C6</f>
        <v>North Seeking Gyro</v>
      </c>
      <c r="D6" s="99"/>
      <c r="E6" s="108" t="str">
        <f>'Event Summary'!E6</f>
        <v>026° 52' 36.00" S</v>
      </c>
      <c r="F6" s="73"/>
      <c r="G6" s="108" t="str">
        <f>'Event Summary'!G6</f>
        <v>150° 24' 12.50" E</v>
      </c>
      <c r="H6" s="94"/>
    </row>
    <row r="7" spans="1:8" s="79" customFormat="1" ht="9" customHeight="1" x14ac:dyDescent="0.25">
      <c r="A7" s="81" t="s">
        <v>53</v>
      </c>
      <c r="B7" s="84"/>
      <c r="C7" s="81" t="s">
        <v>54</v>
      </c>
      <c r="D7" s="82"/>
      <c r="E7" s="81" t="s">
        <v>55</v>
      </c>
      <c r="F7" s="82"/>
      <c r="G7" s="81" t="s">
        <v>56</v>
      </c>
      <c r="H7" s="82"/>
    </row>
    <row r="8" spans="1:8" s="79" customFormat="1" x14ac:dyDescent="0.25">
      <c r="A8" s="129" t="str">
        <f>'Event Summary'!A8</f>
        <v>7 024 572 N</v>
      </c>
      <c r="B8" s="99"/>
      <c r="C8" s="105" t="str">
        <f>'Event Summary'!C8</f>
        <v xml:space="preserve"> 242 052 E</v>
      </c>
      <c r="D8" s="99"/>
      <c r="E8" s="108" t="str">
        <f>'Event Summary'!E8</f>
        <v>GDA94</v>
      </c>
      <c r="F8" s="73"/>
      <c r="G8" s="108">
        <f>'Event Summary'!G8</f>
        <v>56</v>
      </c>
      <c r="H8" s="94"/>
    </row>
    <row r="9" spans="1:8" s="78" customFormat="1" x14ac:dyDescent="0.25">
      <c r="A9" s="87" t="s">
        <v>13</v>
      </c>
      <c r="B9" s="88"/>
      <c r="C9" s="88"/>
      <c r="D9" s="88"/>
      <c r="E9" s="88"/>
      <c r="F9" s="88"/>
      <c r="G9" s="98"/>
      <c r="H9" s="89"/>
    </row>
    <row r="10" spans="1:8" s="80" customFormat="1" ht="9" customHeight="1" x14ac:dyDescent="0.25">
      <c r="A10" s="81" t="s">
        <v>29</v>
      </c>
      <c r="B10" s="82"/>
      <c r="C10" s="97" t="s">
        <v>16</v>
      </c>
      <c r="D10" s="82"/>
      <c r="E10" s="97" t="s">
        <v>32</v>
      </c>
      <c r="F10" s="83"/>
      <c r="G10" s="81" t="s">
        <v>22</v>
      </c>
      <c r="H10" s="82"/>
    </row>
    <row r="11" spans="1:8" s="79" customFormat="1" x14ac:dyDescent="0.25">
      <c r="A11" s="90" t="str">
        <f>'Event Summary'!A11</f>
        <v>Ground Level</v>
      </c>
      <c r="B11" s="92"/>
      <c r="C11" s="100">
        <f>'Event Summary'!C11</f>
        <v>295</v>
      </c>
      <c r="D11" s="92"/>
      <c r="E11" s="90" t="str">
        <f>'Event Summary'!E11</f>
        <v>OKB</v>
      </c>
      <c r="F11" s="91"/>
      <c r="G11" s="103">
        <f>'Event Summary'!G11</f>
        <v>1</v>
      </c>
      <c r="H11" s="92"/>
    </row>
    <row r="12" spans="1:8" s="80" customFormat="1" ht="9" customHeight="1" x14ac:dyDescent="0.25">
      <c r="A12" s="81" t="s">
        <v>12</v>
      </c>
      <c r="B12" s="82"/>
      <c r="C12" s="81" t="s">
        <v>20</v>
      </c>
      <c r="D12" s="82"/>
      <c r="E12" s="81" t="s">
        <v>26</v>
      </c>
      <c r="F12" s="83"/>
      <c r="G12" s="81" t="s">
        <v>27</v>
      </c>
      <c r="H12" s="82"/>
    </row>
    <row r="13" spans="1:8" s="107" customFormat="1" ht="15" customHeight="1" x14ac:dyDescent="0.25">
      <c r="A13" s="104">
        <f>'Event Summary'!A13</f>
        <v>41547</v>
      </c>
      <c r="B13" s="92"/>
      <c r="C13" s="90" t="str">
        <f>'Event Summary'!C13</f>
        <v>True North</v>
      </c>
      <c r="D13" s="92"/>
      <c r="E13" s="90" t="str">
        <f>'Event Summary'!E13</f>
        <v>0m</v>
      </c>
      <c r="F13" s="91"/>
      <c r="G13" s="101">
        <v>245</v>
      </c>
      <c r="H13" s="92"/>
    </row>
    <row r="14" spans="1:8" s="80" customFormat="1" ht="9" customHeight="1" x14ac:dyDescent="0.25">
      <c r="A14" s="102" t="str">
        <f>A4</f>
        <v>Origin Energy</v>
      </c>
      <c r="B14" s="82"/>
      <c r="C14" s="81" t="s">
        <v>61</v>
      </c>
      <c r="D14" s="82"/>
      <c r="E14" s="81" t="s">
        <v>36</v>
      </c>
      <c r="F14" s="83"/>
      <c r="G14" s="81" t="s">
        <v>39</v>
      </c>
      <c r="H14" s="85" t="s">
        <v>38</v>
      </c>
    </row>
    <row r="15" spans="1:8" s="107" customFormat="1" ht="15" customHeight="1" x14ac:dyDescent="0.25">
      <c r="A15" s="131" t="str">
        <f>'Event Summary'!A15</f>
        <v>T. Wazny</v>
      </c>
      <c r="B15" s="92"/>
      <c r="C15" s="90" t="str">
        <f>'Event Summary'!C15</f>
        <v>R. Douglas</v>
      </c>
      <c r="D15" s="92"/>
      <c r="E15" s="90" t="str">
        <f>'Event Summary'!E15</f>
        <v>Vause</v>
      </c>
      <c r="F15" s="91"/>
      <c r="G15" s="101" t="str">
        <f>'Event Summary'!G15</f>
        <v>Memory</v>
      </c>
      <c r="H15" s="106">
        <f>'Event Summary'!H15</f>
        <v>117</v>
      </c>
    </row>
    <row r="16" spans="1:8" s="3" customFormat="1" ht="9" customHeight="1" x14ac:dyDescent="0.2">
      <c r="A16" s="4" t="s">
        <v>23</v>
      </c>
      <c r="B16" s="6"/>
      <c r="C16" s="6"/>
      <c r="D16" s="6"/>
      <c r="E16" s="6"/>
      <c r="F16" s="6"/>
      <c r="G16" s="6"/>
      <c r="H16" s="7"/>
    </row>
    <row r="17" spans="1:8" ht="15" customHeight="1" x14ac:dyDescent="0.25">
      <c r="A17" s="17" t="str">
        <f>'Event Summary'!A17</f>
        <v>Profile computed using minimum curvature.</v>
      </c>
      <c r="B17" s="18"/>
      <c r="C17" s="18"/>
      <c r="D17" s="18"/>
      <c r="E17" s="18"/>
      <c r="F17" s="18"/>
      <c r="G17" s="18"/>
      <c r="H17" s="19"/>
    </row>
    <row r="18" spans="1:8" s="8" customFormat="1" ht="45" x14ac:dyDescent="0.25">
      <c r="A18" s="28" t="s">
        <v>4</v>
      </c>
      <c r="B18" s="28" t="s">
        <v>5</v>
      </c>
      <c r="C18" s="28" t="s">
        <v>6</v>
      </c>
      <c r="D18" s="28" t="s">
        <v>7</v>
      </c>
      <c r="E18" s="28" t="s">
        <v>8</v>
      </c>
      <c r="F18" s="28" t="s">
        <v>9</v>
      </c>
      <c r="G18" s="28" t="s">
        <v>10</v>
      </c>
      <c r="H18" s="28" t="s">
        <v>11</v>
      </c>
    </row>
    <row r="19" spans="1:8" s="8" customFormat="1" x14ac:dyDescent="0.2">
      <c r="A19" s="160">
        <v>0</v>
      </c>
      <c r="B19" s="161">
        <v>0.55000000000000004</v>
      </c>
      <c r="C19" s="161">
        <v>333.91</v>
      </c>
      <c r="D19" s="161">
        <v>0</v>
      </c>
      <c r="E19" s="162"/>
      <c r="F19" s="161">
        <v>0</v>
      </c>
      <c r="G19" s="161">
        <v>0</v>
      </c>
      <c r="H19" s="161"/>
    </row>
    <row r="20" spans="1:8" x14ac:dyDescent="0.25">
      <c r="A20" s="160">
        <v>5</v>
      </c>
      <c r="B20" s="161">
        <v>0.51</v>
      </c>
      <c r="C20" s="161">
        <v>334.05</v>
      </c>
      <c r="D20" s="163">
        <v>5</v>
      </c>
      <c r="E20" s="164">
        <v>0.04</v>
      </c>
      <c r="F20" s="161">
        <v>0.04</v>
      </c>
      <c r="G20" s="161">
        <v>-0.02</v>
      </c>
      <c r="H20" s="161">
        <v>0.24</v>
      </c>
    </row>
    <row r="21" spans="1:8" x14ac:dyDescent="0.25">
      <c r="A21" s="160">
        <v>10</v>
      </c>
      <c r="B21" s="161">
        <v>0.47</v>
      </c>
      <c r="C21" s="161">
        <v>334.18</v>
      </c>
      <c r="D21" s="163">
        <v>10</v>
      </c>
      <c r="E21" s="164">
        <v>0.08</v>
      </c>
      <c r="F21" s="161">
        <v>0.08</v>
      </c>
      <c r="G21" s="161">
        <v>-0.04</v>
      </c>
      <c r="H21" s="161">
        <v>0.24</v>
      </c>
    </row>
    <row r="22" spans="1:8" x14ac:dyDescent="0.25">
      <c r="A22" s="160">
        <v>15</v>
      </c>
      <c r="B22" s="161">
        <v>0.44</v>
      </c>
      <c r="C22" s="161">
        <v>334.32</v>
      </c>
      <c r="D22" s="163">
        <v>15</v>
      </c>
      <c r="E22" s="164">
        <v>0.12</v>
      </c>
      <c r="F22" s="161">
        <v>0.12</v>
      </c>
      <c r="G22" s="161">
        <v>-0.06</v>
      </c>
      <c r="H22" s="161">
        <v>0.24</v>
      </c>
    </row>
    <row r="23" spans="1:8" x14ac:dyDescent="0.25">
      <c r="A23" s="160">
        <v>20</v>
      </c>
      <c r="B23" s="161">
        <v>0.4</v>
      </c>
      <c r="C23" s="161">
        <v>334.46</v>
      </c>
      <c r="D23" s="163">
        <v>20</v>
      </c>
      <c r="E23" s="164">
        <v>0.15</v>
      </c>
      <c r="F23" s="161">
        <v>0.15</v>
      </c>
      <c r="G23" s="161">
        <v>-7.0000000000000007E-2</v>
      </c>
      <c r="H23" s="161">
        <v>0.24</v>
      </c>
    </row>
    <row r="24" spans="1:8" x14ac:dyDescent="0.25">
      <c r="A24" s="160">
        <v>25</v>
      </c>
      <c r="B24" s="161">
        <v>0.36</v>
      </c>
      <c r="C24" s="161">
        <v>334.6</v>
      </c>
      <c r="D24" s="163">
        <v>25</v>
      </c>
      <c r="E24" s="164">
        <v>0.18</v>
      </c>
      <c r="F24" s="161">
        <v>0.18</v>
      </c>
      <c r="G24" s="161">
        <v>-0.09</v>
      </c>
      <c r="H24" s="161">
        <v>0.24</v>
      </c>
    </row>
    <row r="25" spans="1:8" x14ac:dyDescent="0.25">
      <c r="A25" s="160">
        <v>30</v>
      </c>
      <c r="B25" s="161">
        <v>0.36</v>
      </c>
      <c r="C25" s="161">
        <v>337.43</v>
      </c>
      <c r="D25" s="163">
        <v>30</v>
      </c>
      <c r="E25" s="164">
        <v>0.21</v>
      </c>
      <c r="F25" s="161">
        <v>0.21</v>
      </c>
      <c r="G25" s="161">
        <v>-0.1</v>
      </c>
      <c r="H25" s="161">
        <v>0.12</v>
      </c>
    </row>
    <row r="26" spans="1:8" x14ac:dyDescent="0.25">
      <c r="A26" s="160">
        <v>35</v>
      </c>
      <c r="B26" s="161">
        <v>0.36</v>
      </c>
      <c r="C26" s="161">
        <v>340.26</v>
      </c>
      <c r="D26" s="163">
        <v>35</v>
      </c>
      <c r="E26" s="164">
        <v>0.24</v>
      </c>
      <c r="F26" s="161">
        <v>0.24</v>
      </c>
      <c r="G26" s="161">
        <v>-0.11</v>
      </c>
      <c r="H26" s="161">
        <v>0.12</v>
      </c>
    </row>
    <row r="27" spans="1:8" x14ac:dyDescent="0.25">
      <c r="A27" s="160">
        <v>40</v>
      </c>
      <c r="B27" s="161">
        <v>0.36</v>
      </c>
      <c r="C27" s="161">
        <v>343.09</v>
      </c>
      <c r="D27" s="163">
        <v>40</v>
      </c>
      <c r="E27" s="164">
        <v>0.27</v>
      </c>
      <c r="F27" s="161">
        <v>0.27</v>
      </c>
      <c r="G27" s="161">
        <v>-0.12</v>
      </c>
      <c r="H27" s="161">
        <v>0.12</v>
      </c>
    </row>
    <row r="28" spans="1:8" x14ac:dyDescent="0.25">
      <c r="A28" s="160">
        <v>45</v>
      </c>
      <c r="B28" s="161">
        <v>0.35</v>
      </c>
      <c r="C28" s="161">
        <v>345.92</v>
      </c>
      <c r="D28" s="163">
        <v>45</v>
      </c>
      <c r="E28" s="164">
        <v>0.3</v>
      </c>
      <c r="F28" s="161">
        <v>0.3</v>
      </c>
      <c r="G28" s="161">
        <v>-0.13</v>
      </c>
      <c r="H28" s="161">
        <v>0.12</v>
      </c>
    </row>
    <row r="29" spans="1:8" x14ac:dyDescent="0.25">
      <c r="A29" s="160">
        <v>50</v>
      </c>
      <c r="B29" s="161">
        <v>0.35</v>
      </c>
      <c r="C29" s="161">
        <v>348.75</v>
      </c>
      <c r="D29" s="163">
        <v>50</v>
      </c>
      <c r="E29" s="164">
        <v>0.33</v>
      </c>
      <c r="F29" s="161">
        <v>0.33</v>
      </c>
      <c r="G29" s="161">
        <v>-0.14000000000000001</v>
      </c>
      <c r="H29" s="161">
        <v>0.12</v>
      </c>
    </row>
    <row r="30" spans="1:8" x14ac:dyDescent="0.25">
      <c r="A30" s="160">
        <v>55</v>
      </c>
      <c r="B30" s="161">
        <v>0.37</v>
      </c>
      <c r="C30" s="161">
        <v>352.03</v>
      </c>
      <c r="D30" s="163">
        <v>55</v>
      </c>
      <c r="E30" s="164">
        <v>0.36</v>
      </c>
      <c r="F30" s="161">
        <v>0.36</v>
      </c>
      <c r="G30" s="161">
        <v>-0.14000000000000001</v>
      </c>
      <c r="H30" s="161">
        <v>0.17</v>
      </c>
    </row>
    <row r="31" spans="1:8" x14ac:dyDescent="0.25">
      <c r="A31" s="160">
        <v>60</v>
      </c>
      <c r="B31" s="161">
        <v>0.38</v>
      </c>
      <c r="C31" s="161">
        <v>355.32</v>
      </c>
      <c r="D31" s="163">
        <v>60</v>
      </c>
      <c r="E31" s="164">
        <v>0.39</v>
      </c>
      <c r="F31" s="161">
        <v>0.39</v>
      </c>
      <c r="G31" s="161">
        <v>-0.14000000000000001</v>
      </c>
      <c r="H31" s="161">
        <v>0.17</v>
      </c>
    </row>
    <row r="32" spans="1:8" x14ac:dyDescent="0.25">
      <c r="A32" s="160">
        <v>65</v>
      </c>
      <c r="B32" s="161">
        <v>0.4</v>
      </c>
      <c r="C32" s="161">
        <v>358.61</v>
      </c>
      <c r="D32" s="163">
        <v>65</v>
      </c>
      <c r="E32" s="164">
        <v>0.42</v>
      </c>
      <c r="F32" s="161">
        <v>0.42</v>
      </c>
      <c r="G32" s="161">
        <v>-0.15</v>
      </c>
      <c r="H32" s="161">
        <v>0.17</v>
      </c>
    </row>
    <row r="33" spans="1:8" x14ac:dyDescent="0.25">
      <c r="A33" s="160">
        <v>70</v>
      </c>
      <c r="B33" s="161">
        <v>0.42</v>
      </c>
      <c r="C33" s="161">
        <v>1.9</v>
      </c>
      <c r="D33" s="163">
        <v>70</v>
      </c>
      <c r="E33" s="164">
        <v>0.46</v>
      </c>
      <c r="F33" s="161">
        <v>0.46</v>
      </c>
      <c r="G33" s="161">
        <v>-0.15</v>
      </c>
      <c r="H33" s="161">
        <v>0.17</v>
      </c>
    </row>
    <row r="34" spans="1:8" x14ac:dyDescent="0.25">
      <c r="A34" s="160">
        <v>75</v>
      </c>
      <c r="B34" s="161">
        <v>0.43</v>
      </c>
      <c r="C34" s="161">
        <v>5.18</v>
      </c>
      <c r="D34" s="163">
        <v>75</v>
      </c>
      <c r="E34" s="164">
        <v>0.5</v>
      </c>
      <c r="F34" s="161">
        <v>0.5</v>
      </c>
      <c r="G34" s="161">
        <v>-0.14000000000000001</v>
      </c>
      <c r="H34" s="161">
        <v>0.17</v>
      </c>
    </row>
    <row r="35" spans="1:8" x14ac:dyDescent="0.25">
      <c r="A35" s="160">
        <v>80</v>
      </c>
      <c r="B35" s="161">
        <v>0.46</v>
      </c>
      <c r="C35" s="161">
        <v>3.92</v>
      </c>
      <c r="D35" s="163">
        <v>80</v>
      </c>
      <c r="E35" s="164">
        <v>0.54</v>
      </c>
      <c r="F35" s="161">
        <v>0.54</v>
      </c>
      <c r="G35" s="161">
        <v>-0.14000000000000001</v>
      </c>
      <c r="H35" s="161">
        <v>0.17</v>
      </c>
    </row>
    <row r="36" spans="1:8" x14ac:dyDescent="0.25">
      <c r="A36" s="160">
        <v>85</v>
      </c>
      <c r="B36" s="161">
        <v>0.48</v>
      </c>
      <c r="C36" s="161">
        <v>2.65</v>
      </c>
      <c r="D36" s="163">
        <v>85</v>
      </c>
      <c r="E36" s="164">
        <v>0.57999999999999996</v>
      </c>
      <c r="F36" s="161">
        <v>0.57999999999999996</v>
      </c>
      <c r="G36" s="161">
        <v>-0.14000000000000001</v>
      </c>
      <c r="H36" s="161">
        <v>0.17</v>
      </c>
    </row>
    <row r="37" spans="1:8" x14ac:dyDescent="0.25">
      <c r="A37" s="160">
        <v>90</v>
      </c>
      <c r="B37" s="161">
        <v>0.51</v>
      </c>
      <c r="C37" s="161">
        <v>1.38</v>
      </c>
      <c r="D37" s="163">
        <v>90</v>
      </c>
      <c r="E37" s="164">
        <v>0.62</v>
      </c>
      <c r="F37" s="161">
        <v>0.62</v>
      </c>
      <c r="G37" s="161">
        <v>-0.14000000000000001</v>
      </c>
      <c r="H37" s="161">
        <v>0.17</v>
      </c>
    </row>
    <row r="38" spans="1:8" x14ac:dyDescent="0.25">
      <c r="A38" s="160">
        <v>95</v>
      </c>
      <c r="B38" s="161">
        <v>0.54</v>
      </c>
      <c r="C38" s="161">
        <v>0.12</v>
      </c>
      <c r="D38" s="163">
        <v>95</v>
      </c>
      <c r="E38" s="164">
        <v>0.67</v>
      </c>
      <c r="F38" s="161">
        <v>0.67</v>
      </c>
      <c r="G38" s="161">
        <v>-0.14000000000000001</v>
      </c>
      <c r="H38" s="161">
        <v>0.17</v>
      </c>
    </row>
    <row r="39" spans="1:8" x14ac:dyDescent="0.25">
      <c r="A39" s="160">
        <v>100</v>
      </c>
      <c r="B39" s="161">
        <v>0.56000000000000005</v>
      </c>
      <c r="C39" s="161">
        <v>358.85</v>
      </c>
      <c r="D39" s="163">
        <v>100</v>
      </c>
      <c r="E39" s="164">
        <v>0.71</v>
      </c>
      <c r="F39" s="161">
        <v>0.71</v>
      </c>
      <c r="G39" s="161">
        <v>-0.14000000000000001</v>
      </c>
      <c r="H39" s="161">
        <v>0.17</v>
      </c>
    </row>
    <row r="40" spans="1:8" x14ac:dyDescent="0.25">
      <c r="A40" s="160">
        <v>105</v>
      </c>
      <c r="B40" s="161">
        <v>0.59</v>
      </c>
      <c r="C40" s="161">
        <v>353.34</v>
      </c>
      <c r="D40" s="163">
        <v>105</v>
      </c>
      <c r="E40" s="164">
        <v>0.76</v>
      </c>
      <c r="F40" s="161">
        <v>0.76</v>
      </c>
      <c r="G40" s="161">
        <v>-0.14000000000000001</v>
      </c>
      <c r="H40" s="161">
        <v>0.38</v>
      </c>
    </row>
    <row r="41" spans="1:8" x14ac:dyDescent="0.25">
      <c r="A41" s="160">
        <v>110</v>
      </c>
      <c r="B41" s="161">
        <v>0.62</v>
      </c>
      <c r="C41" s="161">
        <v>347.82</v>
      </c>
      <c r="D41" s="163">
        <v>110</v>
      </c>
      <c r="E41" s="164">
        <v>0.82</v>
      </c>
      <c r="F41" s="161">
        <v>0.82</v>
      </c>
      <c r="G41" s="161">
        <v>-0.15</v>
      </c>
      <c r="H41" s="161">
        <v>0.39</v>
      </c>
    </row>
    <row r="42" spans="1:8" x14ac:dyDescent="0.25">
      <c r="A42" s="160">
        <v>115</v>
      </c>
      <c r="B42" s="161">
        <v>0.65</v>
      </c>
      <c r="C42" s="161">
        <v>342.3</v>
      </c>
      <c r="D42" s="163">
        <v>115</v>
      </c>
      <c r="E42" s="164">
        <v>0.87</v>
      </c>
      <c r="F42" s="161">
        <v>0.87</v>
      </c>
      <c r="G42" s="161">
        <v>-0.16</v>
      </c>
      <c r="H42" s="161">
        <v>0.41</v>
      </c>
    </row>
    <row r="43" spans="1:8" x14ac:dyDescent="0.25">
      <c r="A43" s="160">
        <v>120</v>
      </c>
      <c r="B43" s="161">
        <v>0.68</v>
      </c>
      <c r="C43" s="161">
        <v>336.78</v>
      </c>
      <c r="D43" s="163">
        <v>120</v>
      </c>
      <c r="E43" s="164">
        <v>0.92</v>
      </c>
      <c r="F43" s="161">
        <v>0.92</v>
      </c>
      <c r="G43" s="161">
        <v>-0.18</v>
      </c>
      <c r="H43" s="161">
        <v>0.43</v>
      </c>
    </row>
    <row r="44" spans="1:8" x14ac:dyDescent="0.25">
      <c r="A44" s="160">
        <v>125</v>
      </c>
      <c r="B44" s="161">
        <v>0.72</v>
      </c>
      <c r="C44" s="161">
        <v>331.27</v>
      </c>
      <c r="D44" s="163">
        <v>125</v>
      </c>
      <c r="E44" s="164">
        <v>0.98</v>
      </c>
      <c r="F44" s="161">
        <v>0.98</v>
      </c>
      <c r="G44" s="161">
        <v>-0.21</v>
      </c>
      <c r="H44" s="161">
        <v>0.44</v>
      </c>
    </row>
    <row r="45" spans="1:8" x14ac:dyDescent="0.25">
      <c r="A45" s="160">
        <v>130</v>
      </c>
      <c r="B45" s="161">
        <v>0.74</v>
      </c>
      <c r="C45" s="161">
        <v>327.14999999999998</v>
      </c>
      <c r="D45" s="163">
        <v>130</v>
      </c>
      <c r="E45" s="164">
        <v>1.03</v>
      </c>
      <c r="F45" s="161">
        <v>1.03</v>
      </c>
      <c r="G45" s="161">
        <v>-0.24</v>
      </c>
      <c r="H45" s="161">
        <v>0.36</v>
      </c>
    </row>
    <row r="46" spans="1:8" x14ac:dyDescent="0.25">
      <c r="A46" s="160">
        <v>135</v>
      </c>
      <c r="B46" s="161">
        <v>0.77</v>
      </c>
      <c r="C46" s="161">
        <v>323.02999999999997</v>
      </c>
      <c r="D46" s="163">
        <v>134.99</v>
      </c>
      <c r="E46" s="164">
        <v>1.0900000000000001</v>
      </c>
      <c r="F46" s="161">
        <v>1.0900000000000001</v>
      </c>
      <c r="G46" s="161">
        <v>-0.28000000000000003</v>
      </c>
      <c r="H46" s="161">
        <v>0.36</v>
      </c>
    </row>
    <row r="47" spans="1:8" x14ac:dyDescent="0.25">
      <c r="A47" s="160">
        <v>140</v>
      </c>
      <c r="B47" s="161">
        <v>0.8</v>
      </c>
      <c r="C47" s="161">
        <v>318.89999999999998</v>
      </c>
      <c r="D47" s="163">
        <v>139.99</v>
      </c>
      <c r="E47" s="164">
        <v>1.1399999999999999</v>
      </c>
      <c r="F47" s="161">
        <v>1.1399999999999999</v>
      </c>
      <c r="G47" s="161">
        <v>-0.32</v>
      </c>
      <c r="H47" s="161">
        <v>0.38</v>
      </c>
    </row>
    <row r="48" spans="1:8" x14ac:dyDescent="0.25">
      <c r="A48" s="160">
        <v>145</v>
      </c>
      <c r="B48" s="161">
        <v>0.82</v>
      </c>
      <c r="C48" s="161">
        <v>314.77999999999997</v>
      </c>
      <c r="D48" s="163">
        <v>144.99</v>
      </c>
      <c r="E48" s="164">
        <v>1.19</v>
      </c>
      <c r="F48" s="161">
        <v>1.19</v>
      </c>
      <c r="G48" s="161">
        <v>-0.37</v>
      </c>
      <c r="H48" s="161">
        <v>0.38</v>
      </c>
    </row>
    <row r="49" spans="1:8" x14ac:dyDescent="0.25">
      <c r="A49" s="160">
        <v>150</v>
      </c>
      <c r="B49" s="161">
        <v>0.85</v>
      </c>
      <c r="C49" s="161">
        <v>310.66000000000003</v>
      </c>
      <c r="D49" s="163">
        <v>149.99</v>
      </c>
      <c r="E49" s="164">
        <v>1.24</v>
      </c>
      <c r="F49" s="161">
        <v>1.24</v>
      </c>
      <c r="G49" s="161">
        <v>-0.43</v>
      </c>
      <c r="H49" s="161">
        <v>0.39</v>
      </c>
    </row>
    <row r="50" spans="1:8" x14ac:dyDescent="0.25">
      <c r="A50" s="160">
        <v>155</v>
      </c>
      <c r="B50" s="161">
        <v>0.9</v>
      </c>
      <c r="C50" s="161">
        <v>308.79000000000002</v>
      </c>
      <c r="D50" s="163">
        <v>154.99</v>
      </c>
      <c r="E50" s="164">
        <v>1.29</v>
      </c>
      <c r="F50" s="161">
        <v>1.29</v>
      </c>
      <c r="G50" s="161">
        <v>-0.48</v>
      </c>
      <c r="H50" s="161">
        <v>0.36</v>
      </c>
    </row>
    <row r="51" spans="1:8" x14ac:dyDescent="0.25">
      <c r="A51" s="160">
        <v>160</v>
      </c>
      <c r="B51" s="161">
        <v>0.95</v>
      </c>
      <c r="C51" s="161">
        <v>306.92</v>
      </c>
      <c r="D51" s="163">
        <v>159.99</v>
      </c>
      <c r="E51" s="164">
        <v>1.34</v>
      </c>
      <c r="F51" s="161">
        <v>1.34</v>
      </c>
      <c r="G51" s="161">
        <v>-0.55000000000000004</v>
      </c>
      <c r="H51" s="161">
        <v>0.36</v>
      </c>
    </row>
    <row r="52" spans="1:8" x14ac:dyDescent="0.25">
      <c r="A52" s="160">
        <v>165</v>
      </c>
      <c r="B52" s="161">
        <v>1</v>
      </c>
      <c r="C52" s="161">
        <v>305.04000000000002</v>
      </c>
      <c r="D52" s="163">
        <v>164.99</v>
      </c>
      <c r="E52" s="164">
        <v>1.39</v>
      </c>
      <c r="F52" s="161">
        <v>1.39</v>
      </c>
      <c r="G52" s="161">
        <v>-0.62</v>
      </c>
      <c r="H52" s="161">
        <v>0.36</v>
      </c>
    </row>
    <row r="53" spans="1:8" x14ac:dyDescent="0.25">
      <c r="A53" s="160">
        <v>170</v>
      </c>
      <c r="B53" s="161">
        <v>1.05</v>
      </c>
      <c r="C53" s="161">
        <v>303.17</v>
      </c>
      <c r="D53" s="163">
        <v>169.99</v>
      </c>
      <c r="E53" s="164">
        <v>1.44</v>
      </c>
      <c r="F53" s="161">
        <v>1.44</v>
      </c>
      <c r="G53" s="161">
        <v>-0.69</v>
      </c>
      <c r="H53" s="161">
        <v>0.36</v>
      </c>
    </row>
    <row r="54" spans="1:8" x14ac:dyDescent="0.25">
      <c r="A54" s="160">
        <v>175</v>
      </c>
      <c r="B54" s="161">
        <v>1.1000000000000001</v>
      </c>
      <c r="C54" s="161">
        <v>301.3</v>
      </c>
      <c r="D54" s="163">
        <v>174.99</v>
      </c>
      <c r="E54" s="164">
        <v>1.49</v>
      </c>
      <c r="F54" s="161">
        <v>1.49</v>
      </c>
      <c r="G54" s="161">
        <v>-0.77</v>
      </c>
      <c r="H54" s="161">
        <v>0.38</v>
      </c>
    </row>
    <row r="55" spans="1:8" x14ac:dyDescent="0.25">
      <c r="A55" s="160">
        <v>180</v>
      </c>
      <c r="B55" s="161">
        <v>1.1000000000000001</v>
      </c>
      <c r="C55" s="161">
        <v>301.52999999999997</v>
      </c>
      <c r="D55" s="163">
        <v>179.99</v>
      </c>
      <c r="E55" s="164">
        <v>1.54</v>
      </c>
      <c r="F55" s="161">
        <v>1.54</v>
      </c>
      <c r="G55" s="161">
        <v>-0.85</v>
      </c>
      <c r="H55" s="161">
        <v>0</v>
      </c>
    </row>
    <row r="56" spans="1:8" x14ac:dyDescent="0.25">
      <c r="A56" s="160">
        <v>185</v>
      </c>
      <c r="B56" s="161">
        <v>1.1000000000000001</v>
      </c>
      <c r="C56" s="161">
        <v>301.77</v>
      </c>
      <c r="D56" s="163">
        <v>184.99</v>
      </c>
      <c r="E56" s="164">
        <v>1.59</v>
      </c>
      <c r="F56" s="161">
        <v>1.59</v>
      </c>
      <c r="G56" s="161">
        <v>-0.93</v>
      </c>
      <c r="H56" s="161">
        <v>0</v>
      </c>
    </row>
    <row r="57" spans="1:8" x14ac:dyDescent="0.25">
      <c r="A57" s="160">
        <v>190</v>
      </c>
      <c r="B57" s="161">
        <v>1.1100000000000001</v>
      </c>
      <c r="C57" s="161">
        <v>302</v>
      </c>
      <c r="D57" s="163">
        <v>189.99</v>
      </c>
      <c r="E57" s="164">
        <v>1.64</v>
      </c>
      <c r="F57" s="161">
        <v>1.64</v>
      </c>
      <c r="G57" s="161">
        <v>-1.02</v>
      </c>
      <c r="H57" s="161">
        <v>0</v>
      </c>
    </row>
    <row r="58" spans="1:8" x14ac:dyDescent="0.25">
      <c r="A58" s="160">
        <v>195</v>
      </c>
      <c r="B58" s="161">
        <v>1.1100000000000001</v>
      </c>
      <c r="C58" s="161">
        <v>302.23</v>
      </c>
      <c r="D58" s="163">
        <v>194.99</v>
      </c>
      <c r="E58" s="164">
        <v>1.69</v>
      </c>
      <c r="F58" s="161">
        <v>1.69</v>
      </c>
      <c r="G58" s="161">
        <v>-1.1000000000000001</v>
      </c>
      <c r="H58" s="161">
        <v>0</v>
      </c>
    </row>
    <row r="59" spans="1:8" x14ac:dyDescent="0.25">
      <c r="A59" s="160">
        <v>200</v>
      </c>
      <c r="B59" s="161">
        <v>1.1100000000000001</v>
      </c>
      <c r="C59" s="161">
        <v>302.47000000000003</v>
      </c>
      <c r="D59" s="163">
        <v>199.98</v>
      </c>
      <c r="E59" s="164">
        <v>1.75</v>
      </c>
      <c r="F59" s="161">
        <v>1.75</v>
      </c>
      <c r="G59" s="161">
        <v>-1.18</v>
      </c>
      <c r="H59" s="161">
        <v>0</v>
      </c>
    </row>
    <row r="60" spans="1:8" x14ac:dyDescent="0.25">
      <c r="A60" s="160">
        <v>205</v>
      </c>
      <c r="B60" s="161">
        <v>1.1299999999999999</v>
      </c>
      <c r="C60" s="161">
        <v>304.81</v>
      </c>
      <c r="D60" s="163">
        <v>204.98</v>
      </c>
      <c r="E60" s="164">
        <v>1.8</v>
      </c>
      <c r="F60" s="161">
        <v>1.8</v>
      </c>
      <c r="G60" s="161">
        <v>-1.26</v>
      </c>
      <c r="H60" s="161">
        <v>0.28999999999999998</v>
      </c>
    </row>
    <row r="61" spans="1:8" x14ac:dyDescent="0.25">
      <c r="A61" s="160">
        <v>210</v>
      </c>
      <c r="B61" s="161">
        <v>1.1499999999999999</v>
      </c>
      <c r="C61" s="161">
        <v>307.16000000000003</v>
      </c>
      <c r="D61" s="163">
        <v>209.98</v>
      </c>
      <c r="E61" s="164">
        <v>1.86</v>
      </c>
      <c r="F61" s="161">
        <v>1.86</v>
      </c>
      <c r="G61" s="161">
        <v>-1.34</v>
      </c>
      <c r="H61" s="161">
        <v>0.28999999999999998</v>
      </c>
    </row>
    <row r="62" spans="1:8" x14ac:dyDescent="0.25">
      <c r="A62" s="160">
        <v>215</v>
      </c>
      <c r="B62" s="161">
        <v>1.17</v>
      </c>
      <c r="C62" s="161">
        <v>309.5</v>
      </c>
      <c r="D62" s="163">
        <v>214.98</v>
      </c>
      <c r="E62" s="164">
        <v>1.92</v>
      </c>
      <c r="F62" s="161">
        <v>1.92</v>
      </c>
      <c r="G62" s="161">
        <v>-1.42</v>
      </c>
      <c r="H62" s="161">
        <v>0.31</v>
      </c>
    </row>
    <row r="63" spans="1:8" x14ac:dyDescent="0.25">
      <c r="A63" s="160">
        <v>220</v>
      </c>
      <c r="B63" s="161">
        <v>1.18</v>
      </c>
      <c r="C63" s="161">
        <v>311.83999999999997</v>
      </c>
      <c r="D63" s="163">
        <v>219.98</v>
      </c>
      <c r="E63" s="164">
        <v>1.99</v>
      </c>
      <c r="F63" s="161">
        <v>1.99</v>
      </c>
      <c r="G63" s="161">
        <v>-1.5</v>
      </c>
      <c r="H63" s="161">
        <v>0.31</v>
      </c>
    </row>
    <row r="64" spans="1:8" x14ac:dyDescent="0.25">
      <c r="A64" s="160">
        <v>225</v>
      </c>
      <c r="B64" s="161">
        <v>1.2</v>
      </c>
      <c r="C64" s="161">
        <v>314.19</v>
      </c>
      <c r="D64" s="163">
        <v>224.98</v>
      </c>
      <c r="E64" s="164">
        <v>2.06</v>
      </c>
      <c r="F64" s="161">
        <v>2.06</v>
      </c>
      <c r="G64" s="161">
        <v>-1.57</v>
      </c>
      <c r="H64" s="161">
        <v>0.31</v>
      </c>
    </row>
    <row r="65" spans="1:8" x14ac:dyDescent="0.25">
      <c r="A65" s="160">
        <v>230</v>
      </c>
      <c r="B65" s="161">
        <v>1.19</v>
      </c>
      <c r="C65" s="161">
        <v>320.42</v>
      </c>
      <c r="D65" s="163">
        <v>229.98</v>
      </c>
      <c r="E65" s="164">
        <v>2.13</v>
      </c>
      <c r="F65" s="161">
        <v>2.13</v>
      </c>
      <c r="G65" s="161">
        <v>-1.65</v>
      </c>
      <c r="H65" s="161">
        <v>0.79</v>
      </c>
    </row>
    <row r="66" spans="1:8" x14ac:dyDescent="0.25">
      <c r="A66" s="160">
        <v>235</v>
      </c>
      <c r="B66" s="161">
        <v>1.17</v>
      </c>
      <c r="C66" s="161">
        <v>326.64999999999998</v>
      </c>
      <c r="D66" s="163">
        <v>234.98</v>
      </c>
      <c r="E66" s="164">
        <v>2.2200000000000002</v>
      </c>
      <c r="F66" s="161">
        <v>2.2200000000000002</v>
      </c>
      <c r="G66" s="161">
        <v>-1.71</v>
      </c>
      <c r="H66" s="161">
        <v>0.78</v>
      </c>
    </row>
    <row r="67" spans="1:8" x14ac:dyDescent="0.25">
      <c r="A67" s="160">
        <v>240</v>
      </c>
      <c r="B67" s="161">
        <v>1.1499999999999999</v>
      </c>
      <c r="C67" s="161">
        <v>332.89</v>
      </c>
      <c r="D67" s="163">
        <v>239.98</v>
      </c>
      <c r="E67" s="164">
        <v>2.2999999999999998</v>
      </c>
      <c r="F67" s="161">
        <v>2.2999999999999998</v>
      </c>
      <c r="G67" s="161">
        <v>-1.76</v>
      </c>
      <c r="H67" s="161">
        <v>0.76</v>
      </c>
    </row>
    <row r="68" spans="1:8" x14ac:dyDescent="0.25">
      <c r="A68" s="160">
        <v>245</v>
      </c>
      <c r="B68" s="161">
        <v>1.1299999999999999</v>
      </c>
      <c r="C68" s="161">
        <v>339.12</v>
      </c>
      <c r="D68" s="163">
        <v>244.98</v>
      </c>
      <c r="E68" s="164">
        <v>2.4</v>
      </c>
      <c r="F68" s="161">
        <v>2.4</v>
      </c>
      <c r="G68" s="161">
        <v>-1.8</v>
      </c>
      <c r="H68" s="161">
        <v>0.75</v>
      </c>
    </row>
  </sheetData>
  <mergeCells count="1">
    <mergeCell ref="A1:E1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Cover Page</vt:lpstr>
      <vt:lpstr>Event Summary</vt:lpstr>
      <vt:lpstr>VS EWNS</vt:lpstr>
      <vt:lpstr>OTH Dev</vt:lpstr>
      <vt:lpstr>Survey 5m</vt:lpstr>
      <vt:lpstr>'OTH Dev'!Print_Area</vt:lpstr>
      <vt:lpstr>'VS EWNS'!Print_Area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Jon_Hollingworth</dc:creator>
  <cp:lastModifiedBy>Jon_Hollingworth</cp:lastModifiedBy>
  <cp:lastPrinted>2013-10-01T09:36:54Z</cp:lastPrinted>
  <dcterms:created xsi:type="dcterms:W3CDTF">2012-03-28T03:24:07Z</dcterms:created>
  <dcterms:modified xsi:type="dcterms:W3CDTF">2013-10-01T10:47:27Z</dcterms:modified>
</cp:coreProperties>
</file>