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3055" windowHeight="10035" activeTab="2"/>
  </bookViews>
  <sheets>
    <sheet name="Cover Page" sheetId="16" r:id="rId1"/>
    <sheet name="Event Summary" sheetId="17" r:id="rId2"/>
    <sheet name="NSEW Dev" sheetId="13" r:id="rId3"/>
    <sheet name="VS DLS" sheetId="18" r:id="rId4"/>
    <sheet name="Survey Data" sheetId="12" r:id="rId5"/>
  </sheets>
  <definedNames>
    <definedName name="_xlnm.Print_Area" localSheetId="2">'NSEW Dev'!$A$1:$H$55</definedName>
    <definedName name="_xlnm.Print_Area" localSheetId="3">'VS DLS'!$A$1:$H$55</definedName>
  </definedNames>
  <calcPr calcId="145621"/>
</workbook>
</file>

<file path=xl/calcChain.xml><?xml version="1.0" encoding="utf-8"?>
<calcChain xmlns="http://schemas.openxmlformats.org/spreadsheetml/2006/main">
  <c r="A19" i="12" l="1"/>
  <c r="A15" i="18"/>
  <c r="A15" i="13"/>
  <c r="H13" i="18"/>
  <c r="G13" i="18"/>
  <c r="D13" i="18"/>
  <c r="C13" i="18"/>
  <c r="B13" i="18"/>
  <c r="A13" i="18"/>
  <c r="H11" i="18"/>
  <c r="G11" i="18"/>
  <c r="D11" i="18"/>
  <c r="C11" i="18"/>
  <c r="B11" i="18"/>
  <c r="A11" i="18"/>
  <c r="H9" i="18"/>
  <c r="D9" i="18"/>
  <c r="C9" i="18"/>
  <c r="B9" i="18"/>
  <c r="A9" i="18"/>
  <c r="G6" i="18"/>
  <c r="C6" i="18"/>
  <c r="A6" i="18"/>
  <c r="G4" i="18"/>
  <c r="C4" i="18"/>
  <c r="A4" i="18"/>
  <c r="G13" i="13" l="1"/>
  <c r="H13" i="13" l="1"/>
  <c r="D13" i="13"/>
  <c r="C13" i="13"/>
  <c r="B13" i="13"/>
  <c r="A13" i="13"/>
  <c r="B11" i="13"/>
  <c r="G15" i="12"/>
  <c r="E15" i="12"/>
  <c r="C15" i="12"/>
  <c r="A15" i="12"/>
  <c r="H17" i="12" l="1"/>
  <c r="G17" i="12"/>
  <c r="E17" i="12"/>
  <c r="C17" i="12"/>
  <c r="A17" i="12"/>
  <c r="G13" i="12"/>
  <c r="A13" i="12"/>
  <c r="G11" i="12"/>
  <c r="C11" i="12"/>
  <c r="G8" i="12"/>
  <c r="C8" i="12"/>
  <c r="A8" i="12"/>
  <c r="G6" i="12"/>
  <c r="E6" i="12"/>
  <c r="A6" i="12"/>
  <c r="E4" i="12"/>
  <c r="C4" i="12"/>
  <c r="G6" i="13" l="1"/>
  <c r="C6" i="13"/>
  <c r="A6" i="13"/>
  <c r="G4" i="13"/>
  <c r="C4" i="13"/>
  <c r="A4" i="13"/>
  <c r="E16" i="16" l="1"/>
  <c r="E13" i="12" l="1"/>
  <c r="C13" i="12"/>
  <c r="E11" i="12"/>
  <c r="A11" i="12"/>
  <c r="E8" i="12"/>
  <c r="C6" i="12"/>
  <c r="G4" i="12"/>
  <c r="A4" i="12"/>
  <c r="H11" i="13"/>
  <c r="G11" i="13"/>
  <c r="D11" i="13"/>
  <c r="C11" i="13"/>
  <c r="A11" i="13"/>
  <c r="H9" i="13"/>
  <c r="D9" i="13"/>
  <c r="C9" i="13"/>
  <c r="B9" i="13"/>
  <c r="A9" i="13"/>
  <c r="H34" i="16" l="1"/>
  <c r="E12" i="16" l="1"/>
  <c r="E13" i="16"/>
  <c r="E14" i="16"/>
  <c r="E15" i="16"/>
  <c r="E17" i="16"/>
  <c r="E18" i="16"/>
</calcChain>
</file>

<file path=xl/sharedStrings.xml><?xml version="1.0" encoding="utf-8"?>
<sst xmlns="http://schemas.openxmlformats.org/spreadsheetml/2006/main" count="179" uniqueCount="92">
  <si>
    <t>Well Information</t>
  </si>
  <si>
    <t>Client</t>
  </si>
  <si>
    <t>Field</t>
  </si>
  <si>
    <t>Well Name</t>
  </si>
  <si>
    <t>Measured Depth [m]</t>
  </si>
  <si>
    <t>Inclination [deg]</t>
  </si>
  <si>
    <t>Azimuth [deg]</t>
  </si>
  <si>
    <t>True Vertical Depth [m]</t>
  </si>
  <si>
    <t>Northing (Latitude) [m]</t>
  </si>
  <si>
    <t>Easting (Departure) [m]</t>
  </si>
  <si>
    <t>Survey Date</t>
  </si>
  <si>
    <t>Survey Information</t>
  </si>
  <si>
    <t>Survey Tool</t>
  </si>
  <si>
    <t>Reference Datum</t>
  </si>
  <si>
    <t>Ground Level</t>
  </si>
  <si>
    <t>Country</t>
  </si>
  <si>
    <t>Australia</t>
  </si>
  <si>
    <t>State</t>
  </si>
  <si>
    <t>Survey Reference</t>
  </si>
  <si>
    <t>0 m MD</t>
  </si>
  <si>
    <t>Depth Above Reference</t>
  </si>
  <si>
    <t>Comments</t>
  </si>
  <si>
    <t>EW vs NS</t>
  </si>
  <si>
    <t>Survey From</t>
  </si>
  <si>
    <t>Survey To</t>
  </si>
  <si>
    <t>Ref Datum</t>
  </si>
  <si>
    <t>Deviation vs Measured Depth</t>
  </si>
  <si>
    <t>Elevation</t>
  </si>
  <si>
    <t>Depth Reference</t>
  </si>
  <si>
    <t>Tools SN</t>
  </si>
  <si>
    <t>Conveyance</t>
  </si>
  <si>
    <t>Report Date:</t>
  </si>
  <si>
    <t>Survey Engineer:</t>
  </si>
  <si>
    <t>Survey Date:</t>
  </si>
  <si>
    <t>Field:</t>
  </si>
  <si>
    <t>Well:</t>
  </si>
  <si>
    <t>Client:</t>
  </si>
  <si>
    <t>Gyro Survey Report</t>
  </si>
  <si>
    <t>Time</t>
  </si>
  <si>
    <t>Date</t>
  </si>
  <si>
    <t>Event Summary Report</t>
  </si>
  <si>
    <t>Map Northing</t>
  </si>
  <si>
    <t>Map Easting</t>
  </si>
  <si>
    <t>Datum</t>
  </si>
  <si>
    <t>Zone</t>
  </si>
  <si>
    <t>Latitude</t>
  </si>
  <si>
    <t>Longitude</t>
  </si>
  <si>
    <t>Survey Engineer</t>
  </si>
  <si>
    <t>Santos Ltd</t>
  </si>
  <si>
    <t>Latitude:</t>
  </si>
  <si>
    <t>Longitude:</t>
  </si>
  <si>
    <t>Three Dimensional Well Profile / NS - EW Plot</t>
  </si>
  <si>
    <t>GDA94/MGA94</t>
  </si>
  <si>
    <t>Grid North</t>
  </si>
  <si>
    <t>Grid Convergence</t>
  </si>
  <si>
    <t>Survey / DLS Computation</t>
  </si>
  <si>
    <t>N/A</t>
  </si>
  <si>
    <t>Survey Tie-In Depth</t>
  </si>
  <si>
    <t>Conveyance Company</t>
  </si>
  <si>
    <t>Local Coordinates Referenced To</t>
  </si>
  <si>
    <t>Survey Instrument</t>
  </si>
  <si>
    <t>Well Head</t>
  </si>
  <si>
    <t>Survey Computation</t>
  </si>
  <si>
    <t>Dogleg Severity [°/30m]</t>
  </si>
  <si>
    <t>Company Rep</t>
  </si>
  <si>
    <t>Survey Data</t>
  </si>
  <si>
    <t>Hermitage 7</t>
  </si>
  <si>
    <t>Roma</t>
  </si>
  <si>
    <t>Queensland</t>
  </si>
  <si>
    <t>Vertical Section</t>
  </si>
  <si>
    <t>026° 21' 34.5814" S.</t>
  </si>
  <si>
    <t>149° 02' 20.5546" E.</t>
  </si>
  <si>
    <t>OKB</t>
  </si>
  <si>
    <t>J. Hollingworth</t>
  </si>
  <si>
    <t>EWG</t>
  </si>
  <si>
    <t>S. Colli</t>
  </si>
  <si>
    <t>Depart Roma for Hermitage 7.</t>
  </si>
  <si>
    <t>Arrive Hermitage 7.</t>
  </si>
  <si>
    <t>Check tool and prepare to drop.</t>
  </si>
  <si>
    <t>Reverse circulate @2bpm.</t>
  </si>
  <si>
    <t>Drop gyro and continue to reverse circulate.</t>
  </si>
  <si>
    <t>Start to POOH surveying at each joint.</t>
  </si>
  <si>
    <t>Retrieve tool at surface and download.</t>
  </si>
  <si>
    <t>Depart for Roma.</t>
  </si>
  <si>
    <t>Drill pipe</t>
  </si>
  <si>
    <t>Drop Gyro</t>
  </si>
  <si>
    <t>Vertical Section vs TVD</t>
  </si>
  <si>
    <t xml:space="preserve">Vertical Section / Dogleg Severity </t>
  </si>
  <si>
    <t>DLS vs Measured Depth</t>
  </si>
  <si>
    <t>Arrive Roma.</t>
  </si>
  <si>
    <t>Min Curvature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</si>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</sst>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C09]d\ mmmm\ yyyy;@"/>
    <numFmt numFmtId="165" formatCode="0.0\ &quot;m&quot;"/>
    <numFmt numFmtId="166" formatCode="0.00\ &quot;˚&quot;"/>
    <numFmt numFmtId="167" formatCode="0\ &quot;m MD&quot;"/>
    <numFmt numFmtId="168" formatCode="0.0"/>
    <numFmt numFmtId="169" formatCode="0.00\ &quot;m&quot;"/>
    <numFmt numFmtId="170" formatCode="&quot;N&quot;\ #,##0.0\ &quot;m&quot;"/>
    <numFmt numFmtId="171" formatCode="&quot;E&quot;\ #,##0.0\ &quot;m&quot;"/>
    <numFmt numFmtId="172" formatCode="0.000\ &quot;˚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0"/>
      <name val="Arial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9" fillId="0" borderId="0"/>
    <xf numFmtId="0" fontId="16" fillId="0" borderId="0"/>
    <xf numFmtId="0" fontId="1" fillId="0" borderId="0"/>
  </cellStyleXfs>
  <cellXfs count="19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5" xfId="0" applyNumberFormat="1" applyBorder="1" applyAlignment="1">
      <alignment horizontal="left" vertical="center" indent="1"/>
    </xf>
    <xf numFmtId="0" fontId="8" fillId="0" borderId="0" xfId="1" applyFont="1"/>
    <xf numFmtId="0" fontId="3" fillId="0" borderId="0" xfId="0" applyFont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/>
    <xf numFmtId="0" fontId="12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11" fillId="0" borderId="12" xfId="0" applyFont="1" applyBorder="1" applyAlignment="1">
      <alignment horizontal="left" inden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7" fillId="0" borderId="0" xfId="0" applyFont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5" fontId="0" fillId="0" borderId="15" xfId="0" applyNumberForma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indent="1"/>
    </xf>
    <xf numFmtId="165" fontId="6" fillId="0" borderId="11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49" fontId="4" fillId="0" borderId="10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5" fontId="7" fillId="0" borderId="4" xfId="0" applyNumberFormat="1" applyFon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169" fontId="6" fillId="0" borderId="5" xfId="0" applyNumberFormat="1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167" fontId="6" fillId="0" borderId="6" xfId="0" applyNumberFormat="1" applyFont="1" applyBorder="1" applyAlignment="1">
      <alignment horizontal="left" vertical="center" indent="1"/>
    </xf>
    <xf numFmtId="15" fontId="6" fillId="0" borderId="11" xfId="0" applyNumberFormat="1" applyFont="1" applyBorder="1" applyAlignment="1">
      <alignment horizontal="left" vertical="center" indent="1"/>
    </xf>
    <xf numFmtId="0" fontId="15" fillId="0" borderId="11" xfId="0" applyFont="1" applyBorder="1" applyAlignment="1">
      <alignment horizontal="left" vertical="center" indent="1"/>
    </xf>
    <xf numFmtId="166" fontId="6" fillId="0" borderId="11" xfId="0" applyNumberFormat="1" applyFont="1" applyBorder="1" applyAlignment="1">
      <alignment horizontal="left" vertical="center" indent="1"/>
    </xf>
    <xf numFmtId="1" fontId="6" fillId="0" borderId="6" xfId="0" quotePrefix="1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15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168" fontId="14" fillId="0" borderId="0" xfId="3" applyNumberFormat="1" applyFont="1"/>
    <xf numFmtId="0" fontId="14" fillId="0" borderId="0" xfId="3" applyFont="1"/>
    <xf numFmtId="0" fontId="0" fillId="0" borderId="4" xfId="0" applyNumberFormat="1" applyBorder="1" applyAlignment="1">
      <alignment horizontal="left" vertical="center" indent="1"/>
    </xf>
    <xf numFmtId="172" fontId="7" fillId="0" borderId="4" xfId="0" applyNumberFormat="1" applyFont="1" applyBorder="1" applyAlignment="1">
      <alignment horizontal="left" vertical="center" indent="1"/>
    </xf>
    <xf numFmtId="49" fontId="0" fillId="0" borderId="4" xfId="0" quotePrefix="1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left" vertical="center" indent="1"/>
    </xf>
    <xf numFmtId="170" fontId="15" fillId="0" borderId="11" xfId="0" applyNumberFormat="1" applyFont="1" applyBorder="1" applyAlignment="1">
      <alignment horizontal="left" vertical="center" indent="1"/>
    </xf>
    <xf numFmtId="166" fontId="7" fillId="0" borderId="4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vertical="center"/>
    </xf>
    <xf numFmtId="168" fontId="14" fillId="0" borderId="0" xfId="0" applyNumberFormat="1" applyFont="1"/>
    <xf numFmtId="2" fontId="14" fillId="0" borderId="0" xfId="0" applyNumberFormat="1" applyFont="1"/>
    <xf numFmtId="2" fontId="14" fillId="0" borderId="0" xfId="3" applyNumberFormat="1" applyFont="1" applyFill="1"/>
    <xf numFmtId="2" fontId="14" fillId="0" borderId="33" xfId="3" applyNumberFormat="1" applyFont="1" applyFill="1" applyBorder="1" applyAlignment="1"/>
    <xf numFmtId="2" fontId="14" fillId="0" borderId="0" xfId="3" applyNumberFormat="1" applyFont="1"/>
    <xf numFmtId="0" fontId="17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15" fontId="12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 vertical="center" indent="1"/>
    </xf>
    <xf numFmtId="0" fontId="11" fillId="0" borderId="12" xfId="0" applyFont="1" applyBorder="1" applyAlignment="1">
      <alignment horizontal="left" indent="1"/>
    </xf>
    <xf numFmtId="170" fontId="0" fillId="0" borderId="4" xfId="0" quotePrefix="1" applyNumberFormat="1" applyBorder="1" applyAlignment="1">
      <alignment horizontal="left" vertical="center" indent="1"/>
    </xf>
    <xf numFmtId="170" fontId="0" fillId="0" borderId="6" xfId="0" quotePrefix="1" applyNumberFormat="1" applyBorder="1" applyAlignment="1">
      <alignment horizontal="left" vertical="center" indent="1"/>
    </xf>
    <xf numFmtId="171" fontId="0" fillId="0" borderId="4" xfId="0" quotePrefix="1" applyNumberFormat="1" applyFont="1" applyBorder="1" applyAlignment="1">
      <alignment horizontal="left" vertical="center" indent="1"/>
    </xf>
    <xf numFmtId="171" fontId="0" fillId="0" borderId="6" xfId="0" quotePrefix="1" applyNumberFormat="1" applyFont="1" applyBorder="1" applyAlignment="1">
      <alignment horizontal="left" vertical="center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171" fontId="6" fillId="0" borderId="4" xfId="0" applyNumberFormat="1" applyFont="1" applyBorder="1" applyAlignment="1">
      <alignment horizontal="left" vertical="center" indent="1"/>
    </xf>
    <xf numFmtId="171" fontId="6" fillId="0" borderId="5" xfId="0" applyNumberFormat="1" applyFont="1" applyBorder="1" applyAlignment="1">
      <alignment horizontal="left" vertical="center" indent="1"/>
    </xf>
    <xf numFmtId="171" fontId="6" fillId="0" borderId="6" xfId="0" applyNumberFormat="1" applyFont="1" applyBorder="1" applyAlignment="1">
      <alignment horizontal="left" vertical="center" indent="1"/>
    </xf>
    <xf numFmtId="171" fontId="0" fillId="0" borderId="4" xfId="0" applyNumberFormat="1" applyFont="1" applyBorder="1" applyAlignment="1">
      <alignment horizontal="left" vertical="center" indent="1"/>
    </xf>
    <xf numFmtId="171" fontId="0" fillId="0" borderId="6" xfId="0" applyNumberFormat="1" applyFont="1" applyBorder="1" applyAlignment="1">
      <alignment horizontal="left" vertical="center" indent="1"/>
    </xf>
    <xf numFmtId="170" fontId="15" fillId="0" borderId="11" xfId="0" applyNumberFormat="1" applyFont="1" applyBorder="1" applyAlignment="1">
      <alignment horizontal="left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5"/>
    <cellStyle name="Normal 5" xfId="4"/>
  </cellStyles>
  <dxfs count="11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B18E6FE-04B9-4930-A9FE-A584F0683730}" ax:license="Copyright (c) 2007 - 2009 ThreeDify Incorporated" ax:persistence="persistStreamInit" r:id="rId1"/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81262721765209"/>
          <c:y val="0.11965762613006707"/>
          <c:w val="0.81180895973598943"/>
          <c:h val="0.735079591691944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'NSEW Dev'!$J$4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Data'!$G$21:$G$91</c:f>
              <c:numCache>
                <c:formatCode>0.00</c:formatCode>
                <c:ptCount val="71"/>
                <c:pt idx="0">
                  <c:v>0</c:v>
                </c:pt>
                <c:pt idx="1">
                  <c:v>-5.7360274606128483E-2</c:v>
                </c:pt>
                <c:pt idx="2">
                  <c:v>-0.13999574221319663</c:v>
                </c:pt>
                <c:pt idx="3">
                  <c:v>-0.21272650640518342</c:v>
                </c:pt>
                <c:pt idx="4">
                  <c:v>-0.27240095730330799</c:v>
                </c:pt>
                <c:pt idx="5">
                  <c:v>-0.33597696631895496</c:v>
                </c:pt>
                <c:pt idx="6">
                  <c:v>-0.41560226593998656</c:v>
                </c:pt>
                <c:pt idx="7">
                  <c:v>-0.48867203375661511</c:v>
                </c:pt>
                <c:pt idx="8">
                  <c:v>-0.56220255681245868</c:v>
                </c:pt>
                <c:pt idx="9">
                  <c:v>-0.63890323738391386</c:v>
                </c:pt>
                <c:pt idx="10">
                  <c:v>-0.71696621439922736</c:v>
                </c:pt>
                <c:pt idx="11">
                  <c:v>-0.79316386206405198</c:v>
                </c:pt>
                <c:pt idx="12">
                  <c:v>-0.86697939622120057</c:v>
                </c:pt>
                <c:pt idx="13">
                  <c:v>-0.9433965233528776</c:v>
                </c:pt>
                <c:pt idx="14">
                  <c:v>-1.0221409019179994</c:v>
                </c:pt>
                <c:pt idx="15">
                  <c:v>-1.0984752406240548</c:v>
                </c:pt>
                <c:pt idx="16">
                  <c:v>-1.1728726930384621</c:v>
                </c:pt>
                <c:pt idx="17">
                  <c:v>-1.2469461437981959</c:v>
                </c:pt>
                <c:pt idx="18">
                  <c:v>-1.3244845090361614</c:v>
                </c:pt>
                <c:pt idx="19">
                  <c:v>-1.4025443745111841</c:v>
                </c:pt>
                <c:pt idx="20">
                  <c:v>-1.4802664293867556</c:v>
                </c:pt>
                <c:pt idx="21">
                  <c:v>-1.5609879864443832</c:v>
                </c:pt>
                <c:pt idx="22">
                  <c:v>-1.6335972695446421</c:v>
                </c:pt>
                <c:pt idx="23">
                  <c:v>-1.6950707361226309</c:v>
                </c:pt>
                <c:pt idx="24">
                  <c:v>-1.7479740857932133</c:v>
                </c:pt>
                <c:pt idx="25">
                  <c:v>-1.7916982347594455</c:v>
                </c:pt>
                <c:pt idx="26">
                  <c:v>-1.8305784030135308</c:v>
                </c:pt>
                <c:pt idx="27">
                  <c:v>-1.8566795138846048</c:v>
                </c:pt>
                <c:pt idx="28">
                  <c:v>-1.8664385295695864</c:v>
                </c:pt>
                <c:pt idx="29">
                  <c:v>-1.8735716480264997</c:v>
                </c:pt>
                <c:pt idx="30">
                  <c:v>-1.8829633608007135</c:v>
                </c:pt>
                <c:pt idx="31">
                  <c:v>-1.8902796686872787</c:v>
                </c:pt>
                <c:pt idx="32">
                  <c:v>-1.8966984015525588</c:v>
                </c:pt>
                <c:pt idx="33">
                  <c:v>-1.9049390904900092</c:v>
                </c:pt>
                <c:pt idx="34">
                  <c:v>-1.9162860618956896</c:v>
                </c:pt>
                <c:pt idx="35">
                  <c:v>-1.9315220534807787</c:v>
                </c:pt>
                <c:pt idx="36">
                  <c:v>-1.9424085299570146</c:v>
                </c:pt>
                <c:pt idx="37">
                  <c:v>-1.9498436673398045</c:v>
                </c:pt>
                <c:pt idx="38">
                  <c:v>-1.964762358339682</c:v>
                </c:pt>
                <c:pt idx="39">
                  <c:v>-1.9797337773188848</c:v>
                </c:pt>
                <c:pt idx="40">
                  <c:v>-1.9836008227174204</c:v>
                </c:pt>
                <c:pt idx="41">
                  <c:v>-1.9736686895077082</c:v>
                </c:pt>
                <c:pt idx="42">
                  <c:v>-1.9503611096826876</c:v>
                </c:pt>
                <c:pt idx="43">
                  <c:v>-1.9242253563896272</c:v>
                </c:pt>
                <c:pt idx="44">
                  <c:v>-1.903068199198185</c:v>
                </c:pt>
                <c:pt idx="45">
                  <c:v>-1.8918073200970209</c:v>
                </c:pt>
                <c:pt idx="46">
                  <c:v>-1.8902628144749569</c:v>
                </c:pt>
                <c:pt idx="47">
                  <c:v>-1.8905764902649311</c:v>
                </c:pt>
                <c:pt idx="48">
                  <c:v>-1.8880539453749787</c:v>
                </c:pt>
                <c:pt idx="49">
                  <c:v>-1.8720497822552291</c:v>
                </c:pt>
                <c:pt idx="50">
                  <c:v>-1.8403825037195429</c:v>
                </c:pt>
                <c:pt idx="51">
                  <c:v>-1.7919895485015729</c:v>
                </c:pt>
                <c:pt idx="52">
                  <c:v>-1.7367497479620855</c:v>
                </c:pt>
                <c:pt idx="53">
                  <c:v>-1.6818124797797029</c:v>
                </c:pt>
                <c:pt idx="54">
                  <c:v>-1.6455641835009513</c:v>
                </c:pt>
                <c:pt idx="55">
                  <c:v>-1.6025213072935107</c:v>
                </c:pt>
                <c:pt idx="56">
                  <c:v>-1.5290945661989737</c:v>
                </c:pt>
                <c:pt idx="57">
                  <c:v>-1.4566146205249042</c:v>
                </c:pt>
                <c:pt idx="58">
                  <c:v>-1.3759381030064093</c:v>
                </c:pt>
                <c:pt idx="59">
                  <c:v>-1.2705850864734023</c:v>
                </c:pt>
                <c:pt idx="60">
                  <c:v>-1.1320745707349242</c:v>
                </c:pt>
                <c:pt idx="61">
                  <c:v>-0.97805950344904802</c:v>
                </c:pt>
                <c:pt idx="62">
                  <c:v>-0.825529736046551</c:v>
                </c:pt>
                <c:pt idx="63">
                  <c:v>-0.65936328827614876</c:v>
                </c:pt>
                <c:pt idx="64">
                  <c:v>-0.48371119368786991</c:v>
                </c:pt>
                <c:pt idx="65">
                  <c:v>-0.32038824729325777</c:v>
                </c:pt>
                <c:pt idx="66">
                  <c:v>-0.18065971745749174</c:v>
                </c:pt>
                <c:pt idx="67">
                  <c:v>-5.4090722236242089E-2</c:v>
                </c:pt>
                <c:pt idx="68">
                  <c:v>8.4087156565348986E-2</c:v>
                </c:pt>
                <c:pt idx="69">
                  <c:v>0.23370070812685911</c:v>
                </c:pt>
                <c:pt idx="70">
                  <c:v>0.38761588967788108</c:v>
                </c:pt>
              </c:numCache>
            </c:numRef>
          </c:xVal>
          <c:yVal>
            <c:numRef>
              <c:f>'Survey Data'!$F$21:$F$91</c:f>
              <c:numCache>
                <c:formatCode>0.00</c:formatCode>
                <c:ptCount val="71"/>
                <c:pt idx="0">
                  <c:v>0</c:v>
                </c:pt>
                <c:pt idx="1">
                  <c:v>-7.4135265736067268E-2</c:v>
                </c:pt>
                <c:pt idx="2">
                  <c:v>-0.16435771987224451</c:v>
                </c:pt>
                <c:pt idx="3">
                  <c:v>-0.21976099696686113</c:v>
                </c:pt>
                <c:pt idx="4">
                  <c:v>-0.27684076350984638</c:v>
                </c:pt>
                <c:pt idx="5">
                  <c:v>-0.32630058993040101</c:v>
                </c:pt>
                <c:pt idx="6">
                  <c:v>-0.3638246780331223</c:v>
                </c:pt>
                <c:pt idx="7">
                  <c:v>-0.3953615477872317</c:v>
                </c:pt>
                <c:pt idx="8">
                  <c:v>-0.42315353850772636</c:v>
                </c:pt>
                <c:pt idx="9">
                  <c:v>-0.44895964935123195</c:v>
                </c:pt>
                <c:pt idx="10">
                  <c:v>-0.47836035840564972</c:v>
                </c:pt>
                <c:pt idx="11">
                  <c:v>-0.51231486841566831</c:v>
                </c:pt>
                <c:pt idx="12">
                  <c:v>-0.54938373426884879</c:v>
                </c:pt>
                <c:pt idx="13">
                  <c:v>-0.59228662516893027</c:v>
                </c:pt>
                <c:pt idx="14">
                  <c:v>-0.63429137566955462</c:v>
                </c:pt>
                <c:pt idx="15">
                  <c:v>-0.67373265542740379</c:v>
                </c:pt>
                <c:pt idx="16">
                  <c:v>-0.69207040081225357</c:v>
                </c:pt>
                <c:pt idx="17">
                  <c:v>-0.68904350579511808</c:v>
                </c:pt>
                <c:pt idx="18">
                  <c:v>-0.68998557030360685</c:v>
                </c:pt>
                <c:pt idx="19">
                  <c:v>-0.69604710275742976</c:v>
                </c:pt>
                <c:pt idx="20">
                  <c:v>-0.70631635647090674</c:v>
                </c:pt>
                <c:pt idx="21">
                  <c:v>-0.71919551264612769</c:v>
                </c:pt>
                <c:pt idx="22">
                  <c:v>-0.73428921560911542</c:v>
                </c:pt>
                <c:pt idx="23">
                  <c:v>-0.7543835104225286</c:v>
                </c:pt>
                <c:pt idx="24">
                  <c:v>-0.78029924928950345</c:v>
                </c:pt>
                <c:pt idx="25">
                  <c:v>-0.81144134851576066</c:v>
                </c:pt>
                <c:pt idx="26">
                  <c:v>-0.84083107722052253</c:v>
                </c:pt>
                <c:pt idx="27">
                  <c:v>-0.85347401786421395</c:v>
                </c:pt>
                <c:pt idx="28">
                  <c:v>-0.8533241447751817</c:v>
                </c:pt>
                <c:pt idx="29">
                  <c:v>-0.84427489478577566</c:v>
                </c:pt>
                <c:pt idx="30">
                  <c:v>-0.82279121108812991</c:v>
                </c:pt>
                <c:pt idx="31">
                  <c:v>-0.7968578801671663</c:v>
                </c:pt>
                <c:pt idx="32">
                  <c:v>-0.77153268224529004</c:v>
                </c:pt>
                <c:pt idx="33">
                  <c:v>-0.74677129956456956</c:v>
                </c:pt>
                <c:pt idx="34">
                  <c:v>-0.72860606103665504</c:v>
                </c:pt>
                <c:pt idx="35">
                  <c:v>-0.71532095850658795</c:v>
                </c:pt>
                <c:pt idx="36">
                  <c:v>-0.69687392926025526</c:v>
                </c:pt>
                <c:pt idx="37">
                  <c:v>-0.67755004156266707</c:v>
                </c:pt>
                <c:pt idx="38">
                  <c:v>-0.65211362361494751</c:v>
                </c:pt>
                <c:pt idx="39">
                  <c:v>-0.6113975821096953</c:v>
                </c:pt>
                <c:pt idx="40">
                  <c:v>-0.5630995999312377</c:v>
                </c:pt>
                <c:pt idx="41">
                  <c:v>-0.51140838558673651</c:v>
                </c:pt>
                <c:pt idx="42">
                  <c:v>-0.46033316758333925</c:v>
                </c:pt>
                <c:pt idx="43">
                  <c:v>-0.41128865601981596</c:v>
                </c:pt>
                <c:pt idx="44">
                  <c:v>-0.36627661191713073</c:v>
                </c:pt>
                <c:pt idx="45">
                  <c:v>-0.32634435902621906</c:v>
                </c:pt>
                <c:pt idx="46">
                  <c:v>-0.28341818770983707</c:v>
                </c:pt>
                <c:pt idx="47">
                  <c:v>-0.23452610926030573</c:v>
                </c:pt>
                <c:pt idx="48">
                  <c:v>-0.19346367474680171</c:v>
                </c:pt>
                <c:pt idx="49">
                  <c:v>-0.16351188216501467</c:v>
                </c:pt>
                <c:pt idx="50">
                  <c:v>-0.13460177969021614</c:v>
                </c:pt>
                <c:pt idx="51">
                  <c:v>-0.11498083029872656</c:v>
                </c:pt>
                <c:pt idx="52">
                  <c:v>-0.10984946550298613</c:v>
                </c:pt>
                <c:pt idx="53">
                  <c:v>-0.11608201449467404</c:v>
                </c:pt>
                <c:pt idx="54">
                  <c:v>-0.15217879138495194</c:v>
                </c:pt>
                <c:pt idx="55">
                  <c:v>-0.2061601310194105</c:v>
                </c:pt>
                <c:pt idx="56">
                  <c:v>-0.26624693454456927</c:v>
                </c:pt>
                <c:pt idx="57">
                  <c:v>-0.35831956712266694</c:v>
                </c:pt>
                <c:pt idx="58">
                  <c:v>-0.48583009910524932</c:v>
                </c:pt>
                <c:pt idx="59">
                  <c:v>-0.63299611159350366</c:v>
                </c:pt>
                <c:pt idx="60">
                  <c:v>-0.78440946781329413</c:v>
                </c:pt>
                <c:pt idx="61">
                  <c:v>-0.92820159344778963</c:v>
                </c:pt>
                <c:pt idx="62">
                  <c:v>-1.057036530318664</c:v>
                </c:pt>
                <c:pt idx="63">
                  <c:v>-1.1838463345827768</c:v>
                </c:pt>
                <c:pt idx="64">
                  <c:v>-1.3149076865133167</c:v>
                </c:pt>
                <c:pt idx="65">
                  <c:v>-1.4282070199645192</c:v>
                </c:pt>
                <c:pt idx="66">
                  <c:v>-1.5058045993969602</c:v>
                </c:pt>
                <c:pt idx="67">
                  <c:v>-1.5538123898812648</c:v>
                </c:pt>
                <c:pt idx="68">
                  <c:v>-1.5916846306179129</c:v>
                </c:pt>
                <c:pt idx="69">
                  <c:v>-1.6253877815872357</c:v>
                </c:pt>
                <c:pt idx="70">
                  <c:v>-1.662567471407753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8208"/>
        <c:axId val="86672896"/>
      </c:scatterChart>
      <c:valAx>
        <c:axId val="86478208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86672896"/>
        <c:crosses val="autoZero"/>
        <c:crossBetween val="midCat"/>
      </c:valAx>
      <c:valAx>
        <c:axId val="86672896"/>
        <c:scaling>
          <c:orientation val="minMax"/>
          <c:min val="-2.5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864782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Deviation</a:t>
            </a:r>
            <a:r>
              <a:rPr lang="en-US" sz="1050" baseline="0"/>
              <a:t> vs Depth</a:t>
            </a:r>
            <a:endParaRPr lang="en-US" sz="1050"/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'NSEW Dev'!$L$4</c:f>
              <c:strCache>
                <c:ptCount val="1"/>
                <c:pt idx="0">
                  <c:v>Deviation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Data'!$B$21:$B$91</c:f>
              <c:numCache>
                <c:formatCode>0.00</c:formatCode>
                <c:ptCount val="71"/>
                <c:pt idx="0">
                  <c:v>0</c:v>
                </c:pt>
                <c:pt idx="1">
                  <c:v>0.99</c:v>
                </c:pt>
                <c:pt idx="2">
                  <c:v>0.51</c:v>
                </c:pt>
                <c:pt idx="3">
                  <c:v>0.6</c:v>
                </c:pt>
                <c:pt idx="4">
                  <c:v>0.41</c:v>
                </c:pt>
                <c:pt idx="5">
                  <c:v>0.59</c:v>
                </c:pt>
                <c:pt idx="6">
                  <c:v>0.48</c:v>
                </c:pt>
                <c:pt idx="7">
                  <c:v>0.48</c:v>
                </c:pt>
                <c:pt idx="8">
                  <c:v>0.47</c:v>
                </c:pt>
                <c:pt idx="9">
                  <c:v>0.49</c:v>
                </c:pt>
                <c:pt idx="10">
                  <c:v>0.5</c:v>
                </c:pt>
                <c:pt idx="11">
                  <c:v>0.49</c:v>
                </c:pt>
                <c:pt idx="12">
                  <c:v>0.49</c:v>
                </c:pt>
                <c:pt idx="13">
                  <c:v>0.55000000000000004</c:v>
                </c:pt>
                <c:pt idx="14">
                  <c:v>0.51</c:v>
                </c:pt>
                <c:pt idx="15">
                  <c:v>0.51</c:v>
                </c:pt>
                <c:pt idx="16">
                  <c:v>0.44</c:v>
                </c:pt>
                <c:pt idx="17">
                  <c:v>0.44</c:v>
                </c:pt>
                <c:pt idx="18">
                  <c:v>0.48</c:v>
                </c:pt>
                <c:pt idx="19">
                  <c:v>0.45</c:v>
                </c:pt>
                <c:pt idx="20">
                  <c:v>0.48</c:v>
                </c:pt>
                <c:pt idx="21">
                  <c:v>0.49</c:v>
                </c:pt>
                <c:pt idx="22">
                  <c:v>0.39</c:v>
                </c:pt>
                <c:pt idx="23">
                  <c:v>0.38</c:v>
                </c:pt>
                <c:pt idx="24">
                  <c:v>0.32</c:v>
                </c:pt>
                <c:pt idx="25">
                  <c:v>0.32</c:v>
                </c:pt>
                <c:pt idx="26">
                  <c:v>0.26</c:v>
                </c:pt>
                <c:pt idx="27">
                  <c:v>0.09</c:v>
                </c:pt>
                <c:pt idx="28">
                  <c:v>0.03</c:v>
                </c:pt>
                <c:pt idx="29">
                  <c:v>0.11</c:v>
                </c:pt>
                <c:pt idx="30">
                  <c:v>0.17</c:v>
                </c:pt>
                <c:pt idx="31">
                  <c:v>0.15</c:v>
                </c:pt>
                <c:pt idx="32">
                  <c:v>0.16</c:v>
                </c:pt>
                <c:pt idx="33">
                  <c:v>0.15</c:v>
                </c:pt>
                <c:pt idx="34">
                  <c:v>0.11</c:v>
                </c:pt>
                <c:pt idx="35">
                  <c:v>0.13</c:v>
                </c:pt>
                <c:pt idx="36">
                  <c:v>0.14000000000000001</c:v>
                </c:pt>
                <c:pt idx="37">
                  <c:v>0.11</c:v>
                </c:pt>
                <c:pt idx="38">
                  <c:v>0.24</c:v>
                </c:pt>
                <c:pt idx="39">
                  <c:v>0.28000000000000003</c:v>
                </c:pt>
                <c:pt idx="40">
                  <c:v>0.3</c:v>
                </c:pt>
                <c:pt idx="41">
                  <c:v>0.33</c:v>
                </c:pt>
                <c:pt idx="42">
                  <c:v>0.34</c:v>
                </c:pt>
                <c:pt idx="43">
                  <c:v>0.32</c:v>
                </c:pt>
                <c:pt idx="44">
                  <c:v>0.27</c:v>
                </c:pt>
                <c:pt idx="45">
                  <c:v>0.23</c:v>
                </c:pt>
                <c:pt idx="46">
                  <c:v>0.28000000000000003</c:v>
                </c:pt>
                <c:pt idx="47">
                  <c:v>0.3</c:v>
                </c:pt>
                <c:pt idx="48">
                  <c:v>0.19</c:v>
                </c:pt>
                <c:pt idx="49">
                  <c:v>0.23</c:v>
                </c:pt>
                <c:pt idx="50">
                  <c:v>0.28000000000000003</c:v>
                </c:pt>
                <c:pt idx="51">
                  <c:v>0.36</c:v>
                </c:pt>
                <c:pt idx="52">
                  <c:v>0.3</c:v>
                </c:pt>
                <c:pt idx="53">
                  <c:v>0.36</c:v>
                </c:pt>
                <c:pt idx="54">
                  <c:v>0.36</c:v>
                </c:pt>
                <c:pt idx="55">
                  <c:v>0.52</c:v>
                </c:pt>
                <c:pt idx="56">
                  <c:v>0.61</c:v>
                </c:pt>
                <c:pt idx="57">
                  <c:v>0.79</c:v>
                </c:pt>
                <c:pt idx="58">
                  <c:v>1</c:v>
                </c:pt>
                <c:pt idx="59">
                  <c:v>1.1499999999999999</c:v>
                </c:pt>
                <c:pt idx="60">
                  <c:v>1.29</c:v>
                </c:pt>
                <c:pt idx="61">
                  <c:v>1.21</c:v>
                </c:pt>
                <c:pt idx="62">
                  <c:v>1.1599999999999999</c:v>
                </c:pt>
                <c:pt idx="63">
                  <c:v>1.32</c:v>
                </c:pt>
                <c:pt idx="64">
                  <c:v>1.28</c:v>
                </c:pt>
                <c:pt idx="65">
                  <c:v>1.08</c:v>
                </c:pt>
                <c:pt idx="66">
                  <c:v>0.82</c:v>
                </c:pt>
                <c:pt idx="67">
                  <c:v>0.79</c:v>
                </c:pt>
                <c:pt idx="68">
                  <c:v>0.91</c:v>
                </c:pt>
                <c:pt idx="69">
                  <c:v>0.91</c:v>
                </c:pt>
                <c:pt idx="70">
                  <c:v>0.97</c:v>
                </c:pt>
              </c:numCache>
            </c:numRef>
          </c:xVal>
          <c:yVal>
            <c:numRef>
              <c:f>'Survey Data'!$A$21:$A$91</c:f>
              <c:numCache>
                <c:formatCode>0.0</c:formatCode>
                <c:ptCount val="71"/>
                <c:pt idx="0">
                  <c:v>0</c:v>
                </c:pt>
                <c:pt idx="1">
                  <c:v>10.85</c:v>
                </c:pt>
                <c:pt idx="2">
                  <c:v>20.260000000000002</c:v>
                </c:pt>
                <c:pt idx="3">
                  <c:v>29.7</c:v>
                </c:pt>
                <c:pt idx="4">
                  <c:v>39.18</c:v>
                </c:pt>
                <c:pt idx="5">
                  <c:v>48.68</c:v>
                </c:pt>
                <c:pt idx="6">
                  <c:v>58.11</c:v>
                </c:pt>
                <c:pt idx="7">
                  <c:v>67.61</c:v>
                </c:pt>
                <c:pt idx="8">
                  <c:v>77.099999999999994</c:v>
                </c:pt>
                <c:pt idx="9">
                  <c:v>86.76</c:v>
                </c:pt>
                <c:pt idx="10">
                  <c:v>96.42</c:v>
                </c:pt>
                <c:pt idx="11">
                  <c:v>106.08</c:v>
                </c:pt>
                <c:pt idx="12">
                  <c:v>115.74</c:v>
                </c:pt>
                <c:pt idx="13">
                  <c:v>125.4</c:v>
                </c:pt>
                <c:pt idx="14">
                  <c:v>135.06</c:v>
                </c:pt>
                <c:pt idx="15">
                  <c:v>144.72</c:v>
                </c:pt>
                <c:pt idx="16">
                  <c:v>154.38</c:v>
                </c:pt>
                <c:pt idx="17">
                  <c:v>164.04</c:v>
                </c:pt>
                <c:pt idx="18">
                  <c:v>173.7</c:v>
                </c:pt>
                <c:pt idx="19">
                  <c:v>183.36</c:v>
                </c:pt>
                <c:pt idx="20">
                  <c:v>193.02</c:v>
                </c:pt>
                <c:pt idx="21">
                  <c:v>202.68</c:v>
                </c:pt>
                <c:pt idx="22">
                  <c:v>212.34</c:v>
                </c:pt>
                <c:pt idx="23">
                  <c:v>222</c:v>
                </c:pt>
                <c:pt idx="24">
                  <c:v>231.66</c:v>
                </c:pt>
                <c:pt idx="25">
                  <c:v>241.32</c:v>
                </c:pt>
                <c:pt idx="26">
                  <c:v>250.98</c:v>
                </c:pt>
                <c:pt idx="27">
                  <c:v>260.64</c:v>
                </c:pt>
                <c:pt idx="28">
                  <c:v>270.3</c:v>
                </c:pt>
                <c:pt idx="29">
                  <c:v>279.95999999999998</c:v>
                </c:pt>
                <c:pt idx="30">
                  <c:v>289.62</c:v>
                </c:pt>
                <c:pt idx="31">
                  <c:v>299.27999999999997</c:v>
                </c:pt>
                <c:pt idx="32">
                  <c:v>308.94</c:v>
                </c:pt>
                <c:pt idx="33">
                  <c:v>318.60000000000002</c:v>
                </c:pt>
                <c:pt idx="34">
                  <c:v>328.26</c:v>
                </c:pt>
                <c:pt idx="35">
                  <c:v>337.92</c:v>
                </c:pt>
                <c:pt idx="36">
                  <c:v>347.58</c:v>
                </c:pt>
                <c:pt idx="37">
                  <c:v>357.24</c:v>
                </c:pt>
                <c:pt idx="38">
                  <c:v>366.9</c:v>
                </c:pt>
                <c:pt idx="39">
                  <c:v>376.56</c:v>
                </c:pt>
                <c:pt idx="40">
                  <c:v>386.22</c:v>
                </c:pt>
                <c:pt idx="41">
                  <c:v>395.88</c:v>
                </c:pt>
                <c:pt idx="42">
                  <c:v>405.54</c:v>
                </c:pt>
                <c:pt idx="43">
                  <c:v>415.2</c:v>
                </c:pt>
                <c:pt idx="44">
                  <c:v>424.86</c:v>
                </c:pt>
                <c:pt idx="45">
                  <c:v>434.52</c:v>
                </c:pt>
                <c:pt idx="46">
                  <c:v>444.18</c:v>
                </c:pt>
                <c:pt idx="47">
                  <c:v>453.84</c:v>
                </c:pt>
                <c:pt idx="48">
                  <c:v>463.5</c:v>
                </c:pt>
                <c:pt idx="49">
                  <c:v>473.16</c:v>
                </c:pt>
                <c:pt idx="50">
                  <c:v>482.82</c:v>
                </c:pt>
                <c:pt idx="51">
                  <c:v>492.48</c:v>
                </c:pt>
                <c:pt idx="52">
                  <c:v>502.14</c:v>
                </c:pt>
                <c:pt idx="53">
                  <c:v>511.8</c:v>
                </c:pt>
                <c:pt idx="54">
                  <c:v>521.46</c:v>
                </c:pt>
                <c:pt idx="55">
                  <c:v>531.12</c:v>
                </c:pt>
                <c:pt idx="56">
                  <c:v>540.78</c:v>
                </c:pt>
                <c:pt idx="57">
                  <c:v>550.44000000000005</c:v>
                </c:pt>
                <c:pt idx="58">
                  <c:v>560.1</c:v>
                </c:pt>
                <c:pt idx="59">
                  <c:v>569.76</c:v>
                </c:pt>
                <c:pt idx="60">
                  <c:v>579.41999999999996</c:v>
                </c:pt>
                <c:pt idx="61">
                  <c:v>589.08000000000004</c:v>
                </c:pt>
                <c:pt idx="62">
                  <c:v>598.74</c:v>
                </c:pt>
                <c:pt idx="63">
                  <c:v>608.4</c:v>
                </c:pt>
                <c:pt idx="64">
                  <c:v>618.05999999999995</c:v>
                </c:pt>
                <c:pt idx="65">
                  <c:v>627.72</c:v>
                </c:pt>
                <c:pt idx="66">
                  <c:v>637.38</c:v>
                </c:pt>
                <c:pt idx="67">
                  <c:v>647.04</c:v>
                </c:pt>
                <c:pt idx="68">
                  <c:v>656.7</c:v>
                </c:pt>
                <c:pt idx="69">
                  <c:v>666.36</c:v>
                </c:pt>
                <c:pt idx="70">
                  <c:v>676.02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1952"/>
        <c:axId val="86511616"/>
      </c:scatterChart>
      <c:valAx>
        <c:axId val="86701952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Deviation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86511616"/>
        <c:crosses val="autoZero"/>
        <c:crossBetween val="midCat"/>
        <c:majorUnit val="5"/>
        <c:minorUnit val="1"/>
      </c:valAx>
      <c:valAx>
        <c:axId val="86511616"/>
        <c:scaling>
          <c:orientation val="maxMin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8670195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0493899484185"/>
          <c:y val="0.14361002112160423"/>
          <c:w val="0.81378405371721285"/>
          <c:h val="0.748585359145678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DLS'!$K$4</c:f>
              <c:strCache>
                <c:ptCount val="1"/>
                <c:pt idx="0">
                  <c:v>Vertical Section vs TVD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Data'!$E$22:$E$91</c:f>
              <c:numCache>
                <c:formatCode>0.00</c:formatCode>
                <c:ptCount val="70"/>
                <c:pt idx="0">
                  <c:v>-7.4135265736067268E-2</c:v>
                </c:pt>
                <c:pt idx="1">
                  <c:v>-0.16435771987224454</c:v>
                </c:pt>
                <c:pt idx="2">
                  <c:v>-0.21976099696686113</c:v>
                </c:pt>
                <c:pt idx="3">
                  <c:v>-0.27684076350984643</c:v>
                </c:pt>
                <c:pt idx="4">
                  <c:v>-0.32630058993040112</c:v>
                </c:pt>
                <c:pt idx="5">
                  <c:v>-0.36382467803312241</c:v>
                </c:pt>
                <c:pt idx="6">
                  <c:v>-0.39536154778723187</c:v>
                </c:pt>
                <c:pt idx="7">
                  <c:v>-0.42315353850772636</c:v>
                </c:pt>
                <c:pt idx="8">
                  <c:v>-0.44895964935123195</c:v>
                </c:pt>
                <c:pt idx="9">
                  <c:v>-0.47836035840564972</c:v>
                </c:pt>
                <c:pt idx="10">
                  <c:v>-0.5123148684156682</c:v>
                </c:pt>
                <c:pt idx="11">
                  <c:v>-0.54938373426884868</c:v>
                </c:pt>
                <c:pt idx="12">
                  <c:v>-0.59228662516893005</c:v>
                </c:pt>
                <c:pt idx="13">
                  <c:v>-0.63429137566955518</c:v>
                </c:pt>
                <c:pt idx="14">
                  <c:v>-0.67373265542740379</c:v>
                </c:pt>
                <c:pt idx="15">
                  <c:v>-0.69207040081225391</c:v>
                </c:pt>
                <c:pt idx="16">
                  <c:v>-0.68904350579511853</c:v>
                </c:pt>
                <c:pt idx="17">
                  <c:v>-0.68998557030360763</c:v>
                </c:pt>
                <c:pt idx="18">
                  <c:v>-0.69604710275742954</c:v>
                </c:pt>
                <c:pt idx="19">
                  <c:v>-0.7063163564709064</c:v>
                </c:pt>
                <c:pt idx="20">
                  <c:v>-0.71919551264612824</c:v>
                </c:pt>
                <c:pt idx="21">
                  <c:v>-0.73428921560911486</c:v>
                </c:pt>
                <c:pt idx="22">
                  <c:v>-0.75438351042252827</c:v>
                </c:pt>
                <c:pt idx="23">
                  <c:v>-0.78029924928950378</c:v>
                </c:pt>
                <c:pt idx="24">
                  <c:v>-0.81144134851576122</c:v>
                </c:pt>
                <c:pt idx="25">
                  <c:v>-0.84083107722052275</c:v>
                </c:pt>
                <c:pt idx="26">
                  <c:v>-0.85347401786421395</c:v>
                </c:pt>
                <c:pt idx="27">
                  <c:v>-0.85332414477518248</c:v>
                </c:pt>
                <c:pt idx="28">
                  <c:v>-0.844274894785776</c:v>
                </c:pt>
                <c:pt idx="29">
                  <c:v>-0.8227912110881308</c:v>
                </c:pt>
                <c:pt idx="30">
                  <c:v>-0.79685788016716719</c:v>
                </c:pt>
                <c:pt idx="31">
                  <c:v>-0.7715326822452897</c:v>
                </c:pt>
                <c:pt idx="32">
                  <c:v>-0.74677129956456945</c:v>
                </c:pt>
                <c:pt idx="33">
                  <c:v>-0.72860606103665582</c:v>
                </c:pt>
                <c:pt idx="34">
                  <c:v>-0.71532095850658772</c:v>
                </c:pt>
                <c:pt idx="35">
                  <c:v>-0.69687392926025671</c:v>
                </c:pt>
                <c:pt idx="36">
                  <c:v>-0.6775500415626674</c:v>
                </c:pt>
                <c:pt idx="37">
                  <c:v>-0.65211362361494785</c:v>
                </c:pt>
                <c:pt idx="38">
                  <c:v>-0.61139758210969553</c:v>
                </c:pt>
                <c:pt idx="39">
                  <c:v>-0.56309959993123804</c:v>
                </c:pt>
                <c:pt idx="40">
                  <c:v>-0.51140838558673685</c:v>
                </c:pt>
                <c:pt idx="41">
                  <c:v>-0.46033316758334014</c:v>
                </c:pt>
                <c:pt idx="42">
                  <c:v>-0.41128865601981618</c:v>
                </c:pt>
                <c:pt idx="43">
                  <c:v>-0.36627661191713018</c:v>
                </c:pt>
                <c:pt idx="44">
                  <c:v>-0.32634435902621883</c:v>
                </c:pt>
                <c:pt idx="45">
                  <c:v>-0.28341818770983629</c:v>
                </c:pt>
                <c:pt idx="46">
                  <c:v>-0.23452610926030559</c:v>
                </c:pt>
                <c:pt idx="47">
                  <c:v>-0.19346367474680132</c:v>
                </c:pt>
                <c:pt idx="48">
                  <c:v>-0.16351188216501483</c:v>
                </c:pt>
                <c:pt idx="49">
                  <c:v>-0.13460177969021647</c:v>
                </c:pt>
                <c:pt idx="50">
                  <c:v>-0.1149808302987262</c:v>
                </c:pt>
                <c:pt idx="51">
                  <c:v>-0.10984946550298647</c:v>
                </c:pt>
                <c:pt idx="52">
                  <c:v>-0.11608201449467459</c:v>
                </c:pt>
                <c:pt idx="53">
                  <c:v>-0.15217879138495138</c:v>
                </c:pt>
                <c:pt idx="54">
                  <c:v>-0.20616013101940994</c:v>
                </c:pt>
                <c:pt idx="55">
                  <c:v>-0.26624693454456999</c:v>
                </c:pt>
                <c:pt idx="56">
                  <c:v>-0.35831956712266699</c:v>
                </c:pt>
                <c:pt idx="57">
                  <c:v>-0.48583009910524932</c:v>
                </c:pt>
                <c:pt idx="58">
                  <c:v>-0.63299611159350377</c:v>
                </c:pt>
                <c:pt idx="59">
                  <c:v>-0.78440946781329468</c:v>
                </c:pt>
                <c:pt idx="60">
                  <c:v>-0.92820159344778974</c:v>
                </c:pt>
                <c:pt idx="61">
                  <c:v>-1.057036530318664</c:v>
                </c:pt>
                <c:pt idx="62">
                  <c:v>-1.183846334582777</c:v>
                </c:pt>
                <c:pt idx="63">
                  <c:v>-1.3149076865133169</c:v>
                </c:pt>
                <c:pt idx="64">
                  <c:v>-1.4282070199645192</c:v>
                </c:pt>
                <c:pt idx="65">
                  <c:v>-1.5058045993969604</c:v>
                </c:pt>
                <c:pt idx="66">
                  <c:v>-1.5538123898812648</c:v>
                </c:pt>
                <c:pt idx="67">
                  <c:v>-1.5916846306179129</c:v>
                </c:pt>
                <c:pt idx="68">
                  <c:v>-1.6253877815872357</c:v>
                </c:pt>
                <c:pt idx="69">
                  <c:v>-1.662567471407753</c:v>
                </c:pt>
              </c:numCache>
            </c:numRef>
          </c:xVal>
          <c:yVal>
            <c:numRef>
              <c:f>'Survey Data'!$D$21:$D$91</c:f>
              <c:numCache>
                <c:formatCode>0.00</c:formatCode>
                <c:ptCount val="71"/>
                <c:pt idx="0">
                  <c:v>0</c:v>
                </c:pt>
                <c:pt idx="1">
                  <c:v>10.849460120136852</c:v>
                </c:pt>
                <c:pt idx="2">
                  <c:v>20.25863361154061</c:v>
                </c:pt>
                <c:pt idx="3">
                  <c:v>29.69818983715269</c:v>
                </c:pt>
                <c:pt idx="4">
                  <c:v>39.177822974270974</c:v>
                </c:pt>
                <c:pt idx="5">
                  <c:v>48.677470830577683</c:v>
                </c:pt>
                <c:pt idx="6">
                  <c:v>58.107058458731643</c:v>
                </c:pt>
                <c:pt idx="7">
                  <c:v>67.606725093674655</c:v>
                </c:pt>
                <c:pt idx="8">
                  <c:v>77.096399331536972</c:v>
                </c:pt>
                <c:pt idx="9">
                  <c:v>86.756060301481426</c:v>
                </c:pt>
                <c:pt idx="10">
                  <c:v>96.415700012326624</c:v>
                </c:pt>
                <c:pt idx="11">
                  <c:v>106.07533969694009</c:v>
                </c:pt>
                <c:pt idx="12">
                  <c:v>115.73498650763642</c:v>
                </c:pt>
                <c:pt idx="13">
                  <c:v>125.39458842985161</c:v>
                </c:pt>
                <c:pt idx="14">
                  <c:v>135.05417561849913</c:v>
                </c:pt>
                <c:pt idx="15">
                  <c:v>144.71379330616517</c:v>
                </c:pt>
                <c:pt idx="16">
                  <c:v>154.37347945149926</c:v>
                </c:pt>
                <c:pt idx="17">
                  <c:v>164.03319485178599</c:v>
                </c:pt>
                <c:pt idx="18">
                  <c:v>173.69288338610428</c:v>
                </c:pt>
                <c:pt idx="19">
                  <c:v>183.3525657006347</c:v>
                </c:pt>
                <c:pt idx="20">
                  <c:v>193.01224745992735</c:v>
                </c:pt>
                <c:pt idx="21">
                  <c:v>202.67190151450365</c:v>
                </c:pt>
                <c:pt idx="22">
                  <c:v>212.33161555447316</c:v>
                </c:pt>
                <c:pt idx="23">
                  <c:v>221.99139851335454</c:v>
                </c:pt>
                <c:pt idx="24">
                  <c:v>231.65121824165377</c:v>
                </c:pt>
                <c:pt idx="25">
                  <c:v>241.31106858537893</c:v>
                </c:pt>
                <c:pt idx="26">
                  <c:v>250.97094493035584</c:v>
                </c:pt>
                <c:pt idx="27">
                  <c:v>260.63089734348961</c:v>
                </c:pt>
                <c:pt idx="28">
                  <c:v>270.29089184941176</c:v>
                </c:pt>
                <c:pt idx="29">
                  <c:v>279.95088408014288</c:v>
                </c:pt>
                <c:pt idx="30">
                  <c:v>289.61085505614034</c:v>
                </c:pt>
                <c:pt idx="31">
                  <c:v>299.2708173979068</c:v>
                </c:pt>
                <c:pt idx="32">
                  <c:v>308.93078204993759</c:v>
                </c:pt>
                <c:pt idx="33">
                  <c:v>318.59074675478951</c:v>
                </c:pt>
                <c:pt idx="34">
                  <c:v>328.2507224410827</c:v>
                </c:pt>
                <c:pt idx="35">
                  <c:v>337.91070122938316</c:v>
                </c:pt>
                <c:pt idx="36">
                  <c:v>347.57067644705012</c:v>
                </c:pt>
                <c:pt idx="37">
                  <c:v>357.23065388090538</c:v>
                </c:pt>
                <c:pt idx="38">
                  <c:v>366.89060678305117</c:v>
                </c:pt>
                <c:pt idx="39">
                  <c:v>376.5505084940072</c:v>
                </c:pt>
                <c:pt idx="40">
                  <c:v>386.21038618974001</c:v>
                </c:pt>
                <c:pt idx="41">
                  <c:v>395.87024181060713</c:v>
                </c:pt>
                <c:pt idx="42">
                  <c:v>405.53007799666381</c:v>
                </c:pt>
                <c:pt idx="43">
                  <c:v>415.18991796712788</c:v>
                </c:pt>
                <c:pt idx="44">
                  <c:v>424.84978962091799</c:v>
                </c:pt>
                <c:pt idx="45">
                  <c:v>434.50969937306144</c:v>
                </c:pt>
                <c:pt idx="46">
                  <c:v>444.16960350976797</c:v>
                </c:pt>
                <c:pt idx="47">
                  <c:v>453.82947972569428</c:v>
                </c:pt>
                <c:pt idx="48">
                  <c:v>463.48939040171098</c:v>
                </c:pt>
                <c:pt idx="49">
                  <c:v>473.14932878283412</c:v>
                </c:pt>
                <c:pt idx="50">
                  <c:v>482.80923314145736</c:v>
                </c:pt>
                <c:pt idx="51">
                  <c:v>492.46908804115458</c:v>
                </c:pt>
                <c:pt idx="52">
                  <c:v>502.12892798763738</c:v>
                </c:pt>
                <c:pt idx="53">
                  <c:v>511.78876865249441</c:v>
                </c:pt>
                <c:pt idx="54">
                  <c:v>521.44861479069789</c:v>
                </c:pt>
                <c:pt idx="55">
                  <c:v>531.10835222029095</c:v>
                </c:pt>
                <c:pt idx="56">
                  <c:v>540.76788403711237</c:v>
                </c:pt>
                <c:pt idx="57">
                  <c:v>550.4271659374532</c:v>
                </c:pt>
                <c:pt idx="58">
                  <c:v>560.08598200760787</c:v>
                </c:pt>
                <c:pt idx="59">
                  <c:v>569.74428207348342</c:v>
                </c:pt>
                <c:pt idx="60">
                  <c:v>579.40209645938876</c:v>
                </c:pt>
                <c:pt idx="61">
                  <c:v>589.05979723826727</c:v>
                </c:pt>
                <c:pt idx="62">
                  <c:v>598.71773256790448</c:v>
                </c:pt>
                <c:pt idx="63">
                  <c:v>608.37546752939477</c:v>
                </c:pt>
                <c:pt idx="64">
                  <c:v>618.03298094659533</c:v>
                </c:pt>
                <c:pt idx="65">
                  <c:v>627.69092964820959</c:v>
                </c:pt>
                <c:pt idx="66">
                  <c:v>637.34959720686311</c:v>
                </c:pt>
                <c:pt idx="67">
                  <c:v>647.00864694300014</c:v>
                </c:pt>
                <c:pt idx="68">
                  <c:v>656.66758247527855</c:v>
                </c:pt>
                <c:pt idx="69">
                  <c:v>666.32636470593866</c:v>
                </c:pt>
                <c:pt idx="70">
                  <c:v>675.98506571276459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9456"/>
        <c:axId val="88181376"/>
      </c:scatterChart>
      <c:valAx>
        <c:axId val="8817945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050" b="1"/>
                </a:pPr>
                <a:r>
                  <a:rPr lang="en-AU" sz="1050" b="1"/>
                  <a:t>Vertical Section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88181376"/>
        <c:crossesAt val="0"/>
        <c:crossBetween val="midCat"/>
      </c:valAx>
      <c:valAx>
        <c:axId val="88181376"/>
        <c:scaling>
          <c:orientation val="maxMin"/>
          <c:min val="0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AU" b="0"/>
                  <a:t>TVD</a:t>
                </a:r>
                <a:r>
                  <a:rPr lang="en-AU" b="0" baseline="0"/>
                  <a:t> (m)</a:t>
                </a:r>
                <a:endParaRPr lang="en-AU" b="0"/>
              </a:p>
            </c:rich>
          </c:tx>
          <c:layout>
            <c:manualLayout>
              <c:xMode val="edge"/>
              <c:yMode val="edge"/>
              <c:x val="9.563411442057022E-3"/>
              <c:y val="0.4612051256379605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88179456"/>
        <c:crosses val="autoZero"/>
        <c:crossBetween val="midCat"/>
      </c:valAx>
      <c:spPr>
        <a:ln w="6350"/>
      </c:spPr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06545942024921"/>
          <c:y val="9.8549463237131346E-2"/>
          <c:w val="0.80740573939668403"/>
          <c:h val="0.783898166579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Data'!$G$21:$G$91</c:f>
              <c:numCache>
                <c:formatCode>0.00</c:formatCode>
                <c:ptCount val="71"/>
                <c:pt idx="0">
                  <c:v>0</c:v>
                </c:pt>
                <c:pt idx="1">
                  <c:v>-5.7360274606128483E-2</c:v>
                </c:pt>
                <c:pt idx="2">
                  <c:v>-0.13999574221319663</c:v>
                </c:pt>
                <c:pt idx="3">
                  <c:v>-0.21272650640518342</c:v>
                </c:pt>
                <c:pt idx="4">
                  <c:v>-0.27240095730330799</c:v>
                </c:pt>
                <c:pt idx="5">
                  <c:v>-0.33597696631895496</c:v>
                </c:pt>
                <c:pt idx="6">
                  <c:v>-0.41560226593998656</c:v>
                </c:pt>
                <c:pt idx="7">
                  <c:v>-0.48867203375661511</c:v>
                </c:pt>
                <c:pt idx="8">
                  <c:v>-0.56220255681245868</c:v>
                </c:pt>
                <c:pt idx="9">
                  <c:v>-0.63890323738391386</c:v>
                </c:pt>
                <c:pt idx="10">
                  <c:v>-0.71696621439922736</c:v>
                </c:pt>
                <c:pt idx="11">
                  <c:v>-0.79316386206405198</c:v>
                </c:pt>
                <c:pt idx="12">
                  <c:v>-0.86697939622120057</c:v>
                </c:pt>
                <c:pt idx="13">
                  <c:v>-0.9433965233528776</c:v>
                </c:pt>
                <c:pt idx="14">
                  <c:v>-1.0221409019179994</c:v>
                </c:pt>
                <c:pt idx="15">
                  <c:v>-1.0984752406240548</c:v>
                </c:pt>
                <c:pt idx="16">
                  <c:v>-1.1728726930384621</c:v>
                </c:pt>
                <c:pt idx="17">
                  <c:v>-1.2469461437981959</c:v>
                </c:pt>
                <c:pt idx="18">
                  <c:v>-1.3244845090361614</c:v>
                </c:pt>
                <c:pt idx="19">
                  <c:v>-1.4025443745111841</c:v>
                </c:pt>
                <c:pt idx="20">
                  <c:v>-1.4802664293867556</c:v>
                </c:pt>
                <c:pt idx="21">
                  <c:v>-1.5609879864443832</c:v>
                </c:pt>
                <c:pt idx="22">
                  <c:v>-1.6335972695446421</c:v>
                </c:pt>
                <c:pt idx="23">
                  <c:v>-1.6950707361226309</c:v>
                </c:pt>
                <c:pt idx="24">
                  <c:v>-1.7479740857932133</c:v>
                </c:pt>
                <c:pt idx="25">
                  <c:v>-1.7916982347594455</c:v>
                </c:pt>
                <c:pt idx="26">
                  <c:v>-1.8305784030135308</c:v>
                </c:pt>
                <c:pt idx="27">
                  <c:v>-1.8566795138846048</c:v>
                </c:pt>
                <c:pt idx="28">
                  <c:v>-1.8664385295695864</c:v>
                </c:pt>
                <c:pt idx="29">
                  <c:v>-1.8735716480264997</c:v>
                </c:pt>
                <c:pt idx="30">
                  <c:v>-1.8829633608007135</c:v>
                </c:pt>
                <c:pt idx="31">
                  <c:v>-1.8902796686872787</c:v>
                </c:pt>
                <c:pt idx="32">
                  <c:v>-1.8966984015525588</c:v>
                </c:pt>
                <c:pt idx="33">
                  <c:v>-1.9049390904900092</c:v>
                </c:pt>
                <c:pt idx="34">
                  <c:v>-1.9162860618956896</c:v>
                </c:pt>
                <c:pt idx="35">
                  <c:v>-1.9315220534807787</c:v>
                </c:pt>
                <c:pt idx="36">
                  <c:v>-1.9424085299570146</c:v>
                </c:pt>
                <c:pt idx="37">
                  <c:v>-1.9498436673398045</c:v>
                </c:pt>
                <c:pt idx="38">
                  <c:v>-1.964762358339682</c:v>
                </c:pt>
                <c:pt idx="39">
                  <c:v>-1.9797337773188848</c:v>
                </c:pt>
                <c:pt idx="40">
                  <c:v>-1.9836008227174204</c:v>
                </c:pt>
                <c:pt idx="41">
                  <c:v>-1.9736686895077082</c:v>
                </c:pt>
                <c:pt idx="42">
                  <c:v>-1.9503611096826876</c:v>
                </c:pt>
                <c:pt idx="43">
                  <c:v>-1.9242253563896272</c:v>
                </c:pt>
                <c:pt idx="44">
                  <c:v>-1.903068199198185</c:v>
                </c:pt>
                <c:pt idx="45">
                  <c:v>-1.8918073200970209</c:v>
                </c:pt>
                <c:pt idx="46">
                  <c:v>-1.8902628144749569</c:v>
                </c:pt>
                <c:pt idx="47">
                  <c:v>-1.8905764902649311</c:v>
                </c:pt>
                <c:pt idx="48">
                  <c:v>-1.8880539453749787</c:v>
                </c:pt>
                <c:pt idx="49">
                  <c:v>-1.8720497822552291</c:v>
                </c:pt>
                <c:pt idx="50">
                  <c:v>-1.8403825037195429</c:v>
                </c:pt>
                <c:pt idx="51">
                  <c:v>-1.7919895485015729</c:v>
                </c:pt>
                <c:pt idx="52">
                  <c:v>-1.7367497479620855</c:v>
                </c:pt>
                <c:pt idx="53">
                  <c:v>-1.6818124797797029</c:v>
                </c:pt>
                <c:pt idx="54">
                  <c:v>-1.6455641835009513</c:v>
                </c:pt>
                <c:pt idx="55">
                  <c:v>-1.6025213072935107</c:v>
                </c:pt>
                <c:pt idx="56">
                  <c:v>-1.5290945661989737</c:v>
                </c:pt>
                <c:pt idx="57">
                  <c:v>-1.4566146205249042</c:v>
                </c:pt>
                <c:pt idx="58">
                  <c:v>-1.3759381030064093</c:v>
                </c:pt>
                <c:pt idx="59">
                  <c:v>-1.2705850864734023</c:v>
                </c:pt>
                <c:pt idx="60">
                  <c:v>-1.1320745707349242</c:v>
                </c:pt>
                <c:pt idx="61">
                  <c:v>-0.97805950344904802</c:v>
                </c:pt>
                <c:pt idx="62">
                  <c:v>-0.825529736046551</c:v>
                </c:pt>
                <c:pt idx="63">
                  <c:v>-0.65936328827614876</c:v>
                </c:pt>
                <c:pt idx="64">
                  <c:v>-0.48371119368786991</c:v>
                </c:pt>
                <c:pt idx="65">
                  <c:v>-0.32038824729325777</c:v>
                </c:pt>
                <c:pt idx="66">
                  <c:v>-0.18065971745749174</c:v>
                </c:pt>
                <c:pt idx="67">
                  <c:v>-5.4090722236242089E-2</c:v>
                </c:pt>
                <c:pt idx="68">
                  <c:v>8.4087156565348986E-2</c:v>
                </c:pt>
                <c:pt idx="69">
                  <c:v>0.23370070812685911</c:v>
                </c:pt>
                <c:pt idx="70">
                  <c:v>0.38761588967788108</c:v>
                </c:pt>
              </c:numCache>
            </c:numRef>
          </c:xVal>
          <c:yVal>
            <c:numRef>
              <c:f>'Survey Data'!$F$21:$F$91</c:f>
              <c:numCache>
                <c:formatCode>0.00</c:formatCode>
                <c:ptCount val="71"/>
                <c:pt idx="0">
                  <c:v>0</c:v>
                </c:pt>
                <c:pt idx="1">
                  <c:v>-7.4135265736067268E-2</c:v>
                </c:pt>
                <c:pt idx="2">
                  <c:v>-0.16435771987224451</c:v>
                </c:pt>
                <c:pt idx="3">
                  <c:v>-0.21976099696686113</c:v>
                </c:pt>
                <c:pt idx="4">
                  <c:v>-0.27684076350984638</c:v>
                </c:pt>
                <c:pt idx="5">
                  <c:v>-0.32630058993040101</c:v>
                </c:pt>
                <c:pt idx="6">
                  <c:v>-0.3638246780331223</c:v>
                </c:pt>
                <c:pt idx="7">
                  <c:v>-0.3953615477872317</c:v>
                </c:pt>
                <c:pt idx="8">
                  <c:v>-0.42315353850772636</c:v>
                </c:pt>
                <c:pt idx="9">
                  <c:v>-0.44895964935123195</c:v>
                </c:pt>
                <c:pt idx="10">
                  <c:v>-0.47836035840564972</c:v>
                </c:pt>
                <c:pt idx="11">
                  <c:v>-0.51231486841566831</c:v>
                </c:pt>
                <c:pt idx="12">
                  <c:v>-0.54938373426884879</c:v>
                </c:pt>
                <c:pt idx="13">
                  <c:v>-0.59228662516893027</c:v>
                </c:pt>
                <c:pt idx="14">
                  <c:v>-0.63429137566955462</c:v>
                </c:pt>
                <c:pt idx="15">
                  <c:v>-0.67373265542740379</c:v>
                </c:pt>
                <c:pt idx="16">
                  <c:v>-0.69207040081225357</c:v>
                </c:pt>
                <c:pt idx="17">
                  <c:v>-0.68904350579511808</c:v>
                </c:pt>
                <c:pt idx="18">
                  <c:v>-0.68998557030360685</c:v>
                </c:pt>
                <c:pt idx="19">
                  <c:v>-0.69604710275742976</c:v>
                </c:pt>
                <c:pt idx="20">
                  <c:v>-0.70631635647090674</c:v>
                </c:pt>
                <c:pt idx="21">
                  <c:v>-0.71919551264612769</c:v>
                </c:pt>
                <c:pt idx="22">
                  <c:v>-0.73428921560911542</c:v>
                </c:pt>
                <c:pt idx="23">
                  <c:v>-0.7543835104225286</c:v>
                </c:pt>
                <c:pt idx="24">
                  <c:v>-0.78029924928950345</c:v>
                </c:pt>
                <c:pt idx="25">
                  <c:v>-0.81144134851576066</c:v>
                </c:pt>
                <c:pt idx="26">
                  <c:v>-0.84083107722052253</c:v>
                </c:pt>
                <c:pt idx="27">
                  <c:v>-0.85347401786421395</c:v>
                </c:pt>
                <c:pt idx="28">
                  <c:v>-0.8533241447751817</c:v>
                </c:pt>
                <c:pt idx="29">
                  <c:v>-0.84427489478577566</c:v>
                </c:pt>
                <c:pt idx="30">
                  <c:v>-0.82279121108812991</c:v>
                </c:pt>
                <c:pt idx="31">
                  <c:v>-0.7968578801671663</c:v>
                </c:pt>
                <c:pt idx="32">
                  <c:v>-0.77153268224529004</c:v>
                </c:pt>
                <c:pt idx="33">
                  <c:v>-0.74677129956456956</c:v>
                </c:pt>
                <c:pt idx="34">
                  <c:v>-0.72860606103665504</c:v>
                </c:pt>
                <c:pt idx="35">
                  <c:v>-0.71532095850658795</c:v>
                </c:pt>
                <c:pt idx="36">
                  <c:v>-0.69687392926025526</c:v>
                </c:pt>
                <c:pt idx="37">
                  <c:v>-0.67755004156266707</c:v>
                </c:pt>
                <c:pt idx="38">
                  <c:v>-0.65211362361494751</c:v>
                </c:pt>
                <c:pt idx="39">
                  <c:v>-0.6113975821096953</c:v>
                </c:pt>
                <c:pt idx="40">
                  <c:v>-0.5630995999312377</c:v>
                </c:pt>
                <c:pt idx="41">
                  <c:v>-0.51140838558673651</c:v>
                </c:pt>
                <c:pt idx="42">
                  <c:v>-0.46033316758333925</c:v>
                </c:pt>
                <c:pt idx="43">
                  <c:v>-0.41128865601981596</c:v>
                </c:pt>
                <c:pt idx="44">
                  <c:v>-0.36627661191713073</c:v>
                </c:pt>
                <c:pt idx="45">
                  <c:v>-0.32634435902621906</c:v>
                </c:pt>
                <c:pt idx="46">
                  <c:v>-0.28341818770983707</c:v>
                </c:pt>
                <c:pt idx="47">
                  <c:v>-0.23452610926030573</c:v>
                </c:pt>
                <c:pt idx="48">
                  <c:v>-0.19346367474680171</c:v>
                </c:pt>
                <c:pt idx="49">
                  <c:v>-0.16351188216501467</c:v>
                </c:pt>
                <c:pt idx="50">
                  <c:v>-0.13460177969021614</c:v>
                </c:pt>
                <c:pt idx="51">
                  <c:v>-0.11498083029872656</c:v>
                </c:pt>
                <c:pt idx="52">
                  <c:v>-0.10984946550298613</c:v>
                </c:pt>
                <c:pt idx="53">
                  <c:v>-0.11608201449467404</c:v>
                </c:pt>
                <c:pt idx="54">
                  <c:v>-0.15217879138495194</c:v>
                </c:pt>
                <c:pt idx="55">
                  <c:v>-0.2061601310194105</c:v>
                </c:pt>
                <c:pt idx="56">
                  <c:v>-0.26624693454456927</c:v>
                </c:pt>
                <c:pt idx="57">
                  <c:v>-0.35831956712266694</c:v>
                </c:pt>
                <c:pt idx="58">
                  <c:v>-0.48583009910524932</c:v>
                </c:pt>
                <c:pt idx="59">
                  <c:v>-0.63299611159350366</c:v>
                </c:pt>
                <c:pt idx="60">
                  <c:v>-0.78440946781329413</c:v>
                </c:pt>
                <c:pt idx="61">
                  <c:v>-0.92820159344778963</c:v>
                </c:pt>
                <c:pt idx="62">
                  <c:v>-1.057036530318664</c:v>
                </c:pt>
                <c:pt idx="63">
                  <c:v>-1.1838463345827768</c:v>
                </c:pt>
                <c:pt idx="64">
                  <c:v>-1.3149076865133167</c:v>
                </c:pt>
                <c:pt idx="65">
                  <c:v>-1.4282070199645192</c:v>
                </c:pt>
                <c:pt idx="66">
                  <c:v>-1.5058045993969602</c:v>
                </c:pt>
                <c:pt idx="67">
                  <c:v>-1.5538123898812648</c:v>
                </c:pt>
                <c:pt idx="68">
                  <c:v>-1.5916846306179129</c:v>
                </c:pt>
                <c:pt idx="69">
                  <c:v>-1.6253877815872357</c:v>
                </c:pt>
                <c:pt idx="70">
                  <c:v>-1.662567471407753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2864"/>
        <c:axId val="89015040"/>
      </c:scatterChart>
      <c:valAx>
        <c:axId val="89012864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89015040"/>
        <c:crosses val="autoZero"/>
        <c:crossBetween val="midCat"/>
      </c:valAx>
      <c:valAx>
        <c:axId val="89015040"/>
        <c:scaling>
          <c:orientation val="minMax"/>
          <c:min val="-2.5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8901286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573014896541773"/>
          <c:y val="0.93638375234835469"/>
          <c:w val="0.23581532215725329"/>
          <c:h val="6.3616247651645141E-2"/>
        </c:manualLayout>
      </c:layout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Dogleg Severity</a:t>
            </a:r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'VS DLS'!$L$4</c:f>
              <c:strCache>
                <c:ptCount val="1"/>
                <c:pt idx="0">
                  <c:v>DLS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Data'!$H$22:$H$91</c:f>
              <c:numCache>
                <c:formatCode>0.00</c:formatCode>
                <c:ptCount val="70"/>
                <c:pt idx="0">
                  <c:v>2.7373271889404496</c:v>
                </c:pt>
                <c:pt idx="1">
                  <c:v>1.6271146223890958</c:v>
                </c:pt>
                <c:pt idx="2">
                  <c:v>0.29106950932749842</c:v>
                </c:pt>
                <c:pt idx="3">
                  <c:v>0.7739235636264612</c:v>
                </c:pt>
                <c:pt idx="4">
                  <c:v>0.93867926567988691</c:v>
                </c:pt>
                <c:pt idx="5">
                  <c:v>0.36007341758488598</c:v>
                </c:pt>
                <c:pt idx="6">
                  <c:v>1.6137600333221327E-2</c:v>
                </c:pt>
                <c:pt idx="7">
                  <c:v>0.12763310075386389</c:v>
                </c:pt>
                <c:pt idx="8">
                  <c:v>6.3680205617151736E-2</c:v>
                </c:pt>
                <c:pt idx="9">
                  <c:v>9.9398167520810946E-2</c:v>
                </c:pt>
                <c:pt idx="10">
                  <c:v>9.4065033377080304E-2</c:v>
                </c:pt>
                <c:pt idx="11">
                  <c:v>5.1787617804171238E-2</c:v>
                </c:pt>
                <c:pt idx="12">
                  <c:v>0.20645825398498777</c:v>
                </c:pt>
                <c:pt idx="13">
                  <c:v>0.20447391792500696</c:v>
                </c:pt>
                <c:pt idx="14">
                  <c:v>0.12077084656854389</c:v>
                </c:pt>
                <c:pt idx="15">
                  <c:v>0.88489643610782698</c:v>
                </c:pt>
                <c:pt idx="16">
                  <c:v>9.7759979380135795E-2</c:v>
                </c:pt>
                <c:pt idx="17">
                  <c:v>0.13284471410909893</c:v>
                </c:pt>
                <c:pt idx="18">
                  <c:v>0.17471921722400707</c:v>
                </c:pt>
                <c:pt idx="19">
                  <c:v>9.3208900314291493E-2</c:v>
                </c:pt>
                <c:pt idx="20">
                  <c:v>8.3281298911965868E-2</c:v>
                </c:pt>
                <c:pt idx="21">
                  <c:v>0.3173685791555978</c:v>
                </c:pt>
                <c:pt idx="22">
                  <c:v>0.2059701479241364</c:v>
                </c:pt>
                <c:pt idx="23">
                  <c:v>0.22493679967671104</c:v>
                </c:pt>
                <c:pt idx="24">
                  <c:v>0.19878537254845571</c:v>
                </c:pt>
                <c:pt idx="25">
                  <c:v>0.23510836658676121</c:v>
                </c:pt>
                <c:pt idx="26">
                  <c:v>0.56449682105187093</c:v>
                </c:pt>
                <c:pt idx="27">
                  <c:v>0.21051769303592646</c:v>
                </c:pt>
                <c:pt idx="28">
                  <c:v>0.26564612214946387</c:v>
                </c:pt>
                <c:pt idx="29">
                  <c:v>0.21153302583434092</c:v>
                </c:pt>
                <c:pt idx="30">
                  <c:v>7.7879084475351829E-2</c:v>
                </c:pt>
                <c:pt idx="31">
                  <c:v>3.8057800970240009E-2</c:v>
                </c:pt>
                <c:pt idx="32">
                  <c:v>5.9379499772766263E-2</c:v>
                </c:pt>
                <c:pt idx="33">
                  <c:v>0.21173137551197002</c:v>
                </c:pt>
                <c:pt idx="34">
                  <c:v>6.9319837210621349E-2</c:v>
                </c:pt>
                <c:pt idx="35">
                  <c:v>0.28526011941076357</c:v>
                </c:pt>
                <c:pt idx="36">
                  <c:v>0.1722068599340183</c:v>
                </c:pt>
                <c:pt idx="37">
                  <c:v>0.40532188166937616</c:v>
                </c:pt>
                <c:pt idx="38">
                  <c:v>0.26305345678414793</c:v>
                </c:pt>
                <c:pt idx="39">
                  <c:v>0.24921679097262367</c:v>
                </c:pt>
                <c:pt idx="40">
                  <c:v>0.27633752318495686</c:v>
                </c:pt>
                <c:pt idx="41">
                  <c:v>0.22951095462022392</c:v>
                </c:pt>
                <c:pt idx="42">
                  <c:v>0.11597245265378837</c:v>
                </c:pt>
                <c:pt idx="43">
                  <c:v>0.1552912725183096</c:v>
                </c:pt>
                <c:pt idx="44">
                  <c:v>0.30056717346690187</c:v>
                </c:pt>
                <c:pt idx="45">
                  <c:v>0.16915890800483172</c:v>
                </c:pt>
                <c:pt idx="46">
                  <c:v>6.2495225253989463E-2</c:v>
                </c:pt>
                <c:pt idx="47">
                  <c:v>0.36790946947514674</c:v>
                </c:pt>
                <c:pt idx="48">
                  <c:v>0.38933690654306669</c:v>
                </c:pt>
                <c:pt idx="49">
                  <c:v>0.1932435863802604</c:v>
                </c:pt>
                <c:pt idx="50">
                  <c:v>0.55794196840439247</c:v>
                </c:pt>
                <c:pt idx="51">
                  <c:v>0.24248893932866028</c:v>
                </c:pt>
                <c:pt idx="52">
                  <c:v>0.29505235563046067</c:v>
                </c:pt>
                <c:pt idx="53">
                  <c:v>1.2033838410344071</c:v>
                </c:pt>
                <c:pt idx="54">
                  <c:v>1.116411587953605</c:v>
                </c:pt>
                <c:pt idx="55">
                  <c:v>0.41924612281162332</c:v>
                </c:pt>
                <c:pt idx="56">
                  <c:v>0.76159333354116232</c:v>
                </c:pt>
                <c:pt idx="57">
                  <c:v>0.65224507988513303</c:v>
                </c:pt>
                <c:pt idx="58">
                  <c:v>0.58042895604732148</c:v>
                </c:pt>
                <c:pt idx="59">
                  <c:v>0.66959690607156019</c:v>
                </c:pt>
                <c:pt idx="60">
                  <c:v>0.27703073105647069</c:v>
                </c:pt>
                <c:pt idx="61">
                  <c:v>0.2951638965697892</c:v>
                </c:pt>
                <c:pt idx="62">
                  <c:v>0.50806676602318068</c:v>
                </c:pt>
                <c:pt idx="63">
                  <c:v>0.12536896400316505</c:v>
                </c:pt>
                <c:pt idx="64">
                  <c:v>0.68651002772289216</c:v>
                </c:pt>
                <c:pt idx="65">
                  <c:v>0.89228548722107492</c:v>
                </c:pt>
                <c:pt idx="66">
                  <c:v>0.37062031317860422</c:v>
                </c:pt>
                <c:pt idx="67">
                  <c:v>0.38787370941883603</c:v>
                </c:pt>
                <c:pt idx="68">
                  <c:v>0.15238790180705084</c:v>
                </c:pt>
                <c:pt idx="69">
                  <c:v>0.30366728365142409</c:v>
                </c:pt>
              </c:numCache>
            </c:numRef>
          </c:xVal>
          <c:yVal>
            <c:numRef>
              <c:f>'Survey Data'!$A$22:$A$91</c:f>
              <c:numCache>
                <c:formatCode>0.0</c:formatCode>
                <c:ptCount val="70"/>
                <c:pt idx="0">
                  <c:v>10.85</c:v>
                </c:pt>
                <c:pt idx="1">
                  <c:v>20.260000000000002</c:v>
                </c:pt>
                <c:pt idx="2">
                  <c:v>29.7</c:v>
                </c:pt>
                <c:pt idx="3">
                  <c:v>39.18</c:v>
                </c:pt>
                <c:pt idx="4">
                  <c:v>48.68</c:v>
                </c:pt>
                <c:pt idx="5">
                  <c:v>58.11</c:v>
                </c:pt>
                <c:pt idx="6">
                  <c:v>67.61</c:v>
                </c:pt>
                <c:pt idx="7">
                  <c:v>77.099999999999994</c:v>
                </c:pt>
                <c:pt idx="8">
                  <c:v>86.76</c:v>
                </c:pt>
                <c:pt idx="9">
                  <c:v>96.42</c:v>
                </c:pt>
                <c:pt idx="10">
                  <c:v>106.08</c:v>
                </c:pt>
                <c:pt idx="11">
                  <c:v>115.74</c:v>
                </c:pt>
                <c:pt idx="12">
                  <c:v>125.4</c:v>
                </c:pt>
                <c:pt idx="13">
                  <c:v>135.06</c:v>
                </c:pt>
                <c:pt idx="14">
                  <c:v>144.72</c:v>
                </c:pt>
                <c:pt idx="15">
                  <c:v>154.38</c:v>
                </c:pt>
                <c:pt idx="16">
                  <c:v>164.04</c:v>
                </c:pt>
                <c:pt idx="17">
                  <c:v>173.7</c:v>
                </c:pt>
                <c:pt idx="18">
                  <c:v>183.36</c:v>
                </c:pt>
                <c:pt idx="19">
                  <c:v>193.02</c:v>
                </c:pt>
                <c:pt idx="20">
                  <c:v>202.68</c:v>
                </c:pt>
                <c:pt idx="21">
                  <c:v>212.34</c:v>
                </c:pt>
                <c:pt idx="22">
                  <c:v>222</c:v>
                </c:pt>
                <c:pt idx="23">
                  <c:v>231.66</c:v>
                </c:pt>
                <c:pt idx="24">
                  <c:v>241.32</c:v>
                </c:pt>
                <c:pt idx="25">
                  <c:v>250.98</c:v>
                </c:pt>
                <c:pt idx="26">
                  <c:v>260.64</c:v>
                </c:pt>
                <c:pt idx="27">
                  <c:v>270.3</c:v>
                </c:pt>
                <c:pt idx="28">
                  <c:v>279.95999999999998</c:v>
                </c:pt>
                <c:pt idx="29">
                  <c:v>289.62</c:v>
                </c:pt>
                <c:pt idx="30">
                  <c:v>299.27999999999997</c:v>
                </c:pt>
                <c:pt idx="31">
                  <c:v>308.94</c:v>
                </c:pt>
                <c:pt idx="32">
                  <c:v>318.60000000000002</c:v>
                </c:pt>
                <c:pt idx="33">
                  <c:v>328.26</c:v>
                </c:pt>
                <c:pt idx="34">
                  <c:v>337.92</c:v>
                </c:pt>
                <c:pt idx="35">
                  <c:v>347.58</c:v>
                </c:pt>
                <c:pt idx="36">
                  <c:v>357.24</c:v>
                </c:pt>
                <c:pt idx="37">
                  <c:v>366.9</c:v>
                </c:pt>
                <c:pt idx="38">
                  <c:v>376.56</c:v>
                </c:pt>
                <c:pt idx="39">
                  <c:v>386.22</c:v>
                </c:pt>
                <c:pt idx="40">
                  <c:v>395.88</c:v>
                </c:pt>
                <c:pt idx="41">
                  <c:v>405.54</c:v>
                </c:pt>
                <c:pt idx="42">
                  <c:v>415.2</c:v>
                </c:pt>
                <c:pt idx="43">
                  <c:v>424.86</c:v>
                </c:pt>
                <c:pt idx="44">
                  <c:v>434.52</c:v>
                </c:pt>
                <c:pt idx="45">
                  <c:v>444.18</c:v>
                </c:pt>
                <c:pt idx="46">
                  <c:v>453.84</c:v>
                </c:pt>
                <c:pt idx="47">
                  <c:v>463.5</c:v>
                </c:pt>
                <c:pt idx="48">
                  <c:v>473.16</c:v>
                </c:pt>
                <c:pt idx="49">
                  <c:v>482.82</c:v>
                </c:pt>
                <c:pt idx="50">
                  <c:v>492.48</c:v>
                </c:pt>
                <c:pt idx="51">
                  <c:v>502.14</c:v>
                </c:pt>
                <c:pt idx="52">
                  <c:v>511.8</c:v>
                </c:pt>
                <c:pt idx="53">
                  <c:v>521.46</c:v>
                </c:pt>
                <c:pt idx="54">
                  <c:v>531.12</c:v>
                </c:pt>
                <c:pt idx="55">
                  <c:v>540.78</c:v>
                </c:pt>
                <c:pt idx="56">
                  <c:v>550.44000000000005</c:v>
                </c:pt>
                <c:pt idx="57">
                  <c:v>560.1</c:v>
                </c:pt>
                <c:pt idx="58">
                  <c:v>569.76</c:v>
                </c:pt>
                <c:pt idx="59">
                  <c:v>579.41999999999996</c:v>
                </c:pt>
                <c:pt idx="60">
                  <c:v>589.08000000000004</c:v>
                </c:pt>
                <c:pt idx="61">
                  <c:v>598.74</c:v>
                </c:pt>
                <c:pt idx="62">
                  <c:v>608.4</c:v>
                </c:pt>
                <c:pt idx="63">
                  <c:v>618.05999999999995</c:v>
                </c:pt>
                <c:pt idx="64">
                  <c:v>627.72</c:v>
                </c:pt>
                <c:pt idx="65">
                  <c:v>637.38</c:v>
                </c:pt>
                <c:pt idx="66">
                  <c:v>647.04</c:v>
                </c:pt>
                <c:pt idx="67">
                  <c:v>656.7</c:v>
                </c:pt>
                <c:pt idx="68">
                  <c:v>666.36</c:v>
                </c:pt>
                <c:pt idx="69">
                  <c:v>676.02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50112"/>
        <c:axId val="89052288"/>
      </c:scatterChart>
      <c:valAx>
        <c:axId val="89050112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DLS</a:t>
                </a:r>
                <a:r>
                  <a:rPr lang="en-US" b="0" baseline="0"/>
                  <a:t> (°/30m)</a:t>
                </a:r>
                <a:endParaRPr lang="en-US" b="0"/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89052288"/>
        <c:crosses val="autoZero"/>
        <c:crossBetween val="midCat"/>
        <c:minorUnit val="5"/>
      </c:valAx>
      <c:valAx>
        <c:axId val="89052288"/>
        <c:scaling>
          <c:orientation val="maxMin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890501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81644</xdr:colOff>
      <xdr:row>0</xdr:row>
      <xdr:rowOff>190500</xdr:rowOff>
    </xdr:from>
    <xdr:to>
      <xdr:col>7</xdr:col>
      <xdr:colOff>748394</xdr:colOff>
      <xdr:row>5</xdr:row>
      <xdr:rowOff>46956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358" y="190500"/>
          <a:ext cx="3116036" cy="945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803111</xdr:colOff>
      <xdr:row>0</xdr:row>
      <xdr:rowOff>104775</xdr:rowOff>
    </xdr:from>
    <xdr:to>
      <xdr:col>7</xdr:col>
      <xdr:colOff>734533</xdr:colOff>
      <xdr:row>0</xdr:row>
      <xdr:rowOff>400050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98861" y="104775"/>
          <a:ext cx="1569722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4</xdr:col>
      <xdr:colOff>1361</xdr:colOff>
      <xdr:row>54</xdr:row>
      <xdr:rowOff>165652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0</xdr:rowOff>
        </xdr:from>
        <xdr:to>
          <xdr:col>3</xdr:col>
          <xdr:colOff>704850</xdr:colOff>
          <xdr:row>37</xdr:row>
          <xdr:rowOff>133350</xdr:rowOff>
        </xdr:to>
        <xdr:sp macro="" textlink="">
          <xdr:nvSpPr>
            <xdr:cNvPr id="2049" name="d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495300</xdr:colOff>
      <xdr:row>0</xdr:row>
      <xdr:rowOff>114300</xdr:rowOff>
    </xdr:from>
    <xdr:to>
      <xdr:col>7</xdr:col>
      <xdr:colOff>979172</xdr:colOff>
      <xdr:row>0</xdr:row>
      <xdr:rowOff>409575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924425" y="114300"/>
          <a:ext cx="1569722" cy="295275"/>
        </a:xfrm>
        <a:prstGeom prst="rect">
          <a:avLst/>
        </a:prstGeom>
      </xdr:spPr>
    </xdr:pic>
    <xdr:clientData/>
  </xdr:twoCellAnchor>
  <xdr:twoCellAnchor>
    <xdr:from>
      <xdr:col>4</xdr:col>
      <xdr:colOff>35144</xdr:colOff>
      <xdr:row>16</xdr:row>
      <xdr:rowOff>6569</xdr:rowOff>
    </xdr:from>
    <xdr:to>
      <xdr:col>7</xdr:col>
      <xdr:colOff>1079360</xdr:colOff>
      <xdr:row>54</xdr:row>
      <xdr:rowOff>158968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3284</xdr:rowOff>
    </xdr:from>
    <xdr:to>
      <xdr:col>4</xdr:col>
      <xdr:colOff>0</xdr:colOff>
      <xdr:row>35</xdr:row>
      <xdr:rowOff>114300</xdr:rowOff>
    </xdr:to>
    <xdr:graphicFrame macro="">
      <xdr:nvGraphicFramePr>
        <xdr:cNvPr id="2" name="Chart 1" title="Vertical Secti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161926</xdr:rowOff>
    </xdr:from>
    <xdr:to>
      <xdr:col>4</xdr:col>
      <xdr:colOff>1361</xdr:colOff>
      <xdr:row>54</xdr:row>
      <xdr:rowOff>152400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1462</xdr:colOff>
      <xdr:row>16</xdr:row>
      <xdr:rowOff>0</xdr:rowOff>
    </xdr:from>
    <xdr:to>
      <xdr:col>7</xdr:col>
      <xdr:colOff>1083778</xdr:colOff>
      <xdr:row>54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504825</xdr:colOff>
      <xdr:row>0</xdr:row>
      <xdr:rowOff>114300</xdr:rowOff>
    </xdr:from>
    <xdr:ext cx="1569722" cy="295275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162425" y="114300"/>
          <a:ext cx="1569722" cy="2952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0</xdr:row>
      <xdr:rowOff>95250</xdr:rowOff>
    </xdr:from>
    <xdr:to>
      <xdr:col>7</xdr:col>
      <xdr:colOff>693422</xdr:colOff>
      <xdr:row>0</xdr:row>
      <xdr:rowOff>390525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57750" y="95250"/>
          <a:ext cx="1569722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0:H91" totalsRowShown="0" headerRowDxfId="10" dataDxfId="9" tableBorderDxfId="8">
  <autoFilter ref="A20:H91"/>
  <tableColumns count="8">
    <tableColumn id="1" name="Measured Depth [m]" dataDxfId="7"/>
    <tableColumn id="2" name="Inclination [deg]" dataDxfId="6"/>
    <tableColumn id="3" name="Azimuth [deg]" dataDxfId="5"/>
    <tableColumn id="4" name="True Vertical Depth [m]" dataDxfId="4" dataCellStyle="Normal 3"/>
    <tableColumn id="5" name="Vertical Section" dataDxfId="3" dataCellStyle="Normal 3"/>
    <tableColumn id="6" name="Northing (Latitude) [m]" dataDxfId="2"/>
    <tableColumn id="7" name="Easting (Departure) [m]" dataDxfId="1"/>
    <tableColumn id="8" name="Dogleg Severity [°/30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70" zoomScaleNormal="70" workbookViewId="0">
      <selection activeCell="C29" sqref="C2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0"/>
      <c r="B1" s="170"/>
      <c r="C1" s="170"/>
      <c r="D1" s="170"/>
      <c r="E1" s="170"/>
      <c r="F1" s="34"/>
      <c r="G1" s="34"/>
      <c r="H1" s="34"/>
    </row>
    <row r="2" spans="1:8" x14ac:dyDescent="0.25">
      <c r="A2" s="40"/>
      <c r="B2" s="39"/>
      <c r="C2" s="39"/>
      <c r="D2" s="39"/>
      <c r="E2" s="39"/>
      <c r="F2" s="39"/>
      <c r="G2" s="39"/>
      <c r="H2" s="39"/>
    </row>
    <row r="3" spans="1:8" s="2" customFormat="1" ht="9" customHeight="1" x14ac:dyDescent="0.25">
      <c r="A3" s="37"/>
      <c r="B3" s="37"/>
      <c r="C3" s="37"/>
      <c r="D3" s="37"/>
      <c r="E3" s="37"/>
      <c r="F3" s="37"/>
      <c r="G3" s="37"/>
      <c r="H3" s="45"/>
    </row>
    <row r="4" spans="1:8" s="1" customFormat="1" x14ac:dyDescent="0.25">
      <c r="A4" s="41"/>
      <c r="B4" s="41"/>
      <c r="C4" s="41"/>
      <c r="D4" s="41"/>
      <c r="E4" s="41"/>
      <c r="F4" s="41"/>
      <c r="G4" s="44"/>
      <c r="H4" s="44"/>
    </row>
    <row r="5" spans="1:8" s="1" customFormat="1" ht="9" customHeight="1" x14ac:dyDescent="0.25">
      <c r="A5" s="37"/>
      <c r="B5" s="45"/>
      <c r="C5" s="37"/>
      <c r="D5" s="37"/>
      <c r="E5" s="37"/>
      <c r="F5" s="37"/>
      <c r="G5" s="37"/>
      <c r="H5" s="45"/>
    </row>
    <row r="6" spans="1:8" s="1" customFormat="1" x14ac:dyDescent="0.25">
      <c r="A6" s="44"/>
      <c r="B6" s="44"/>
      <c r="C6" s="43"/>
      <c r="D6" s="44"/>
      <c r="E6" s="42"/>
      <c r="F6" s="43"/>
      <c r="G6" s="42"/>
      <c r="H6" s="41"/>
    </row>
    <row r="7" spans="1:8" x14ac:dyDescent="0.25">
      <c r="A7" s="40"/>
      <c r="B7" s="39"/>
      <c r="C7" s="39"/>
      <c r="D7" s="39"/>
      <c r="E7" s="39"/>
      <c r="F7" s="39"/>
      <c r="G7" s="39"/>
      <c r="H7" s="39"/>
    </row>
    <row r="8" spans="1:8" s="2" customFormat="1" ht="9" customHeight="1" x14ac:dyDescent="0.25">
      <c r="A8" s="37"/>
      <c r="B8" s="37"/>
      <c r="C8" s="38"/>
      <c r="D8" s="37"/>
      <c r="E8" s="38"/>
      <c r="F8" s="37"/>
      <c r="G8" s="37"/>
      <c r="H8" s="37"/>
    </row>
    <row r="9" spans="1:8" s="3" customFormat="1" ht="9" customHeight="1" x14ac:dyDescent="0.2">
      <c r="A9" s="37"/>
      <c r="B9" s="36"/>
      <c r="C9" s="36"/>
      <c r="D9" s="36"/>
      <c r="E9" s="36"/>
      <c r="F9" s="36"/>
      <c r="G9" s="36"/>
      <c r="H9" s="36"/>
    </row>
    <row r="10" spans="1:8" s="3" customFormat="1" ht="45" customHeight="1" x14ac:dyDescent="0.2">
      <c r="A10" s="171" t="s">
        <v>37</v>
      </c>
      <c r="B10" s="171"/>
      <c r="C10" s="171"/>
      <c r="D10" s="171"/>
      <c r="E10" s="171"/>
      <c r="F10" s="171"/>
      <c r="G10" s="171"/>
      <c r="H10" s="171"/>
    </row>
    <row r="11" spans="1:8" ht="103.5" customHeight="1" x14ac:dyDescent="0.25">
      <c r="A11" s="35"/>
      <c r="B11" s="35"/>
      <c r="C11" s="35"/>
      <c r="D11" s="35"/>
      <c r="E11" s="35"/>
      <c r="F11" s="35"/>
      <c r="G11" s="35"/>
      <c r="H11" s="35"/>
    </row>
    <row r="12" spans="1:8" s="8" customFormat="1" ht="39" customHeight="1" x14ac:dyDescent="0.45">
      <c r="A12" s="34"/>
      <c r="B12" s="34"/>
      <c r="C12" s="34"/>
      <c r="D12" s="62" t="s">
        <v>36</v>
      </c>
      <c r="E12" s="63" t="str">
        <f>'Event Summary'!A4</f>
        <v>Santos Ltd</v>
      </c>
      <c r="F12" s="34"/>
      <c r="G12" s="34"/>
      <c r="H12" s="34"/>
    </row>
    <row r="13" spans="1:8" ht="39" customHeight="1" x14ac:dyDescent="0.45">
      <c r="A13" s="32"/>
      <c r="B13" s="32"/>
      <c r="C13" s="32"/>
      <c r="D13" s="31" t="s">
        <v>35</v>
      </c>
      <c r="E13" s="33" t="str">
        <f>'Event Summary'!C4</f>
        <v>Hermitage 7</v>
      </c>
      <c r="F13" s="32"/>
      <c r="G13" s="32"/>
      <c r="H13" s="32"/>
    </row>
    <row r="14" spans="1:8" ht="39" customHeight="1" x14ac:dyDescent="0.45">
      <c r="A14" s="32"/>
      <c r="B14" s="32"/>
      <c r="C14" s="32"/>
      <c r="D14" s="31" t="s">
        <v>34</v>
      </c>
      <c r="E14" s="33" t="str">
        <f>'Event Summary'!E4</f>
        <v>Roma</v>
      </c>
      <c r="F14" s="32"/>
      <c r="G14" s="32"/>
      <c r="H14" s="32"/>
    </row>
    <row r="15" spans="1:8" ht="39" customHeight="1" x14ac:dyDescent="0.45">
      <c r="D15" s="31" t="s">
        <v>49</v>
      </c>
      <c r="E15" s="30" t="str">
        <f>'Event Summary'!E6</f>
        <v>026° 21' 34.5814" S.</v>
      </c>
    </row>
    <row r="16" spans="1:8" ht="39" customHeight="1" x14ac:dyDescent="0.45">
      <c r="D16" s="31" t="s">
        <v>50</v>
      </c>
      <c r="E16" s="30" t="str">
        <f>'Event Summary'!G6</f>
        <v>149° 02' 20.5546" E.</v>
      </c>
    </row>
    <row r="17" spans="4:7" ht="39" customHeight="1" x14ac:dyDescent="0.45">
      <c r="D17" s="31" t="s">
        <v>33</v>
      </c>
      <c r="E17" s="172">
        <f>'Event Summary'!A13</f>
        <v>41628</v>
      </c>
      <c r="F17" s="172"/>
      <c r="G17" s="172"/>
    </row>
    <row r="18" spans="4:7" ht="39" customHeight="1" x14ac:dyDescent="0.45">
      <c r="D18" s="31" t="s">
        <v>32</v>
      </c>
      <c r="E18" s="30" t="str">
        <f>'Event Summary'!C17</f>
        <v>J. Hollingworth</v>
      </c>
    </row>
    <row r="19" spans="4:7" ht="13.5" customHeight="1" x14ac:dyDescent="0.25"/>
    <row r="20" spans="4:7" ht="13.5" customHeight="1" x14ac:dyDescent="0.25"/>
    <row r="21" spans="4:7" ht="13.5" customHeight="1" x14ac:dyDescent="0.25"/>
    <row r="22" spans="4:7" ht="13.5" customHeight="1" x14ac:dyDescent="0.25"/>
    <row r="23" spans="4:7" ht="13.5" customHeight="1" x14ac:dyDescent="0.25"/>
    <row r="24" spans="4:7" ht="13.5" customHeight="1" x14ac:dyDescent="0.25"/>
    <row r="25" spans="4:7" ht="13.5" customHeight="1" x14ac:dyDescent="0.25"/>
    <row r="26" spans="4:7" ht="13.5" customHeight="1" x14ac:dyDescent="0.25"/>
    <row r="27" spans="4:7" ht="13.5" customHeight="1" x14ac:dyDescent="0.25"/>
    <row r="28" spans="4:7" ht="13.5" customHeight="1" x14ac:dyDescent="0.25"/>
    <row r="29" spans="4:7" ht="13.5" customHeight="1" x14ac:dyDescent="0.25"/>
    <row r="30" spans="4:7" ht="13.5" customHeight="1" x14ac:dyDescent="0.25"/>
    <row r="31" spans="4:7" ht="13.5" customHeight="1" x14ac:dyDescent="0.25"/>
    <row r="32" spans="4:7" ht="13.5" customHeight="1" x14ac:dyDescent="0.25"/>
    <row r="33" spans="6:8" ht="13.5" customHeight="1" x14ac:dyDescent="0.25">
      <c r="F33" s="29"/>
      <c r="G33" s="1"/>
      <c r="H33" s="1"/>
    </row>
    <row r="34" spans="6:8" ht="13.5" customHeight="1" x14ac:dyDescent="0.25">
      <c r="F34" s="1"/>
      <c r="G34" s="28" t="s">
        <v>31</v>
      </c>
      <c r="H34" s="27">
        <f ca="1">TODAY()</f>
        <v>41629</v>
      </c>
    </row>
    <row r="35" spans="6:8" ht="13.5" customHeight="1" x14ac:dyDescent="0.25">
      <c r="F35" s="1"/>
      <c r="G35" s="1"/>
      <c r="H35" s="1"/>
    </row>
    <row r="36" spans="6:8" ht="13.5" customHeight="1" x14ac:dyDescent="0.25"/>
    <row r="37" spans="6:8" ht="13.5" customHeight="1" x14ac:dyDescent="0.25"/>
    <row r="38" spans="6:8" ht="13.5" customHeight="1" x14ac:dyDescent="0.25"/>
    <row r="39" spans="6:8" ht="13.5" customHeight="1" x14ac:dyDescent="0.25"/>
    <row r="40" spans="6:8" ht="13.5" customHeight="1" x14ac:dyDescent="0.25"/>
    <row r="41" spans="6:8" ht="13.5" customHeight="1" x14ac:dyDescent="0.25"/>
    <row r="42" spans="6:8" ht="13.5" customHeight="1" x14ac:dyDescent="0.25"/>
    <row r="43" spans="6:8" ht="13.5" customHeight="1" x14ac:dyDescent="0.25"/>
    <row r="44" spans="6:8" ht="13.5" customHeight="1" x14ac:dyDescent="0.25"/>
    <row r="45" spans="6:8" ht="13.5" customHeight="1" x14ac:dyDescent="0.25"/>
    <row r="46" spans="6:8" ht="13.5" customHeight="1" x14ac:dyDescent="0.25"/>
    <row r="47" spans="6:8" ht="13.5" customHeight="1" x14ac:dyDescent="0.25"/>
    <row r="48" spans="6: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</sheetData>
  <mergeCells count="3">
    <mergeCell ref="A1:E1"/>
    <mergeCell ref="A10:H10"/>
    <mergeCell ref="E17:G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zoomScaleNormal="100" workbookViewId="0">
      <selection activeCell="C16" sqref="C16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3" t="s">
        <v>40</v>
      </c>
      <c r="B1" s="173"/>
      <c r="C1" s="173"/>
      <c r="D1" s="173"/>
      <c r="E1" s="173"/>
    </row>
    <row r="2" spans="1:8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8" s="2" customFormat="1" ht="9" customHeight="1" x14ac:dyDescent="0.25">
      <c r="A3" s="4" t="s">
        <v>1</v>
      </c>
      <c r="B3" s="9"/>
      <c r="C3" s="4" t="s">
        <v>3</v>
      </c>
      <c r="D3" s="9"/>
      <c r="E3" s="4" t="s">
        <v>2</v>
      </c>
      <c r="F3" s="9"/>
      <c r="G3" s="4" t="s">
        <v>15</v>
      </c>
      <c r="H3" s="11"/>
    </row>
    <row r="4" spans="1:8" s="1" customFormat="1" x14ac:dyDescent="0.25">
      <c r="A4" s="139" t="s">
        <v>48</v>
      </c>
      <c r="B4" s="137"/>
      <c r="C4" s="139" t="s">
        <v>66</v>
      </c>
      <c r="D4" s="138"/>
      <c r="E4" s="139" t="s">
        <v>67</v>
      </c>
      <c r="F4" s="137"/>
      <c r="G4" s="140" t="s">
        <v>16</v>
      </c>
      <c r="H4" s="143"/>
    </row>
    <row r="5" spans="1:8" s="1" customFormat="1" ht="9" customHeight="1" x14ac:dyDescent="0.25">
      <c r="A5" s="126" t="s">
        <v>17</v>
      </c>
      <c r="B5" s="129"/>
      <c r="C5" s="126" t="s">
        <v>59</v>
      </c>
      <c r="D5" s="127"/>
      <c r="E5" s="126" t="s">
        <v>45</v>
      </c>
      <c r="F5" s="127"/>
      <c r="G5" s="126" t="s">
        <v>46</v>
      </c>
      <c r="H5" s="127"/>
    </row>
    <row r="6" spans="1:8" s="1" customFormat="1" x14ac:dyDescent="0.25">
      <c r="A6" s="140" t="s">
        <v>68</v>
      </c>
      <c r="B6" s="143"/>
      <c r="C6" s="147" t="s">
        <v>61</v>
      </c>
      <c r="D6" s="143"/>
      <c r="E6" s="155" t="s">
        <v>70</v>
      </c>
      <c r="F6" s="150"/>
      <c r="G6" s="155" t="s">
        <v>71</v>
      </c>
      <c r="H6" s="138"/>
    </row>
    <row r="7" spans="1:8" s="1" customFormat="1" ht="9" customHeight="1" x14ac:dyDescent="0.25">
      <c r="A7" s="126" t="s">
        <v>41</v>
      </c>
      <c r="B7" s="129"/>
      <c r="C7" s="126" t="s">
        <v>42</v>
      </c>
      <c r="D7" s="127"/>
      <c r="E7" s="126" t="s">
        <v>43</v>
      </c>
      <c r="F7" s="127"/>
      <c r="G7" s="126" t="s">
        <v>44</v>
      </c>
      <c r="H7" s="127"/>
    </row>
    <row r="8" spans="1:8" s="1" customFormat="1" x14ac:dyDescent="0.25">
      <c r="A8" s="175">
        <v>7082883152</v>
      </c>
      <c r="B8" s="176"/>
      <c r="C8" s="177">
        <v>703463565</v>
      </c>
      <c r="D8" s="178"/>
      <c r="E8" s="149" t="s">
        <v>52</v>
      </c>
      <c r="F8" s="150"/>
      <c r="G8" s="149">
        <v>55</v>
      </c>
      <c r="H8" s="138"/>
    </row>
    <row r="9" spans="1:8" x14ac:dyDescent="0.25">
      <c r="A9" s="131" t="s">
        <v>11</v>
      </c>
      <c r="B9" s="132"/>
      <c r="C9" s="132"/>
      <c r="D9" s="132"/>
      <c r="E9" s="132"/>
      <c r="F9" s="132"/>
      <c r="G9" s="142"/>
      <c r="H9" s="133"/>
    </row>
    <row r="10" spans="1:8" s="2" customFormat="1" ht="9" customHeight="1" x14ac:dyDescent="0.25">
      <c r="A10" s="126" t="s">
        <v>25</v>
      </c>
      <c r="B10" s="127"/>
      <c r="C10" s="141" t="s">
        <v>14</v>
      </c>
      <c r="D10" s="127"/>
      <c r="E10" s="141" t="s">
        <v>28</v>
      </c>
      <c r="F10" s="128"/>
      <c r="G10" s="126" t="s">
        <v>20</v>
      </c>
      <c r="H10" s="127"/>
    </row>
    <row r="11" spans="1:8" s="1" customFormat="1" x14ac:dyDescent="0.25">
      <c r="A11" s="134" t="s">
        <v>14</v>
      </c>
      <c r="B11" s="136"/>
      <c r="C11" s="145">
        <v>435.9</v>
      </c>
      <c r="D11" s="136"/>
      <c r="E11" s="134" t="s">
        <v>72</v>
      </c>
      <c r="F11" s="135"/>
      <c r="G11" s="145">
        <v>3.9</v>
      </c>
      <c r="H11" s="136"/>
    </row>
    <row r="12" spans="1:8" s="2" customFormat="1" ht="9" customHeight="1" x14ac:dyDescent="0.25">
      <c r="A12" s="126" t="s">
        <v>10</v>
      </c>
      <c r="B12" s="127"/>
      <c r="C12" s="126" t="s">
        <v>60</v>
      </c>
      <c r="D12" s="127"/>
      <c r="E12" s="126" t="s">
        <v>23</v>
      </c>
      <c r="F12" s="128"/>
      <c r="G12" s="126" t="s">
        <v>24</v>
      </c>
      <c r="H12" s="127"/>
    </row>
    <row r="13" spans="1:8" s="1" customFormat="1" x14ac:dyDescent="0.25">
      <c r="A13" s="146">
        <v>41628</v>
      </c>
      <c r="B13" s="136"/>
      <c r="C13" s="134" t="s">
        <v>85</v>
      </c>
      <c r="D13" s="136"/>
      <c r="E13" s="144">
        <v>0</v>
      </c>
      <c r="F13" s="135"/>
      <c r="G13" s="144">
        <v>676.4</v>
      </c>
      <c r="H13" s="136"/>
    </row>
    <row r="14" spans="1:8" s="78" customFormat="1" ht="9" customHeight="1" x14ac:dyDescent="0.25">
      <c r="A14" s="126" t="s">
        <v>18</v>
      </c>
      <c r="B14" s="127"/>
      <c r="C14" s="126" t="s">
        <v>62</v>
      </c>
      <c r="D14" s="127"/>
      <c r="E14" s="126" t="s">
        <v>54</v>
      </c>
      <c r="F14" s="128"/>
      <c r="G14" s="126" t="s">
        <v>57</v>
      </c>
      <c r="H14" s="127"/>
    </row>
    <row r="15" spans="1:8" s="77" customFormat="1" x14ac:dyDescent="0.25">
      <c r="A15" s="134" t="s">
        <v>53</v>
      </c>
      <c r="B15" s="136"/>
      <c r="C15" s="146" t="s">
        <v>90</v>
      </c>
      <c r="D15" s="136"/>
      <c r="E15" s="154">
        <v>0.91</v>
      </c>
      <c r="F15" s="135"/>
      <c r="G15" s="144" t="s">
        <v>56</v>
      </c>
      <c r="H15" s="136"/>
    </row>
    <row r="16" spans="1:8" s="2" customFormat="1" ht="9" customHeight="1" x14ac:dyDescent="0.25">
      <c r="A16" s="156" t="s">
        <v>64</v>
      </c>
      <c r="B16" s="127"/>
      <c r="C16" s="126" t="s">
        <v>47</v>
      </c>
      <c r="D16" s="127"/>
      <c r="E16" s="126" t="s">
        <v>58</v>
      </c>
      <c r="F16" s="128"/>
      <c r="G16" s="126" t="s">
        <v>30</v>
      </c>
      <c r="H16" s="130" t="s">
        <v>29</v>
      </c>
    </row>
    <row r="17" spans="1:8" s="64" customFormat="1" ht="12.75" x14ac:dyDescent="0.25">
      <c r="A17" s="146" t="s">
        <v>75</v>
      </c>
      <c r="B17" s="136"/>
      <c r="C17" s="134" t="s">
        <v>73</v>
      </c>
      <c r="D17" s="136"/>
      <c r="E17" s="134" t="s">
        <v>74</v>
      </c>
      <c r="F17" s="135"/>
      <c r="G17" s="144" t="s">
        <v>84</v>
      </c>
      <c r="H17" s="148">
        <v>3366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79"/>
      <c r="B19" s="180"/>
      <c r="C19" s="180"/>
      <c r="D19" s="180"/>
      <c r="E19" s="180"/>
      <c r="F19" s="180"/>
      <c r="G19" s="180"/>
      <c r="H19" s="181"/>
    </row>
    <row r="20" spans="1:8" s="8" customFormat="1" x14ac:dyDescent="0.25">
      <c r="A20" s="46" t="s">
        <v>39</v>
      </c>
      <c r="B20" s="46" t="s">
        <v>38</v>
      </c>
      <c r="C20" s="174" t="s">
        <v>21</v>
      </c>
      <c r="D20" s="174"/>
      <c r="E20" s="174"/>
      <c r="F20" s="174"/>
      <c r="G20" s="174"/>
      <c r="H20" s="174"/>
    </row>
    <row r="21" spans="1:8" ht="13.5" customHeight="1" x14ac:dyDescent="0.25">
      <c r="A21" s="119">
        <v>41628</v>
      </c>
      <c r="B21" s="120">
        <v>0.91666666666666663</v>
      </c>
      <c r="C21" s="115" t="s">
        <v>76</v>
      </c>
      <c r="D21" s="51"/>
      <c r="E21" s="51"/>
      <c r="F21" s="51"/>
      <c r="G21" s="51"/>
      <c r="H21" s="52"/>
    </row>
    <row r="22" spans="1:8" ht="13.5" customHeight="1" x14ac:dyDescent="0.25">
      <c r="A22" s="121"/>
      <c r="B22" s="122">
        <v>0.94791666666666663</v>
      </c>
      <c r="C22" s="116" t="s">
        <v>77</v>
      </c>
      <c r="D22" s="54"/>
      <c r="E22" s="54"/>
      <c r="F22" s="54"/>
      <c r="G22" s="54"/>
      <c r="H22" s="55"/>
    </row>
    <row r="23" spans="1:8" ht="13.5" customHeight="1" x14ac:dyDescent="0.25">
      <c r="A23" s="125"/>
      <c r="B23" s="123">
        <v>0.95833333333333337</v>
      </c>
      <c r="C23" s="118" t="s">
        <v>78</v>
      </c>
      <c r="D23" s="57"/>
      <c r="E23" s="57"/>
      <c r="F23" s="57"/>
      <c r="G23" s="57"/>
      <c r="H23" s="58"/>
    </row>
    <row r="24" spans="1:8" ht="13.5" customHeight="1" x14ac:dyDescent="0.25">
      <c r="A24" s="124"/>
      <c r="B24" s="122">
        <v>0.97916666666666663</v>
      </c>
      <c r="C24" s="116" t="s">
        <v>79</v>
      </c>
      <c r="D24" s="54"/>
      <c r="E24" s="54"/>
      <c r="F24" s="54"/>
      <c r="G24" s="54"/>
      <c r="H24" s="55"/>
    </row>
    <row r="25" spans="1:8" ht="13.5" customHeight="1" x14ac:dyDescent="0.25">
      <c r="A25" s="124"/>
      <c r="B25" s="122">
        <v>0.98958333333333337</v>
      </c>
      <c r="C25" s="116" t="s">
        <v>80</v>
      </c>
      <c r="D25" s="54"/>
      <c r="E25" s="54"/>
      <c r="F25" s="54"/>
      <c r="G25" s="54"/>
      <c r="H25" s="55"/>
    </row>
    <row r="26" spans="1:8" ht="13.5" customHeight="1" x14ac:dyDescent="0.25">
      <c r="A26" s="124">
        <v>41629</v>
      </c>
      <c r="B26" s="122">
        <v>6.9444444444444441E-3</v>
      </c>
      <c r="C26" s="116" t="s">
        <v>81</v>
      </c>
      <c r="D26" s="54"/>
      <c r="E26" s="54"/>
      <c r="F26" s="54"/>
      <c r="G26" s="54"/>
      <c r="H26" s="55"/>
    </row>
    <row r="27" spans="1:8" ht="13.5" customHeight="1" x14ac:dyDescent="0.25">
      <c r="A27" s="121"/>
      <c r="B27" s="122">
        <v>0.10416666666666667</v>
      </c>
      <c r="C27" s="116" t="s">
        <v>82</v>
      </c>
      <c r="D27" s="54"/>
      <c r="E27" s="54"/>
      <c r="F27" s="54"/>
      <c r="G27" s="54"/>
      <c r="H27" s="55"/>
    </row>
    <row r="28" spans="1:8" ht="13.5" customHeight="1" x14ac:dyDescent="0.25">
      <c r="A28" s="124"/>
      <c r="B28" s="122">
        <v>0.20833333333333334</v>
      </c>
      <c r="C28" s="116" t="s">
        <v>83</v>
      </c>
      <c r="D28" s="54"/>
      <c r="E28" s="54"/>
      <c r="F28" s="54"/>
      <c r="G28" s="54"/>
      <c r="H28" s="55"/>
    </row>
    <row r="29" spans="1:8" ht="13.5" customHeight="1" x14ac:dyDescent="0.25">
      <c r="A29" s="121"/>
      <c r="B29" s="122">
        <v>0.23958333333333334</v>
      </c>
      <c r="C29" s="117" t="s">
        <v>89</v>
      </c>
      <c r="E29" s="54"/>
      <c r="F29" s="54"/>
      <c r="G29" s="54"/>
      <c r="H29" s="55"/>
    </row>
    <row r="30" spans="1:8" ht="13.5" customHeight="1" x14ac:dyDescent="0.25">
      <c r="A30" s="124"/>
      <c r="B30" s="122"/>
      <c r="C30" s="116"/>
      <c r="D30" s="54"/>
      <c r="E30" s="54"/>
      <c r="F30" s="54"/>
      <c r="G30" s="54"/>
      <c r="H30" s="55"/>
    </row>
    <row r="31" spans="1:8" ht="13.5" customHeight="1" x14ac:dyDescent="0.25">
      <c r="A31" s="70"/>
      <c r="B31" s="60"/>
      <c r="C31" s="53"/>
      <c r="D31" s="54"/>
      <c r="E31" s="54"/>
      <c r="F31" s="54"/>
      <c r="G31" s="54"/>
      <c r="H31" s="55"/>
    </row>
    <row r="32" spans="1:8" ht="13.5" customHeight="1" x14ac:dyDescent="0.25">
      <c r="A32" s="59"/>
      <c r="B32" s="60"/>
      <c r="C32" s="53"/>
      <c r="D32" s="54"/>
      <c r="E32" s="54"/>
      <c r="F32" s="54"/>
      <c r="G32" s="54"/>
      <c r="H32" s="55"/>
    </row>
    <row r="33" spans="1:8" ht="13.5" customHeight="1" x14ac:dyDescent="0.25">
      <c r="A33" s="59"/>
      <c r="B33" s="60"/>
      <c r="C33" s="53"/>
      <c r="D33" s="54"/>
      <c r="E33" s="54"/>
      <c r="F33" s="54"/>
      <c r="G33" s="54"/>
      <c r="H33" s="55"/>
    </row>
    <row r="34" spans="1:8" ht="13.5" customHeight="1" x14ac:dyDescent="0.25">
      <c r="A34" s="59"/>
      <c r="B34" s="60"/>
      <c r="C34" s="53"/>
      <c r="D34" s="54"/>
      <c r="E34" s="54"/>
      <c r="F34" s="54"/>
      <c r="G34" s="54"/>
      <c r="H34" s="55"/>
    </row>
    <row r="35" spans="1:8" ht="13.5" customHeight="1" x14ac:dyDescent="0.25">
      <c r="A35" s="59"/>
      <c r="B35" s="60"/>
      <c r="C35" s="53"/>
      <c r="D35" s="54"/>
      <c r="E35" s="54"/>
      <c r="F35" s="54"/>
      <c r="G35" s="54"/>
      <c r="H35" s="55"/>
    </row>
    <row r="36" spans="1:8" ht="13.5" customHeight="1" x14ac:dyDescent="0.25">
      <c r="A36" s="59"/>
      <c r="B36" s="60"/>
      <c r="C36" s="53"/>
      <c r="D36" s="54"/>
      <c r="E36" s="54"/>
      <c r="F36" s="54"/>
      <c r="G36" s="54"/>
      <c r="H36" s="55"/>
    </row>
    <row r="37" spans="1:8" ht="13.5" customHeight="1" x14ac:dyDescent="0.25">
      <c r="A37" s="59"/>
      <c r="B37" s="61"/>
      <c r="C37" s="53"/>
      <c r="D37" s="54"/>
      <c r="E37" s="54"/>
      <c r="F37" s="54"/>
      <c r="G37" s="54"/>
      <c r="H37" s="55"/>
    </row>
    <row r="38" spans="1:8" ht="13.5" customHeight="1" x14ac:dyDescent="0.25">
      <c r="A38" s="59"/>
      <c r="B38" s="61"/>
      <c r="C38" s="53"/>
      <c r="D38" s="54"/>
      <c r="E38" s="54"/>
      <c r="F38" s="54"/>
      <c r="G38" s="54"/>
      <c r="H38" s="55"/>
    </row>
    <row r="39" spans="1:8" ht="13.5" customHeight="1" x14ac:dyDescent="0.25">
      <c r="A39" s="59"/>
      <c r="B39" s="61"/>
      <c r="C39" s="53"/>
      <c r="D39" s="54"/>
      <c r="E39" s="54"/>
      <c r="F39" s="54"/>
      <c r="G39" s="54"/>
      <c r="H39" s="55"/>
    </row>
    <row r="40" spans="1:8" ht="13.5" customHeight="1" x14ac:dyDescent="0.25">
      <c r="A40" s="59"/>
      <c r="B40" s="61"/>
      <c r="C40" s="53"/>
      <c r="D40" s="54"/>
      <c r="E40" s="54"/>
      <c r="F40" s="54"/>
      <c r="G40" s="54"/>
      <c r="H40" s="55"/>
    </row>
    <row r="41" spans="1:8" ht="13.5" customHeight="1" x14ac:dyDescent="0.25">
      <c r="A41" s="59"/>
      <c r="B41" s="61"/>
      <c r="C41" s="53"/>
      <c r="D41" s="54"/>
      <c r="E41" s="54"/>
      <c r="F41" s="54"/>
      <c r="G41" s="54"/>
      <c r="H41" s="55"/>
    </row>
    <row r="42" spans="1:8" ht="13.5" customHeight="1" x14ac:dyDescent="0.25">
      <c r="A42" s="59"/>
      <c r="B42" s="61"/>
      <c r="C42" s="53"/>
      <c r="D42" s="54"/>
      <c r="E42" s="54"/>
      <c r="F42" s="54"/>
      <c r="G42" s="54"/>
      <c r="H42" s="55"/>
    </row>
    <row r="43" spans="1:8" ht="13.5" customHeight="1" x14ac:dyDescent="0.25">
      <c r="A43" s="59"/>
      <c r="B43" s="61"/>
      <c r="C43" s="53"/>
      <c r="D43" s="54"/>
      <c r="E43" s="54"/>
      <c r="F43" s="54"/>
      <c r="G43" s="54"/>
      <c r="H43" s="55"/>
    </row>
    <row r="44" spans="1:8" ht="13.5" customHeight="1" x14ac:dyDescent="0.25">
      <c r="A44" s="59"/>
      <c r="B44" s="61"/>
      <c r="C44" s="53"/>
      <c r="D44" s="54"/>
      <c r="E44" s="54"/>
      <c r="F44" s="54"/>
      <c r="G44" s="54"/>
      <c r="H44" s="55"/>
    </row>
    <row r="45" spans="1:8" ht="13.5" customHeight="1" x14ac:dyDescent="0.25">
      <c r="A45" s="59"/>
      <c r="B45" s="61"/>
      <c r="C45" s="53"/>
      <c r="D45" s="54"/>
      <c r="E45" s="54"/>
      <c r="F45" s="54"/>
      <c r="G45" s="54"/>
      <c r="H45" s="55"/>
    </row>
    <row r="46" spans="1:8" ht="13.5" customHeight="1" x14ac:dyDescent="0.25">
      <c r="A46" s="59"/>
      <c r="B46" s="61"/>
      <c r="C46" s="53"/>
      <c r="D46" s="54"/>
      <c r="E46" s="54"/>
      <c r="F46" s="54"/>
      <c r="G46" s="54"/>
      <c r="H46" s="55"/>
    </row>
    <row r="47" spans="1:8" ht="13.5" customHeight="1" x14ac:dyDescent="0.25">
      <c r="A47" s="59"/>
      <c r="B47" s="61"/>
      <c r="C47" s="53"/>
      <c r="D47" s="54"/>
      <c r="E47" s="54"/>
      <c r="F47" s="54"/>
      <c r="G47" s="54"/>
      <c r="H47" s="55"/>
    </row>
    <row r="48" spans="1:8" ht="13.5" customHeight="1" x14ac:dyDescent="0.25">
      <c r="A48" s="59"/>
      <c r="B48" s="61"/>
      <c r="C48" s="53"/>
      <c r="D48" s="54"/>
      <c r="E48" s="54"/>
      <c r="F48" s="54"/>
      <c r="G48" s="54"/>
      <c r="H48" s="55"/>
    </row>
    <row r="49" spans="1:8" ht="13.5" customHeight="1" x14ac:dyDescent="0.25">
      <c r="A49" s="59"/>
      <c r="B49" s="61"/>
      <c r="C49" s="53"/>
      <c r="D49" s="54"/>
      <c r="E49" s="54"/>
      <c r="F49" s="54"/>
      <c r="G49" s="54"/>
      <c r="H49" s="55"/>
    </row>
    <row r="50" spans="1:8" ht="13.5" customHeight="1" x14ac:dyDescent="0.25">
      <c r="A50" s="59"/>
      <c r="B50" s="61"/>
      <c r="C50" s="53"/>
      <c r="D50" s="54"/>
      <c r="E50" s="54"/>
      <c r="F50" s="54"/>
      <c r="G50" s="54"/>
      <c r="H50" s="55"/>
    </row>
    <row r="51" spans="1:8" ht="13.5" customHeight="1" x14ac:dyDescent="0.25">
      <c r="A51" s="59"/>
      <c r="B51" s="61"/>
      <c r="C51" s="53"/>
      <c r="D51" s="54"/>
      <c r="E51" s="54"/>
      <c r="F51" s="54"/>
      <c r="G51" s="54"/>
      <c r="H51" s="55"/>
    </row>
    <row r="52" spans="1:8" ht="13.5" customHeight="1" x14ac:dyDescent="0.25">
      <c r="A52" s="59"/>
      <c r="B52" s="61"/>
      <c r="C52" s="53"/>
      <c r="D52" s="54"/>
      <c r="E52" s="54"/>
      <c r="F52" s="54"/>
      <c r="G52" s="54"/>
      <c r="H52" s="55"/>
    </row>
    <row r="53" spans="1:8" ht="13.5" customHeight="1" x14ac:dyDescent="0.25">
      <c r="A53" s="59"/>
      <c r="B53" s="61"/>
      <c r="C53" s="53"/>
      <c r="D53" s="54"/>
      <c r="E53" s="54"/>
      <c r="F53" s="54"/>
      <c r="G53" s="54"/>
      <c r="H53" s="55"/>
    </row>
    <row r="54" spans="1:8" ht="13.5" customHeight="1" x14ac:dyDescent="0.25">
      <c r="A54" s="59"/>
      <c r="B54" s="61"/>
      <c r="C54" s="53"/>
      <c r="D54" s="54"/>
      <c r="E54" s="54"/>
      <c r="F54" s="54"/>
      <c r="G54" s="54"/>
      <c r="H54" s="55"/>
    </row>
    <row r="55" spans="1:8" ht="13.5" customHeight="1" x14ac:dyDescent="0.25">
      <c r="A55" s="59"/>
      <c r="B55" s="61"/>
      <c r="C55" s="53"/>
      <c r="D55" s="54"/>
      <c r="E55" s="54"/>
      <c r="F55" s="54"/>
      <c r="G55" s="54"/>
      <c r="H55" s="55"/>
    </row>
    <row r="56" spans="1:8" ht="13.5" customHeight="1" x14ac:dyDescent="0.25">
      <c r="A56" s="49"/>
      <c r="B56" s="50"/>
      <c r="C56" s="56"/>
      <c r="D56" s="57"/>
      <c r="E56" s="57"/>
      <c r="F56" s="57"/>
      <c r="G56" s="57"/>
      <c r="H56" s="58"/>
    </row>
    <row r="57" spans="1:8" ht="13.5" customHeight="1" x14ac:dyDescent="0.25">
      <c r="A57" s="47"/>
      <c r="B57" s="48"/>
      <c r="C57" s="53"/>
      <c r="D57" s="54"/>
      <c r="E57" s="54"/>
      <c r="F57" s="54"/>
      <c r="G57" s="54"/>
      <c r="H57" s="55"/>
    </row>
    <row r="58" spans="1:8" ht="13.5" customHeight="1" x14ac:dyDescent="0.25">
      <c r="A58" s="47"/>
      <c r="B58" s="48"/>
      <c r="C58" s="53"/>
      <c r="D58" s="54"/>
      <c r="E58" s="54"/>
      <c r="F58" s="54"/>
      <c r="G58" s="54"/>
      <c r="H58" s="55"/>
    </row>
    <row r="59" spans="1:8" ht="13.5" customHeight="1" x14ac:dyDescent="0.25">
      <c r="A59" s="65"/>
      <c r="B59" s="66"/>
      <c r="C59" s="67"/>
      <c r="D59" s="68"/>
      <c r="E59" s="68"/>
      <c r="F59" s="68"/>
      <c r="G59" s="68"/>
      <c r="H59" s="69"/>
    </row>
    <row r="60" spans="1:8" ht="13.5" customHeight="1" x14ac:dyDescent="0.25"/>
    <row r="61" spans="1:8" ht="13.5" customHeight="1" x14ac:dyDescent="0.25"/>
    <row r="62" spans="1:8" ht="13.5" customHeight="1" x14ac:dyDescent="0.25"/>
    <row r="63" spans="1:8" ht="13.5" customHeight="1" x14ac:dyDescent="0.25"/>
    <row r="64" spans="1:8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</sheetData>
  <mergeCells count="5">
    <mergeCell ref="A1:E1"/>
    <mergeCell ref="C20:H20"/>
    <mergeCell ref="A8:B8"/>
    <mergeCell ref="C8:D8"/>
    <mergeCell ref="A19:H1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6"/>
  <sheetViews>
    <sheetView tabSelected="1" zoomScaleNormal="100" workbookViewId="0">
      <selection activeCell="C10" sqref="C10"/>
    </sheetView>
  </sheetViews>
  <sheetFormatPr defaultRowHeight="15" x14ac:dyDescent="0.25"/>
  <cols>
    <col min="1" max="2" width="16.42578125" customWidth="1"/>
    <col min="3" max="3" width="16.5703125" customWidth="1"/>
    <col min="4" max="4" width="10.7109375" customWidth="1"/>
    <col min="5" max="5" width="0.5703125" customWidth="1"/>
    <col min="6" max="6" width="6" customWidth="1"/>
    <col min="7" max="8" width="16.28515625" customWidth="1"/>
  </cols>
  <sheetData>
    <row r="1" spans="1:13" ht="38.25" customHeight="1" x14ac:dyDescent="0.25">
      <c r="A1" s="173" t="s">
        <v>51</v>
      </c>
      <c r="B1" s="173"/>
      <c r="C1" s="173"/>
      <c r="D1" s="173"/>
      <c r="E1" s="173"/>
      <c r="F1" s="173"/>
    </row>
    <row r="2" spans="1:13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13" s="2" customFormat="1" ht="9" customHeight="1" x14ac:dyDescent="0.25">
      <c r="A3" s="4" t="s">
        <v>1</v>
      </c>
      <c r="B3" s="9"/>
      <c r="C3" s="4" t="s">
        <v>3</v>
      </c>
      <c r="D3" s="9"/>
      <c r="E3" s="9"/>
      <c r="F3" s="9"/>
      <c r="G3" s="4" t="s">
        <v>2</v>
      </c>
      <c r="H3" s="5"/>
    </row>
    <row r="4" spans="1:13" s="1" customFormat="1" x14ac:dyDescent="0.2">
      <c r="A4" s="20" t="str">
        <f>'Event Summary'!A4</f>
        <v>Santos Ltd</v>
      </c>
      <c r="B4" s="18"/>
      <c r="C4" s="20" t="str">
        <f>'Event Summary'!C4</f>
        <v>Hermitage 7</v>
      </c>
      <c r="D4" s="18"/>
      <c r="E4" s="18"/>
      <c r="F4" s="18"/>
      <c r="G4" s="20" t="str">
        <f>'Event Summary'!E4</f>
        <v>Roma</v>
      </c>
      <c r="H4" s="19"/>
      <c r="J4" s="23" t="s">
        <v>22</v>
      </c>
      <c r="K4" s="23"/>
      <c r="L4" s="23" t="s">
        <v>26</v>
      </c>
      <c r="M4" s="24"/>
    </row>
    <row r="5" spans="1:13" s="1" customFormat="1" ht="9" customHeight="1" x14ac:dyDescent="0.25">
      <c r="A5" s="4" t="s">
        <v>15</v>
      </c>
      <c r="B5" s="10"/>
      <c r="C5" s="4" t="s">
        <v>17</v>
      </c>
      <c r="D5" s="9"/>
      <c r="E5" s="10"/>
      <c r="F5" s="11"/>
      <c r="G5" s="9" t="s">
        <v>59</v>
      </c>
      <c r="H5" s="11"/>
    </row>
    <row r="6" spans="1:13" s="1" customFormat="1" x14ac:dyDescent="0.25">
      <c r="A6" s="21" t="str">
        <f>'Event Summary'!G4</f>
        <v>Australia</v>
      </c>
      <c r="B6" s="22"/>
      <c r="C6" s="153" t="str">
        <f>'Event Summary'!A6</f>
        <v>Queensland</v>
      </c>
      <c r="D6" s="18"/>
      <c r="E6" s="18"/>
      <c r="F6" s="19"/>
      <c r="G6" s="25" t="str">
        <f>'Event Summary'!C6</f>
        <v>Well Head</v>
      </c>
      <c r="H6" s="19"/>
    </row>
    <row r="7" spans="1:13" x14ac:dyDescent="0.25">
      <c r="A7" s="12" t="s">
        <v>11</v>
      </c>
      <c r="B7" s="13"/>
      <c r="C7" s="13"/>
      <c r="D7" s="13"/>
      <c r="E7" s="13"/>
      <c r="F7" s="13"/>
      <c r="G7" s="13"/>
      <c r="H7" s="14"/>
    </row>
    <row r="8" spans="1:13" s="2" customFormat="1" ht="9" customHeight="1" x14ac:dyDescent="0.25">
      <c r="A8" s="79" t="s">
        <v>13</v>
      </c>
      <c r="B8" s="83" t="s">
        <v>14</v>
      </c>
      <c r="C8" s="84" t="s">
        <v>28</v>
      </c>
      <c r="D8" s="182" t="s">
        <v>27</v>
      </c>
      <c r="E8" s="182"/>
      <c r="F8" s="183"/>
      <c r="G8" s="83" t="s">
        <v>23</v>
      </c>
      <c r="H8" s="80" t="s">
        <v>24</v>
      </c>
    </row>
    <row r="9" spans="1:13" s="1" customFormat="1" x14ac:dyDescent="0.25">
      <c r="A9" s="74" t="str">
        <f>'Event Summary'!A11</f>
        <v>Ground Level</v>
      </c>
      <c r="B9" s="73">
        <f>'Event Summary'!C11</f>
        <v>435.9</v>
      </c>
      <c r="C9" s="72" t="str">
        <f>'Event Summary'!E11</f>
        <v>OKB</v>
      </c>
      <c r="D9" s="106">
        <f>'Event Summary'!G11</f>
        <v>3.9</v>
      </c>
      <c r="E9" s="107"/>
      <c r="F9" s="108"/>
      <c r="G9" s="72" t="s">
        <v>19</v>
      </c>
      <c r="H9" s="109">
        <f>'Event Summary'!G13</f>
        <v>676.4</v>
      </c>
    </row>
    <row r="10" spans="1:13" s="2" customFormat="1" ht="9" customHeight="1" x14ac:dyDescent="0.25">
      <c r="A10" s="83" t="s">
        <v>10</v>
      </c>
      <c r="B10" s="75" t="s">
        <v>18</v>
      </c>
      <c r="C10" s="83" t="s">
        <v>45</v>
      </c>
      <c r="D10" s="79" t="s">
        <v>46</v>
      </c>
      <c r="E10" s="81"/>
      <c r="F10" s="80"/>
      <c r="G10" s="83" t="s">
        <v>43</v>
      </c>
      <c r="H10" s="80" t="s">
        <v>44</v>
      </c>
    </row>
    <row r="11" spans="1:13" s="114" customFormat="1" ht="12" x14ac:dyDescent="0.25">
      <c r="A11" s="110">
        <f>'Event Summary'!A13</f>
        <v>41628</v>
      </c>
      <c r="B11" s="157" t="str">
        <f>'Event Summary'!A15</f>
        <v>Grid North</v>
      </c>
      <c r="C11" s="111" t="str">
        <f>'Event Summary'!E6</f>
        <v>026° 21' 34.5814" S.</v>
      </c>
      <c r="D11" s="74" t="str">
        <f>'Event Summary'!G6</f>
        <v>149° 02' 20.5546" E.</v>
      </c>
      <c r="E11" s="107"/>
      <c r="F11" s="108"/>
      <c r="G11" s="112" t="str">
        <f>'Event Summary'!E8</f>
        <v>GDA94/MGA94</v>
      </c>
      <c r="H11" s="113">
        <f>'Event Summary'!G8</f>
        <v>55</v>
      </c>
    </row>
    <row r="12" spans="1:13" s="2" customFormat="1" ht="9" customHeight="1" x14ac:dyDescent="0.25">
      <c r="A12" s="75" t="s">
        <v>54</v>
      </c>
      <c r="B12" s="83" t="s">
        <v>57</v>
      </c>
      <c r="C12" s="83" t="s">
        <v>41</v>
      </c>
      <c r="D12" s="79" t="s">
        <v>42</v>
      </c>
      <c r="E12" s="81"/>
      <c r="F12" s="80"/>
      <c r="G12" s="83" t="s">
        <v>62</v>
      </c>
      <c r="H12" s="80" t="s">
        <v>30</v>
      </c>
    </row>
    <row r="13" spans="1:13" s="114" customFormat="1" ht="12" x14ac:dyDescent="0.25">
      <c r="A13" s="112">
        <f>'Event Summary'!E15</f>
        <v>0.91</v>
      </c>
      <c r="B13" s="110" t="str">
        <f>'Event Summary'!G15</f>
        <v>N/A</v>
      </c>
      <c r="C13" s="192">
        <f>'Event Summary'!A8</f>
        <v>7082883152</v>
      </c>
      <c r="D13" s="187">
        <f>'Event Summary'!C8</f>
        <v>703463565</v>
      </c>
      <c r="E13" s="188"/>
      <c r="F13" s="189"/>
      <c r="G13" s="112" t="str">
        <f>'Event Summary'!C15</f>
        <v>Min Curvature</v>
      </c>
      <c r="H13" s="113" t="str">
        <f>'Event Summary'!G17</f>
        <v>Drill pipe</v>
      </c>
    </row>
    <row r="14" spans="1:13" s="3" customFormat="1" ht="9" customHeight="1" x14ac:dyDescent="0.2">
      <c r="A14" s="4" t="s">
        <v>21</v>
      </c>
      <c r="B14" s="6"/>
      <c r="C14" s="6"/>
      <c r="D14" s="6"/>
      <c r="E14" s="6"/>
      <c r="F14" s="6"/>
      <c r="G14" s="6"/>
      <c r="H14" s="7"/>
    </row>
    <row r="15" spans="1:13" ht="25.5" customHeight="1" x14ac:dyDescent="0.25">
      <c r="A15" s="184" t="str">
        <f>IF(ISBLANK('Event Summary'!A19),"",'Event Summary'!A19)</f>
        <v/>
      </c>
      <c r="B15" s="185"/>
      <c r="C15" s="185"/>
      <c r="D15" s="185"/>
      <c r="E15" s="185"/>
      <c r="F15" s="185"/>
      <c r="G15" s="185"/>
      <c r="H15" s="186"/>
    </row>
    <row r="16" spans="1:13" ht="3" customHeight="1" x14ac:dyDescent="0.25"/>
  </sheetData>
  <mergeCells count="4">
    <mergeCell ref="D8:F8"/>
    <mergeCell ref="A15:H15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d">
          <controlPr defaultSize="0" autoLine="0" r:id="rId5">
            <anchor moveWithCells="1">
              <from>
                <xdr:col>0</xdr:col>
                <xdr:colOff>9525</xdr:colOff>
                <xdr:row>16</xdr:row>
                <xdr:rowOff>0</xdr:rowOff>
              </from>
              <to>
                <xdr:col>3</xdr:col>
                <xdr:colOff>704850</xdr:colOff>
                <xdr:row>37</xdr:row>
                <xdr:rowOff>133350</xdr:rowOff>
              </to>
            </anchor>
          </controlPr>
        </control>
      </mc:Choice>
      <mc:Fallback>
        <control shapeId="2049" r:id="rId4" name="d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B4" sqref="B4"/>
    </sheetView>
  </sheetViews>
  <sheetFormatPr defaultRowHeight="15" x14ac:dyDescent="0.25"/>
  <cols>
    <col min="1" max="2" width="16.42578125" style="76" customWidth="1"/>
    <col min="3" max="3" width="16.5703125" style="76" customWidth="1"/>
    <col min="4" max="4" width="10.7109375" style="76" customWidth="1"/>
    <col min="5" max="5" width="0.5703125" style="76" customWidth="1"/>
    <col min="6" max="6" width="6" style="76" customWidth="1"/>
    <col min="7" max="8" width="16.28515625" style="76" customWidth="1"/>
    <col min="9" max="16384" width="9.140625" style="76"/>
  </cols>
  <sheetData>
    <row r="1" spans="1:15" ht="38.25" customHeight="1" x14ac:dyDescent="0.25">
      <c r="A1" s="173" t="s">
        <v>87</v>
      </c>
      <c r="B1" s="173"/>
      <c r="C1" s="173"/>
      <c r="D1" s="173"/>
      <c r="E1" s="173"/>
      <c r="F1" s="173"/>
    </row>
    <row r="2" spans="1:15" x14ac:dyDescent="0.25">
      <c r="A2" s="131" t="s">
        <v>0</v>
      </c>
      <c r="B2" s="132"/>
      <c r="C2" s="132"/>
      <c r="D2" s="132"/>
      <c r="E2" s="132"/>
      <c r="F2" s="132"/>
      <c r="G2" s="132"/>
      <c r="H2" s="133"/>
      <c r="I2" s="167"/>
      <c r="J2" s="167"/>
      <c r="K2" s="167"/>
      <c r="L2" s="167"/>
      <c r="M2" s="167"/>
      <c r="N2" s="167"/>
    </row>
    <row r="3" spans="1:15" s="78" customFormat="1" ht="9" customHeight="1" x14ac:dyDescent="0.25">
      <c r="A3" s="126" t="s">
        <v>1</v>
      </c>
      <c r="B3" s="128"/>
      <c r="C3" s="126" t="s">
        <v>3</v>
      </c>
      <c r="D3" s="128"/>
      <c r="E3" s="128"/>
      <c r="F3" s="128"/>
      <c r="G3" s="126" t="s">
        <v>2</v>
      </c>
      <c r="H3" s="127"/>
      <c r="I3" s="166"/>
      <c r="J3" s="166"/>
      <c r="K3" s="166"/>
      <c r="L3" s="166"/>
      <c r="M3" s="166"/>
      <c r="N3" s="166"/>
      <c r="O3" s="166"/>
    </row>
    <row r="4" spans="1:15" s="77" customFormat="1" x14ac:dyDescent="0.2">
      <c r="A4" s="139" t="str">
        <f>'Event Summary'!A4</f>
        <v>Santos Ltd</v>
      </c>
      <c r="B4" s="137"/>
      <c r="C4" s="139" t="str">
        <f>'Event Summary'!C4</f>
        <v>Hermitage 7</v>
      </c>
      <c r="D4" s="137"/>
      <c r="E4" s="137"/>
      <c r="F4" s="137"/>
      <c r="G4" s="139" t="str">
        <f>'Event Summary'!E4</f>
        <v>Roma</v>
      </c>
      <c r="H4" s="138"/>
      <c r="I4" s="24"/>
      <c r="J4" s="23" t="s">
        <v>22</v>
      </c>
      <c r="K4" s="23" t="s">
        <v>86</v>
      </c>
      <c r="L4" s="23" t="s">
        <v>88</v>
      </c>
      <c r="M4" s="24"/>
      <c r="N4" s="24"/>
      <c r="O4" s="24"/>
    </row>
    <row r="5" spans="1:15" s="77" customFormat="1" ht="9" customHeight="1" x14ac:dyDescent="0.25">
      <c r="A5" s="126" t="s">
        <v>15</v>
      </c>
      <c r="B5" s="10"/>
      <c r="C5" s="126" t="s">
        <v>17</v>
      </c>
      <c r="D5" s="128"/>
      <c r="E5" s="10"/>
      <c r="F5" s="129"/>
      <c r="G5" s="128" t="s">
        <v>59</v>
      </c>
      <c r="H5" s="129"/>
      <c r="I5" s="24"/>
      <c r="J5" s="24"/>
      <c r="K5" s="24"/>
      <c r="L5" s="24"/>
      <c r="M5" s="24"/>
      <c r="N5" s="24"/>
      <c r="O5" s="24"/>
    </row>
    <row r="6" spans="1:15" s="77" customFormat="1" x14ac:dyDescent="0.25">
      <c r="A6" s="140" t="str">
        <f>'Event Summary'!G4</f>
        <v>Australia</v>
      </c>
      <c r="B6" s="22"/>
      <c r="C6" s="153" t="str">
        <f>'Event Summary'!A6</f>
        <v>Queensland</v>
      </c>
      <c r="D6" s="137"/>
      <c r="E6" s="137"/>
      <c r="F6" s="138"/>
      <c r="G6" s="25" t="str">
        <f>'Event Summary'!C6</f>
        <v>Well Head</v>
      </c>
      <c r="H6" s="138"/>
      <c r="I6" s="24"/>
      <c r="J6" s="24"/>
      <c r="K6" s="24"/>
      <c r="L6" s="24"/>
      <c r="M6" s="24"/>
      <c r="N6" s="24"/>
      <c r="O6" s="24"/>
    </row>
    <row r="7" spans="1:15" x14ac:dyDescent="0.25">
      <c r="A7" s="131" t="s">
        <v>11</v>
      </c>
      <c r="B7" s="132"/>
      <c r="C7" s="132"/>
      <c r="D7" s="132"/>
      <c r="E7" s="132"/>
      <c r="F7" s="132"/>
      <c r="G7" s="132"/>
      <c r="H7" s="133"/>
      <c r="J7" s="169"/>
      <c r="K7" s="169"/>
      <c r="L7" s="169"/>
      <c r="M7" s="169"/>
      <c r="N7" s="169"/>
      <c r="O7" s="167"/>
    </row>
    <row r="8" spans="1:15" s="78" customFormat="1" ht="9" customHeight="1" x14ac:dyDescent="0.25">
      <c r="A8" s="126" t="s">
        <v>13</v>
      </c>
      <c r="B8" s="130" t="s">
        <v>14</v>
      </c>
      <c r="C8" s="84" t="s">
        <v>28</v>
      </c>
      <c r="D8" s="182" t="s">
        <v>27</v>
      </c>
      <c r="E8" s="182"/>
      <c r="F8" s="183"/>
      <c r="G8" s="130" t="s">
        <v>23</v>
      </c>
      <c r="H8" s="127" t="s">
        <v>24</v>
      </c>
    </row>
    <row r="9" spans="1:15" s="77" customFormat="1" x14ac:dyDescent="0.25">
      <c r="A9" s="74" t="str">
        <f>'Event Summary'!A11</f>
        <v>Ground Level</v>
      </c>
      <c r="B9" s="73">
        <f>'Event Summary'!C11</f>
        <v>435.9</v>
      </c>
      <c r="C9" s="72" t="str">
        <f>'Event Summary'!E11</f>
        <v>OKB</v>
      </c>
      <c r="D9" s="106">
        <f>'Event Summary'!G11</f>
        <v>3.9</v>
      </c>
      <c r="E9" s="107"/>
      <c r="F9" s="108"/>
      <c r="G9" s="72" t="s">
        <v>19</v>
      </c>
      <c r="H9" s="109">
        <f>'Event Summary'!G13</f>
        <v>676.4</v>
      </c>
      <c r="J9" s="168"/>
      <c r="K9" s="168"/>
      <c r="L9" s="168"/>
      <c r="M9" s="168"/>
      <c r="N9" s="168"/>
    </row>
    <row r="10" spans="1:15" s="78" customFormat="1" ht="9" customHeight="1" x14ac:dyDescent="0.25">
      <c r="A10" s="130" t="s">
        <v>10</v>
      </c>
      <c r="B10" s="75" t="s">
        <v>18</v>
      </c>
      <c r="C10" s="130" t="s">
        <v>45</v>
      </c>
      <c r="D10" s="126" t="s">
        <v>46</v>
      </c>
      <c r="E10" s="128"/>
      <c r="F10" s="127"/>
      <c r="G10" s="130" t="s">
        <v>43</v>
      </c>
      <c r="H10" s="127" t="s">
        <v>44</v>
      </c>
    </row>
    <row r="11" spans="1:15" s="114" customFormat="1" ht="12" x14ac:dyDescent="0.25">
      <c r="A11" s="110">
        <f>'Event Summary'!A13</f>
        <v>41628</v>
      </c>
      <c r="B11" s="157" t="str">
        <f>'Event Summary'!A15</f>
        <v>Grid North</v>
      </c>
      <c r="C11" s="111" t="str">
        <f>'Event Summary'!E6</f>
        <v>026° 21' 34.5814" S.</v>
      </c>
      <c r="D11" s="74" t="str">
        <f>'Event Summary'!G6</f>
        <v>149° 02' 20.5546" E.</v>
      </c>
      <c r="E11" s="107"/>
      <c r="F11" s="108"/>
      <c r="G11" s="112" t="str">
        <f>'Event Summary'!E8</f>
        <v>GDA94/MGA94</v>
      </c>
      <c r="H11" s="113">
        <f>'Event Summary'!G8</f>
        <v>55</v>
      </c>
    </row>
    <row r="12" spans="1:15" s="78" customFormat="1" ht="9" customHeight="1" x14ac:dyDescent="0.25">
      <c r="A12" s="75" t="s">
        <v>54</v>
      </c>
      <c r="B12" s="130" t="s">
        <v>57</v>
      </c>
      <c r="C12" s="130" t="s">
        <v>41</v>
      </c>
      <c r="D12" s="126" t="s">
        <v>42</v>
      </c>
      <c r="E12" s="128"/>
      <c r="F12" s="127"/>
      <c r="G12" s="130" t="s">
        <v>62</v>
      </c>
      <c r="H12" s="127" t="s">
        <v>30</v>
      </c>
    </row>
    <row r="13" spans="1:15" s="114" customFormat="1" ht="12" x14ac:dyDescent="0.25">
      <c r="A13" s="112">
        <f>'Event Summary'!E15</f>
        <v>0.91</v>
      </c>
      <c r="B13" s="110" t="str">
        <f>'Event Summary'!G15</f>
        <v>N/A</v>
      </c>
      <c r="C13" s="158">
        <f>'Event Summary'!A8</f>
        <v>7082883152</v>
      </c>
      <c r="D13" s="187">
        <f>'Event Summary'!C8</f>
        <v>703463565</v>
      </c>
      <c r="E13" s="188"/>
      <c r="F13" s="189"/>
      <c r="G13" s="112" t="str">
        <f>'Event Summary'!C15</f>
        <v>Min Curvature</v>
      </c>
      <c r="H13" s="113" t="str">
        <f>'Event Summary'!G17</f>
        <v>Drill pipe</v>
      </c>
    </row>
    <row r="14" spans="1:15" s="3" customFormat="1" ht="9" customHeight="1" x14ac:dyDescent="0.2">
      <c r="A14" s="126" t="s">
        <v>21</v>
      </c>
      <c r="B14" s="6"/>
      <c r="C14" s="6"/>
      <c r="D14" s="6"/>
      <c r="E14" s="6"/>
      <c r="F14" s="6"/>
      <c r="G14" s="6"/>
      <c r="H14" s="7"/>
    </row>
    <row r="15" spans="1:15" ht="25.5" customHeight="1" x14ac:dyDescent="0.25">
      <c r="A15" s="179" t="str">
        <f>IF(ISBLANK('Event Summary'!A19),"",'Event Summary'!A19)</f>
        <v/>
      </c>
      <c r="B15" s="180"/>
      <c r="C15" s="180"/>
      <c r="D15" s="180"/>
      <c r="E15" s="180"/>
      <c r="F15" s="180"/>
      <c r="G15" s="180"/>
      <c r="H15" s="181"/>
      <c r="J15" s="169"/>
      <c r="K15" s="169"/>
      <c r="L15" s="169"/>
      <c r="M15" s="169"/>
      <c r="N15" s="169"/>
    </row>
    <row r="16" spans="1:15" ht="3" customHeight="1" x14ac:dyDescent="0.25"/>
  </sheetData>
  <mergeCells count="4">
    <mergeCell ref="A15:H15"/>
    <mergeCell ref="D8:F8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Normal="100" workbookViewId="0">
      <pane ySplit="20" topLeftCell="A21" activePane="bottomLeft" state="frozenSplit"/>
      <selection activeCell="G25" sqref="G25"/>
      <selection pane="bottomLeft" activeCell="H22" sqref="H22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3" t="s">
        <v>65</v>
      </c>
      <c r="B1" s="173"/>
      <c r="C1" s="173"/>
      <c r="D1" s="173"/>
      <c r="E1" s="173"/>
    </row>
    <row r="2" spans="1:8" s="76" customFormat="1" x14ac:dyDescent="0.25">
      <c r="A2" s="85" t="s">
        <v>0</v>
      </c>
      <c r="B2" s="86"/>
      <c r="C2" s="86"/>
      <c r="D2" s="86"/>
      <c r="E2" s="86"/>
      <c r="F2" s="86"/>
      <c r="G2" s="86"/>
      <c r="H2" s="87"/>
    </row>
    <row r="3" spans="1:8" s="78" customFormat="1" ht="9" customHeight="1" x14ac:dyDescent="0.25">
      <c r="A3" s="79" t="s">
        <v>1</v>
      </c>
      <c r="B3" s="81"/>
      <c r="C3" s="79" t="s">
        <v>3</v>
      </c>
      <c r="D3" s="81"/>
      <c r="E3" s="79" t="s">
        <v>2</v>
      </c>
      <c r="F3" s="81"/>
      <c r="G3" s="79" t="s">
        <v>15</v>
      </c>
      <c r="H3" s="82"/>
    </row>
    <row r="4" spans="1:8" s="77" customFormat="1" x14ac:dyDescent="0.25">
      <c r="A4" s="93" t="str">
        <f>'Event Summary'!A4</f>
        <v>Santos Ltd</v>
      </c>
      <c r="B4" s="91"/>
      <c r="C4" s="93" t="str">
        <f>'Event Summary'!C4</f>
        <v>Hermitage 7</v>
      </c>
      <c r="D4" s="92"/>
      <c r="E4" s="93" t="str">
        <f>'Event Summary'!E4</f>
        <v>Roma</v>
      </c>
      <c r="F4" s="91"/>
      <c r="G4" s="94" t="str">
        <f>'Event Summary'!G4</f>
        <v>Australia</v>
      </c>
      <c r="H4" s="97"/>
    </row>
    <row r="5" spans="1:8" s="77" customFormat="1" ht="9" customHeight="1" x14ac:dyDescent="0.25">
      <c r="A5" s="79" t="s">
        <v>17</v>
      </c>
      <c r="B5" s="82"/>
      <c r="C5" s="79" t="s">
        <v>12</v>
      </c>
      <c r="D5" s="80"/>
      <c r="E5" s="79" t="s">
        <v>45</v>
      </c>
      <c r="F5" s="80"/>
      <c r="G5" s="79" t="s">
        <v>46</v>
      </c>
      <c r="H5" s="80"/>
    </row>
    <row r="6" spans="1:8" s="77" customFormat="1" x14ac:dyDescent="0.25">
      <c r="A6" s="153" t="str">
        <f>'Event Summary'!A6</f>
        <v>Queensland</v>
      </c>
      <c r="B6" s="97"/>
      <c r="C6" s="102" t="str">
        <f>'Event Summary'!C6</f>
        <v>Well Head</v>
      </c>
      <c r="D6" s="97"/>
      <c r="E6" s="105" t="str">
        <f>'Event Summary'!E6</f>
        <v>026° 21' 34.5814" S.</v>
      </c>
      <c r="F6" s="71"/>
      <c r="G6" s="105" t="str">
        <f>'Event Summary'!G6</f>
        <v>149° 02' 20.5546" E.</v>
      </c>
      <c r="H6" s="92"/>
    </row>
    <row r="7" spans="1:8" s="77" customFormat="1" ht="9" customHeight="1" x14ac:dyDescent="0.25">
      <c r="A7" s="79" t="s">
        <v>41</v>
      </c>
      <c r="B7" s="82"/>
      <c r="C7" s="79" t="s">
        <v>42</v>
      </c>
      <c r="D7" s="80"/>
      <c r="E7" s="79" t="s">
        <v>43</v>
      </c>
      <c r="F7" s="80"/>
      <c r="G7" s="79" t="s">
        <v>44</v>
      </c>
      <c r="H7" s="80"/>
    </row>
    <row r="8" spans="1:8" s="77" customFormat="1" x14ac:dyDescent="0.25">
      <c r="A8" s="175">
        <f>'Event Summary'!A8</f>
        <v>7082883152</v>
      </c>
      <c r="B8" s="176"/>
      <c r="C8" s="190">
        <f>'Event Summary'!C8</f>
        <v>703463565</v>
      </c>
      <c r="D8" s="191"/>
      <c r="E8" s="105" t="str">
        <f>'Event Summary'!E8</f>
        <v>GDA94/MGA94</v>
      </c>
      <c r="F8" s="71"/>
      <c r="G8" s="105">
        <f>'Event Summary'!G8</f>
        <v>55</v>
      </c>
      <c r="H8" s="92"/>
    </row>
    <row r="9" spans="1:8" s="76" customFormat="1" x14ac:dyDescent="0.25">
      <c r="A9" s="85" t="s">
        <v>11</v>
      </c>
      <c r="B9" s="86"/>
      <c r="C9" s="86"/>
      <c r="D9" s="86"/>
      <c r="E9" s="86"/>
      <c r="F9" s="86"/>
      <c r="G9" s="96"/>
      <c r="H9" s="87"/>
    </row>
    <row r="10" spans="1:8" s="78" customFormat="1" ht="9" customHeight="1" x14ac:dyDescent="0.25">
      <c r="A10" s="79" t="s">
        <v>25</v>
      </c>
      <c r="B10" s="80"/>
      <c r="C10" s="95" t="s">
        <v>14</v>
      </c>
      <c r="D10" s="80"/>
      <c r="E10" s="95" t="s">
        <v>28</v>
      </c>
      <c r="F10" s="81"/>
      <c r="G10" s="79" t="s">
        <v>20</v>
      </c>
      <c r="H10" s="80"/>
    </row>
    <row r="11" spans="1:8" s="77" customFormat="1" x14ac:dyDescent="0.25">
      <c r="A11" s="88" t="str">
        <f>'Event Summary'!A11</f>
        <v>Ground Level</v>
      </c>
      <c r="B11" s="90"/>
      <c r="C11" s="98">
        <f>'Event Summary'!C11</f>
        <v>435.9</v>
      </c>
      <c r="D11" s="90"/>
      <c r="E11" s="88" t="str">
        <f>'Event Summary'!E11</f>
        <v>OKB</v>
      </c>
      <c r="F11" s="89"/>
      <c r="G11" s="100">
        <f>'Event Summary'!G11</f>
        <v>3.9</v>
      </c>
      <c r="H11" s="90"/>
    </row>
    <row r="12" spans="1:8" s="78" customFormat="1" ht="9" customHeight="1" x14ac:dyDescent="0.25">
      <c r="A12" s="79" t="s">
        <v>10</v>
      </c>
      <c r="B12" s="80"/>
      <c r="C12" s="79" t="s">
        <v>60</v>
      </c>
      <c r="D12" s="80"/>
      <c r="E12" s="79" t="s">
        <v>23</v>
      </c>
      <c r="F12" s="81"/>
      <c r="G12" s="79" t="s">
        <v>24</v>
      </c>
      <c r="H12" s="80"/>
    </row>
    <row r="13" spans="1:8" s="104" customFormat="1" ht="15" customHeight="1" x14ac:dyDescent="0.25">
      <c r="A13" s="101">
        <f>'Event Summary'!A13</f>
        <v>41628</v>
      </c>
      <c r="B13" s="90"/>
      <c r="C13" s="88" t="str">
        <f>'Event Summary'!C13</f>
        <v>Drop Gyro</v>
      </c>
      <c r="D13" s="90"/>
      <c r="E13" s="144">
        <f>'Event Summary'!E13</f>
        <v>0</v>
      </c>
      <c r="F13" s="89"/>
      <c r="G13" s="99">
        <f>'Event Summary'!G13</f>
        <v>676.4</v>
      </c>
      <c r="H13" s="90"/>
    </row>
    <row r="14" spans="1:8" s="78" customFormat="1" ht="9" customHeight="1" x14ac:dyDescent="0.25">
      <c r="A14" s="126" t="s">
        <v>18</v>
      </c>
      <c r="B14" s="127"/>
      <c r="C14" s="126" t="s">
        <v>55</v>
      </c>
      <c r="D14" s="127"/>
      <c r="E14" s="126" t="s">
        <v>54</v>
      </c>
      <c r="F14" s="128"/>
      <c r="G14" s="126" t="s">
        <v>57</v>
      </c>
      <c r="H14" s="127"/>
    </row>
    <row r="15" spans="1:8" s="77" customFormat="1" x14ac:dyDescent="0.25">
      <c r="A15" s="134" t="str">
        <f>'Event Summary'!A15</f>
        <v>Grid North</v>
      </c>
      <c r="B15" s="136"/>
      <c r="C15" s="146" t="str">
        <f>'Event Summary'!C15</f>
        <v>Min Curvature</v>
      </c>
      <c r="D15" s="136"/>
      <c r="E15" s="159">
        <f>'Event Summary'!E15</f>
        <v>0.91</v>
      </c>
      <c r="F15" s="135"/>
      <c r="G15" s="144" t="str">
        <f>'Event Summary'!G15</f>
        <v>N/A</v>
      </c>
      <c r="H15" s="136"/>
    </row>
    <row r="16" spans="1:8" s="78" customFormat="1" ht="9" customHeight="1" x14ac:dyDescent="0.25">
      <c r="A16" s="160" t="s">
        <v>64</v>
      </c>
      <c r="B16" s="80"/>
      <c r="C16" s="79" t="s">
        <v>47</v>
      </c>
      <c r="D16" s="80"/>
      <c r="E16" s="79" t="s">
        <v>58</v>
      </c>
      <c r="F16" s="81"/>
      <c r="G16" s="79" t="s">
        <v>30</v>
      </c>
      <c r="H16" s="83" t="s">
        <v>29</v>
      </c>
    </row>
    <row r="17" spans="1:8" s="104" customFormat="1" ht="15" customHeight="1" x14ac:dyDescent="0.25">
      <c r="A17" s="146" t="str">
        <f>'Event Summary'!A17</f>
        <v>S. Colli</v>
      </c>
      <c r="B17" s="90"/>
      <c r="C17" s="88" t="str">
        <f>'Event Summary'!C17</f>
        <v>J. Hollingworth</v>
      </c>
      <c r="D17" s="90"/>
      <c r="E17" s="88" t="str">
        <f>'Event Summary'!E17</f>
        <v>EWG</v>
      </c>
      <c r="F17" s="89"/>
      <c r="G17" s="99" t="str">
        <f>'Event Summary'!G17</f>
        <v>Drill pipe</v>
      </c>
      <c r="H17" s="103">
        <f>'Event Summary'!H17</f>
        <v>3366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5" t="str">
        <f>IF(ISBLANK('Event Summary'!A19),"",'Event Summary'!A19)</f>
        <v/>
      </c>
      <c r="B19" s="16"/>
      <c r="C19" s="16"/>
      <c r="D19" s="16"/>
      <c r="E19" s="16"/>
      <c r="F19" s="16"/>
      <c r="G19" s="16"/>
      <c r="H19" s="17"/>
    </row>
    <row r="20" spans="1:8" s="8" customFormat="1" ht="45" x14ac:dyDescent="0.25">
      <c r="A20" s="26" t="s">
        <v>4</v>
      </c>
      <c r="B20" s="26" t="s">
        <v>5</v>
      </c>
      <c r="C20" s="26" t="s">
        <v>6</v>
      </c>
      <c r="D20" s="26" t="s">
        <v>7</v>
      </c>
      <c r="E20" s="26" t="s">
        <v>69</v>
      </c>
      <c r="F20" s="26" t="s">
        <v>8</v>
      </c>
      <c r="G20" s="26" t="s">
        <v>9</v>
      </c>
      <c r="H20" s="26" t="s">
        <v>63</v>
      </c>
    </row>
    <row r="21" spans="1:8" s="8" customFormat="1" x14ac:dyDescent="0.2">
      <c r="A21" s="151">
        <v>0</v>
      </c>
      <c r="B21" s="165">
        <v>0</v>
      </c>
      <c r="C21" s="165">
        <v>0</v>
      </c>
      <c r="D21" s="165">
        <v>0</v>
      </c>
      <c r="E21" s="152" t="s">
        <v>91</v>
      </c>
      <c r="F21" s="165">
        <v>0</v>
      </c>
      <c r="G21" s="165">
        <v>0</v>
      </c>
      <c r="H21" s="165" t="s">
        <v>91</v>
      </c>
    </row>
    <row r="22" spans="1:8" x14ac:dyDescent="0.25">
      <c r="A22" s="161">
        <v>10.85</v>
      </c>
      <c r="B22" s="162">
        <v>0.99</v>
      </c>
      <c r="C22" s="162">
        <v>217.73</v>
      </c>
      <c r="D22" s="163">
        <v>10.849460120136852</v>
      </c>
      <c r="E22" s="164">
        <v>-7.4135265736067268E-2</v>
      </c>
      <c r="F22" s="162">
        <v>-7.4135265736067268E-2</v>
      </c>
      <c r="G22" s="162">
        <v>-5.7360274606128483E-2</v>
      </c>
      <c r="H22" s="162">
        <v>2.7373271889404496</v>
      </c>
    </row>
    <row r="23" spans="1:8" x14ac:dyDescent="0.25">
      <c r="A23" s="161">
        <v>20.260000000000002</v>
      </c>
      <c r="B23" s="162">
        <v>0.51</v>
      </c>
      <c r="C23" s="162">
        <v>231.75</v>
      </c>
      <c r="D23" s="163">
        <v>20.25863361154061</v>
      </c>
      <c r="E23" s="164">
        <v>-0.16435771987224454</v>
      </c>
      <c r="F23" s="162">
        <v>-0.16435771987224451</v>
      </c>
      <c r="G23" s="162">
        <v>-0.13999574221319663</v>
      </c>
      <c r="H23" s="162">
        <v>1.6271146223890958</v>
      </c>
    </row>
    <row r="24" spans="1:8" x14ac:dyDescent="0.25">
      <c r="A24" s="161">
        <v>29.7</v>
      </c>
      <c r="B24" s="162">
        <v>0.6</v>
      </c>
      <c r="C24" s="162">
        <v>233.51</v>
      </c>
      <c r="D24" s="163">
        <v>29.69818983715269</v>
      </c>
      <c r="E24" s="164">
        <v>-0.21976099696686113</v>
      </c>
      <c r="F24" s="162">
        <v>-0.21976099696686113</v>
      </c>
      <c r="G24" s="162">
        <v>-0.21272650640518342</v>
      </c>
      <c r="H24" s="162">
        <v>0.29106950932749842</v>
      </c>
    </row>
    <row r="25" spans="1:8" x14ac:dyDescent="0.25">
      <c r="A25" s="161">
        <v>39.18</v>
      </c>
      <c r="B25" s="162">
        <v>0.41</v>
      </c>
      <c r="C25" s="162">
        <v>215.65</v>
      </c>
      <c r="D25" s="163">
        <v>39.177822974270974</v>
      </c>
      <c r="E25" s="164">
        <v>-0.27684076350984643</v>
      </c>
      <c r="F25" s="162">
        <v>-0.27684076350984638</v>
      </c>
      <c r="G25" s="162">
        <v>-0.27240095730330799</v>
      </c>
      <c r="H25" s="162">
        <v>0.7739235636264612</v>
      </c>
    </row>
    <row r="26" spans="1:8" x14ac:dyDescent="0.25">
      <c r="A26" s="161">
        <v>48.68</v>
      </c>
      <c r="B26" s="162">
        <v>0.59</v>
      </c>
      <c r="C26" s="162">
        <v>243.48</v>
      </c>
      <c r="D26" s="163">
        <v>48.677470830577683</v>
      </c>
      <c r="E26" s="164">
        <v>-0.32630058993040112</v>
      </c>
      <c r="F26" s="162">
        <v>-0.32630058993040101</v>
      </c>
      <c r="G26" s="162">
        <v>-0.33597696631895496</v>
      </c>
      <c r="H26" s="162">
        <v>0.93867926567988691</v>
      </c>
    </row>
    <row r="27" spans="1:8" x14ac:dyDescent="0.25">
      <c r="A27" s="161">
        <v>58.11</v>
      </c>
      <c r="B27" s="162">
        <v>0.48</v>
      </c>
      <c r="C27" s="162">
        <v>246.35</v>
      </c>
      <c r="D27" s="163">
        <v>58.107058458731643</v>
      </c>
      <c r="E27" s="164">
        <v>-0.36382467803312241</v>
      </c>
      <c r="F27" s="162">
        <v>-0.3638246780331223</v>
      </c>
      <c r="G27" s="162">
        <v>-0.41560226593998656</v>
      </c>
      <c r="H27" s="162">
        <v>0.36007341758488598</v>
      </c>
    </row>
    <row r="28" spans="1:8" x14ac:dyDescent="0.25">
      <c r="A28" s="161">
        <v>67.61</v>
      </c>
      <c r="B28" s="162">
        <v>0.48</v>
      </c>
      <c r="C28" s="162">
        <v>246.96</v>
      </c>
      <c r="D28" s="163">
        <v>67.606725093674655</v>
      </c>
      <c r="E28" s="164">
        <v>-0.39536154778723187</v>
      </c>
      <c r="F28" s="162">
        <v>-0.3953615477872317</v>
      </c>
      <c r="G28" s="162">
        <v>-0.48867203375661511</v>
      </c>
      <c r="H28" s="162">
        <v>1.6137600333221327E-2</v>
      </c>
    </row>
    <row r="29" spans="1:8" x14ac:dyDescent="0.25">
      <c r="A29" s="161">
        <v>77.099999999999994</v>
      </c>
      <c r="B29" s="162">
        <v>0.47</v>
      </c>
      <c r="C29" s="162">
        <v>251.68</v>
      </c>
      <c r="D29" s="163">
        <v>77.096399331536972</v>
      </c>
      <c r="E29" s="164">
        <v>-0.42315353850772636</v>
      </c>
      <c r="F29" s="162">
        <v>-0.42315353850772636</v>
      </c>
      <c r="G29" s="162">
        <v>-0.56220255681245868</v>
      </c>
      <c r="H29" s="162">
        <v>0.12763310075386389</v>
      </c>
    </row>
    <row r="30" spans="1:8" x14ac:dyDescent="0.25">
      <c r="A30" s="161">
        <v>86.76</v>
      </c>
      <c r="B30" s="162">
        <v>0.49</v>
      </c>
      <c r="C30" s="162">
        <v>251.14</v>
      </c>
      <c r="D30" s="163">
        <v>86.756060301481426</v>
      </c>
      <c r="E30" s="164">
        <v>-0.44895964935123195</v>
      </c>
      <c r="F30" s="162">
        <v>-0.44895964935123195</v>
      </c>
      <c r="G30" s="162">
        <v>-0.63890323738391386</v>
      </c>
      <c r="H30" s="162">
        <v>6.3680205617151736E-2</v>
      </c>
    </row>
    <row r="31" spans="1:8" x14ac:dyDescent="0.25">
      <c r="A31" s="161">
        <v>96.42</v>
      </c>
      <c r="B31" s="162">
        <v>0.5</v>
      </c>
      <c r="C31" s="162">
        <v>247.62</v>
      </c>
      <c r="D31" s="163">
        <v>96.415700012326624</v>
      </c>
      <c r="E31" s="164">
        <v>-0.47836035840564972</v>
      </c>
      <c r="F31" s="162">
        <v>-0.47836035840564972</v>
      </c>
      <c r="G31" s="162">
        <v>-0.71696621439922736</v>
      </c>
      <c r="H31" s="162">
        <v>9.9398167520810946E-2</v>
      </c>
    </row>
    <row r="32" spans="1:8" x14ac:dyDescent="0.25">
      <c r="A32" s="161">
        <v>106.08</v>
      </c>
      <c r="B32" s="162">
        <v>0.49</v>
      </c>
      <c r="C32" s="162">
        <v>244.31</v>
      </c>
      <c r="D32" s="163">
        <v>106.07533969694009</v>
      </c>
      <c r="E32" s="164">
        <v>-0.5123148684156682</v>
      </c>
      <c r="F32" s="162">
        <v>-0.51231486841566831</v>
      </c>
      <c r="G32" s="162">
        <v>-0.79316386206405198</v>
      </c>
      <c r="H32" s="162">
        <v>9.4065033377080304E-2</v>
      </c>
    </row>
    <row r="33" spans="1:8" x14ac:dyDescent="0.25">
      <c r="A33" s="161">
        <v>115.74</v>
      </c>
      <c r="B33" s="162">
        <v>0.49</v>
      </c>
      <c r="C33" s="162">
        <v>242.36</v>
      </c>
      <c r="D33" s="163">
        <v>115.73498650763642</v>
      </c>
      <c r="E33" s="164">
        <v>-0.54938373426884868</v>
      </c>
      <c r="F33" s="162">
        <v>-0.54938373426884879</v>
      </c>
      <c r="G33" s="162">
        <v>-0.86697939622120057</v>
      </c>
      <c r="H33" s="162">
        <v>5.1787617804171238E-2</v>
      </c>
    </row>
    <row r="34" spans="1:8" x14ac:dyDescent="0.25">
      <c r="A34" s="161">
        <v>125.4</v>
      </c>
      <c r="B34" s="162">
        <v>0.55000000000000004</v>
      </c>
      <c r="C34" s="162">
        <v>239.2</v>
      </c>
      <c r="D34" s="163">
        <v>125.39458842985161</v>
      </c>
      <c r="E34" s="164">
        <v>-0.59228662516893005</v>
      </c>
      <c r="F34" s="162">
        <v>-0.59228662516893027</v>
      </c>
      <c r="G34" s="162">
        <v>-0.9433965233528776</v>
      </c>
      <c r="H34" s="162">
        <v>0.20645825398498777</v>
      </c>
    </row>
    <row r="35" spans="1:8" x14ac:dyDescent="0.25">
      <c r="A35" s="161">
        <v>135.06</v>
      </c>
      <c r="B35" s="162">
        <v>0.51</v>
      </c>
      <c r="C35" s="162">
        <v>244.86</v>
      </c>
      <c r="D35" s="163">
        <v>135.05417561849913</v>
      </c>
      <c r="E35" s="164">
        <v>-0.63429137566955518</v>
      </c>
      <c r="F35" s="162">
        <v>-0.63429137566955462</v>
      </c>
      <c r="G35" s="162">
        <v>-1.0221409019179994</v>
      </c>
      <c r="H35" s="162">
        <v>0.20447391792500696</v>
      </c>
    </row>
    <row r="36" spans="1:8" x14ac:dyDescent="0.25">
      <c r="A36" s="161">
        <v>144.72</v>
      </c>
      <c r="B36" s="162">
        <v>0.51</v>
      </c>
      <c r="C36" s="162">
        <v>240.49</v>
      </c>
      <c r="D36" s="163">
        <v>144.71379330616517</v>
      </c>
      <c r="E36" s="164">
        <v>-0.67373265542740379</v>
      </c>
      <c r="F36" s="162">
        <v>-0.67373265542740379</v>
      </c>
      <c r="G36" s="162">
        <v>-1.0984752406240548</v>
      </c>
      <c r="H36" s="162">
        <v>0.12077084656854389</v>
      </c>
    </row>
    <row r="37" spans="1:8" x14ac:dyDescent="0.25">
      <c r="A37" s="161">
        <v>154.38</v>
      </c>
      <c r="B37" s="162">
        <v>0.44</v>
      </c>
      <c r="C37" s="162">
        <v>274.39</v>
      </c>
      <c r="D37" s="163">
        <v>154.37347945149926</v>
      </c>
      <c r="E37" s="164">
        <v>-0.69207040081225391</v>
      </c>
      <c r="F37" s="162">
        <v>-0.69207040081225357</v>
      </c>
      <c r="G37" s="162">
        <v>-1.1728726930384621</v>
      </c>
      <c r="H37" s="162">
        <v>0.88489643610782698</v>
      </c>
    </row>
    <row r="38" spans="1:8" x14ac:dyDescent="0.25">
      <c r="A38" s="161">
        <v>164.04</v>
      </c>
      <c r="B38" s="162">
        <v>0.44</v>
      </c>
      <c r="C38" s="162">
        <v>270.29000000000002</v>
      </c>
      <c r="D38" s="163">
        <v>164.03319485178599</v>
      </c>
      <c r="E38" s="164">
        <v>-0.68904350579511853</v>
      </c>
      <c r="F38" s="162">
        <v>-0.68904350579511808</v>
      </c>
      <c r="G38" s="162">
        <v>-1.2469461437981959</v>
      </c>
      <c r="H38" s="162">
        <v>9.7759979380135795E-2</v>
      </c>
    </row>
    <row r="39" spans="1:8" x14ac:dyDescent="0.25">
      <c r="A39" s="161">
        <v>173.7</v>
      </c>
      <c r="B39" s="162">
        <v>0.48</v>
      </c>
      <c r="C39" s="162">
        <v>268.39999999999998</v>
      </c>
      <c r="D39" s="163">
        <v>173.69288338610428</v>
      </c>
      <c r="E39" s="164">
        <v>-0.68998557030360763</v>
      </c>
      <c r="F39" s="162">
        <v>-0.68998557030360685</v>
      </c>
      <c r="G39" s="162">
        <v>-1.3244845090361614</v>
      </c>
      <c r="H39" s="162">
        <v>0.13284471410909893</v>
      </c>
    </row>
    <row r="40" spans="1:8" x14ac:dyDescent="0.25">
      <c r="A40" s="161">
        <v>183.36</v>
      </c>
      <c r="B40" s="162">
        <v>0.45</v>
      </c>
      <c r="C40" s="162">
        <v>262.52999999999997</v>
      </c>
      <c r="D40" s="163">
        <v>183.3525657006347</v>
      </c>
      <c r="E40" s="164">
        <v>-0.69604710275742954</v>
      </c>
      <c r="F40" s="162">
        <v>-0.69604710275742976</v>
      </c>
      <c r="G40" s="162">
        <v>-1.4025443745111841</v>
      </c>
      <c r="H40" s="162">
        <v>0.17471921722400707</v>
      </c>
    </row>
    <row r="41" spans="1:8" x14ac:dyDescent="0.25">
      <c r="A41" s="161">
        <v>193.02</v>
      </c>
      <c r="B41" s="162">
        <v>0.48</v>
      </c>
      <c r="C41" s="162">
        <v>262.42</v>
      </c>
      <c r="D41" s="163">
        <v>193.01224745992735</v>
      </c>
      <c r="E41" s="164">
        <v>-0.7063163564709064</v>
      </c>
      <c r="F41" s="162">
        <v>-0.70631635647090674</v>
      </c>
      <c r="G41" s="162">
        <v>-1.4802664293867556</v>
      </c>
      <c r="H41" s="162">
        <v>9.3208900314291493E-2</v>
      </c>
    </row>
    <row r="42" spans="1:8" x14ac:dyDescent="0.25">
      <c r="A42" s="161">
        <v>202.68</v>
      </c>
      <c r="B42" s="162">
        <v>0.49</v>
      </c>
      <c r="C42" s="162">
        <v>259.48</v>
      </c>
      <c r="D42" s="163">
        <v>202.67190151450365</v>
      </c>
      <c r="E42" s="164">
        <v>-0.71919551264612824</v>
      </c>
      <c r="F42" s="162">
        <v>-0.71919551264612769</v>
      </c>
      <c r="G42" s="162">
        <v>-1.5609879864443832</v>
      </c>
      <c r="H42" s="162">
        <v>8.3281298911965868E-2</v>
      </c>
    </row>
    <row r="43" spans="1:8" x14ac:dyDescent="0.25">
      <c r="A43" s="161">
        <v>212.34</v>
      </c>
      <c r="B43" s="162">
        <v>0.39</v>
      </c>
      <c r="C43" s="162">
        <v>256.72000000000003</v>
      </c>
      <c r="D43" s="163">
        <v>212.33161555447316</v>
      </c>
      <c r="E43" s="164">
        <v>-0.73428921560911486</v>
      </c>
      <c r="F43" s="162">
        <v>-0.73428921560911542</v>
      </c>
      <c r="G43" s="162">
        <v>-1.6335972695446421</v>
      </c>
      <c r="H43" s="162">
        <v>0.3173685791555978</v>
      </c>
    </row>
    <row r="44" spans="1:8" x14ac:dyDescent="0.25">
      <c r="A44" s="161">
        <v>222</v>
      </c>
      <c r="B44" s="162">
        <v>0.38</v>
      </c>
      <c r="C44" s="162">
        <v>246.95</v>
      </c>
      <c r="D44" s="163">
        <v>221.99139851335454</v>
      </c>
      <c r="E44" s="164">
        <v>-0.75438351042252827</v>
      </c>
      <c r="F44" s="162">
        <v>-0.7543835104225286</v>
      </c>
      <c r="G44" s="162">
        <v>-1.6950707361226309</v>
      </c>
      <c r="H44" s="162">
        <v>0.2059701479241364</v>
      </c>
    </row>
    <row r="45" spans="1:8" x14ac:dyDescent="0.25">
      <c r="A45" s="161">
        <v>231.66</v>
      </c>
      <c r="B45" s="162">
        <v>0.32</v>
      </c>
      <c r="C45" s="162">
        <v>240.28</v>
      </c>
      <c r="D45" s="163">
        <v>231.65121824165377</v>
      </c>
      <c r="E45" s="164">
        <v>-0.78029924928950378</v>
      </c>
      <c r="F45" s="162">
        <v>-0.78029924928950345</v>
      </c>
      <c r="G45" s="162">
        <v>-1.7479740857932133</v>
      </c>
      <c r="H45" s="162">
        <v>0.22493679967671104</v>
      </c>
    </row>
    <row r="46" spans="1:8" x14ac:dyDescent="0.25">
      <c r="A46" s="161">
        <v>241.32</v>
      </c>
      <c r="B46" s="162">
        <v>0.32</v>
      </c>
      <c r="C46" s="162">
        <v>228.8</v>
      </c>
      <c r="D46" s="163">
        <v>241.31106858537893</v>
      </c>
      <c r="E46" s="164">
        <v>-0.81144134851576122</v>
      </c>
      <c r="F46" s="162">
        <v>-0.81144134851576066</v>
      </c>
      <c r="G46" s="162">
        <v>-1.7916982347594455</v>
      </c>
      <c r="H46" s="162">
        <v>0.19878537254845571</v>
      </c>
    </row>
    <row r="47" spans="1:8" x14ac:dyDescent="0.25">
      <c r="A47" s="161">
        <v>250.98</v>
      </c>
      <c r="B47" s="162">
        <v>0.26</v>
      </c>
      <c r="C47" s="162">
        <v>237.98</v>
      </c>
      <c r="D47" s="163">
        <v>250.97094493035584</v>
      </c>
      <c r="E47" s="164">
        <v>-0.84083107722052275</v>
      </c>
      <c r="F47" s="162">
        <v>-0.84083107722052253</v>
      </c>
      <c r="G47" s="162">
        <v>-1.8305784030135308</v>
      </c>
      <c r="H47" s="162">
        <v>0.23510836658676121</v>
      </c>
    </row>
    <row r="48" spans="1:8" x14ac:dyDescent="0.25">
      <c r="A48" s="161">
        <v>260.64</v>
      </c>
      <c r="B48" s="162">
        <v>0.09</v>
      </c>
      <c r="C48" s="162">
        <v>262.26</v>
      </c>
      <c r="D48" s="163">
        <v>260.63089734348961</v>
      </c>
      <c r="E48" s="164">
        <v>-0.85347401786421395</v>
      </c>
      <c r="F48" s="162">
        <v>-0.85347401786421395</v>
      </c>
      <c r="G48" s="162">
        <v>-1.8566795138846048</v>
      </c>
      <c r="H48" s="162">
        <v>0.56449682105187093</v>
      </c>
    </row>
    <row r="49" spans="1:8" x14ac:dyDescent="0.25">
      <c r="A49" s="161">
        <v>270.3</v>
      </c>
      <c r="B49" s="162">
        <v>0.03</v>
      </c>
      <c r="C49" s="162">
        <v>297.60000000000002</v>
      </c>
      <c r="D49" s="163">
        <v>270.29089184941176</v>
      </c>
      <c r="E49" s="164">
        <v>-0.85332414477518248</v>
      </c>
      <c r="F49" s="162">
        <v>-0.8533241447751817</v>
      </c>
      <c r="G49" s="162">
        <v>-1.8664385295695864</v>
      </c>
      <c r="H49" s="162">
        <v>0.21051769303592646</v>
      </c>
    </row>
    <row r="50" spans="1:8" x14ac:dyDescent="0.25">
      <c r="A50" s="161">
        <v>279.95999999999998</v>
      </c>
      <c r="B50" s="162">
        <v>0.11</v>
      </c>
      <c r="C50" s="162">
        <v>328.16</v>
      </c>
      <c r="D50" s="163">
        <v>279.95088408014288</v>
      </c>
      <c r="E50" s="164">
        <v>-0.844274894785776</v>
      </c>
      <c r="F50" s="162">
        <v>-0.84427489478577566</v>
      </c>
      <c r="G50" s="162">
        <v>-1.8735716480264997</v>
      </c>
      <c r="H50" s="162">
        <v>0.26564612214946387</v>
      </c>
    </row>
    <row r="51" spans="1:8" x14ac:dyDescent="0.25">
      <c r="A51" s="161">
        <v>289.62</v>
      </c>
      <c r="B51" s="162">
        <v>0.17</v>
      </c>
      <c r="C51" s="162">
        <v>341.7</v>
      </c>
      <c r="D51" s="163">
        <v>289.61085505614034</v>
      </c>
      <c r="E51" s="164">
        <v>-0.8227912110881308</v>
      </c>
      <c r="F51" s="162">
        <v>-0.82279121108812991</v>
      </c>
      <c r="G51" s="162">
        <v>-1.8829633608007135</v>
      </c>
      <c r="H51" s="162">
        <v>0.21153302583434092</v>
      </c>
    </row>
    <row r="52" spans="1:8" x14ac:dyDescent="0.25">
      <c r="A52" s="161">
        <v>299.27999999999997</v>
      </c>
      <c r="B52" s="162">
        <v>0.15</v>
      </c>
      <c r="C52" s="162">
        <v>347.13</v>
      </c>
      <c r="D52" s="163">
        <v>299.2708173979068</v>
      </c>
      <c r="E52" s="164">
        <v>-0.79685788016716719</v>
      </c>
      <c r="F52" s="162">
        <v>-0.7968578801671663</v>
      </c>
      <c r="G52" s="162">
        <v>-1.8902796686872787</v>
      </c>
      <c r="H52" s="162">
        <v>7.7879084475351829E-2</v>
      </c>
    </row>
    <row r="53" spans="1:8" x14ac:dyDescent="0.25">
      <c r="A53" s="161">
        <v>308.94</v>
      </c>
      <c r="B53" s="162">
        <v>0.16</v>
      </c>
      <c r="C53" s="162">
        <v>344.51</v>
      </c>
      <c r="D53" s="163">
        <v>308.93078204993759</v>
      </c>
      <c r="E53" s="164">
        <v>-0.7715326822452897</v>
      </c>
      <c r="F53" s="162">
        <v>-0.77153268224529004</v>
      </c>
      <c r="G53" s="162">
        <v>-1.8966984015525588</v>
      </c>
      <c r="H53" s="162">
        <v>3.8057800970240009E-2</v>
      </c>
    </row>
    <row r="54" spans="1:8" x14ac:dyDescent="0.25">
      <c r="A54" s="161">
        <v>318.60000000000002</v>
      </c>
      <c r="B54" s="162">
        <v>0.15</v>
      </c>
      <c r="C54" s="162">
        <v>338.48</v>
      </c>
      <c r="D54" s="163">
        <v>318.59074675478951</v>
      </c>
      <c r="E54" s="164">
        <v>-0.74677129956456945</v>
      </c>
      <c r="F54" s="162">
        <v>-0.74677129956456956</v>
      </c>
      <c r="G54" s="162">
        <v>-1.9049390904900092</v>
      </c>
      <c r="H54" s="162">
        <v>5.9379499772766263E-2</v>
      </c>
    </row>
    <row r="55" spans="1:8" x14ac:dyDescent="0.25">
      <c r="A55" s="161">
        <v>328.26</v>
      </c>
      <c r="B55" s="162">
        <v>0.11</v>
      </c>
      <c r="C55" s="162">
        <v>313.66000000000003</v>
      </c>
      <c r="D55" s="163">
        <v>328.2507224410827</v>
      </c>
      <c r="E55" s="164">
        <v>-0.72860606103665582</v>
      </c>
      <c r="F55" s="162">
        <v>-0.72860606103665504</v>
      </c>
      <c r="G55" s="162">
        <v>-1.9162860618956896</v>
      </c>
      <c r="H55" s="162">
        <v>0.21173137551197002</v>
      </c>
    </row>
    <row r="56" spans="1:8" x14ac:dyDescent="0.25">
      <c r="A56" s="161">
        <v>337.92</v>
      </c>
      <c r="B56" s="162">
        <v>0.13</v>
      </c>
      <c r="C56" s="162">
        <v>308.91000000000003</v>
      </c>
      <c r="D56" s="163">
        <v>337.91070122938316</v>
      </c>
      <c r="E56" s="164">
        <v>-0.71532095850658772</v>
      </c>
      <c r="F56" s="162">
        <v>-0.71532095850658795</v>
      </c>
      <c r="G56" s="162">
        <v>-1.9315220534807787</v>
      </c>
      <c r="H56" s="162">
        <v>6.9319837210621349E-2</v>
      </c>
    </row>
    <row r="57" spans="1:8" x14ac:dyDescent="0.25">
      <c r="A57" s="161">
        <v>347.58</v>
      </c>
      <c r="B57" s="162">
        <v>0.14000000000000001</v>
      </c>
      <c r="C57" s="162">
        <v>348.47</v>
      </c>
      <c r="D57" s="163">
        <v>347.57067644705012</v>
      </c>
      <c r="E57" s="164">
        <v>-0.69687392926025671</v>
      </c>
      <c r="F57" s="162">
        <v>-0.69687392926025526</v>
      </c>
      <c r="G57" s="162">
        <v>-1.9424085299570146</v>
      </c>
      <c r="H57" s="162">
        <v>0.28526011941076357</v>
      </c>
    </row>
    <row r="58" spans="1:8" x14ac:dyDescent="0.25">
      <c r="A58" s="161">
        <v>357.24</v>
      </c>
      <c r="B58" s="162">
        <v>0.11</v>
      </c>
      <c r="C58" s="162">
        <v>326.81</v>
      </c>
      <c r="D58" s="163">
        <v>357.23065388090538</v>
      </c>
      <c r="E58" s="164">
        <v>-0.6775500415626674</v>
      </c>
      <c r="F58" s="162">
        <v>-0.67755004156266707</v>
      </c>
      <c r="G58" s="162">
        <v>-1.9498436673398045</v>
      </c>
      <c r="H58" s="162">
        <v>0.1722068599340183</v>
      </c>
    </row>
    <row r="59" spans="1:8" x14ac:dyDescent="0.25">
      <c r="A59" s="161">
        <v>366.9</v>
      </c>
      <c r="B59" s="162">
        <v>0.24</v>
      </c>
      <c r="C59" s="162">
        <v>330.89</v>
      </c>
      <c r="D59" s="163">
        <v>366.89060678305117</v>
      </c>
      <c r="E59" s="164">
        <v>-0.65211362361494785</v>
      </c>
      <c r="F59" s="162">
        <v>-0.65211362361494751</v>
      </c>
      <c r="G59" s="162">
        <v>-1.964762358339682</v>
      </c>
      <c r="H59" s="162">
        <v>0.40532188166937616</v>
      </c>
    </row>
    <row r="60" spans="1:8" x14ac:dyDescent="0.25">
      <c r="A60" s="161">
        <v>376.56</v>
      </c>
      <c r="B60" s="162">
        <v>0.28000000000000003</v>
      </c>
      <c r="C60" s="162">
        <v>347.45</v>
      </c>
      <c r="D60" s="163">
        <v>376.5505084940072</v>
      </c>
      <c r="E60" s="164">
        <v>-0.61139758210969553</v>
      </c>
      <c r="F60" s="162">
        <v>-0.6113975821096953</v>
      </c>
      <c r="G60" s="162">
        <v>-1.9797337773188848</v>
      </c>
      <c r="H60" s="162">
        <v>0.26305345678414793</v>
      </c>
    </row>
    <row r="61" spans="1:8" x14ac:dyDescent="0.25">
      <c r="A61" s="161">
        <v>386.22</v>
      </c>
      <c r="B61" s="162">
        <v>0.3</v>
      </c>
      <c r="C61" s="162">
        <v>2.86</v>
      </c>
      <c r="D61" s="163">
        <v>386.21038618974001</v>
      </c>
      <c r="E61" s="164">
        <v>-0.56309959993123804</v>
      </c>
      <c r="F61" s="162">
        <v>-0.5630995999312377</v>
      </c>
      <c r="G61" s="162">
        <v>-1.9836008227174204</v>
      </c>
      <c r="H61" s="162">
        <v>0.24921679097262367</v>
      </c>
    </row>
    <row r="62" spans="1:8" x14ac:dyDescent="0.25">
      <c r="A62" s="161">
        <v>395.88</v>
      </c>
      <c r="B62" s="162">
        <v>0.33</v>
      </c>
      <c r="C62" s="162">
        <v>18.16</v>
      </c>
      <c r="D62" s="163">
        <v>395.87024181060713</v>
      </c>
      <c r="E62" s="164">
        <v>-0.51140838558673685</v>
      </c>
      <c r="F62" s="162">
        <v>-0.51140838558673651</v>
      </c>
      <c r="G62" s="162">
        <v>-1.9736686895077082</v>
      </c>
      <c r="H62" s="162">
        <v>0.27633752318495686</v>
      </c>
    </row>
    <row r="63" spans="1:8" x14ac:dyDescent="0.25">
      <c r="A63" s="161">
        <v>405.54</v>
      </c>
      <c r="B63" s="162">
        <v>0.34</v>
      </c>
      <c r="C63" s="162">
        <v>30.71</v>
      </c>
      <c r="D63" s="163">
        <v>405.53007799666381</v>
      </c>
      <c r="E63" s="164">
        <v>-0.46033316758334014</v>
      </c>
      <c r="F63" s="162">
        <v>-0.46033316758333925</v>
      </c>
      <c r="G63" s="162">
        <v>-1.9503611096826876</v>
      </c>
      <c r="H63" s="162">
        <v>0.22951095462022392</v>
      </c>
    </row>
    <row r="64" spans="1:8" x14ac:dyDescent="0.25">
      <c r="A64" s="161">
        <v>415.2</v>
      </c>
      <c r="B64" s="162">
        <v>0.32</v>
      </c>
      <c r="C64" s="162">
        <v>25.23</v>
      </c>
      <c r="D64" s="163">
        <v>415.18991796712788</v>
      </c>
      <c r="E64" s="164">
        <v>-0.41128865601981618</v>
      </c>
      <c r="F64" s="162">
        <v>-0.41128865601981596</v>
      </c>
      <c r="G64" s="162">
        <v>-1.9242253563896272</v>
      </c>
      <c r="H64" s="162">
        <v>0.11597245265378837</v>
      </c>
    </row>
    <row r="65" spans="1:8" x14ac:dyDescent="0.25">
      <c r="A65" s="161">
        <v>424.86</v>
      </c>
      <c r="B65" s="162">
        <v>0.27</v>
      </c>
      <c r="C65" s="162">
        <v>25.11</v>
      </c>
      <c r="D65" s="163">
        <v>424.84978962091799</v>
      </c>
      <c r="E65" s="164">
        <v>-0.36627661191713018</v>
      </c>
      <c r="F65" s="162">
        <v>-0.36627661191713073</v>
      </c>
      <c r="G65" s="162">
        <v>-1.903068199198185</v>
      </c>
      <c r="H65" s="162">
        <v>0.1552912725183096</v>
      </c>
    </row>
    <row r="66" spans="1:8" x14ac:dyDescent="0.25">
      <c r="A66" s="161">
        <v>434.52</v>
      </c>
      <c r="B66" s="162">
        <v>0.23</v>
      </c>
      <c r="C66" s="162">
        <v>4.74</v>
      </c>
      <c r="D66" s="163">
        <v>434.50969937306144</v>
      </c>
      <c r="E66" s="164">
        <v>-0.32634435902621883</v>
      </c>
      <c r="F66" s="162">
        <v>-0.32634435902621906</v>
      </c>
      <c r="G66" s="162">
        <v>-1.8918073200970209</v>
      </c>
      <c r="H66" s="162">
        <v>0.30056717346690187</v>
      </c>
    </row>
    <row r="67" spans="1:8" x14ac:dyDescent="0.25">
      <c r="A67" s="161">
        <v>444.18</v>
      </c>
      <c r="B67" s="162">
        <v>0.28000000000000003</v>
      </c>
      <c r="C67" s="162">
        <v>359.86</v>
      </c>
      <c r="D67" s="163">
        <v>444.16960350976797</v>
      </c>
      <c r="E67" s="164">
        <v>-0.28341818770983629</v>
      </c>
      <c r="F67" s="162">
        <v>-0.28341818770983707</v>
      </c>
      <c r="G67" s="162">
        <v>-1.8902628144749569</v>
      </c>
      <c r="H67" s="162">
        <v>0.16915890800483172</v>
      </c>
    </row>
    <row r="68" spans="1:8" x14ac:dyDescent="0.25">
      <c r="A68" s="161">
        <v>453.84</v>
      </c>
      <c r="B68" s="162">
        <v>0.3</v>
      </c>
      <c r="C68" s="162">
        <v>359.42</v>
      </c>
      <c r="D68" s="163">
        <v>453.82947972569428</v>
      </c>
      <c r="E68" s="164">
        <v>-0.23452610926030559</v>
      </c>
      <c r="F68" s="162">
        <v>-0.23452610926030573</v>
      </c>
      <c r="G68" s="162">
        <v>-1.8905764902649311</v>
      </c>
      <c r="H68" s="162">
        <v>6.2495225253989463E-2</v>
      </c>
    </row>
    <row r="69" spans="1:8" x14ac:dyDescent="0.25">
      <c r="A69" s="161">
        <v>463.5</v>
      </c>
      <c r="B69" s="162">
        <v>0.19</v>
      </c>
      <c r="C69" s="162">
        <v>9.99</v>
      </c>
      <c r="D69" s="163">
        <v>463.48939040171098</v>
      </c>
      <c r="E69" s="164">
        <v>-0.19346367474680132</v>
      </c>
      <c r="F69" s="162">
        <v>-0.19346367474680171</v>
      </c>
      <c r="G69" s="162">
        <v>-1.8880539453749787</v>
      </c>
      <c r="H69" s="162">
        <v>0.36790946947514674</v>
      </c>
    </row>
    <row r="70" spans="1:8" x14ac:dyDescent="0.25">
      <c r="A70" s="161">
        <v>473.16</v>
      </c>
      <c r="B70" s="162">
        <v>0.23</v>
      </c>
      <c r="C70" s="162">
        <v>43.01</v>
      </c>
      <c r="D70" s="163">
        <v>473.14932878283412</v>
      </c>
      <c r="E70" s="164">
        <v>-0.16351188216501483</v>
      </c>
      <c r="F70" s="162">
        <v>-0.16351188216501467</v>
      </c>
      <c r="G70" s="162">
        <v>-1.8720497822552291</v>
      </c>
      <c r="H70" s="162">
        <v>0.38933690654306669</v>
      </c>
    </row>
    <row r="71" spans="1:8" x14ac:dyDescent="0.25">
      <c r="A71" s="161">
        <v>482.82</v>
      </c>
      <c r="B71" s="162">
        <v>0.28000000000000003</v>
      </c>
      <c r="C71" s="162">
        <v>51.38</v>
      </c>
      <c r="D71" s="163">
        <v>482.80923314145736</v>
      </c>
      <c r="E71" s="164">
        <v>-0.13460177969021647</v>
      </c>
      <c r="F71" s="162">
        <v>-0.13460177969021614</v>
      </c>
      <c r="G71" s="162">
        <v>-1.8403825037195429</v>
      </c>
      <c r="H71" s="162">
        <v>0.1932435863802604</v>
      </c>
    </row>
    <row r="72" spans="1:8" x14ac:dyDescent="0.25">
      <c r="A72" s="161">
        <v>492.48</v>
      </c>
      <c r="B72" s="162">
        <v>0.36</v>
      </c>
      <c r="C72" s="162">
        <v>80.73</v>
      </c>
      <c r="D72" s="163">
        <v>492.46908804115458</v>
      </c>
      <c r="E72" s="164">
        <v>-0.1149808302987262</v>
      </c>
      <c r="F72" s="162">
        <v>-0.11498083029872656</v>
      </c>
      <c r="G72" s="162">
        <v>-1.7919895485015729</v>
      </c>
      <c r="H72" s="162">
        <v>0.55794196840439247</v>
      </c>
    </row>
    <row r="73" spans="1:8" x14ac:dyDescent="0.25">
      <c r="A73" s="161">
        <v>502.14</v>
      </c>
      <c r="B73" s="162">
        <v>0.3</v>
      </c>
      <c r="C73" s="162">
        <v>89.45</v>
      </c>
      <c r="D73" s="163">
        <v>502.12892798763738</v>
      </c>
      <c r="E73" s="164">
        <v>-0.10984946550298647</v>
      </c>
      <c r="F73" s="162">
        <v>-0.10984946550298613</v>
      </c>
      <c r="G73" s="162">
        <v>-1.7367497479620855</v>
      </c>
      <c r="H73" s="162">
        <v>0.24248893932866028</v>
      </c>
    </row>
    <row r="74" spans="1:8" x14ac:dyDescent="0.25">
      <c r="A74" s="161">
        <v>511.8</v>
      </c>
      <c r="B74" s="162">
        <v>0.36</v>
      </c>
      <c r="C74" s="162">
        <v>102.32</v>
      </c>
      <c r="D74" s="163">
        <v>511.78876865249441</v>
      </c>
      <c r="E74" s="164">
        <v>-0.11608201449467459</v>
      </c>
      <c r="F74" s="162">
        <v>-0.11608201449467404</v>
      </c>
      <c r="G74" s="162">
        <v>-1.6818124797797029</v>
      </c>
      <c r="H74" s="162">
        <v>0.29505235563046067</v>
      </c>
    </row>
    <row r="75" spans="1:8" x14ac:dyDescent="0.25">
      <c r="A75" s="161">
        <v>521.46</v>
      </c>
      <c r="B75" s="162">
        <v>0.36</v>
      </c>
      <c r="C75" s="162">
        <v>167.44</v>
      </c>
      <c r="D75" s="163">
        <v>521.44861479069789</v>
      </c>
      <c r="E75" s="164">
        <v>-0.15217879138495138</v>
      </c>
      <c r="F75" s="162">
        <v>-0.15217879138495194</v>
      </c>
      <c r="G75" s="162">
        <v>-1.6455641835009513</v>
      </c>
      <c r="H75" s="162">
        <v>1.2033838410344071</v>
      </c>
    </row>
    <row r="76" spans="1:8" x14ac:dyDescent="0.25">
      <c r="A76" s="161">
        <v>531.12</v>
      </c>
      <c r="B76" s="162">
        <v>0.52</v>
      </c>
      <c r="C76" s="162">
        <v>123.76</v>
      </c>
      <c r="D76" s="163">
        <v>531.10835222029095</v>
      </c>
      <c r="E76" s="164">
        <v>-0.20616013101940994</v>
      </c>
      <c r="F76" s="162">
        <v>-0.2061601310194105</v>
      </c>
      <c r="G76" s="162">
        <v>-1.6025213072935107</v>
      </c>
      <c r="H76" s="162">
        <v>1.116411587953605</v>
      </c>
    </row>
    <row r="77" spans="1:8" x14ac:dyDescent="0.25">
      <c r="A77" s="161">
        <v>540.78</v>
      </c>
      <c r="B77" s="162">
        <v>0.61</v>
      </c>
      <c r="C77" s="162">
        <v>134.01</v>
      </c>
      <c r="D77" s="163">
        <v>540.76788403711237</v>
      </c>
      <c r="E77" s="164">
        <v>-0.26624693454456999</v>
      </c>
      <c r="F77" s="162">
        <v>-0.26624693454456927</v>
      </c>
      <c r="G77" s="162">
        <v>-1.5290945661989737</v>
      </c>
      <c r="H77" s="162">
        <v>0.41924612281162332</v>
      </c>
    </row>
    <row r="78" spans="1:8" x14ac:dyDescent="0.25">
      <c r="A78" s="161">
        <v>550.44000000000005</v>
      </c>
      <c r="B78" s="162">
        <v>0.79</v>
      </c>
      <c r="C78" s="162">
        <v>147.79</v>
      </c>
      <c r="D78" s="163">
        <v>550.4271659374532</v>
      </c>
      <c r="E78" s="164">
        <v>-0.35831956712266699</v>
      </c>
      <c r="F78" s="162">
        <v>-0.35831956712266694</v>
      </c>
      <c r="G78" s="162">
        <v>-1.4566146205249042</v>
      </c>
      <c r="H78" s="162">
        <v>0.76159333354116232</v>
      </c>
    </row>
    <row r="79" spans="1:8" x14ac:dyDescent="0.25">
      <c r="A79" s="161">
        <v>560.1</v>
      </c>
      <c r="B79" s="162">
        <v>1</v>
      </c>
      <c r="C79" s="162">
        <v>147.59</v>
      </c>
      <c r="D79" s="163">
        <v>560.08598200760787</v>
      </c>
      <c r="E79" s="164">
        <v>-0.48583009910524932</v>
      </c>
      <c r="F79" s="162">
        <v>-0.48583009910524932</v>
      </c>
      <c r="G79" s="162">
        <v>-1.3759381030064093</v>
      </c>
      <c r="H79" s="162">
        <v>0.65224507988513303</v>
      </c>
    </row>
    <row r="80" spans="1:8" x14ac:dyDescent="0.25">
      <c r="A80" s="161">
        <v>569.76</v>
      </c>
      <c r="B80" s="162">
        <v>1.1499999999999999</v>
      </c>
      <c r="C80" s="162">
        <v>141.63</v>
      </c>
      <c r="D80" s="163">
        <v>569.74428207348342</v>
      </c>
      <c r="E80" s="164">
        <v>-0.63299611159350377</v>
      </c>
      <c r="F80" s="162">
        <v>-0.63299611159350366</v>
      </c>
      <c r="G80" s="162">
        <v>-1.2705850864734023</v>
      </c>
      <c r="H80" s="162">
        <v>0.58042895604732148</v>
      </c>
    </row>
    <row r="81" spans="1:8" x14ac:dyDescent="0.25">
      <c r="A81" s="161">
        <v>579.41999999999996</v>
      </c>
      <c r="B81" s="162">
        <v>1.29</v>
      </c>
      <c r="C81" s="162">
        <v>133.91</v>
      </c>
      <c r="D81" s="163">
        <v>579.40209645938876</v>
      </c>
      <c r="E81" s="164">
        <v>-0.78440946781329468</v>
      </c>
      <c r="F81" s="162">
        <v>-0.78440946781329413</v>
      </c>
      <c r="G81" s="162">
        <v>-1.1320745707349242</v>
      </c>
      <c r="H81" s="162">
        <v>0.66959690607156019</v>
      </c>
    </row>
    <row r="82" spans="1:8" x14ac:dyDescent="0.25">
      <c r="A82" s="161">
        <v>589.08000000000004</v>
      </c>
      <c r="B82" s="162">
        <v>1.21</v>
      </c>
      <c r="C82" s="162">
        <v>132.1</v>
      </c>
      <c r="D82" s="163">
        <v>589.05979723826727</v>
      </c>
      <c r="E82" s="164">
        <v>-0.92820159344778974</v>
      </c>
      <c r="F82" s="162">
        <v>-0.92820159344778963</v>
      </c>
      <c r="G82" s="162">
        <v>-0.97805950344904802</v>
      </c>
      <c r="H82" s="162">
        <v>0.27703073105647069</v>
      </c>
    </row>
    <row r="83" spans="1:8" x14ac:dyDescent="0.25">
      <c r="A83" s="161">
        <v>598.74</v>
      </c>
      <c r="B83" s="162">
        <v>1.1599999999999999</v>
      </c>
      <c r="C83" s="162">
        <v>128.19</v>
      </c>
      <c r="D83" s="163">
        <v>598.71773256790448</v>
      </c>
      <c r="E83" s="164">
        <v>-1.057036530318664</v>
      </c>
      <c r="F83" s="162">
        <v>-1.057036530318664</v>
      </c>
      <c r="G83" s="162">
        <v>-0.825529736046551</v>
      </c>
      <c r="H83" s="162">
        <v>0.2951638965697892</v>
      </c>
    </row>
    <row r="84" spans="1:8" x14ac:dyDescent="0.25">
      <c r="A84" s="161">
        <v>608.4</v>
      </c>
      <c r="B84" s="162">
        <v>1.32</v>
      </c>
      <c r="C84" s="162">
        <v>126.61</v>
      </c>
      <c r="D84" s="163">
        <v>608.37546752939477</v>
      </c>
      <c r="E84" s="164">
        <v>-1.183846334582777</v>
      </c>
      <c r="F84" s="162">
        <v>-1.1838463345827768</v>
      </c>
      <c r="G84" s="162">
        <v>-0.65936328827614876</v>
      </c>
      <c r="H84" s="162">
        <v>0.50806676602318068</v>
      </c>
    </row>
    <row r="85" spans="1:8" x14ac:dyDescent="0.25">
      <c r="A85" s="161">
        <v>618.05999999999995</v>
      </c>
      <c r="B85" s="162">
        <v>1.28</v>
      </c>
      <c r="C85" s="162">
        <v>126.85</v>
      </c>
      <c r="D85" s="163">
        <v>618.03298094659533</v>
      </c>
      <c r="E85" s="164">
        <v>-1.3149076865133169</v>
      </c>
      <c r="F85" s="162">
        <v>-1.3149076865133167</v>
      </c>
      <c r="G85" s="162">
        <v>-0.48371119368786991</v>
      </c>
      <c r="H85" s="162">
        <v>0.12536896400316505</v>
      </c>
    </row>
    <row r="86" spans="1:8" x14ac:dyDescent="0.25">
      <c r="A86" s="161">
        <v>627.72</v>
      </c>
      <c r="B86" s="162">
        <v>1.08</v>
      </c>
      <c r="C86" s="162">
        <v>122.26</v>
      </c>
      <c r="D86" s="163">
        <v>627.69092964820959</v>
      </c>
      <c r="E86" s="164">
        <v>-1.4282070199645192</v>
      </c>
      <c r="F86" s="162">
        <v>-1.4282070199645192</v>
      </c>
      <c r="G86" s="162">
        <v>-0.32038824729325777</v>
      </c>
      <c r="H86" s="162">
        <v>0.68651002772289216</v>
      </c>
    </row>
    <row r="87" spans="1:8" x14ac:dyDescent="0.25">
      <c r="A87" s="161">
        <v>637.38</v>
      </c>
      <c r="B87" s="162">
        <v>0.82</v>
      </c>
      <c r="C87" s="162">
        <v>114.81</v>
      </c>
      <c r="D87" s="163">
        <v>637.34959720686311</v>
      </c>
      <c r="E87" s="164">
        <v>-1.5058045993969604</v>
      </c>
      <c r="F87" s="162">
        <v>-1.5058045993969602</v>
      </c>
      <c r="G87" s="162">
        <v>-0.18065971745749174</v>
      </c>
      <c r="H87" s="162">
        <v>0.89228548722107492</v>
      </c>
    </row>
    <row r="88" spans="1:8" x14ac:dyDescent="0.25">
      <c r="A88" s="161">
        <v>647.04</v>
      </c>
      <c r="B88" s="162">
        <v>0.79</v>
      </c>
      <c r="C88" s="162">
        <v>106.58</v>
      </c>
      <c r="D88" s="163">
        <v>647.00864694300014</v>
      </c>
      <c r="E88" s="164">
        <v>-1.5538123898812648</v>
      </c>
      <c r="F88" s="162">
        <v>-1.5538123898812648</v>
      </c>
      <c r="G88" s="162">
        <v>-5.4090722236242089E-2</v>
      </c>
      <c r="H88" s="162">
        <v>0.37062031317860422</v>
      </c>
    </row>
    <row r="89" spans="1:8" x14ac:dyDescent="0.25">
      <c r="A89" s="161">
        <v>656.7</v>
      </c>
      <c r="B89" s="162">
        <v>0.91</v>
      </c>
      <c r="C89" s="162">
        <v>104.24</v>
      </c>
      <c r="D89" s="163">
        <v>656.66758247527855</v>
      </c>
      <c r="E89" s="164">
        <v>-1.5916846306179129</v>
      </c>
      <c r="F89" s="162">
        <v>-1.5916846306179129</v>
      </c>
      <c r="G89" s="162">
        <v>8.4087156565348986E-2</v>
      </c>
      <c r="H89" s="162">
        <v>0.38787370941883603</v>
      </c>
    </row>
    <row r="90" spans="1:8" x14ac:dyDescent="0.25">
      <c r="A90" s="161">
        <v>666.36</v>
      </c>
      <c r="B90" s="162">
        <v>0.91</v>
      </c>
      <c r="C90" s="162">
        <v>101.15</v>
      </c>
      <c r="D90" s="163">
        <v>666.32636470593866</v>
      </c>
      <c r="E90" s="164">
        <v>-1.6253877815872357</v>
      </c>
      <c r="F90" s="162">
        <v>-1.6253877815872357</v>
      </c>
      <c r="G90" s="162">
        <v>0.23370070812685911</v>
      </c>
      <c r="H90" s="162">
        <v>0.15238790180705084</v>
      </c>
    </row>
    <row r="91" spans="1:8" x14ac:dyDescent="0.25">
      <c r="A91" s="161">
        <v>676.02</v>
      </c>
      <c r="B91" s="162">
        <v>0.97</v>
      </c>
      <c r="C91" s="162">
        <v>105.86</v>
      </c>
      <c r="D91" s="163">
        <v>675.98506571276459</v>
      </c>
      <c r="E91" s="164">
        <v>-1.662567471407753</v>
      </c>
      <c r="F91" s="162">
        <v>-1.662567471407753</v>
      </c>
      <c r="G91" s="162">
        <v>0.38761588967788108</v>
      </c>
      <c r="H91" s="162">
        <v>0.30366728365142409</v>
      </c>
    </row>
  </sheetData>
  <mergeCells count="3">
    <mergeCell ref="A1:E1"/>
    <mergeCell ref="A8:B8"/>
    <mergeCell ref="C8:D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 Page</vt:lpstr>
      <vt:lpstr>Event Summary</vt:lpstr>
      <vt:lpstr>NSEW Dev</vt:lpstr>
      <vt:lpstr>VS DLS</vt:lpstr>
      <vt:lpstr>Survey Data</vt:lpstr>
      <vt:lpstr>'NSEW Dev'!Print_Area</vt:lpstr>
      <vt:lpstr>'VS DLS'!Print_Area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2013-12-21T04:18:28Z</cp:lastPrinted>
  <dcterms:created xsi:type="dcterms:W3CDTF">2012-03-28T03:24:07Z</dcterms:created>
  <dcterms:modified xsi:type="dcterms:W3CDTF">2013-12-21T04:18:54Z</dcterms:modified>
</cp:coreProperties>
</file>