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23055" windowHeight="9975" firstSheet="1" activeTab="2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<sst xmlns="http://schemas.openxmlformats.org/spreadsheetml/2006/main" count="176" uniqueCount="89">
  <si>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</si>
  <si>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</si>
  <si>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</si>
  <si>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</si>
  <si>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</si>
  <si>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</si>
  <si>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</si>
  <si>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</si>
  <si>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</si>
  <si>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</si>
  <si>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</si>
  <si>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</si>
  <si>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</si>
  <si>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</si>
  <si>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</si>
  <si>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</si>
  <si>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</si>
  <si>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</si>
  <si>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</si>
  <si>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</si>
  <si>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</si>
  <si>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</si>
  <si>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</si>
  <si>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</si>
  <si>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</si>
  <si>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</si>
  <si>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</si>
  <si>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</si>
  <si>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</si>
  <si>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</si>
  <si>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</si>
  <si>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</si>
  <si>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</si>
  <si>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</si>
  <si>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</si>
  <si>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</si>
  <si>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</si>
  <si>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</si>
  <si>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</si>
  <si>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</si>
  <si>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</si>
  <si>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</si>
  <si>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</si>
  <si>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</si>
  <si>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</si>
  <si>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</si>
  <si>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</si>
  <si>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</si>
  <si>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Latitude:</t>
  </si>
  <si>
    <t>Longitude:</t>
  </si>
  <si>
    <t>Three Dimensional Well Profile / NS - EW Plot</t>
  </si>
  <si>
    <t>GDA94/MGA94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</si>
  <si>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</si>
  <si>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</si>
  <si>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</si>
  <si>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</si>
  <si>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</si>
  <si>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</si>
  <si>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</si>
  <si>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</si>
  <si>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</si>
  <si>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</si>
  <si>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</si>
  <si>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</si>
  <si>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</si>
  <si>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</si>
  <si>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</si>
  <si>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</si>
  <si>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</si>
  <si>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Origin Energy</t>
  </si>
  <si>
    <t>True North</t>
  </si>
  <si>
    <t>Combabula 63</t>
  </si>
  <si>
    <t>Combabula</t>
  </si>
  <si>
    <t>Queensland</t>
  </si>
  <si>
    <t>026° 13' 31" S.</t>
  </si>
  <si>
    <t>149° 31' 34" E.</t>
  </si>
  <si>
    <t>RT</t>
  </si>
  <si>
    <t>North Seeking Gyro</t>
  </si>
  <si>
    <t xml:space="preserve">Vause </t>
  </si>
  <si>
    <t>Wireline</t>
  </si>
  <si>
    <t>J. Hollingworth</t>
  </si>
  <si>
    <t>T. Netov</t>
  </si>
  <si>
    <t>Depart Roma for Combabula 63.</t>
  </si>
  <si>
    <t>Arrive Combabula.  Inductions and WPTW.</t>
  </si>
  <si>
    <t>Safety meeting and rig up.</t>
  </si>
  <si>
    <t>RIH with Gyro.</t>
  </si>
  <si>
    <t>Tagged @137m.  Perform last survey and start to POOH.</t>
  </si>
  <si>
    <t>OOH, rig down wireline.</t>
  </si>
  <si>
    <t>Depart location for Roma.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</si>
</sst>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</font>
    <font>
      <b/>
      <sz val="8"/>
      <color theme="0"/>
      <name val="Calibri"/>
      <family val="2"/>
      <scheme val="minor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5" fillId="0" borderId="11" xfId="0" applyNumberFormat="1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  <xf numFmtId="168" fontId="18" fillId="0" borderId="0" xfId="0" applyNumberFormat="1" applyFont="1"/>
    <xf numFmtId="2" fontId="18" fillId="0" borderId="0" xfId="0" applyNumberFormat="1" applyFont="1"/>
    <xf numFmtId="2" fontId="18" fillId="0" borderId="0" xfId="3" applyNumberFormat="1" applyFont="1" applyFill="1"/>
    <xf numFmtId="2" fontId="18" fillId="0" borderId="33" xfId="3" applyNumberFormat="1" applyFont="1" applyFill="1" applyBorder="1" applyAlignment="1"/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Data'!$G$21:$G$48</c:f>
              <c:numCache>
                <c:formatCode>0.00</c:formatCode>
                <c:ptCount val="28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0.23</c:v>
                </c:pt>
                <c:pt idx="21">
                  <c:v>0.24</c:v>
                </c:pt>
                <c:pt idx="22">
                  <c:v>0.26</c:v>
                </c:pt>
                <c:pt idx="23">
                  <c:v>0.26</c:v>
                </c:pt>
                <c:pt idx="24">
                  <c:v>0.27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0.27</c:v>
                </c:pt>
              </c:numCache>
            </c:numRef>
          </c:xVal>
          <c:yVal>
            <c:numRef>
              <c:f>'Survey Data'!$F$21:$F$48</c:f>
              <c:numCache>
                <c:formatCode>0.00</c:formatCode>
                <c:ptCount val="28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0.21</c:v>
                </c:pt>
                <c:pt idx="8">
                  <c:v>0.26</c:v>
                </c:pt>
                <c:pt idx="9">
                  <c:v>0.3</c:v>
                </c:pt>
                <c:pt idx="10">
                  <c:v>0.35</c:v>
                </c:pt>
                <c:pt idx="11">
                  <c:v>0.4</c:v>
                </c:pt>
                <c:pt idx="12">
                  <c:v>0.45</c:v>
                </c:pt>
                <c:pt idx="13">
                  <c:v>0.5</c:v>
                </c:pt>
                <c:pt idx="14">
                  <c:v>0.55000000000000004</c:v>
                </c:pt>
                <c:pt idx="15">
                  <c:v>0.59</c:v>
                </c:pt>
                <c:pt idx="16">
                  <c:v>0.64</c:v>
                </c:pt>
                <c:pt idx="17">
                  <c:v>0.68</c:v>
                </c:pt>
                <c:pt idx="18">
                  <c:v>0.73</c:v>
                </c:pt>
                <c:pt idx="19">
                  <c:v>0.78</c:v>
                </c:pt>
                <c:pt idx="20">
                  <c:v>0.82</c:v>
                </c:pt>
                <c:pt idx="21">
                  <c:v>0.87</c:v>
                </c:pt>
                <c:pt idx="22">
                  <c:v>0.91</c:v>
                </c:pt>
                <c:pt idx="23">
                  <c:v>0.96</c:v>
                </c:pt>
                <c:pt idx="24">
                  <c:v>1.01</c:v>
                </c:pt>
                <c:pt idx="25">
                  <c:v>1.05</c:v>
                </c:pt>
                <c:pt idx="26">
                  <c:v>1.1000000000000001</c:v>
                </c:pt>
                <c:pt idx="27">
                  <c:v>1.1499999999999999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48512"/>
        <c:axId val="186450688"/>
      </c:scatterChart>
      <c:valAx>
        <c:axId val="186448512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86450688"/>
        <c:crosses val="autoZero"/>
        <c:crossBetween val="midCat"/>
      </c:valAx>
      <c:valAx>
        <c:axId val="186450688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864485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Data'!$B$21:$B$48</c:f>
              <c:numCache>
                <c:formatCode>0.00</c:formatCode>
                <c:ptCount val="28"/>
                <c:pt idx="0">
                  <c:v>0.22</c:v>
                </c:pt>
                <c:pt idx="1">
                  <c:v>0.27</c:v>
                </c:pt>
                <c:pt idx="2">
                  <c:v>0.31</c:v>
                </c:pt>
                <c:pt idx="3">
                  <c:v>0.35</c:v>
                </c:pt>
                <c:pt idx="4">
                  <c:v>0.4</c:v>
                </c:pt>
                <c:pt idx="5">
                  <c:v>0.44</c:v>
                </c:pt>
                <c:pt idx="6">
                  <c:v>0.47</c:v>
                </c:pt>
                <c:pt idx="7">
                  <c:v>0.5</c:v>
                </c:pt>
                <c:pt idx="8">
                  <c:v>0.53</c:v>
                </c:pt>
                <c:pt idx="9">
                  <c:v>0.56000000000000005</c:v>
                </c:pt>
                <c:pt idx="10">
                  <c:v>0.59</c:v>
                </c:pt>
                <c:pt idx="11">
                  <c:v>0.57999999999999996</c:v>
                </c:pt>
                <c:pt idx="12">
                  <c:v>0.56999999999999995</c:v>
                </c:pt>
                <c:pt idx="13">
                  <c:v>0.56000000000000005</c:v>
                </c:pt>
                <c:pt idx="14">
                  <c:v>0.55000000000000004</c:v>
                </c:pt>
                <c:pt idx="15">
                  <c:v>0.54</c:v>
                </c:pt>
                <c:pt idx="16">
                  <c:v>0.54</c:v>
                </c:pt>
                <c:pt idx="17">
                  <c:v>0.54</c:v>
                </c:pt>
                <c:pt idx="18">
                  <c:v>0.54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0.55000000000000004</c:v>
                </c:pt>
                <c:pt idx="22">
                  <c:v>0.55000000000000004</c:v>
                </c:pt>
                <c:pt idx="23">
                  <c:v>0.55000000000000004</c:v>
                </c:pt>
                <c:pt idx="24">
                  <c:v>0.55000000000000004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</c:numCache>
            </c:numRef>
          </c:xVal>
          <c:yVal>
            <c:numRef>
              <c:f>'Survey Data'!$A$21:$A$48</c:f>
              <c:numCache>
                <c:formatCode>0.0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92032"/>
        <c:axId val="186493952"/>
      </c:scatterChart>
      <c:valAx>
        <c:axId val="186492032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86493952"/>
        <c:crosses val="autoZero"/>
        <c:crossBetween val="midCat"/>
        <c:majorUnit val="5"/>
        <c:minorUnit val="1"/>
      </c:valAx>
      <c:valAx>
        <c:axId val="186493952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8649203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Data'!$E$21:$E$48</c:f>
              <c:numCache>
                <c:formatCode>0.00</c:formatCode>
                <c:ptCount val="28"/>
                <c:pt idx="1">
                  <c:v>0.02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0.21</c:v>
                </c:pt>
                <c:pt idx="8">
                  <c:v>0.26</c:v>
                </c:pt>
                <c:pt idx="9">
                  <c:v>0.3</c:v>
                </c:pt>
                <c:pt idx="10">
                  <c:v>0.35</c:v>
                </c:pt>
                <c:pt idx="11">
                  <c:v>0.4</c:v>
                </c:pt>
                <c:pt idx="12">
                  <c:v>0.45</c:v>
                </c:pt>
                <c:pt idx="13">
                  <c:v>0.5</c:v>
                </c:pt>
                <c:pt idx="14">
                  <c:v>0.55000000000000004</c:v>
                </c:pt>
                <c:pt idx="15">
                  <c:v>0.59</c:v>
                </c:pt>
                <c:pt idx="16">
                  <c:v>0.64</c:v>
                </c:pt>
                <c:pt idx="17">
                  <c:v>0.68</c:v>
                </c:pt>
                <c:pt idx="18">
                  <c:v>0.73</c:v>
                </c:pt>
                <c:pt idx="19">
                  <c:v>0.78</c:v>
                </c:pt>
                <c:pt idx="20">
                  <c:v>0.82</c:v>
                </c:pt>
                <c:pt idx="21">
                  <c:v>0.87</c:v>
                </c:pt>
                <c:pt idx="22">
                  <c:v>0.91</c:v>
                </c:pt>
                <c:pt idx="23">
                  <c:v>0.96</c:v>
                </c:pt>
                <c:pt idx="24">
                  <c:v>1.01</c:v>
                </c:pt>
                <c:pt idx="25">
                  <c:v>1.05</c:v>
                </c:pt>
                <c:pt idx="26">
                  <c:v>1.1000000000000001</c:v>
                </c:pt>
                <c:pt idx="27">
                  <c:v>1.1499999999999999</c:v>
                </c:pt>
              </c:numCache>
            </c:numRef>
          </c:xVal>
          <c:yVal>
            <c:numRef>
              <c:f>'Survey Data'!$D$21:$D$48</c:f>
              <c:numCache>
                <c:formatCode>0.00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129.99</c:v>
                </c:pt>
                <c:pt idx="27">
                  <c:v>134.99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87904"/>
        <c:axId val="46589824"/>
      </c:scatterChart>
      <c:valAx>
        <c:axId val="46587904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6589824"/>
        <c:crossesAt val="0"/>
        <c:crossBetween val="midCat"/>
      </c:valAx>
      <c:valAx>
        <c:axId val="46589824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6587904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41681796046176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Data'!$G$21:$G$48</c:f>
              <c:numCache>
                <c:formatCode>0.00</c:formatCode>
                <c:ptCount val="28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0.23</c:v>
                </c:pt>
                <c:pt idx="21">
                  <c:v>0.24</c:v>
                </c:pt>
                <c:pt idx="22">
                  <c:v>0.26</c:v>
                </c:pt>
                <c:pt idx="23">
                  <c:v>0.26</c:v>
                </c:pt>
                <c:pt idx="24">
                  <c:v>0.27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0.27</c:v>
                </c:pt>
              </c:numCache>
            </c:numRef>
          </c:xVal>
          <c:yVal>
            <c:numRef>
              <c:f>'Survey Data'!$F$21:$F$48</c:f>
              <c:numCache>
                <c:formatCode>0.00</c:formatCode>
                <c:ptCount val="28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0.21</c:v>
                </c:pt>
                <c:pt idx="8">
                  <c:v>0.26</c:v>
                </c:pt>
                <c:pt idx="9">
                  <c:v>0.3</c:v>
                </c:pt>
                <c:pt idx="10">
                  <c:v>0.35</c:v>
                </c:pt>
                <c:pt idx="11">
                  <c:v>0.4</c:v>
                </c:pt>
                <c:pt idx="12">
                  <c:v>0.45</c:v>
                </c:pt>
                <c:pt idx="13">
                  <c:v>0.5</c:v>
                </c:pt>
                <c:pt idx="14">
                  <c:v>0.55000000000000004</c:v>
                </c:pt>
                <c:pt idx="15">
                  <c:v>0.59</c:v>
                </c:pt>
                <c:pt idx="16">
                  <c:v>0.64</c:v>
                </c:pt>
                <c:pt idx="17">
                  <c:v>0.68</c:v>
                </c:pt>
                <c:pt idx="18">
                  <c:v>0.73</c:v>
                </c:pt>
                <c:pt idx="19">
                  <c:v>0.78</c:v>
                </c:pt>
                <c:pt idx="20">
                  <c:v>0.82</c:v>
                </c:pt>
                <c:pt idx="21">
                  <c:v>0.87</c:v>
                </c:pt>
                <c:pt idx="22">
                  <c:v>0.91</c:v>
                </c:pt>
                <c:pt idx="23">
                  <c:v>0.96</c:v>
                </c:pt>
                <c:pt idx="24">
                  <c:v>1.01</c:v>
                </c:pt>
                <c:pt idx="25">
                  <c:v>1.05</c:v>
                </c:pt>
                <c:pt idx="26">
                  <c:v>1.1000000000000001</c:v>
                </c:pt>
                <c:pt idx="27">
                  <c:v>1.1499999999999999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1120"/>
        <c:axId val="46907392"/>
      </c:scatterChart>
      <c:valAx>
        <c:axId val="46901120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6907392"/>
        <c:crosses val="autoZero"/>
        <c:crossBetween val="midCat"/>
      </c:valAx>
      <c:valAx>
        <c:axId val="46907392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690112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7573014896541773"/>
          <c:y val="0.93638375234835469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Data'!$H$21:$H$48</c:f>
              <c:numCache>
                <c:formatCode>0.00</c:formatCode>
                <c:ptCount val="28"/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0.17</c:v>
                </c:pt>
                <c:pt idx="22">
                  <c:v>0.17</c:v>
                </c:pt>
                <c:pt idx="23">
                  <c:v>0.17</c:v>
                </c:pt>
                <c:pt idx="24">
                  <c:v>0.17</c:v>
                </c:pt>
                <c:pt idx="25">
                  <c:v>0.17</c:v>
                </c:pt>
                <c:pt idx="26">
                  <c:v>0.38</c:v>
                </c:pt>
                <c:pt idx="27">
                  <c:v>0.36</c:v>
                </c:pt>
              </c:numCache>
            </c:numRef>
          </c:xVal>
          <c:yVal>
            <c:numRef>
              <c:f>'Survey Data'!$A$21:$A$48</c:f>
              <c:numCache>
                <c:formatCode>0.0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56928"/>
        <c:axId val="46958848"/>
      </c:scatterChart>
      <c:valAx>
        <c:axId val="46956928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46958848"/>
        <c:crosses val="autoZero"/>
        <c:crossBetween val="midCat"/>
        <c:minorUnit val="5"/>
      </c:valAx>
      <c:valAx>
        <c:axId val="4695884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695692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48" totalsRowShown="0" headerRowDxfId="10" dataDxfId="9" tableBorderDxfId="8">
  <autoFilter ref="A20:H48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7"/>
      <c r="B1" s="167"/>
      <c r="C1" s="167"/>
      <c r="D1" s="167"/>
      <c r="E1" s="167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68" t="s">
        <v>37</v>
      </c>
      <c r="B10" s="168"/>
      <c r="C10" s="168"/>
      <c r="D10" s="168"/>
      <c r="E10" s="168"/>
      <c r="F10" s="168"/>
      <c r="G10" s="168"/>
      <c r="H10" s="168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36</v>
      </c>
      <c r="E12" s="63" t="str">
        <f>'Event Summary'!A4</f>
        <v>Origin Energy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35</v>
      </c>
      <c r="E13" s="33" t="str">
        <f>'Event Summary'!C4</f>
        <v>Combabula 63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34</v>
      </c>
      <c r="E14" s="33" t="str">
        <f>'Event Summary'!E4</f>
        <v>Combabula</v>
      </c>
      <c r="F14" s="32"/>
      <c r="G14" s="32"/>
      <c r="H14" s="32"/>
    </row>
    <row r="15" spans="1:8" ht="39" customHeight="1" x14ac:dyDescent="0.45">
      <c r="D15" s="31" t="s">
        <v>48</v>
      </c>
      <c r="E15" s="30" t="str">
        <f>'Event Summary'!E6</f>
        <v>026° 13' 31" S.</v>
      </c>
    </row>
    <row r="16" spans="1:8" ht="39" customHeight="1" x14ac:dyDescent="0.45">
      <c r="D16" s="31" t="s">
        <v>49</v>
      </c>
      <c r="E16" s="30" t="str">
        <f>'Event Summary'!G6</f>
        <v>149° 31' 34" E.</v>
      </c>
    </row>
    <row r="17" spans="4:7" ht="39" customHeight="1" x14ac:dyDescent="0.45">
      <c r="D17" s="31" t="s">
        <v>33</v>
      </c>
      <c r="E17" s="169">
        <f>'Event Summary'!A13</f>
        <v>41732</v>
      </c>
      <c r="F17" s="169"/>
      <c r="G17" s="169"/>
    </row>
    <row r="18" spans="4:7" ht="39" customHeight="1" x14ac:dyDescent="0.45">
      <c r="D18" s="31" t="s">
        <v>32</v>
      </c>
      <c r="E18" s="30" t="str">
        <f>'Event Summary'!C17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31</v>
      </c>
      <c r="H34" s="27">
        <f ca="1">TODAY()</f>
        <v>41732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Normal="100" workbookViewId="0">
      <selection activeCell="G6" sqref="G6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0" t="s">
        <v>40</v>
      </c>
      <c r="B1" s="170"/>
      <c r="C1" s="170"/>
      <c r="D1" s="170"/>
      <c r="E1" s="170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25">
      <c r="A4" s="139" t="s">
        <v>69</v>
      </c>
      <c r="B4" s="137"/>
      <c r="C4" s="139" t="s">
        <v>71</v>
      </c>
      <c r="D4" s="138"/>
      <c r="E4" s="139" t="s">
        <v>72</v>
      </c>
      <c r="F4" s="137"/>
      <c r="G4" s="140" t="s">
        <v>16</v>
      </c>
      <c r="H4" s="143"/>
    </row>
    <row r="5" spans="1:8" s="1" customFormat="1" ht="9" customHeight="1" x14ac:dyDescent="0.25">
      <c r="A5" s="126" t="s">
        <v>17</v>
      </c>
      <c r="B5" s="129"/>
      <c r="C5" s="126" t="s">
        <v>57</v>
      </c>
      <c r="D5" s="127"/>
      <c r="E5" s="126" t="s">
        <v>45</v>
      </c>
      <c r="F5" s="127"/>
      <c r="G5" s="126" t="s">
        <v>46</v>
      </c>
      <c r="H5" s="127"/>
    </row>
    <row r="6" spans="1:8" s="1" customFormat="1" x14ac:dyDescent="0.25">
      <c r="A6" s="140" t="s">
        <v>73</v>
      </c>
      <c r="B6" s="143"/>
      <c r="C6" s="147" t="s">
        <v>59</v>
      </c>
      <c r="D6" s="143"/>
      <c r="E6" s="155" t="s">
        <v>74</v>
      </c>
      <c r="F6" s="150"/>
      <c r="G6" s="155" t="s">
        <v>75</v>
      </c>
      <c r="H6" s="138"/>
    </row>
    <row r="7" spans="1:8" s="1" customFormat="1" ht="9" customHeight="1" x14ac:dyDescent="0.25">
      <c r="A7" s="126" t="s">
        <v>41</v>
      </c>
      <c r="B7" s="129"/>
      <c r="C7" s="126" t="s">
        <v>42</v>
      </c>
      <c r="D7" s="127"/>
      <c r="E7" s="126" t="s">
        <v>43</v>
      </c>
      <c r="F7" s="127"/>
      <c r="G7" s="126" t="s">
        <v>44</v>
      </c>
      <c r="H7" s="127"/>
    </row>
    <row r="8" spans="1:8" s="1" customFormat="1" x14ac:dyDescent="0.25">
      <c r="A8" s="172">
        <v>7096908.1370000001</v>
      </c>
      <c r="B8" s="173"/>
      <c r="C8" s="174">
        <v>752373.35800000001</v>
      </c>
      <c r="D8" s="175"/>
      <c r="E8" s="149" t="s">
        <v>51</v>
      </c>
      <c r="F8" s="150"/>
      <c r="G8" s="149">
        <v>55</v>
      </c>
      <c r="H8" s="138"/>
    </row>
    <row r="9" spans="1:8" x14ac:dyDescent="0.25">
      <c r="A9" s="131" t="s">
        <v>11</v>
      </c>
      <c r="B9" s="132"/>
      <c r="C9" s="132"/>
      <c r="D9" s="132"/>
      <c r="E9" s="132"/>
      <c r="F9" s="132"/>
      <c r="G9" s="142"/>
      <c r="H9" s="133"/>
    </row>
    <row r="10" spans="1:8" s="2" customFormat="1" ht="9" customHeight="1" x14ac:dyDescent="0.25">
      <c r="A10" s="126" t="s">
        <v>25</v>
      </c>
      <c r="B10" s="127"/>
      <c r="C10" s="141" t="s">
        <v>14</v>
      </c>
      <c r="D10" s="127"/>
      <c r="E10" s="141" t="s">
        <v>28</v>
      </c>
      <c r="F10" s="128"/>
      <c r="G10" s="126" t="s">
        <v>20</v>
      </c>
      <c r="H10" s="127"/>
    </row>
    <row r="11" spans="1:8" s="1" customFormat="1" x14ac:dyDescent="0.25">
      <c r="A11" s="134" t="s">
        <v>14</v>
      </c>
      <c r="B11" s="136"/>
      <c r="C11" s="145">
        <v>336.58</v>
      </c>
      <c r="D11" s="136"/>
      <c r="E11" s="134" t="s">
        <v>76</v>
      </c>
      <c r="F11" s="135"/>
      <c r="G11" s="145">
        <v>3.8</v>
      </c>
      <c r="H11" s="136"/>
    </row>
    <row r="12" spans="1:8" s="2" customFormat="1" ht="9" customHeight="1" x14ac:dyDescent="0.25">
      <c r="A12" s="126" t="s">
        <v>10</v>
      </c>
      <c r="B12" s="127"/>
      <c r="C12" s="126" t="s">
        <v>58</v>
      </c>
      <c r="D12" s="127"/>
      <c r="E12" s="126" t="s">
        <v>23</v>
      </c>
      <c r="F12" s="128"/>
      <c r="G12" s="126" t="s">
        <v>24</v>
      </c>
      <c r="H12" s="127"/>
    </row>
    <row r="13" spans="1:8" s="1" customFormat="1" x14ac:dyDescent="0.25">
      <c r="A13" s="146">
        <v>41732</v>
      </c>
      <c r="B13" s="136"/>
      <c r="C13" s="134" t="s">
        <v>77</v>
      </c>
      <c r="D13" s="136"/>
      <c r="E13" s="144">
        <v>0</v>
      </c>
      <c r="F13" s="135"/>
      <c r="G13" s="144">
        <v>135</v>
      </c>
      <c r="H13" s="136"/>
    </row>
    <row r="14" spans="1:8" s="78" customFormat="1" ht="9" customHeight="1" x14ac:dyDescent="0.25">
      <c r="A14" s="126" t="s">
        <v>18</v>
      </c>
      <c r="B14" s="127"/>
      <c r="C14" s="126" t="s">
        <v>60</v>
      </c>
      <c r="D14" s="127"/>
      <c r="E14" s="126" t="s">
        <v>52</v>
      </c>
      <c r="F14" s="128"/>
      <c r="G14" s="126" t="s">
        <v>55</v>
      </c>
      <c r="H14" s="127"/>
    </row>
    <row r="15" spans="1:8" s="77" customFormat="1" x14ac:dyDescent="0.25">
      <c r="A15" s="134" t="s">
        <v>70</v>
      </c>
      <c r="B15" s="136"/>
      <c r="C15" s="146" t="s">
        <v>68</v>
      </c>
      <c r="D15" s="136"/>
      <c r="E15" s="154" t="s">
        <v>54</v>
      </c>
      <c r="F15" s="135"/>
      <c r="G15" s="144" t="s">
        <v>54</v>
      </c>
      <c r="H15" s="136"/>
    </row>
    <row r="16" spans="1:8" s="2" customFormat="1" ht="9" customHeight="1" x14ac:dyDescent="0.25">
      <c r="A16" s="156" t="s">
        <v>62</v>
      </c>
      <c r="B16" s="127"/>
      <c r="C16" s="126" t="s">
        <v>47</v>
      </c>
      <c r="D16" s="127"/>
      <c r="E16" s="126" t="s">
        <v>56</v>
      </c>
      <c r="F16" s="128"/>
      <c r="G16" s="126" t="s">
        <v>30</v>
      </c>
      <c r="H16" s="130" t="s">
        <v>29</v>
      </c>
    </row>
    <row r="17" spans="1:8" s="64" customFormat="1" ht="12.75" x14ac:dyDescent="0.25">
      <c r="A17" s="146" t="s">
        <v>81</v>
      </c>
      <c r="B17" s="136"/>
      <c r="C17" s="134" t="s">
        <v>80</v>
      </c>
      <c r="D17" s="136"/>
      <c r="E17" s="134" t="s">
        <v>78</v>
      </c>
      <c r="F17" s="135"/>
      <c r="G17" s="144" t="s">
        <v>79</v>
      </c>
      <c r="H17" s="148">
        <v>117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76"/>
      <c r="B19" s="177"/>
      <c r="C19" s="177"/>
      <c r="D19" s="177"/>
      <c r="E19" s="177"/>
      <c r="F19" s="177"/>
      <c r="G19" s="177"/>
      <c r="H19" s="178"/>
    </row>
    <row r="20" spans="1:8" s="8" customFormat="1" x14ac:dyDescent="0.25">
      <c r="A20" s="46" t="s">
        <v>39</v>
      </c>
      <c r="B20" s="46" t="s">
        <v>38</v>
      </c>
      <c r="C20" s="171" t="s">
        <v>21</v>
      </c>
      <c r="D20" s="171"/>
      <c r="E20" s="171"/>
      <c r="F20" s="171"/>
      <c r="G20" s="171"/>
      <c r="H20" s="171"/>
    </row>
    <row r="21" spans="1:8" ht="13.5" customHeight="1" x14ac:dyDescent="0.25">
      <c r="A21" s="119">
        <v>41732</v>
      </c>
      <c r="B21" s="120">
        <v>0.52083333333333337</v>
      </c>
      <c r="C21" s="115" t="s">
        <v>82</v>
      </c>
      <c r="D21" s="51"/>
      <c r="E21" s="51"/>
      <c r="F21" s="51"/>
      <c r="G21" s="51"/>
      <c r="H21" s="52"/>
    </row>
    <row r="22" spans="1:8" ht="13.5" customHeight="1" x14ac:dyDescent="0.25">
      <c r="A22" s="124"/>
      <c r="B22" s="122">
        <v>0.61458333333333337</v>
      </c>
      <c r="C22" s="116" t="s">
        <v>83</v>
      </c>
      <c r="D22" s="54"/>
      <c r="E22" s="54"/>
      <c r="F22" s="54"/>
      <c r="G22" s="54"/>
      <c r="H22" s="55"/>
    </row>
    <row r="23" spans="1:8" ht="13.5" customHeight="1" x14ac:dyDescent="0.25">
      <c r="A23" s="125"/>
      <c r="B23" s="123">
        <v>0.63541666666666663</v>
      </c>
      <c r="C23" s="118" t="s">
        <v>84</v>
      </c>
      <c r="D23" s="57"/>
      <c r="E23" s="57"/>
      <c r="F23" s="57"/>
      <c r="G23" s="57"/>
      <c r="H23" s="58"/>
    </row>
    <row r="24" spans="1:8" ht="13.5" customHeight="1" x14ac:dyDescent="0.25">
      <c r="A24" s="124"/>
      <c r="B24" s="122">
        <v>0.65625</v>
      </c>
      <c r="C24" s="116" t="s">
        <v>85</v>
      </c>
      <c r="D24" s="54"/>
      <c r="E24" s="54"/>
      <c r="F24" s="54"/>
      <c r="G24" s="54"/>
      <c r="H24" s="55"/>
    </row>
    <row r="25" spans="1:8" ht="13.5" customHeight="1" x14ac:dyDescent="0.25">
      <c r="A25" s="124"/>
      <c r="B25" s="122">
        <v>0.68055555555555547</v>
      </c>
      <c r="C25" s="116" t="s">
        <v>86</v>
      </c>
      <c r="D25" s="54"/>
      <c r="E25" s="54"/>
      <c r="F25" s="54"/>
      <c r="G25" s="54"/>
      <c r="H25" s="55"/>
    </row>
    <row r="26" spans="1:8" ht="13.5" customHeight="1" x14ac:dyDescent="0.25">
      <c r="A26" s="124"/>
      <c r="B26" s="122">
        <v>0.6875</v>
      </c>
      <c r="C26" s="116" t="s">
        <v>87</v>
      </c>
      <c r="D26" s="54"/>
      <c r="E26" s="54"/>
      <c r="F26" s="54"/>
      <c r="G26" s="54"/>
      <c r="H26" s="55"/>
    </row>
    <row r="27" spans="1:8" ht="13.5" customHeight="1" x14ac:dyDescent="0.25">
      <c r="A27" s="121"/>
      <c r="B27" s="122">
        <v>0.71875</v>
      </c>
      <c r="C27" s="116" t="s">
        <v>88</v>
      </c>
      <c r="D27" s="54"/>
      <c r="E27" s="54"/>
      <c r="F27" s="54"/>
      <c r="G27" s="54"/>
      <c r="H27" s="55"/>
    </row>
    <row r="28" spans="1:8" ht="13.5" customHeight="1" x14ac:dyDescent="0.25">
      <c r="A28" s="124"/>
      <c r="B28" s="122"/>
      <c r="C28" s="116"/>
      <c r="D28" s="54"/>
      <c r="E28" s="54"/>
      <c r="F28" s="54"/>
      <c r="G28" s="54"/>
      <c r="H28" s="55"/>
    </row>
    <row r="29" spans="1:8" ht="13.5" customHeight="1" x14ac:dyDescent="0.25">
      <c r="A29" s="121"/>
      <c r="B29" s="122"/>
      <c r="C29" s="117"/>
      <c r="E29" s="54"/>
      <c r="F29" s="54"/>
      <c r="G29" s="54"/>
      <c r="H29" s="55"/>
    </row>
    <row r="30" spans="1:8" ht="13.5" customHeight="1" x14ac:dyDescent="0.25">
      <c r="A30" s="124"/>
      <c r="B30" s="122"/>
      <c r="C30" s="116"/>
      <c r="D30" s="54"/>
      <c r="E30" s="54"/>
      <c r="F30" s="54"/>
      <c r="G30" s="54"/>
      <c r="H30" s="55"/>
    </row>
    <row r="31" spans="1:8" ht="13.5" customHeight="1" x14ac:dyDescent="0.25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abSelected="1" zoomScaleNormal="100" workbookViewId="0">
      <selection activeCell="C10" sqref="C10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0" t="s">
        <v>50</v>
      </c>
      <c r="B1" s="170"/>
      <c r="C1" s="170"/>
      <c r="D1" s="170"/>
      <c r="E1" s="170"/>
      <c r="F1" s="170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Origin Energy</v>
      </c>
      <c r="B4" s="18"/>
      <c r="C4" s="20" t="str">
        <f>'Event Summary'!C4</f>
        <v>Combabula 63</v>
      </c>
      <c r="D4" s="18"/>
      <c r="E4" s="18"/>
      <c r="F4" s="18"/>
      <c r="G4" s="20" t="str">
        <f>'Event Summary'!E4</f>
        <v>Combabula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25">
      <c r="A5" s="4" t="s">
        <v>15</v>
      </c>
      <c r="B5" s="10"/>
      <c r="C5" s="4" t="s">
        <v>17</v>
      </c>
      <c r="D5" s="9"/>
      <c r="E5" s="10"/>
      <c r="F5" s="11"/>
      <c r="G5" s="9" t="s">
        <v>57</v>
      </c>
      <c r="H5" s="11"/>
    </row>
    <row r="6" spans="1:13" s="1" customFormat="1" x14ac:dyDescent="0.25">
      <c r="A6" s="21" t="str">
        <f>'Event Summary'!G4</f>
        <v>Australia</v>
      </c>
      <c r="B6" s="22"/>
      <c r="C6" s="153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13</v>
      </c>
      <c r="B8" s="83" t="s">
        <v>14</v>
      </c>
      <c r="C8" s="84" t="s">
        <v>28</v>
      </c>
      <c r="D8" s="179" t="s">
        <v>27</v>
      </c>
      <c r="E8" s="179"/>
      <c r="F8" s="180"/>
      <c r="G8" s="83" t="s">
        <v>23</v>
      </c>
      <c r="H8" s="80" t="s">
        <v>24</v>
      </c>
    </row>
    <row r="9" spans="1:13" s="1" customFormat="1" x14ac:dyDescent="0.25">
      <c r="A9" s="74" t="str">
        <f>'Event Summary'!A11</f>
        <v>Ground Level</v>
      </c>
      <c r="B9" s="73">
        <f>'Event Summary'!C11</f>
        <v>336.58</v>
      </c>
      <c r="C9" s="72" t="str">
        <f>'Event Summary'!E11</f>
        <v>RT</v>
      </c>
      <c r="D9" s="106">
        <f>'Event Summary'!G11</f>
        <v>3.8</v>
      </c>
      <c r="E9" s="107"/>
      <c r="F9" s="108"/>
      <c r="G9" s="72" t="s">
        <v>19</v>
      </c>
      <c r="H9" s="109">
        <f>'Event Summary'!G13</f>
        <v>135</v>
      </c>
    </row>
    <row r="10" spans="1:13" s="2" customFormat="1" ht="9" customHeight="1" x14ac:dyDescent="0.25">
      <c r="A10" s="83" t="s">
        <v>10</v>
      </c>
      <c r="B10" s="75" t="s">
        <v>18</v>
      </c>
      <c r="C10" s="83" t="s">
        <v>45</v>
      </c>
      <c r="D10" s="79" t="s">
        <v>46</v>
      </c>
      <c r="E10" s="81"/>
      <c r="F10" s="80"/>
      <c r="G10" s="83" t="s">
        <v>43</v>
      </c>
      <c r="H10" s="80" t="s">
        <v>44</v>
      </c>
    </row>
    <row r="11" spans="1:13" s="114" customFormat="1" ht="12" x14ac:dyDescent="0.25">
      <c r="A11" s="110">
        <f>'Event Summary'!A13</f>
        <v>41732</v>
      </c>
      <c r="B11" s="157" t="str">
        <f>'Event Summary'!A15</f>
        <v>True North</v>
      </c>
      <c r="C11" s="111" t="str">
        <f>'Event Summary'!E6</f>
        <v>026° 13' 31" S.</v>
      </c>
      <c r="D11" s="74" t="str">
        <f>'Event Summary'!G6</f>
        <v>149° 31' 34"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25">
      <c r="A12" s="75" t="s">
        <v>52</v>
      </c>
      <c r="B12" s="83" t="s">
        <v>55</v>
      </c>
      <c r="C12" s="83" t="s">
        <v>41</v>
      </c>
      <c r="D12" s="79" t="s">
        <v>42</v>
      </c>
      <c r="E12" s="81"/>
      <c r="F12" s="80"/>
      <c r="G12" s="83" t="s">
        <v>60</v>
      </c>
      <c r="H12" s="80" t="s">
        <v>30</v>
      </c>
    </row>
    <row r="13" spans="1:13" s="114" customFormat="1" ht="12" x14ac:dyDescent="0.25">
      <c r="A13" s="112" t="str">
        <f>'Event Summary'!E15</f>
        <v>N/A</v>
      </c>
      <c r="B13" s="110" t="str">
        <f>'Event Summary'!G15</f>
        <v>N/A</v>
      </c>
      <c r="C13" s="166">
        <f>'Event Summary'!A8</f>
        <v>7096908.1370000001</v>
      </c>
      <c r="D13" s="184">
        <f>'Event Summary'!C8</f>
        <v>752373.35800000001</v>
      </c>
      <c r="E13" s="185"/>
      <c r="F13" s="186"/>
      <c r="G13" s="112" t="str">
        <f>'Event Summary'!C15</f>
        <v>Min Curvature</v>
      </c>
      <c r="H13" s="113" t="str">
        <f>'Event Summary'!G17</f>
        <v>Wireline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81" t="str">
        <f>IF(ISBLANK('Event Summary'!A19),"",'Event Summary'!A19)</f>
        <v/>
      </c>
      <c r="B15" s="182"/>
      <c r="C15" s="182"/>
      <c r="D15" s="182"/>
      <c r="E15" s="182"/>
      <c r="F15" s="182"/>
      <c r="G15" s="182"/>
      <c r="H15" s="183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25" zoomScaleNormal="100" workbookViewId="0">
      <selection activeCell="K11" sqref="K11"/>
    </sheetView>
  </sheetViews>
  <sheetFormatPr defaultRowHeight="15" x14ac:dyDescent="0.25"/>
  <cols>
    <col min="1" max="2" width="16.42578125" style="76" customWidth="1"/>
    <col min="3" max="3" width="16.5703125" style="76" customWidth="1"/>
    <col min="4" max="4" width="10.7109375" style="76" customWidth="1"/>
    <col min="5" max="5" width="0.5703125" style="76" customWidth="1"/>
    <col min="6" max="6" width="6" style="76" customWidth="1"/>
    <col min="7" max="8" width="16.28515625" style="76" customWidth="1"/>
    <col min="9" max="16384" width="9.140625" style="76"/>
  </cols>
  <sheetData>
    <row r="1" spans="1:15" ht="38.25" customHeight="1" x14ac:dyDescent="0.25">
      <c r="A1" s="170" t="s">
        <v>66</v>
      </c>
      <c r="B1" s="170"/>
      <c r="C1" s="170"/>
      <c r="D1" s="170"/>
      <c r="E1" s="170"/>
      <c r="F1" s="170"/>
    </row>
    <row r="2" spans="1:15" x14ac:dyDescent="0.25">
      <c r="A2" s="131" t="s">
        <v>0</v>
      </c>
      <c r="B2" s="132"/>
      <c r="C2" s="132"/>
      <c r="D2" s="132"/>
      <c r="E2" s="132"/>
      <c r="F2" s="132"/>
      <c r="G2" s="132"/>
      <c r="H2" s="133"/>
      <c r="I2" s="163"/>
      <c r="J2" s="163"/>
      <c r="K2" s="163"/>
      <c r="L2" s="163"/>
      <c r="M2" s="163"/>
      <c r="N2" s="163"/>
    </row>
    <row r="3" spans="1:15" s="78" customFormat="1" ht="9" customHeight="1" x14ac:dyDescent="0.25">
      <c r="A3" s="126" t="s">
        <v>1</v>
      </c>
      <c r="B3" s="128"/>
      <c r="C3" s="126" t="s">
        <v>3</v>
      </c>
      <c r="D3" s="128"/>
      <c r="E3" s="128"/>
      <c r="F3" s="128"/>
      <c r="G3" s="126" t="s">
        <v>2</v>
      </c>
      <c r="H3" s="127"/>
      <c r="I3" s="162"/>
      <c r="J3" s="162"/>
      <c r="K3" s="162"/>
      <c r="L3" s="162"/>
      <c r="M3" s="162"/>
      <c r="N3" s="162"/>
      <c r="O3" s="162"/>
    </row>
    <row r="4" spans="1:15" s="77" customFormat="1" x14ac:dyDescent="0.2">
      <c r="A4" s="139" t="str">
        <f>'Event Summary'!A4</f>
        <v>Origin Energy</v>
      </c>
      <c r="B4" s="137"/>
      <c r="C4" s="139" t="str">
        <f>'Event Summary'!C4</f>
        <v>Combabula 63</v>
      </c>
      <c r="D4" s="137"/>
      <c r="E4" s="137"/>
      <c r="F4" s="137"/>
      <c r="G4" s="139" t="str">
        <f>'Event Summary'!E4</f>
        <v>Combabula</v>
      </c>
      <c r="H4" s="138"/>
      <c r="I4" s="24"/>
      <c r="J4" s="23" t="s">
        <v>22</v>
      </c>
      <c r="K4" s="23" t="s">
        <v>65</v>
      </c>
      <c r="L4" s="23" t="s">
        <v>67</v>
      </c>
      <c r="M4" s="24"/>
      <c r="N4" s="24"/>
      <c r="O4" s="24"/>
    </row>
    <row r="5" spans="1:15" s="77" customFormat="1" ht="9" customHeight="1" x14ac:dyDescent="0.25">
      <c r="A5" s="126" t="s">
        <v>15</v>
      </c>
      <c r="B5" s="10"/>
      <c r="C5" s="126" t="s">
        <v>17</v>
      </c>
      <c r="D5" s="128"/>
      <c r="E5" s="10"/>
      <c r="F5" s="129"/>
      <c r="G5" s="128" t="s">
        <v>57</v>
      </c>
      <c r="H5" s="129"/>
      <c r="I5" s="24"/>
      <c r="J5" s="24"/>
      <c r="K5" s="24"/>
      <c r="L5" s="24"/>
      <c r="M5" s="24"/>
      <c r="N5" s="24"/>
      <c r="O5" s="24"/>
    </row>
    <row r="6" spans="1:15" s="77" customFormat="1" x14ac:dyDescent="0.25">
      <c r="A6" s="140" t="str">
        <f>'Event Summary'!G4</f>
        <v>Australia</v>
      </c>
      <c r="B6" s="22"/>
      <c r="C6" s="153" t="str">
        <f>'Event Summary'!A6</f>
        <v>Queensland</v>
      </c>
      <c r="D6" s="137"/>
      <c r="E6" s="137"/>
      <c r="F6" s="138"/>
      <c r="G6" s="25" t="str">
        <f>'Event Summary'!C6</f>
        <v>Well Head</v>
      </c>
      <c r="H6" s="138"/>
      <c r="I6" s="24"/>
      <c r="J6" s="24"/>
      <c r="K6" s="24"/>
      <c r="L6" s="24"/>
      <c r="M6" s="24"/>
      <c r="N6" s="24"/>
      <c r="O6" s="24"/>
    </row>
    <row r="7" spans="1:15" x14ac:dyDescent="0.25">
      <c r="A7" s="131" t="s">
        <v>11</v>
      </c>
      <c r="B7" s="132"/>
      <c r="C7" s="132"/>
      <c r="D7" s="132"/>
      <c r="E7" s="132"/>
      <c r="F7" s="132"/>
      <c r="G7" s="132"/>
      <c r="H7" s="133"/>
      <c r="J7" s="165"/>
      <c r="K7" s="165"/>
      <c r="L7" s="165"/>
      <c r="M7" s="165"/>
      <c r="N7" s="165"/>
      <c r="O7" s="163"/>
    </row>
    <row r="8" spans="1:15" s="78" customFormat="1" ht="9" customHeight="1" x14ac:dyDescent="0.25">
      <c r="A8" s="126" t="s">
        <v>13</v>
      </c>
      <c r="B8" s="130" t="s">
        <v>14</v>
      </c>
      <c r="C8" s="84" t="s">
        <v>28</v>
      </c>
      <c r="D8" s="179" t="s">
        <v>27</v>
      </c>
      <c r="E8" s="179"/>
      <c r="F8" s="180"/>
      <c r="G8" s="130" t="s">
        <v>23</v>
      </c>
      <c r="H8" s="127" t="s">
        <v>24</v>
      </c>
    </row>
    <row r="9" spans="1:15" s="77" customFormat="1" x14ac:dyDescent="0.25">
      <c r="A9" s="74" t="str">
        <f>'Event Summary'!A11</f>
        <v>Ground Level</v>
      </c>
      <c r="B9" s="73">
        <f>'Event Summary'!C11</f>
        <v>336.58</v>
      </c>
      <c r="C9" s="72" t="str">
        <f>'Event Summary'!E11</f>
        <v>RT</v>
      </c>
      <c r="D9" s="106">
        <f>'Event Summary'!G11</f>
        <v>3.8</v>
      </c>
      <c r="E9" s="107"/>
      <c r="F9" s="108"/>
      <c r="G9" s="72" t="s">
        <v>19</v>
      </c>
      <c r="H9" s="109">
        <f>'Event Summary'!G13</f>
        <v>135</v>
      </c>
      <c r="J9" s="164"/>
      <c r="K9" s="164"/>
      <c r="L9" s="164"/>
      <c r="M9" s="164"/>
      <c r="N9" s="164"/>
    </row>
    <row r="10" spans="1:15" s="78" customFormat="1" ht="9" customHeight="1" x14ac:dyDescent="0.25">
      <c r="A10" s="130" t="s">
        <v>10</v>
      </c>
      <c r="B10" s="75" t="s">
        <v>18</v>
      </c>
      <c r="C10" s="130" t="s">
        <v>45</v>
      </c>
      <c r="D10" s="126" t="s">
        <v>46</v>
      </c>
      <c r="E10" s="128"/>
      <c r="F10" s="127"/>
      <c r="G10" s="130" t="s">
        <v>43</v>
      </c>
      <c r="H10" s="127" t="s">
        <v>44</v>
      </c>
    </row>
    <row r="11" spans="1:15" s="114" customFormat="1" ht="12" x14ac:dyDescent="0.25">
      <c r="A11" s="110">
        <f>'Event Summary'!A13</f>
        <v>41732</v>
      </c>
      <c r="B11" s="157" t="str">
        <f>'Event Summary'!A15</f>
        <v>True North</v>
      </c>
      <c r="C11" s="111" t="str">
        <f>'Event Summary'!E6</f>
        <v>026° 13' 31" S.</v>
      </c>
      <c r="D11" s="74" t="str">
        <f>'Event Summary'!G6</f>
        <v>149° 31' 34"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5" s="78" customFormat="1" ht="9" customHeight="1" x14ac:dyDescent="0.25">
      <c r="A12" s="75" t="s">
        <v>52</v>
      </c>
      <c r="B12" s="130" t="s">
        <v>55</v>
      </c>
      <c r="C12" s="130" t="s">
        <v>41</v>
      </c>
      <c r="D12" s="126" t="s">
        <v>42</v>
      </c>
      <c r="E12" s="128"/>
      <c r="F12" s="127"/>
      <c r="G12" s="130" t="s">
        <v>60</v>
      </c>
      <c r="H12" s="127" t="s">
        <v>30</v>
      </c>
    </row>
    <row r="13" spans="1:15" s="114" customFormat="1" ht="12" x14ac:dyDescent="0.25">
      <c r="A13" s="112" t="str">
        <f>'Event Summary'!E15</f>
        <v>N/A</v>
      </c>
      <c r="B13" s="110" t="str">
        <f>'Event Summary'!G15</f>
        <v>N/A</v>
      </c>
      <c r="C13" s="158">
        <f>'Event Summary'!A8</f>
        <v>7096908.1370000001</v>
      </c>
      <c r="D13" s="184">
        <f>'Event Summary'!C8</f>
        <v>752373.35800000001</v>
      </c>
      <c r="E13" s="185"/>
      <c r="F13" s="186"/>
      <c r="G13" s="112" t="str">
        <f>'Event Summary'!C15</f>
        <v>Min Curvature</v>
      </c>
      <c r="H13" s="113" t="str">
        <f>'Event Summary'!G17</f>
        <v>Wireline</v>
      </c>
    </row>
    <row r="14" spans="1:15" s="3" customFormat="1" ht="9" customHeight="1" x14ac:dyDescent="0.2">
      <c r="A14" s="126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76" t="str">
        <f>IF(ISBLANK('Event Summary'!A19),"",'Event Summary'!A19)</f>
        <v/>
      </c>
      <c r="B15" s="177"/>
      <c r="C15" s="177"/>
      <c r="D15" s="177"/>
      <c r="E15" s="177"/>
      <c r="F15" s="177"/>
      <c r="G15" s="177"/>
      <c r="H15" s="178"/>
      <c r="J15" s="165"/>
      <c r="K15" s="165"/>
      <c r="L15" s="165"/>
      <c r="M15" s="165"/>
      <c r="N15" s="165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zoomScaleNormal="100" workbookViewId="0">
      <pane ySplit="20" topLeftCell="A21" activePane="bottomLeft" state="frozenSplit"/>
      <selection activeCell="G25" sqref="G25"/>
      <selection pane="bottomLeft" activeCell="A21" sqref="A2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0" t="s">
        <v>63</v>
      </c>
      <c r="B1" s="170"/>
      <c r="C1" s="170"/>
      <c r="D1" s="170"/>
      <c r="E1" s="170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15</v>
      </c>
      <c r="H3" s="82"/>
    </row>
    <row r="4" spans="1:8" s="77" customFormat="1" x14ac:dyDescent="0.25">
      <c r="A4" s="93" t="str">
        <f>'Event Summary'!A4</f>
        <v>Origin Energy</v>
      </c>
      <c r="B4" s="91"/>
      <c r="C4" s="93" t="str">
        <f>'Event Summary'!C4</f>
        <v>Combabula 63</v>
      </c>
      <c r="D4" s="92"/>
      <c r="E4" s="93" t="str">
        <f>'Event Summary'!E4</f>
        <v>Combabula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17</v>
      </c>
      <c r="B5" s="82"/>
      <c r="C5" s="79" t="s">
        <v>12</v>
      </c>
      <c r="D5" s="80"/>
      <c r="E5" s="79" t="s">
        <v>45</v>
      </c>
      <c r="F5" s="80"/>
      <c r="G5" s="79" t="s">
        <v>46</v>
      </c>
      <c r="H5" s="80"/>
    </row>
    <row r="6" spans="1:8" s="77" customFormat="1" x14ac:dyDescent="0.25">
      <c r="A6" s="153" t="str">
        <f>'Event Summary'!A6</f>
        <v>Queensland</v>
      </c>
      <c r="B6" s="97"/>
      <c r="C6" s="102" t="str">
        <f>'Event Summary'!C6</f>
        <v>Well Head</v>
      </c>
      <c r="D6" s="97"/>
      <c r="E6" s="105" t="str">
        <f>'Event Summary'!E6</f>
        <v>026° 13' 31" S.</v>
      </c>
      <c r="F6" s="71"/>
      <c r="G6" s="105" t="str">
        <f>'Event Summary'!G6</f>
        <v>149° 31' 34" E.</v>
      </c>
      <c r="H6" s="92"/>
    </row>
    <row r="7" spans="1:8" s="77" customFormat="1" ht="9" customHeight="1" x14ac:dyDescent="0.25">
      <c r="A7" s="79" t="s">
        <v>41</v>
      </c>
      <c r="B7" s="82"/>
      <c r="C7" s="79" t="s">
        <v>42</v>
      </c>
      <c r="D7" s="80"/>
      <c r="E7" s="79" t="s">
        <v>43</v>
      </c>
      <c r="F7" s="80"/>
      <c r="G7" s="79" t="s">
        <v>44</v>
      </c>
      <c r="H7" s="80"/>
    </row>
    <row r="8" spans="1:8" s="77" customFormat="1" x14ac:dyDescent="0.25">
      <c r="A8" s="172">
        <f>'Event Summary'!A8</f>
        <v>7096908.1370000001</v>
      </c>
      <c r="B8" s="173"/>
      <c r="C8" s="187">
        <f>'Event Summary'!C8</f>
        <v>752373.35800000001</v>
      </c>
      <c r="D8" s="188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25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25</v>
      </c>
      <c r="B10" s="80"/>
      <c r="C10" s="95" t="s">
        <v>14</v>
      </c>
      <c r="D10" s="80"/>
      <c r="E10" s="95" t="s">
        <v>28</v>
      </c>
      <c r="F10" s="81"/>
      <c r="G10" s="79" t="s">
        <v>20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>
        <f>'Event Summary'!C11</f>
        <v>336.58</v>
      </c>
      <c r="D11" s="90"/>
      <c r="E11" s="88" t="str">
        <f>'Event Summary'!E11</f>
        <v>RT</v>
      </c>
      <c r="F11" s="89"/>
      <c r="G11" s="100">
        <f>'Event Summary'!G11</f>
        <v>3.8</v>
      </c>
      <c r="H11" s="90"/>
    </row>
    <row r="12" spans="1:8" s="78" customFormat="1" ht="9" customHeight="1" x14ac:dyDescent="0.25">
      <c r="A12" s="79" t="s">
        <v>10</v>
      </c>
      <c r="B12" s="80"/>
      <c r="C12" s="79" t="s">
        <v>58</v>
      </c>
      <c r="D12" s="80"/>
      <c r="E12" s="79" t="s">
        <v>23</v>
      </c>
      <c r="F12" s="81"/>
      <c r="G12" s="79" t="s">
        <v>24</v>
      </c>
      <c r="H12" s="80"/>
    </row>
    <row r="13" spans="1:8" s="104" customFormat="1" ht="15" customHeight="1" x14ac:dyDescent="0.25">
      <c r="A13" s="101">
        <f>'Event Summary'!A13</f>
        <v>41732</v>
      </c>
      <c r="B13" s="90"/>
      <c r="C13" s="88" t="str">
        <f>'Event Summary'!C13</f>
        <v>North Seeking Gyro</v>
      </c>
      <c r="D13" s="90"/>
      <c r="E13" s="144">
        <f>'Event Summary'!E13</f>
        <v>0</v>
      </c>
      <c r="F13" s="89"/>
      <c r="G13" s="99">
        <f>'Event Summary'!G13</f>
        <v>135</v>
      </c>
      <c r="H13" s="90"/>
    </row>
    <row r="14" spans="1:8" s="78" customFormat="1" ht="9" customHeight="1" x14ac:dyDescent="0.25">
      <c r="A14" s="126" t="s">
        <v>18</v>
      </c>
      <c r="B14" s="127"/>
      <c r="C14" s="126" t="s">
        <v>53</v>
      </c>
      <c r="D14" s="127"/>
      <c r="E14" s="126" t="s">
        <v>52</v>
      </c>
      <c r="F14" s="128"/>
      <c r="G14" s="126" t="s">
        <v>55</v>
      </c>
      <c r="H14" s="127"/>
    </row>
    <row r="15" spans="1:8" s="77" customFormat="1" x14ac:dyDescent="0.25">
      <c r="A15" s="134" t="str">
        <f>'Event Summary'!A15</f>
        <v>True North</v>
      </c>
      <c r="B15" s="136"/>
      <c r="C15" s="146" t="str">
        <f>'Event Summary'!C15</f>
        <v>Min Curvature</v>
      </c>
      <c r="D15" s="136"/>
      <c r="E15" s="159" t="str">
        <f>'Event Summary'!E15</f>
        <v>N/A</v>
      </c>
      <c r="F15" s="135"/>
      <c r="G15" s="144" t="str">
        <f>'Event Summary'!G15</f>
        <v>N/A</v>
      </c>
      <c r="H15" s="136"/>
    </row>
    <row r="16" spans="1:8" s="78" customFormat="1" ht="9" customHeight="1" x14ac:dyDescent="0.25">
      <c r="A16" s="160" t="s">
        <v>62</v>
      </c>
      <c r="B16" s="80"/>
      <c r="C16" s="79" t="s">
        <v>47</v>
      </c>
      <c r="D16" s="80"/>
      <c r="E16" s="79" t="s">
        <v>56</v>
      </c>
      <c r="F16" s="81"/>
      <c r="G16" s="79" t="s">
        <v>30</v>
      </c>
      <c r="H16" s="83" t="s">
        <v>29</v>
      </c>
    </row>
    <row r="17" spans="1:8" s="104" customFormat="1" ht="15" customHeight="1" x14ac:dyDescent="0.25">
      <c r="A17" s="146" t="str">
        <f>'Event Summary'!A17</f>
        <v>T. Netov</v>
      </c>
      <c r="B17" s="90"/>
      <c r="C17" s="88" t="str">
        <f>'Event Summary'!C17</f>
        <v>J. Hollingworth</v>
      </c>
      <c r="D17" s="90"/>
      <c r="E17" s="88" t="str">
        <f>'Event Summary'!E17</f>
        <v xml:space="preserve">Vause </v>
      </c>
      <c r="F17" s="89"/>
      <c r="G17" s="99" t="str">
        <f>'Event Summary'!G17</f>
        <v>Wireline</v>
      </c>
      <c r="H17" s="103">
        <f>'Event Summary'!H17</f>
        <v>117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64</v>
      </c>
      <c r="F20" s="26" t="s">
        <v>8</v>
      </c>
      <c r="G20" s="26" t="s">
        <v>9</v>
      </c>
      <c r="H20" s="26" t="s">
        <v>61</v>
      </c>
    </row>
    <row r="21" spans="1:8" s="8" customFormat="1" x14ac:dyDescent="0.2">
      <c r="A21" s="151">
        <v>0</v>
      </c>
      <c r="B21" s="161">
        <v>0.22</v>
      </c>
      <c r="C21" s="161">
        <v>16.559999999999999</v>
      </c>
      <c r="D21" s="161">
        <v>0</v>
      </c>
      <c r="E21" s="152"/>
      <c r="F21" s="161">
        <v>0</v>
      </c>
      <c r="G21" s="161">
        <v>0</v>
      </c>
      <c r="H21" s="161"/>
    </row>
    <row r="22" spans="1:8" x14ac:dyDescent="0.25">
      <c r="A22" s="189">
        <v>5</v>
      </c>
      <c r="B22" s="190">
        <v>0.27</v>
      </c>
      <c r="C22" s="190">
        <v>17.899999999999999</v>
      </c>
      <c r="D22" s="191">
        <v>5</v>
      </c>
      <c r="E22" s="192">
        <v>0.02</v>
      </c>
      <c r="F22" s="190">
        <v>0.02</v>
      </c>
      <c r="G22" s="190">
        <v>0.01</v>
      </c>
      <c r="H22" s="190">
        <v>0.27</v>
      </c>
    </row>
    <row r="23" spans="1:8" x14ac:dyDescent="0.25">
      <c r="A23" s="189">
        <v>10</v>
      </c>
      <c r="B23" s="190">
        <v>0.31</v>
      </c>
      <c r="C23" s="190">
        <v>19.239999999999998</v>
      </c>
      <c r="D23" s="191">
        <v>10</v>
      </c>
      <c r="E23" s="192">
        <v>0.04</v>
      </c>
      <c r="F23" s="190">
        <v>0.04</v>
      </c>
      <c r="G23" s="190">
        <v>0.01</v>
      </c>
      <c r="H23" s="190">
        <v>0.27</v>
      </c>
    </row>
    <row r="24" spans="1:8" x14ac:dyDescent="0.25">
      <c r="A24" s="189">
        <v>15</v>
      </c>
      <c r="B24" s="190">
        <v>0.35</v>
      </c>
      <c r="C24" s="190">
        <v>20.58</v>
      </c>
      <c r="D24" s="191">
        <v>15</v>
      </c>
      <c r="E24" s="192">
        <v>7.0000000000000007E-2</v>
      </c>
      <c r="F24" s="190">
        <v>7.0000000000000007E-2</v>
      </c>
      <c r="G24" s="190">
        <v>0.02</v>
      </c>
      <c r="H24" s="190">
        <v>0.27</v>
      </c>
    </row>
    <row r="25" spans="1:8" x14ac:dyDescent="0.25">
      <c r="A25" s="189">
        <v>20</v>
      </c>
      <c r="B25" s="190">
        <v>0.4</v>
      </c>
      <c r="C25" s="190">
        <v>21.93</v>
      </c>
      <c r="D25" s="191">
        <v>20</v>
      </c>
      <c r="E25" s="192">
        <v>0.1</v>
      </c>
      <c r="F25" s="190">
        <v>0.1</v>
      </c>
      <c r="G25" s="190">
        <v>0.04</v>
      </c>
      <c r="H25" s="190">
        <v>0.27</v>
      </c>
    </row>
    <row r="26" spans="1:8" x14ac:dyDescent="0.25">
      <c r="A26" s="189">
        <v>25</v>
      </c>
      <c r="B26" s="190">
        <v>0.44</v>
      </c>
      <c r="C26" s="190">
        <v>23.27</v>
      </c>
      <c r="D26" s="191">
        <v>25</v>
      </c>
      <c r="E26" s="192">
        <v>0.14000000000000001</v>
      </c>
      <c r="F26" s="190">
        <v>0.14000000000000001</v>
      </c>
      <c r="G26" s="190">
        <v>0.05</v>
      </c>
      <c r="H26" s="190">
        <v>0.27</v>
      </c>
    </row>
    <row r="27" spans="1:8" x14ac:dyDescent="0.25">
      <c r="A27" s="189">
        <v>30</v>
      </c>
      <c r="B27" s="190">
        <v>0.47</v>
      </c>
      <c r="C27" s="190">
        <v>20.350000000000001</v>
      </c>
      <c r="D27" s="191">
        <v>30</v>
      </c>
      <c r="E27" s="192">
        <v>0.17</v>
      </c>
      <c r="F27" s="190">
        <v>0.17</v>
      </c>
      <c r="G27" s="190">
        <v>0.06</v>
      </c>
      <c r="H27" s="190">
        <v>0.24</v>
      </c>
    </row>
    <row r="28" spans="1:8" x14ac:dyDescent="0.25">
      <c r="A28" s="189">
        <v>35</v>
      </c>
      <c r="B28" s="190">
        <v>0.5</v>
      </c>
      <c r="C28" s="190">
        <v>17.43</v>
      </c>
      <c r="D28" s="191">
        <v>35</v>
      </c>
      <c r="E28" s="192">
        <v>0.21</v>
      </c>
      <c r="F28" s="190">
        <v>0.21</v>
      </c>
      <c r="G28" s="190">
        <v>0.08</v>
      </c>
      <c r="H28" s="190">
        <v>0.24</v>
      </c>
    </row>
    <row r="29" spans="1:8" x14ac:dyDescent="0.25">
      <c r="A29" s="189">
        <v>40</v>
      </c>
      <c r="B29" s="190">
        <v>0.53</v>
      </c>
      <c r="C29" s="190">
        <v>14.51</v>
      </c>
      <c r="D29" s="191">
        <v>40</v>
      </c>
      <c r="E29" s="192">
        <v>0.26</v>
      </c>
      <c r="F29" s="190">
        <v>0.26</v>
      </c>
      <c r="G29" s="190">
        <v>0.09</v>
      </c>
      <c r="H29" s="190">
        <v>0.24</v>
      </c>
    </row>
    <row r="30" spans="1:8" x14ac:dyDescent="0.25">
      <c r="A30" s="189">
        <v>45</v>
      </c>
      <c r="B30" s="190">
        <v>0.56000000000000005</v>
      </c>
      <c r="C30" s="190">
        <v>11.59</v>
      </c>
      <c r="D30" s="191">
        <v>45</v>
      </c>
      <c r="E30" s="192">
        <v>0.3</v>
      </c>
      <c r="F30" s="190">
        <v>0.3</v>
      </c>
      <c r="G30" s="190">
        <v>0.1</v>
      </c>
      <c r="H30" s="190">
        <v>0.24</v>
      </c>
    </row>
    <row r="31" spans="1:8" x14ac:dyDescent="0.25">
      <c r="A31" s="189">
        <v>50</v>
      </c>
      <c r="B31" s="190">
        <v>0.59</v>
      </c>
      <c r="C31" s="190">
        <v>8.66</v>
      </c>
      <c r="D31" s="191">
        <v>50</v>
      </c>
      <c r="E31" s="192">
        <v>0.35</v>
      </c>
      <c r="F31" s="190">
        <v>0.35</v>
      </c>
      <c r="G31" s="190">
        <v>0.11</v>
      </c>
      <c r="H31" s="190">
        <v>0.24</v>
      </c>
    </row>
    <row r="32" spans="1:8" x14ac:dyDescent="0.25">
      <c r="A32" s="189">
        <v>55</v>
      </c>
      <c r="B32" s="190">
        <v>0.57999999999999996</v>
      </c>
      <c r="C32" s="190">
        <v>9.93</v>
      </c>
      <c r="D32" s="191">
        <v>55</v>
      </c>
      <c r="E32" s="192">
        <v>0.4</v>
      </c>
      <c r="F32" s="190">
        <v>0.4</v>
      </c>
      <c r="G32" s="190">
        <v>0.12</v>
      </c>
      <c r="H32" s="190">
        <v>0.12</v>
      </c>
    </row>
    <row r="33" spans="1:8" x14ac:dyDescent="0.25">
      <c r="A33" s="189">
        <v>60</v>
      </c>
      <c r="B33" s="190">
        <v>0.56999999999999995</v>
      </c>
      <c r="C33" s="190">
        <v>11.19</v>
      </c>
      <c r="D33" s="191">
        <v>60</v>
      </c>
      <c r="E33" s="192">
        <v>0.45</v>
      </c>
      <c r="F33" s="190">
        <v>0.45</v>
      </c>
      <c r="G33" s="190">
        <v>0.13</v>
      </c>
      <c r="H33" s="190">
        <v>0.12</v>
      </c>
    </row>
    <row r="34" spans="1:8" x14ac:dyDescent="0.25">
      <c r="A34" s="189">
        <v>65</v>
      </c>
      <c r="B34" s="190">
        <v>0.56000000000000005</v>
      </c>
      <c r="C34" s="190">
        <v>12.45</v>
      </c>
      <c r="D34" s="191">
        <v>65</v>
      </c>
      <c r="E34" s="192">
        <v>0.5</v>
      </c>
      <c r="F34" s="190">
        <v>0.5</v>
      </c>
      <c r="G34" s="190">
        <v>0.14000000000000001</v>
      </c>
      <c r="H34" s="190">
        <v>0.12</v>
      </c>
    </row>
    <row r="35" spans="1:8" x14ac:dyDescent="0.25">
      <c r="A35" s="189">
        <v>70</v>
      </c>
      <c r="B35" s="190">
        <v>0.55000000000000004</v>
      </c>
      <c r="C35" s="190">
        <v>13.71</v>
      </c>
      <c r="D35" s="191">
        <v>70</v>
      </c>
      <c r="E35" s="192">
        <v>0.55000000000000004</v>
      </c>
      <c r="F35" s="190">
        <v>0.55000000000000004</v>
      </c>
      <c r="G35" s="190">
        <v>0.15</v>
      </c>
      <c r="H35" s="190">
        <v>0.12</v>
      </c>
    </row>
    <row r="36" spans="1:8" x14ac:dyDescent="0.25">
      <c r="A36" s="189">
        <v>75</v>
      </c>
      <c r="B36" s="190">
        <v>0.54</v>
      </c>
      <c r="C36" s="190">
        <v>14.97</v>
      </c>
      <c r="D36" s="191">
        <v>75</v>
      </c>
      <c r="E36" s="192">
        <v>0.59</v>
      </c>
      <c r="F36" s="190">
        <v>0.59</v>
      </c>
      <c r="G36" s="190">
        <v>0.16</v>
      </c>
      <c r="H36" s="190">
        <v>0.12</v>
      </c>
    </row>
    <row r="37" spans="1:8" x14ac:dyDescent="0.25">
      <c r="A37" s="189">
        <v>80</v>
      </c>
      <c r="B37" s="190">
        <v>0.54</v>
      </c>
      <c r="C37" s="190">
        <v>15.72</v>
      </c>
      <c r="D37" s="191">
        <v>80</v>
      </c>
      <c r="E37" s="192">
        <v>0.64</v>
      </c>
      <c r="F37" s="190">
        <v>0.64</v>
      </c>
      <c r="G37" s="190">
        <v>0.17</v>
      </c>
      <c r="H37" s="190">
        <v>0</v>
      </c>
    </row>
    <row r="38" spans="1:8" x14ac:dyDescent="0.25">
      <c r="A38" s="189">
        <v>85</v>
      </c>
      <c r="B38" s="190">
        <v>0.54</v>
      </c>
      <c r="C38" s="190">
        <v>16.47</v>
      </c>
      <c r="D38" s="191">
        <v>85</v>
      </c>
      <c r="E38" s="192">
        <v>0.68</v>
      </c>
      <c r="F38" s="190">
        <v>0.68</v>
      </c>
      <c r="G38" s="190">
        <v>0.19</v>
      </c>
      <c r="H38" s="190">
        <v>0</v>
      </c>
    </row>
    <row r="39" spans="1:8" x14ac:dyDescent="0.25">
      <c r="A39" s="189">
        <v>90</v>
      </c>
      <c r="B39" s="190">
        <v>0.54</v>
      </c>
      <c r="C39" s="190">
        <v>17.21</v>
      </c>
      <c r="D39" s="191">
        <v>90</v>
      </c>
      <c r="E39" s="192">
        <v>0.73</v>
      </c>
      <c r="F39" s="190">
        <v>0.73</v>
      </c>
      <c r="G39" s="190">
        <v>0.2</v>
      </c>
      <c r="H39" s="190">
        <v>0</v>
      </c>
    </row>
    <row r="40" spans="1:8" x14ac:dyDescent="0.25">
      <c r="A40" s="189">
        <v>95</v>
      </c>
      <c r="B40" s="190">
        <v>0.55000000000000004</v>
      </c>
      <c r="C40" s="190">
        <v>17.96</v>
      </c>
      <c r="D40" s="191">
        <v>95</v>
      </c>
      <c r="E40" s="192">
        <v>0.78</v>
      </c>
      <c r="F40" s="190">
        <v>0.78</v>
      </c>
      <c r="G40" s="190">
        <v>0.21</v>
      </c>
      <c r="H40" s="190">
        <v>0</v>
      </c>
    </row>
    <row r="41" spans="1:8" x14ac:dyDescent="0.25">
      <c r="A41" s="189">
        <v>100</v>
      </c>
      <c r="B41" s="190">
        <v>0.55000000000000004</v>
      </c>
      <c r="C41" s="190">
        <v>18.71</v>
      </c>
      <c r="D41" s="191">
        <v>100</v>
      </c>
      <c r="E41" s="192">
        <v>0.82</v>
      </c>
      <c r="F41" s="190">
        <v>0.82</v>
      </c>
      <c r="G41" s="190">
        <v>0.23</v>
      </c>
      <c r="H41" s="190">
        <v>0</v>
      </c>
    </row>
    <row r="42" spans="1:8" x14ac:dyDescent="0.25">
      <c r="A42" s="189">
        <v>105</v>
      </c>
      <c r="B42" s="190">
        <v>0.55000000000000004</v>
      </c>
      <c r="C42" s="190">
        <v>15.77</v>
      </c>
      <c r="D42" s="191">
        <v>105</v>
      </c>
      <c r="E42" s="192">
        <v>0.87</v>
      </c>
      <c r="F42" s="190">
        <v>0.87</v>
      </c>
      <c r="G42" s="190">
        <v>0.24</v>
      </c>
      <c r="H42" s="190">
        <v>0.17</v>
      </c>
    </row>
    <row r="43" spans="1:8" x14ac:dyDescent="0.25">
      <c r="A43" s="189">
        <v>110</v>
      </c>
      <c r="B43" s="190">
        <v>0.55000000000000004</v>
      </c>
      <c r="C43" s="190">
        <v>12.83</v>
      </c>
      <c r="D43" s="191">
        <v>110</v>
      </c>
      <c r="E43" s="192">
        <v>0.91</v>
      </c>
      <c r="F43" s="190">
        <v>0.91</v>
      </c>
      <c r="G43" s="190">
        <v>0.26</v>
      </c>
      <c r="H43" s="190">
        <v>0.17</v>
      </c>
    </row>
    <row r="44" spans="1:8" x14ac:dyDescent="0.25">
      <c r="A44" s="189">
        <v>115</v>
      </c>
      <c r="B44" s="190">
        <v>0.55000000000000004</v>
      </c>
      <c r="C44" s="190">
        <v>9.9</v>
      </c>
      <c r="D44" s="191">
        <v>115</v>
      </c>
      <c r="E44" s="192">
        <v>0.96</v>
      </c>
      <c r="F44" s="190">
        <v>0.96</v>
      </c>
      <c r="G44" s="190">
        <v>0.26</v>
      </c>
      <c r="H44" s="190">
        <v>0.17</v>
      </c>
    </row>
    <row r="45" spans="1:8" x14ac:dyDescent="0.25">
      <c r="A45" s="189">
        <v>120</v>
      </c>
      <c r="B45" s="190">
        <v>0.55000000000000004</v>
      </c>
      <c r="C45" s="190">
        <v>6.96</v>
      </c>
      <c r="D45" s="191">
        <v>120</v>
      </c>
      <c r="E45" s="192">
        <v>1.01</v>
      </c>
      <c r="F45" s="190">
        <v>1.01</v>
      </c>
      <c r="G45" s="190">
        <v>0.27</v>
      </c>
      <c r="H45" s="190">
        <v>0.17</v>
      </c>
    </row>
    <row r="46" spans="1:8" x14ac:dyDescent="0.25">
      <c r="A46" s="189">
        <v>125</v>
      </c>
      <c r="B46" s="190">
        <v>0.55000000000000004</v>
      </c>
      <c r="C46" s="190">
        <v>4.0199999999999996</v>
      </c>
      <c r="D46" s="191">
        <v>125</v>
      </c>
      <c r="E46" s="192">
        <v>1.05</v>
      </c>
      <c r="F46" s="190">
        <v>1.05</v>
      </c>
      <c r="G46" s="190">
        <v>0.28000000000000003</v>
      </c>
      <c r="H46" s="190">
        <v>0.17</v>
      </c>
    </row>
    <row r="47" spans="1:8" x14ac:dyDescent="0.25">
      <c r="A47" s="189">
        <v>130</v>
      </c>
      <c r="B47" s="190">
        <v>0.54</v>
      </c>
      <c r="C47" s="190">
        <v>357.61</v>
      </c>
      <c r="D47" s="191">
        <v>129.99</v>
      </c>
      <c r="E47" s="192">
        <v>1.1000000000000001</v>
      </c>
      <c r="F47" s="190">
        <v>1.1000000000000001</v>
      </c>
      <c r="G47" s="190">
        <v>0.28000000000000003</v>
      </c>
      <c r="H47" s="190">
        <v>0.38</v>
      </c>
    </row>
    <row r="48" spans="1:8" x14ac:dyDescent="0.25">
      <c r="A48" s="189">
        <v>135</v>
      </c>
      <c r="B48" s="190">
        <v>0.53</v>
      </c>
      <c r="C48" s="190">
        <v>351.21</v>
      </c>
      <c r="D48" s="191">
        <v>134.99</v>
      </c>
      <c r="E48" s="192">
        <v>1.1499999999999999</v>
      </c>
      <c r="F48" s="190">
        <v>1.1499999999999999</v>
      </c>
      <c r="G48" s="190">
        <v>0.27</v>
      </c>
      <c r="H48" s="190">
        <v>0.36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2014-04-03T07:06:50Z</cp:lastPrinted>
  <dcterms:created xsi:type="dcterms:W3CDTF">2012-03-28T03:24:07Z</dcterms:created>
  <dcterms:modified xsi:type="dcterms:W3CDTF">2014-04-03T07:09:20Z</dcterms:modified>
</cp:coreProperties>
</file>