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0" windowWidth="23055" windowHeight="9915" activeTab="1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<sst xmlns="http://schemas.openxmlformats.org/spreadsheetml/2006/main" count="180" uniqueCount="93">
  <si>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</si>
  <si>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</si>
  <si>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</si>
  <si>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</si>
  <si>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</si>
  <si>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</si>
  <si>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</si>
  <si>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</si>
  <si>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</si>
  <si>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</si>
  <si>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</si>
  <si>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</si>
  <si>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</si>
  <si>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</si>
  <si>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</si>
  <si>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</si>
  <si>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</si>
  <si>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</si>
  <si>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</si>
  <si>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</si>
  <si>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</si>
  <si>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</si>
  <si>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</si>
  <si>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</si>
  <si>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</si>
  <si>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</si>
  <si>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</si>
  <si>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</si>
  <si>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</si>
  <si>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</si>
  <si>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</si>
  <si>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</si>
  <si>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</si>
  <si>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</si>
  <si>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</si>
  <si>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</si>
  <si>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</si>
  <si>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</si>
  <si>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</si>
  <si>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</si>
  <si>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</si>
  <si>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</si>
  <si>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</si>
  <si>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</si>
  <si>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</si>
  <si>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</si>
  <si>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</si>
  <si>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</si>
  <si>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</si>
  <si>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</si>
  <si>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</si>
  <si>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</si>
  <si>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</si>
  <si>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</si>
  <si>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</si>
  <si>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</si>
  <si>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</si>
  <si>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</si>
  <si>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</si>
  <si>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</si>
  <si>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</si>
  <si>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</si>
  <si>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</si>
  <si>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</si>
  <si>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</si>
  <si>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</si>
  <si>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</si>
  <si>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</si>
  <si>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</si>
  <si>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</si>
  <si>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</si>
  <si>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Depart Roma for Pleasant Hills 27.</t>
  </si>
  <si>
    <t>Arrive location.</t>
  </si>
  <si>
    <t>Safety meeting, PTW, and rig up to run Drop Gyro.</t>
  </si>
  <si>
    <t>Reverse at 2bbls/min, drop gyro and continue to reverse circulate.</t>
  </si>
  <si>
    <t>Lay out swab T and start to POOH.</t>
  </si>
  <si>
    <t>Pleasant Hills 27</t>
  </si>
  <si>
    <t>Roma</t>
  </si>
  <si>
    <t>Queensland</t>
  </si>
  <si>
    <t>26° 25' 10.0" S.</t>
  </si>
  <si>
    <t>149° 00' 30.1" E.</t>
  </si>
  <si>
    <t>372.7m</t>
  </si>
  <si>
    <t>ORT</t>
  </si>
  <si>
    <t>Drop Gyro</t>
  </si>
  <si>
    <t xml:space="preserve">S. Fedorak </t>
  </si>
  <si>
    <t>J. Hollingworth</t>
  </si>
  <si>
    <t>EWG</t>
  </si>
  <si>
    <t>Drillpipe</t>
  </si>
  <si>
    <t/>
  </si>
  <si>
    <t>Last collar at surface, retrieve gyro tool and download.</t>
  </si>
  <si>
    <t xml:space="preserve">Depart for Roma. </t>
  </si>
  <si>
    <t>-0° 53' 38.03"</t>
  </si>
  <si>
    <t>Arrive Roma.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</si>
</sst>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</font>
    <font>
      <b/>
      <sz val="8"/>
      <color theme="0"/>
      <name val="Calibri"/>
      <family val="2"/>
      <scheme val="minor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5" fillId="0" borderId="11" xfId="0" applyNumberFormat="1" applyFont="1" applyBorder="1" applyAlignment="1">
      <alignment horizontal="left" vertical="center"/>
    </xf>
    <xf numFmtId="172" fontId="7" fillId="0" borderId="4" xfId="0" quotePrefix="1" applyNumberFormat="1" applyFont="1" applyBorder="1" applyAlignment="1">
      <alignment horizontal="left" vertical="center" indent="1"/>
    </xf>
    <xf numFmtId="168" fontId="18" fillId="0" borderId="0" xfId="0" applyNumberFormat="1" applyFont="1"/>
    <xf numFmtId="2" fontId="18" fillId="0" borderId="0" xfId="0" applyNumberFormat="1" applyFont="1"/>
    <xf numFmtId="2" fontId="18" fillId="0" borderId="0" xfId="3" applyNumberFormat="1" applyFont="1" applyFill="1"/>
    <xf numFmtId="2" fontId="18" fillId="0" borderId="33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8771063168690323E-2"/>
          <c:y val="0.11965762613006707"/>
          <c:w val="0.85613276807567262"/>
          <c:h val="0.782502274670686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Data'!$G$21:$G$79</c:f>
              <c:numCache>
                <c:formatCode>0.00</c:formatCode>
                <c:ptCount val="59"/>
                <c:pt idx="0">
                  <c:v>0</c:v>
                </c:pt>
                <c:pt idx="1">
                  <c:v>3.2065608697332319E-2</c:v>
                </c:pt>
                <c:pt idx="2">
                  <c:v>6.2986305237839602E-2</c:v>
                </c:pt>
                <c:pt idx="3">
                  <c:v>7.628978097982253E-2</c:v>
                </c:pt>
                <c:pt idx="4">
                  <c:v>9.1191576918614153E-2</c:v>
                </c:pt>
                <c:pt idx="5">
                  <c:v>0.11994033319771211</c:v>
                </c:pt>
                <c:pt idx="6">
                  <c:v>0.14614227322044082</c:v>
                </c:pt>
                <c:pt idx="7">
                  <c:v>0.16584544201996038</c:v>
                </c:pt>
                <c:pt idx="8">
                  <c:v>0.18379083741503699</c:v>
                </c:pt>
                <c:pt idx="9">
                  <c:v>0.21318612688654107</c:v>
                </c:pt>
                <c:pt idx="10">
                  <c:v>0.25595938615424485</c:v>
                </c:pt>
                <c:pt idx="11">
                  <c:v>0.28873285952986927</c:v>
                </c:pt>
                <c:pt idx="12">
                  <c:v>0.30891947392667296</c:v>
                </c:pt>
                <c:pt idx="13">
                  <c:v>0.33007810146595434</c:v>
                </c:pt>
                <c:pt idx="14">
                  <c:v>0.34695011977296775</c:v>
                </c:pt>
                <c:pt idx="15">
                  <c:v>0.36231316117070939</c:v>
                </c:pt>
                <c:pt idx="16">
                  <c:v>0.37034276807121069</c:v>
                </c:pt>
                <c:pt idx="17">
                  <c:v>0.36688503930286676</c:v>
                </c:pt>
                <c:pt idx="18">
                  <c:v>0.35566912651822358</c:v>
                </c:pt>
                <c:pt idx="19">
                  <c:v>0.34377190978455241</c:v>
                </c:pt>
                <c:pt idx="20">
                  <c:v>0.32904285700380659</c:v>
                </c:pt>
                <c:pt idx="21">
                  <c:v>0.3015318194707502</c:v>
                </c:pt>
                <c:pt idx="22">
                  <c:v>0.26768883238692764</c:v>
                </c:pt>
                <c:pt idx="23">
                  <c:v>0.24183786397571694</c:v>
                </c:pt>
                <c:pt idx="24">
                  <c:v>0.2181049190111059</c:v>
                </c:pt>
                <c:pt idx="25">
                  <c:v>0.18198784795880188</c:v>
                </c:pt>
                <c:pt idx="26">
                  <c:v>0.13912041448235302</c:v>
                </c:pt>
                <c:pt idx="27">
                  <c:v>9.576186565268402E-2</c:v>
                </c:pt>
                <c:pt idx="28">
                  <c:v>5.0899817946973853E-2</c:v>
                </c:pt>
                <c:pt idx="29">
                  <c:v>1.2879191237420942E-2</c:v>
                </c:pt>
                <c:pt idx="30">
                  <c:v>-3.2330210824132725E-2</c:v>
                </c:pt>
                <c:pt idx="31">
                  <c:v>-8.5146783380130597E-2</c:v>
                </c:pt>
                <c:pt idx="32">
                  <c:v>-0.12916352465357384</c:v>
                </c:pt>
                <c:pt idx="33">
                  <c:v>-0.175313090031609</c:v>
                </c:pt>
                <c:pt idx="34">
                  <c:v>-0.22908814578218339</c:v>
                </c:pt>
                <c:pt idx="35">
                  <c:v>-0.27577106624913134</c:v>
                </c:pt>
                <c:pt idx="36">
                  <c:v>-0.31434760459498245</c:v>
                </c:pt>
                <c:pt idx="37">
                  <c:v>-0.34801519960896837</c:v>
                </c:pt>
                <c:pt idx="38">
                  <c:v>-0.3713507850151932</c:v>
                </c:pt>
                <c:pt idx="39">
                  <c:v>-0.38509363933158791</c:v>
                </c:pt>
                <c:pt idx="40">
                  <c:v>-0.39199568305160049</c:v>
                </c:pt>
                <c:pt idx="41">
                  <c:v>-0.3987509987965227</c:v>
                </c:pt>
                <c:pt idx="42">
                  <c:v>-0.39332611934480988</c:v>
                </c:pt>
                <c:pt idx="43">
                  <c:v>-0.35390887545041722</c:v>
                </c:pt>
                <c:pt idx="44">
                  <c:v>-0.26646811239400781</c:v>
                </c:pt>
                <c:pt idx="45">
                  <c:v>-0.1325008973199851</c:v>
                </c:pt>
                <c:pt idx="46">
                  <c:v>3.7484177868861934E-2</c:v>
                </c:pt>
                <c:pt idx="47">
                  <c:v>0.25731522150219516</c:v>
                </c:pt>
                <c:pt idx="48">
                  <c:v>0.50238876168822366</c:v>
                </c:pt>
                <c:pt idx="49">
                  <c:v>0.75275106609911679</c:v>
                </c:pt>
                <c:pt idx="50">
                  <c:v>1.0501614995296722</c:v>
                </c:pt>
                <c:pt idx="51">
                  <c:v>1.3916423251095216</c:v>
                </c:pt>
                <c:pt idx="52">
                  <c:v>1.7588764954790521</c:v>
                </c:pt>
                <c:pt idx="53">
                  <c:v>2.1564874675653201</c:v>
                </c:pt>
                <c:pt idx="54">
                  <c:v>2.5989673416128301</c:v>
                </c:pt>
                <c:pt idx="55">
                  <c:v>3.0774040710845676</c:v>
                </c:pt>
                <c:pt idx="56">
                  <c:v>3.5510140057827613</c:v>
                </c:pt>
                <c:pt idx="57">
                  <c:v>4.0096092605695883</c:v>
                </c:pt>
                <c:pt idx="58">
                  <c:v>4.444704080896499</c:v>
                </c:pt>
              </c:numCache>
            </c:numRef>
          </c:xVal>
          <c:yVal>
            <c:numRef>
              <c:f>'Survey Data'!$F$21:$F$79</c:f>
              <c:numCache>
                <c:formatCode>0.00</c:formatCode>
                <c:ptCount val="59"/>
                <c:pt idx="0">
                  <c:v>0</c:v>
                </c:pt>
                <c:pt idx="1">
                  <c:v>7.90778967899749E-2</c:v>
                </c:pt>
                <c:pt idx="2">
                  <c:v>0.13993072443164478</c:v>
                </c:pt>
                <c:pt idx="3">
                  <c:v>0.21438969866242547</c:v>
                </c:pt>
                <c:pt idx="4">
                  <c:v>0.28280115563648095</c:v>
                </c:pt>
                <c:pt idx="5">
                  <c:v>0.32627963934926896</c:v>
                </c:pt>
                <c:pt idx="6">
                  <c:v>0.37247160202751867</c:v>
                </c:pt>
                <c:pt idx="7">
                  <c:v>0.41678958937213484</c:v>
                </c:pt>
                <c:pt idx="8">
                  <c:v>0.44475336204441968</c:v>
                </c:pt>
                <c:pt idx="9">
                  <c:v>0.4588087905335283</c:v>
                </c:pt>
                <c:pt idx="10">
                  <c:v>0.46722297366275056</c:v>
                </c:pt>
                <c:pt idx="11">
                  <c:v>0.4614313774100649</c:v>
                </c:pt>
                <c:pt idx="12">
                  <c:v>0.43442891266611833</c:v>
                </c:pt>
                <c:pt idx="13">
                  <c:v>0.38408014297580545</c:v>
                </c:pt>
                <c:pt idx="14">
                  <c:v>0.31357435105475046</c:v>
                </c:pt>
                <c:pt idx="15">
                  <c:v>0.23418530357350312</c:v>
                </c:pt>
                <c:pt idx="16">
                  <c:v>0.14955629869622478</c:v>
                </c:pt>
                <c:pt idx="17">
                  <c:v>5.4602324929443155E-2</c:v>
                </c:pt>
                <c:pt idx="18">
                  <c:v>-4.5926963895492542E-2</c:v>
                </c:pt>
                <c:pt idx="19">
                  <c:v>-0.15147036912659262</c:v>
                </c:pt>
                <c:pt idx="20">
                  <c:v>-0.26683751439046799</c:v>
                </c:pt>
                <c:pt idx="21">
                  <c:v>-0.38643113466007489</c:v>
                </c:pt>
                <c:pt idx="22">
                  <c:v>-0.50646992690059445</c:v>
                </c:pt>
                <c:pt idx="23">
                  <c:v>-0.62756808782019613</c:v>
                </c:pt>
                <c:pt idx="24">
                  <c:v>-0.75261017514283179</c:v>
                </c:pt>
                <c:pt idx="25">
                  <c:v>-0.89199748056508887</c:v>
                </c:pt>
                <c:pt idx="26">
                  <c:v>-1.0514720521163445</c:v>
                </c:pt>
                <c:pt idx="27">
                  <c:v>-1.2204577883021075</c:v>
                </c:pt>
                <c:pt idx="28">
                  <c:v>-1.4037940282593391</c:v>
                </c:pt>
                <c:pt idx="29">
                  <c:v>-1.6041396278796922</c:v>
                </c:pt>
                <c:pt idx="30">
                  <c:v>-1.8313769251854473</c:v>
                </c:pt>
                <c:pt idx="31">
                  <c:v>-2.0906525290060993</c:v>
                </c:pt>
                <c:pt idx="32">
                  <c:v>-2.3813916142045608</c:v>
                </c:pt>
                <c:pt idx="33">
                  <c:v>-2.7212848470543896</c:v>
                </c:pt>
                <c:pt idx="34">
                  <c:v>-3.0932987063398256</c:v>
                </c:pt>
                <c:pt idx="35">
                  <c:v>-3.4763576103594644</c:v>
                </c:pt>
                <c:pt idx="36">
                  <c:v>-3.8934042122091563</c:v>
                </c:pt>
                <c:pt idx="37">
                  <c:v>-4.3632010774050318</c:v>
                </c:pt>
                <c:pt idx="38">
                  <c:v>-4.870717741639905</c:v>
                </c:pt>
                <c:pt idx="39">
                  <c:v>-5.4383764079650749</c:v>
                </c:pt>
                <c:pt idx="40">
                  <c:v>-6.1189018364598216</c:v>
                </c:pt>
                <c:pt idx="41">
                  <c:v>-6.8910680886027169</c:v>
                </c:pt>
                <c:pt idx="42">
                  <c:v>-7.731165787345879</c:v>
                </c:pt>
                <c:pt idx="43">
                  <c:v>-8.6560328898908043</c:v>
                </c:pt>
                <c:pt idx="44">
                  <c:v>-9.6490046854728462</c:v>
                </c:pt>
                <c:pt idx="45">
                  <c:v>-10.715674046363576</c:v>
                </c:pt>
                <c:pt idx="46">
                  <c:v>-11.872070208607775</c:v>
                </c:pt>
                <c:pt idx="47">
                  <c:v>-13.120228827311321</c:v>
                </c:pt>
                <c:pt idx="48">
                  <c:v>-14.411523071449059</c:v>
                </c:pt>
                <c:pt idx="49">
                  <c:v>-15.768910433378984</c:v>
                </c:pt>
                <c:pt idx="50">
                  <c:v>-17.251147739806719</c:v>
                </c:pt>
                <c:pt idx="51">
                  <c:v>-18.803394291957407</c:v>
                </c:pt>
                <c:pt idx="52">
                  <c:v>-20.428211393482787</c:v>
                </c:pt>
                <c:pt idx="53">
                  <c:v>-22.155014892081994</c:v>
                </c:pt>
                <c:pt idx="54">
                  <c:v>-23.94241389925747</c:v>
                </c:pt>
                <c:pt idx="55">
                  <c:v>-25.769513326702953</c:v>
                </c:pt>
                <c:pt idx="56">
                  <c:v>-27.623457302216135</c:v>
                </c:pt>
                <c:pt idx="57">
                  <c:v>-29.482880615523246</c:v>
                </c:pt>
                <c:pt idx="58">
                  <c:v>-31.396059434213715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40736"/>
        <c:axId val="115542656"/>
      </c:scatterChart>
      <c:valAx>
        <c:axId val="115540736"/>
        <c:scaling>
          <c:orientation val="minMax"/>
          <c:max val="35"/>
          <c:min val="-5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15542656"/>
        <c:crosses val="autoZero"/>
        <c:crossBetween val="midCat"/>
        <c:majorUnit val="5"/>
      </c:valAx>
      <c:valAx>
        <c:axId val="115542656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1554073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3.122761060640887E-2"/>
          <c:y val="0.90482696944161967"/>
          <c:w val="0.2346954394316578"/>
          <c:h val="7.1461689069009335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Data'!$B$21:$B$79</c:f>
              <c:numCache>
                <c:formatCode>0.00</c:formatCode>
                <c:ptCount val="59"/>
                <c:pt idx="0">
                  <c:v>0</c:v>
                </c:pt>
                <c:pt idx="1">
                  <c:v>0.43</c:v>
                </c:pt>
                <c:pt idx="2">
                  <c:v>0.38</c:v>
                </c:pt>
                <c:pt idx="3">
                  <c:v>0.55000000000000004</c:v>
                </c:pt>
                <c:pt idx="4">
                  <c:v>0.33</c:v>
                </c:pt>
                <c:pt idx="5">
                  <c:v>0.28999999999999998</c:v>
                </c:pt>
                <c:pt idx="6">
                  <c:v>0.34</c:v>
                </c:pt>
                <c:pt idx="7">
                  <c:v>0.24</c:v>
                </c:pt>
                <c:pt idx="8">
                  <c:v>0.18</c:v>
                </c:pt>
                <c:pt idx="9">
                  <c:v>0.21</c:v>
                </c:pt>
                <c:pt idx="10">
                  <c:v>0.31</c:v>
                </c:pt>
                <c:pt idx="11">
                  <c:v>0.13</c:v>
                </c:pt>
                <c:pt idx="12">
                  <c:v>0.27</c:v>
                </c:pt>
                <c:pt idx="13">
                  <c:v>0.39</c:v>
                </c:pt>
                <c:pt idx="14">
                  <c:v>0.47</c:v>
                </c:pt>
                <c:pt idx="15">
                  <c:v>0.49</c:v>
                </c:pt>
                <c:pt idx="16">
                  <c:v>0.52</c:v>
                </c:pt>
                <c:pt idx="17">
                  <c:v>0.61</c:v>
                </c:pt>
                <c:pt idx="18">
                  <c:v>0.59</c:v>
                </c:pt>
                <c:pt idx="19">
                  <c:v>0.67</c:v>
                </c:pt>
                <c:pt idx="20">
                  <c:v>0.71</c:v>
                </c:pt>
                <c:pt idx="21">
                  <c:v>0.75</c:v>
                </c:pt>
                <c:pt idx="22">
                  <c:v>0.73</c:v>
                </c:pt>
                <c:pt idx="23">
                  <c:v>0.74</c:v>
                </c:pt>
                <c:pt idx="24">
                  <c:v>0.77</c:v>
                </c:pt>
                <c:pt idx="25">
                  <c:v>0.94</c:v>
                </c:pt>
                <c:pt idx="26">
                  <c:v>1.02</c:v>
                </c:pt>
                <c:pt idx="27">
                  <c:v>1.05</c:v>
                </c:pt>
                <c:pt idx="28">
                  <c:v>1.19</c:v>
                </c:pt>
                <c:pt idx="29">
                  <c:v>1.23</c:v>
                </c:pt>
                <c:pt idx="30">
                  <c:v>1.52</c:v>
                </c:pt>
                <c:pt idx="31">
                  <c:v>1.62</c:v>
                </c:pt>
                <c:pt idx="32">
                  <c:v>1.87</c:v>
                </c:pt>
                <c:pt idx="33">
                  <c:v>2.2000000000000002</c:v>
                </c:pt>
                <c:pt idx="34">
                  <c:v>2.2599999999999998</c:v>
                </c:pt>
                <c:pt idx="35">
                  <c:v>2.3199999999999998</c:v>
                </c:pt>
                <c:pt idx="36">
                  <c:v>2.65</c:v>
                </c:pt>
                <c:pt idx="37">
                  <c:v>2.94</c:v>
                </c:pt>
                <c:pt idx="38">
                  <c:v>3.09</c:v>
                </c:pt>
                <c:pt idx="39">
                  <c:v>3.65</c:v>
                </c:pt>
                <c:pt idx="40">
                  <c:v>4.43</c:v>
                </c:pt>
                <c:pt idx="41">
                  <c:v>4.74</c:v>
                </c:pt>
                <c:pt idx="42">
                  <c:v>5.24</c:v>
                </c:pt>
                <c:pt idx="43">
                  <c:v>5.76</c:v>
                </c:pt>
                <c:pt idx="44">
                  <c:v>6.09</c:v>
                </c:pt>
                <c:pt idx="45">
                  <c:v>6.69</c:v>
                </c:pt>
                <c:pt idx="46">
                  <c:v>7.21</c:v>
                </c:pt>
                <c:pt idx="47">
                  <c:v>7.87</c:v>
                </c:pt>
                <c:pt idx="48">
                  <c:v>7.77</c:v>
                </c:pt>
                <c:pt idx="49">
                  <c:v>8.66</c:v>
                </c:pt>
                <c:pt idx="50">
                  <c:v>9.35</c:v>
                </c:pt>
                <c:pt idx="51">
                  <c:v>9.59</c:v>
                </c:pt>
                <c:pt idx="52">
                  <c:v>10.27</c:v>
                </c:pt>
                <c:pt idx="53">
                  <c:v>10.87</c:v>
                </c:pt>
                <c:pt idx="54">
                  <c:v>11.11</c:v>
                </c:pt>
                <c:pt idx="55">
                  <c:v>11.44</c:v>
                </c:pt>
                <c:pt idx="56">
                  <c:v>11.41</c:v>
                </c:pt>
                <c:pt idx="57">
                  <c:v>11.46</c:v>
                </c:pt>
                <c:pt idx="58">
                  <c:v>11.98</c:v>
                </c:pt>
              </c:numCache>
            </c:numRef>
          </c:xVal>
          <c:yVal>
            <c:numRef>
              <c:f>'Survey Data'!$A$21:$A$79</c:f>
              <c:numCache>
                <c:formatCode>0.0</c:formatCode>
                <c:ptCount val="59"/>
                <c:pt idx="0">
                  <c:v>0</c:v>
                </c:pt>
                <c:pt idx="1">
                  <c:v>10.44</c:v>
                </c:pt>
                <c:pt idx="2">
                  <c:v>20.100000000000001</c:v>
                </c:pt>
                <c:pt idx="3">
                  <c:v>29.76</c:v>
                </c:pt>
                <c:pt idx="4">
                  <c:v>39.42</c:v>
                </c:pt>
                <c:pt idx="5">
                  <c:v>49.08</c:v>
                </c:pt>
                <c:pt idx="6">
                  <c:v>58.74</c:v>
                </c:pt>
                <c:pt idx="7">
                  <c:v>68.400000000000006</c:v>
                </c:pt>
                <c:pt idx="8">
                  <c:v>78.06</c:v>
                </c:pt>
                <c:pt idx="9">
                  <c:v>87.72</c:v>
                </c:pt>
                <c:pt idx="10">
                  <c:v>97.38</c:v>
                </c:pt>
                <c:pt idx="11">
                  <c:v>107.04</c:v>
                </c:pt>
                <c:pt idx="12">
                  <c:v>116.7</c:v>
                </c:pt>
                <c:pt idx="13">
                  <c:v>126.36</c:v>
                </c:pt>
                <c:pt idx="14">
                  <c:v>136.02000000000001</c:v>
                </c:pt>
                <c:pt idx="15">
                  <c:v>145.68</c:v>
                </c:pt>
                <c:pt idx="16">
                  <c:v>155.34</c:v>
                </c:pt>
                <c:pt idx="17">
                  <c:v>165</c:v>
                </c:pt>
                <c:pt idx="18">
                  <c:v>174.66</c:v>
                </c:pt>
                <c:pt idx="19">
                  <c:v>184.32</c:v>
                </c:pt>
                <c:pt idx="20">
                  <c:v>193.98</c:v>
                </c:pt>
                <c:pt idx="21">
                  <c:v>203.64</c:v>
                </c:pt>
                <c:pt idx="22">
                  <c:v>213.3</c:v>
                </c:pt>
                <c:pt idx="23">
                  <c:v>222.96</c:v>
                </c:pt>
                <c:pt idx="24">
                  <c:v>232.62</c:v>
                </c:pt>
                <c:pt idx="25">
                  <c:v>242.28</c:v>
                </c:pt>
                <c:pt idx="26">
                  <c:v>251.94</c:v>
                </c:pt>
                <c:pt idx="27">
                  <c:v>261.60000000000002</c:v>
                </c:pt>
                <c:pt idx="28">
                  <c:v>271.26</c:v>
                </c:pt>
                <c:pt idx="29">
                  <c:v>280.92</c:v>
                </c:pt>
                <c:pt idx="30">
                  <c:v>290.58</c:v>
                </c:pt>
                <c:pt idx="31">
                  <c:v>300.24</c:v>
                </c:pt>
                <c:pt idx="32">
                  <c:v>309.89999999999998</c:v>
                </c:pt>
                <c:pt idx="33">
                  <c:v>319.56</c:v>
                </c:pt>
                <c:pt idx="34">
                  <c:v>329.22</c:v>
                </c:pt>
                <c:pt idx="35">
                  <c:v>338.88</c:v>
                </c:pt>
                <c:pt idx="36">
                  <c:v>348.54</c:v>
                </c:pt>
                <c:pt idx="37">
                  <c:v>358.2</c:v>
                </c:pt>
                <c:pt idx="38">
                  <c:v>367.86</c:v>
                </c:pt>
                <c:pt idx="39">
                  <c:v>377.52</c:v>
                </c:pt>
                <c:pt idx="40">
                  <c:v>387.18</c:v>
                </c:pt>
                <c:pt idx="41">
                  <c:v>396.84</c:v>
                </c:pt>
                <c:pt idx="42">
                  <c:v>406.5</c:v>
                </c:pt>
                <c:pt idx="43">
                  <c:v>416.16</c:v>
                </c:pt>
                <c:pt idx="44">
                  <c:v>425.82</c:v>
                </c:pt>
                <c:pt idx="45">
                  <c:v>435.48</c:v>
                </c:pt>
                <c:pt idx="46">
                  <c:v>445.14</c:v>
                </c:pt>
                <c:pt idx="47">
                  <c:v>454.8</c:v>
                </c:pt>
                <c:pt idx="48">
                  <c:v>464.46</c:v>
                </c:pt>
                <c:pt idx="49">
                  <c:v>474.12</c:v>
                </c:pt>
                <c:pt idx="50">
                  <c:v>483.78</c:v>
                </c:pt>
                <c:pt idx="51">
                  <c:v>493.44</c:v>
                </c:pt>
                <c:pt idx="52">
                  <c:v>503.1</c:v>
                </c:pt>
                <c:pt idx="53">
                  <c:v>512.76</c:v>
                </c:pt>
                <c:pt idx="54">
                  <c:v>522.41999999999996</c:v>
                </c:pt>
                <c:pt idx="55">
                  <c:v>532.08000000000004</c:v>
                </c:pt>
                <c:pt idx="56">
                  <c:v>541.74</c:v>
                </c:pt>
                <c:pt idx="57">
                  <c:v>551.4</c:v>
                </c:pt>
                <c:pt idx="58">
                  <c:v>561.05999999999995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70336"/>
        <c:axId val="177807744"/>
      </c:scatterChart>
      <c:valAx>
        <c:axId val="174270336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77807744"/>
        <c:crosses val="autoZero"/>
        <c:crossBetween val="midCat"/>
        <c:majorUnit val="5"/>
        <c:minorUnit val="1"/>
      </c:valAx>
      <c:valAx>
        <c:axId val="177807744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7427033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95010902677888E-2"/>
          <c:y val="0.14361002112160423"/>
          <c:w val="0.86129010699187825"/>
          <c:h val="0.782628998240457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Data'!$E$22:$E$79</c:f>
              <c:numCache>
                <c:formatCode>0.00</c:formatCode>
                <c:ptCount val="58"/>
                <c:pt idx="0">
                  <c:v>7.90778967899749E-2</c:v>
                </c:pt>
                <c:pt idx="1">
                  <c:v>0.13993072443164478</c:v>
                </c:pt>
                <c:pt idx="2">
                  <c:v>0.21438969866242547</c:v>
                </c:pt>
                <c:pt idx="3">
                  <c:v>0.28280115563648095</c:v>
                </c:pt>
                <c:pt idx="4">
                  <c:v>0.32627963934926896</c:v>
                </c:pt>
                <c:pt idx="5">
                  <c:v>0.37247160202751867</c:v>
                </c:pt>
                <c:pt idx="6">
                  <c:v>0.41678958937213478</c:v>
                </c:pt>
                <c:pt idx="7">
                  <c:v>0.44475336204441968</c:v>
                </c:pt>
                <c:pt idx="8">
                  <c:v>0.4588087905335283</c:v>
                </c:pt>
                <c:pt idx="9">
                  <c:v>0.46722297366275056</c:v>
                </c:pt>
                <c:pt idx="10">
                  <c:v>0.46143137741006485</c:v>
                </c:pt>
                <c:pt idx="11">
                  <c:v>0.43442891266611833</c:v>
                </c:pt>
                <c:pt idx="12">
                  <c:v>0.38408014297580545</c:v>
                </c:pt>
                <c:pt idx="13">
                  <c:v>0.31357435105475046</c:v>
                </c:pt>
                <c:pt idx="14">
                  <c:v>0.23418530357350315</c:v>
                </c:pt>
                <c:pt idx="15">
                  <c:v>0.14955629869622478</c:v>
                </c:pt>
                <c:pt idx="16">
                  <c:v>5.4602324929443127E-2</c:v>
                </c:pt>
                <c:pt idx="17">
                  <c:v>-4.5926963895492487E-2</c:v>
                </c:pt>
                <c:pt idx="18">
                  <c:v>-0.15147036912659256</c:v>
                </c:pt>
                <c:pt idx="19">
                  <c:v>-0.26683751439046799</c:v>
                </c:pt>
                <c:pt idx="20">
                  <c:v>-0.38643113466007484</c:v>
                </c:pt>
                <c:pt idx="21">
                  <c:v>-0.50646992690059445</c:v>
                </c:pt>
                <c:pt idx="22">
                  <c:v>-0.62756808782019602</c:v>
                </c:pt>
                <c:pt idx="23">
                  <c:v>-0.75261017514283179</c:v>
                </c:pt>
                <c:pt idx="24">
                  <c:v>-0.89199748056508887</c:v>
                </c:pt>
                <c:pt idx="25">
                  <c:v>-1.0514720521163443</c:v>
                </c:pt>
                <c:pt idx="26">
                  <c:v>-1.2204577883021075</c:v>
                </c:pt>
                <c:pt idx="27">
                  <c:v>-1.4037940282593391</c:v>
                </c:pt>
                <c:pt idx="28">
                  <c:v>-1.6041396278796922</c:v>
                </c:pt>
                <c:pt idx="29">
                  <c:v>-1.831376925185447</c:v>
                </c:pt>
                <c:pt idx="30">
                  <c:v>-2.0906525290060989</c:v>
                </c:pt>
                <c:pt idx="31">
                  <c:v>-2.3813916142045604</c:v>
                </c:pt>
                <c:pt idx="32">
                  <c:v>-2.7212848470543896</c:v>
                </c:pt>
                <c:pt idx="33">
                  <c:v>-3.0932987063398256</c:v>
                </c:pt>
                <c:pt idx="34">
                  <c:v>-3.4763576103594644</c:v>
                </c:pt>
                <c:pt idx="35">
                  <c:v>-3.8934042122091563</c:v>
                </c:pt>
                <c:pt idx="36">
                  <c:v>-4.3632010774050318</c:v>
                </c:pt>
                <c:pt idx="37">
                  <c:v>-4.870717741639905</c:v>
                </c:pt>
                <c:pt idx="38">
                  <c:v>-5.438376407965074</c:v>
                </c:pt>
                <c:pt idx="39">
                  <c:v>-6.1189018364598216</c:v>
                </c:pt>
                <c:pt idx="40">
                  <c:v>-6.8910680886027169</c:v>
                </c:pt>
                <c:pt idx="41">
                  <c:v>-7.731165787345879</c:v>
                </c:pt>
                <c:pt idx="42">
                  <c:v>-8.6560328898908043</c:v>
                </c:pt>
                <c:pt idx="43">
                  <c:v>-9.6490046854728462</c:v>
                </c:pt>
                <c:pt idx="44">
                  <c:v>-10.715674046363576</c:v>
                </c:pt>
                <c:pt idx="45">
                  <c:v>-11.872070208607775</c:v>
                </c:pt>
                <c:pt idx="46">
                  <c:v>-13.120228827311323</c:v>
                </c:pt>
                <c:pt idx="47">
                  <c:v>-14.411523071449059</c:v>
                </c:pt>
                <c:pt idx="48">
                  <c:v>-15.768910433378986</c:v>
                </c:pt>
                <c:pt idx="49">
                  <c:v>-17.251147739806719</c:v>
                </c:pt>
                <c:pt idx="50">
                  <c:v>-18.803394291957407</c:v>
                </c:pt>
                <c:pt idx="51">
                  <c:v>-20.428211393482787</c:v>
                </c:pt>
                <c:pt idx="52">
                  <c:v>-22.155014892081994</c:v>
                </c:pt>
                <c:pt idx="53">
                  <c:v>-23.942413899257474</c:v>
                </c:pt>
                <c:pt idx="54">
                  <c:v>-25.769513326702953</c:v>
                </c:pt>
                <c:pt idx="55">
                  <c:v>-27.623457302216135</c:v>
                </c:pt>
                <c:pt idx="56">
                  <c:v>-29.482880615523246</c:v>
                </c:pt>
                <c:pt idx="57">
                  <c:v>-31.396059434213715</c:v>
                </c:pt>
              </c:numCache>
            </c:numRef>
          </c:xVal>
          <c:yVal>
            <c:numRef>
              <c:f>'Survey Data'!$D$22:$D$79</c:f>
              <c:numCache>
                <c:formatCode>0.00</c:formatCode>
                <c:ptCount val="58"/>
                <c:pt idx="0">
                  <c:v>10.439641501711884</c:v>
                </c:pt>
                <c:pt idx="1">
                  <c:v>20.09939997863767</c:v>
                </c:pt>
                <c:pt idx="2">
                  <c:v>29.759092972182231</c:v>
                </c:pt>
                <c:pt idx="3">
                  <c:v>39.418822930015963</c:v>
                </c:pt>
                <c:pt idx="4">
                  <c:v>49.078681852745852</c:v>
                </c:pt>
                <c:pt idx="5">
                  <c:v>58.738535565553683</c:v>
                </c:pt>
                <c:pt idx="6">
                  <c:v>68.398411923792821</c:v>
                </c:pt>
                <c:pt idx="7">
                  <c:v>78.058351758575057</c:v>
                </c:pt>
                <c:pt idx="8">
                  <c:v>87.718296365908628</c:v>
                </c:pt>
                <c:pt idx="9">
                  <c:v>97.378196411655495</c:v>
                </c:pt>
                <c:pt idx="10">
                  <c:v>107.03813048105772</c:v>
                </c:pt>
                <c:pt idx="11">
                  <c:v>116.6980692391914</c:v>
                </c:pt>
                <c:pt idx="12">
                  <c:v>126.35791114240982</c:v>
                </c:pt>
                <c:pt idx="13">
                  <c:v>136.01763831712344</c:v>
                </c:pt>
                <c:pt idx="14">
                  <c:v>145.67729964269165</c:v>
                </c:pt>
                <c:pt idx="15">
                  <c:v>155.33692509224736</c:v>
                </c:pt>
                <c:pt idx="16">
                  <c:v>164.99645600143626</c:v>
                </c:pt>
                <c:pt idx="17">
                  <c:v>174.6559263192417</c:v>
                </c:pt>
                <c:pt idx="18">
                  <c:v>184.31534160457446</c:v>
                </c:pt>
                <c:pt idx="19">
                  <c:v>193.97464114490899</c:v>
                </c:pt>
                <c:pt idx="20">
                  <c:v>203.63385992765248</c:v>
                </c:pt>
                <c:pt idx="21">
                  <c:v>213.29305456053868</c:v>
                </c:pt>
                <c:pt idx="22">
                  <c:v>222.95226049509148</c:v>
                </c:pt>
                <c:pt idx="23">
                  <c:v>232.61142184086702</c:v>
                </c:pt>
                <c:pt idx="24">
                  <c:v>242.2703443110654</c:v>
                </c:pt>
                <c:pt idx="25">
                  <c:v>251.92893147074614</c:v>
                </c:pt>
                <c:pt idx="26">
                  <c:v>261.58735567730241</c:v>
                </c:pt>
                <c:pt idx="27">
                  <c:v>271.24550868719405</c:v>
                </c:pt>
                <c:pt idx="28">
                  <c:v>280.90335539504053</c:v>
                </c:pt>
                <c:pt idx="29">
                  <c:v>290.56056529812508</c:v>
                </c:pt>
                <c:pt idx="30">
                  <c:v>300.21693890068485</c:v>
                </c:pt>
                <c:pt idx="31">
                  <c:v>309.87245360813694</c:v>
                </c:pt>
                <c:pt idx="32">
                  <c:v>319.52634824381983</c:v>
                </c:pt>
                <c:pt idx="33">
                  <c:v>329.17903208827391</c:v>
                </c:pt>
                <c:pt idx="34">
                  <c:v>338.83131956167125</c:v>
                </c:pt>
                <c:pt idx="35">
                  <c:v>348.48222228940563</c:v>
                </c:pt>
                <c:pt idx="36">
                  <c:v>358.13072187020191</c:v>
                </c:pt>
                <c:pt idx="37">
                  <c:v>367.77734906069185</c:v>
                </c:pt>
                <c:pt idx="38">
                  <c:v>377.4206069711849</c:v>
                </c:pt>
                <c:pt idx="39">
                  <c:v>387.05652893759697</c:v>
                </c:pt>
                <c:pt idx="40">
                  <c:v>396.68560386376674</c:v>
                </c:pt>
                <c:pt idx="41">
                  <c:v>406.30896828214566</c:v>
                </c:pt>
                <c:pt idx="42">
                  <c:v>415.92447280251957</c:v>
                </c:pt>
                <c:pt idx="43">
                  <c:v>425.53287886464142</c:v>
                </c:pt>
                <c:pt idx="44">
                  <c:v>435.13282537085149</c:v>
                </c:pt>
                <c:pt idx="45">
                  <c:v>444.72181711122636</c:v>
                </c:pt>
                <c:pt idx="46">
                  <c:v>454.2982558063776</c:v>
                </c:pt>
                <c:pt idx="47">
                  <c:v>463.86842127389519</c:v>
                </c:pt>
                <c:pt idx="48">
                  <c:v>473.4292026522146</c:v>
                </c:pt>
                <c:pt idx="49">
                  <c:v>482.97010339751665</c:v>
                </c:pt>
                <c:pt idx="50">
                  <c:v>492.4984494703217</c:v>
                </c:pt>
                <c:pt idx="51">
                  <c:v>502.01367962996005</c:v>
                </c:pt>
                <c:pt idx="52">
                  <c:v>511.50972096740821</c:v>
                </c:pt>
                <c:pt idx="53">
                  <c:v>520.99258036229116</c:v>
                </c:pt>
                <c:pt idx="54">
                  <c:v>530.4661301404924</c:v>
                </c:pt>
                <c:pt idx="55">
                  <c:v>539.93471810814026</c:v>
                </c:pt>
                <c:pt idx="56">
                  <c:v>549.40297096687596</c:v>
                </c:pt>
                <c:pt idx="57">
                  <c:v>558.86157247122799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63136"/>
        <c:axId val="113565056"/>
      </c:scatterChart>
      <c:valAx>
        <c:axId val="113563136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13565056"/>
        <c:crossesAt val="0"/>
        <c:crossBetween val="midCat"/>
      </c:valAx>
      <c:valAx>
        <c:axId val="113565056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13563136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829632567990794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Data'!$G$21:$G$79</c:f>
              <c:numCache>
                <c:formatCode>0.00</c:formatCode>
                <c:ptCount val="59"/>
                <c:pt idx="0">
                  <c:v>0</c:v>
                </c:pt>
                <c:pt idx="1">
                  <c:v>3.2065608697332319E-2</c:v>
                </c:pt>
                <c:pt idx="2">
                  <c:v>6.2986305237839602E-2</c:v>
                </c:pt>
                <c:pt idx="3">
                  <c:v>7.628978097982253E-2</c:v>
                </c:pt>
                <c:pt idx="4">
                  <c:v>9.1191576918614153E-2</c:v>
                </c:pt>
                <c:pt idx="5">
                  <c:v>0.11994033319771211</c:v>
                </c:pt>
                <c:pt idx="6">
                  <c:v>0.14614227322044082</c:v>
                </c:pt>
                <c:pt idx="7">
                  <c:v>0.16584544201996038</c:v>
                </c:pt>
                <c:pt idx="8">
                  <c:v>0.18379083741503699</c:v>
                </c:pt>
                <c:pt idx="9">
                  <c:v>0.21318612688654107</c:v>
                </c:pt>
                <c:pt idx="10">
                  <c:v>0.25595938615424485</c:v>
                </c:pt>
                <c:pt idx="11">
                  <c:v>0.28873285952986927</c:v>
                </c:pt>
                <c:pt idx="12">
                  <c:v>0.30891947392667296</c:v>
                </c:pt>
                <c:pt idx="13">
                  <c:v>0.33007810146595434</c:v>
                </c:pt>
                <c:pt idx="14">
                  <c:v>0.34695011977296775</c:v>
                </c:pt>
                <c:pt idx="15">
                  <c:v>0.36231316117070939</c:v>
                </c:pt>
                <c:pt idx="16">
                  <c:v>0.37034276807121069</c:v>
                </c:pt>
                <c:pt idx="17">
                  <c:v>0.36688503930286676</c:v>
                </c:pt>
                <c:pt idx="18">
                  <c:v>0.35566912651822358</c:v>
                </c:pt>
                <c:pt idx="19">
                  <c:v>0.34377190978455241</c:v>
                </c:pt>
                <c:pt idx="20">
                  <c:v>0.32904285700380659</c:v>
                </c:pt>
                <c:pt idx="21">
                  <c:v>0.3015318194707502</c:v>
                </c:pt>
                <c:pt idx="22">
                  <c:v>0.26768883238692764</c:v>
                </c:pt>
                <c:pt idx="23">
                  <c:v>0.24183786397571694</c:v>
                </c:pt>
                <c:pt idx="24">
                  <c:v>0.2181049190111059</c:v>
                </c:pt>
                <c:pt idx="25">
                  <c:v>0.18198784795880188</c:v>
                </c:pt>
                <c:pt idx="26">
                  <c:v>0.13912041448235302</c:v>
                </c:pt>
                <c:pt idx="27">
                  <c:v>9.576186565268402E-2</c:v>
                </c:pt>
                <c:pt idx="28">
                  <c:v>5.0899817946973853E-2</c:v>
                </c:pt>
                <c:pt idx="29">
                  <c:v>1.2879191237420942E-2</c:v>
                </c:pt>
                <c:pt idx="30">
                  <c:v>-3.2330210824132725E-2</c:v>
                </c:pt>
                <c:pt idx="31">
                  <c:v>-8.5146783380130597E-2</c:v>
                </c:pt>
                <c:pt idx="32">
                  <c:v>-0.12916352465357384</c:v>
                </c:pt>
                <c:pt idx="33">
                  <c:v>-0.175313090031609</c:v>
                </c:pt>
                <c:pt idx="34">
                  <c:v>-0.22908814578218339</c:v>
                </c:pt>
                <c:pt idx="35">
                  <c:v>-0.27577106624913134</c:v>
                </c:pt>
                <c:pt idx="36">
                  <c:v>-0.31434760459498245</c:v>
                </c:pt>
                <c:pt idx="37">
                  <c:v>-0.34801519960896837</c:v>
                </c:pt>
                <c:pt idx="38">
                  <c:v>-0.3713507850151932</c:v>
                </c:pt>
                <c:pt idx="39">
                  <c:v>-0.38509363933158791</c:v>
                </c:pt>
                <c:pt idx="40">
                  <c:v>-0.39199568305160049</c:v>
                </c:pt>
                <c:pt idx="41">
                  <c:v>-0.3987509987965227</c:v>
                </c:pt>
                <c:pt idx="42">
                  <c:v>-0.39332611934480988</c:v>
                </c:pt>
                <c:pt idx="43">
                  <c:v>-0.35390887545041722</c:v>
                </c:pt>
                <c:pt idx="44">
                  <c:v>-0.26646811239400781</c:v>
                </c:pt>
                <c:pt idx="45">
                  <c:v>-0.1325008973199851</c:v>
                </c:pt>
                <c:pt idx="46">
                  <c:v>3.7484177868861934E-2</c:v>
                </c:pt>
                <c:pt idx="47">
                  <c:v>0.25731522150219516</c:v>
                </c:pt>
                <c:pt idx="48">
                  <c:v>0.50238876168822366</c:v>
                </c:pt>
                <c:pt idx="49">
                  <c:v>0.75275106609911679</c:v>
                </c:pt>
                <c:pt idx="50">
                  <c:v>1.0501614995296722</c:v>
                </c:pt>
                <c:pt idx="51">
                  <c:v>1.3916423251095216</c:v>
                </c:pt>
                <c:pt idx="52">
                  <c:v>1.7588764954790521</c:v>
                </c:pt>
                <c:pt idx="53">
                  <c:v>2.1564874675653201</c:v>
                </c:pt>
                <c:pt idx="54">
                  <c:v>2.5989673416128301</c:v>
                </c:pt>
                <c:pt idx="55">
                  <c:v>3.0774040710845676</c:v>
                </c:pt>
                <c:pt idx="56">
                  <c:v>3.5510140057827613</c:v>
                </c:pt>
                <c:pt idx="57">
                  <c:v>4.0096092605695883</c:v>
                </c:pt>
                <c:pt idx="58">
                  <c:v>4.444704080896499</c:v>
                </c:pt>
              </c:numCache>
            </c:numRef>
          </c:xVal>
          <c:yVal>
            <c:numRef>
              <c:f>'Survey Data'!$F$21:$F$79</c:f>
              <c:numCache>
                <c:formatCode>0.00</c:formatCode>
                <c:ptCount val="59"/>
                <c:pt idx="0">
                  <c:v>0</c:v>
                </c:pt>
                <c:pt idx="1">
                  <c:v>7.90778967899749E-2</c:v>
                </c:pt>
                <c:pt idx="2">
                  <c:v>0.13993072443164478</c:v>
                </c:pt>
                <c:pt idx="3">
                  <c:v>0.21438969866242547</c:v>
                </c:pt>
                <c:pt idx="4">
                  <c:v>0.28280115563648095</c:v>
                </c:pt>
                <c:pt idx="5">
                  <c:v>0.32627963934926896</c:v>
                </c:pt>
                <c:pt idx="6">
                  <c:v>0.37247160202751867</c:v>
                </c:pt>
                <c:pt idx="7">
                  <c:v>0.41678958937213484</c:v>
                </c:pt>
                <c:pt idx="8">
                  <c:v>0.44475336204441968</c:v>
                </c:pt>
                <c:pt idx="9">
                  <c:v>0.4588087905335283</c:v>
                </c:pt>
                <c:pt idx="10">
                  <c:v>0.46722297366275056</c:v>
                </c:pt>
                <c:pt idx="11">
                  <c:v>0.4614313774100649</c:v>
                </c:pt>
                <c:pt idx="12">
                  <c:v>0.43442891266611833</c:v>
                </c:pt>
                <c:pt idx="13">
                  <c:v>0.38408014297580545</c:v>
                </c:pt>
                <c:pt idx="14">
                  <c:v>0.31357435105475046</c:v>
                </c:pt>
                <c:pt idx="15">
                  <c:v>0.23418530357350312</c:v>
                </c:pt>
                <c:pt idx="16">
                  <c:v>0.14955629869622478</c:v>
                </c:pt>
                <c:pt idx="17">
                  <c:v>5.4602324929443155E-2</c:v>
                </c:pt>
                <c:pt idx="18">
                  <c:v>-4.5926963895492542E-2</c:v>
                </c:pt>
                <c:pt idx="19">
                  <c:v>-0.15147036912659262</c:v>
                </c:pt>
                <c:pt idx="20">
                  <c:v>-0.26683751439046799</c:v>
                </c:pt>
                <c:pt idx="21">
                  <c:v>-0.38643113466007489</c:v>
                </c:pt>
                <c:pt idx="22">
                  <c:v>-0.50646992690059445</c:v>
                </c:pt>
                <c:pt idx="23">
                  <c:v>-0.62756808782019613</c:v>
                </c:pt>
                <c:pt idx="24">
                  <c:v>-0.75261017514283179</c:v>
                </c:pt>
                <c:pt idx="25">
                  <c:v>-0.89199748056508887</c:v>
                </c:pt>
                <c:pt idx="26">
                  <c:v>-1.0514720521163445</c:v>
                </c:pt>
                <c:pt idx="27">
                  <c:v>-1.2204577883021075</c:v>
                </c:pt>
                <c:pt idx="28">
                  <c:v>-1.4037940282593391</c:v>
                </c:pt>
                <c:pt idx="29">
                  <c:v>-1.6041396278796922</c:v>
                </c:pt>
                <c:pt idx="30">
                  <c:v>-1.8313769251854473</c:v>
                </c:pt>
                <c:pt idx="31">
                  <c:v>-2.0906525290060993</c:v>
                </c:pt>
                <c:pt idx="32">
                  <c:v>-2.3813916142045608</c:v>
                </c:pt>
                <c:pt idx="33">
                  <c:v>-2.7212848470543896</c:v>
                </c:pt>
                <c:pt idx="34">
                  <c:v>-3.0932987063398256</c:v>
                </c:pt>
                <c:pt idx="35">
                  <c:v>-3.4763576103594644</c:v>
                </c:pt>
                <c:pt idx="36">
                  <c:v>-3.8934042122091563</c:v>
                </c:pt>
                <c:pt idx="37">
                  <c:v>-4.3632010774050318</c:v>
                </c:pt>
                <c:pt idx="38">
                  <c:v>-4.870717741639905</c:v>
                </c:pt>
                <c:pt idx="39">
                  <c:v>-5.4383764079650749</c:v>
                </c:pt>
                <c:pt idx="40">
                  <c:v>-6.1189018364598216</c:v>
                </c:pt>
                <c:pt idx="41">
                  <c:v>-6.8910680886027169</c:v>
                </c:pt>
                <c:pt idx="42">
                  <c:v>-7.731165787345879</c:v>
                </c:pt>
                <c:pt idx="43">
                  <c:v>-8.6560328898908043</c:v>
                </c:pt>
                <c:pt idx="44">
                  <c:v>-9.6490046854728462</c:v>
                </c:pt>
                <c:pt idx="45">
                  <c:v>-10.715674046363576</c:v>
                </c:pt>
                <c:pt idx="46">
                  <c:v>-11.872070208607775</c:v>
                </c:pt>
                <c:pt idx="47">
                  <c:v>-13.120228827311321</c:v>
                </c:pt>
                <c:pt idx="48">
                  <c:v>-14.411523071449059</c:v>
                </c:pt>
                <c:pt idx="49">
                  <c:v>-15.768910433378984</c:v>
                </c:pt>
                <c:pt idx="50">
                  <c:v>-17.251147739806719</c:v>
                </c:pt>
                <c:pt idx="51">
                  <c:v>-18.803394291957407</c:v>
                </c:pt>
                <c:pt idx="52">
                  <c:v>-20.428211393482787</c:v>
                </c:pt>
                <c:pt idx="53">
                  <c:v>-22.155014892081994</c:v>
                </c:pt>
                <c:pt idx="54">
                  <c:v>-23.94241389925747</c:v>
                </c:pt>
                <c:pt idx="55">
                  <c:v>-25.769513326702953</c:v>
                </c:pt>
                <c:pt idx="56">
                  <c:v>-27.623457302216135</c:v>
                </c:pt>
                <c:pt idx="57">
                  <c:v>-29.482880615523246</c:v>
                </c:pt>
                <c:pt idx="58">
                  <c:v>-31.396059434213715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47520"/>
        <c:axId val="115553792"/>
      </c:scatterChart>
      <c:valAx>
        <c:axId val="115547520"/>
        <c:scaling>
          <c:orientation val="minMax"/>
          <c:max val="35"/>
          <c:min val="-5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15553792"/>
        <c:crosses val="autoZero"/>
        <c:crossBetween val="midCat"/>
        <c:majorUnit val="5"/>
      </c:valAx>
      <c:valAx>
        <c:axId val="115553792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1554752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3.0637540241702014E-2"/>
          <c:y val="0.92934769059278532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Data'!$H$22:$H$79</c:f>
              <c:numCache>
                <c:formatCode>0.00</c:formatCode>
                <c:ptCount val="58"/>
                <c:pt idx="0">
                  <c:v>0.37548906954294314</c:v>
                </c:pt>
                <c:pt idx="1">
                  <c:v>0.16895895204973749</c:v>
                </c:pt>
                <c:pt idx="2">
                  <c:v>0.92500542070536962</c:v>
                </c:pt>
                <c:pt idx="3">
                  <c:v>1.1324052710153161</c:v>
                </c:pt>
                <c:pt idx="4">
                  <c:v>0.18846196228530032</c:v>
                </c:pt>
                <c:pt idx="5">
                  <c:v>0.15640404003250757</c:v>
                </c:pt>
                <c:pt idx="6">
                  <c:v>0.3852097763831514</c:v>
                </c:pt>
                <c:pt idx="7">
                  <c:v>0.48753647185305088</c:v>
                </c:pt>
                <c:pt idx="8">
                  <c:v>0.18652613980536864</c:v>
                </c:pt>
                <c:pt idx="9">
                  <c:v>0.35387115676801523</c:v>
                </c:pt>
                <c:pt idx="10">
                  <c:v>0.8224445208395923</c:v>
                </c:pt>
                <c:pt idx="11">
                  <c:v>0.43538247729844226</c:v>
                </c:pt>
                <c:pt idx="12">
                  <c:v>0.54037658015922929</c:v>
                </c:pt>
                <c:pt idx="13">
                  <c:v>0.248595526968824</c:v>
                </c:pt>
                <c:pt idx="14">
                  <c:v>0.13432342477151948</c:v>
                </c:pt>
                <c:pt idx="15">
                  <c:v>0.19802563592735137</c:v>
                </c:pt>
                <c:pt idx="16">
                  <c:v>0.37425564549666768</c:v>
                </c:pt>
                <c:pt idx="17">
                  <c:v>7.119250921378216E-2</c:v>
                </c:pt>
                <c:pt idx="18">
                  <c:v>0.2503331071391473</c:v>
                </c:pt>
                <c:pt idx="19">
                  <c:v>0.15455542929295532</c:v>
                </c:pt>
                <c:pt idx="20">
                  <c:v>0.36664170090598225</c:v>
                </c:pt>
                <c:pt idx="21">
                  <c:v>0.1336120224504988</c:v>
                </c:pt>
                <c:pt idx="22">
                  <c:v>0.17679462971928517</c:v>
                </c:pt>
                <c:pt idx="23">
                  <c:v>0.11626502974014125</c:v>
                </c:pt>
                <c:pt idx="24">
                  <c:v>0.58290262429517448</c:v>
                </c:pt>
                <c:pt idx="25">
                  <c:v>0.31469444940905256</c:v>
                </c:pt>
                <c:pt idx="26">
                  <c:v>0.15238696684779793</c:v>
                </c:pt>
                <c:pt idx="27">
                  <c:v>0.47603779079245795</c:v>
                </c:pt>
                <c:pt idx="28">
                  <c:v>0.2304229119326752</c:v>
                </c:pt>
                <c:pt idx="29">
                  <c:v>0.93824613545823987</c:v>
                </c:pt>
                <c:pt idx="30">
                  <c:v>0.37974904161735928</c:v>
                </c:pt>
                <c:pt idx="31">
                  <c:v>0.82962452365931472</c:v>
                </c:pt>
                <c:pt idx="32">
                  <c:v>1.0312001956324626</c:v>
                </c:pt>
                <c:pt idx="33">
                  <c:v>0.18637065954215282</c:v>
                </c:pt>
                <c:pt idx="34">
                  <c:v>0.36717426553847993</c:v>
                </c:pt>
                <c:pt idx="35">
                  <c:v>1.029918886635145</c:v>
                </c:pt>
                <c:pt idx="36">
                  <c:v>0.93177837076000303</c:v>
                </c:pt>
                <c:pt idx="37">
                  <c:v>0.51890954284503044</c:v>
                </c:pt>
                <c:pt idx="38">
                  <c:v>1.7493919194984833</c:v>
                </c:pt>
                <c:pt idx="39">
                  <c:v>2.4258818536641766</c:v>
                </c:pt>
                <c:pt idx="40">
                  <c:v>0.9670998986696695</c:v>
                </c:pt>
                <c:pt idx="41">
                  <c:v>1.6438653342030103</c:v>
                </c:pt>
                <c:pt idx="42">
                  <c:v>1.7357206857870349</c:v>
                </c:pt>
                <c:pt idx="43">
                  <c:v>1.4183245644356852</c:v>
                </c:pt>
                <c:pt idx="44">
                  <c:v>1.9103675395096718</c:v>
                </c:pt>
                <c:pt idx="45">
                  <c:v>1.6765987841583072</c:v>
                </c:pt>
                <c:pt idx="46">
                  <c:v>2.2069887488768951</c:v>
                </c:pt>
                <c:pt idx="47">
                  <c:v>0.35561170820383048</c:v>
                </c:pt>
                <c:pt idx="48">
                  <c:v>2.7650014340304794</c:v>
                </c:pt>
                <c:pt idx="49">
                  <c:v>2.3293056671299959</c:v>
                </c:pt>
                <c:pt idx="50">
                  <c:v>0.76198457634700467</c:v>
                </c:pt>
                <c:pt idx="51">
                  <c:v>2.1196274981629215</c:v>
                </c:pt>
                <c:pt idx="52">
                  <c:v>1.8648239933821451</c:v>
                </c:pt>
                <c:pt idx="53">
                  <c:v>1.2666443403944416</c:v>
                </c:pt>
                <c:pt idx="54">
                  <c:v>1.0300289408337016</c:v>
                </c:pt>
                <c:pt idx="55">
                  <c:v>0.33317904481763705</c:v>
                </c:pt>
                <c:pt idx="56">
                  <c:v>0.30692780329175212</c:v>
                </c:pt>
                <c:pt idx="57">
                  <c:v>1.9109526855437649</c:v>
                </c:pt>
              </c:numCache>
            </c:numRef>
          </c:xVal>
          <c:yVal>
            <c:numRef>
              <c:f>'Survey Data'!$A$22:$A$79</c:f>
              <c:numCache>
                <c:formatCode>0.0</c:formatCode>
                <c:ptCount val="58"/>
                <c:pt idx="0">
                  <c:v>10.44</c:v>
                </c:pt>
                <c:pt idx="1">
                  <c:v>20.100000000000001</c:v>
                </c:pt>
                <c:pt idx="2">
                  <c:v>29.76</c:v>
                </c:pt>
                <c:pt idx="3">
                  <c:v>39.42</c:v>
                </c:pt>
                <c:pt idx="4">
                  <c:v>49.08</c:v>
                </c:pt>
                <c:pt idx="5">
                  <c:v>58.74</c:v>
                </c:pt>
                <c:pt idx="6">
                  <c:v>68.400000000000006</c:v>
                </c:pt>
                <c:pt idx="7">
                  <c:v>78.06</c:v>
                </c:pt>
                <c:pt idx="8">
                  <c:v>87.72</c:v>
                </c:pt>
                <c:pt idx="9">
                  <c:v>97.38</c:v>
                </c:pt>
                <c:pt idx="10">
                  <c:v>107.04</c:v>
                </c:pt>
                <c:pt idx="11">
                  <c:v>116.7</c:v>
                </c:pt>
                <c:pt idx="12">
                  <c:v>126.36</c:v>
                </c:pt>
                <c:pt idx="13">
                  <c:v>136.02000000000001</c:v>
                </c:pt>
                <c:pt idx="14">
                  <c:v>145.68</c:v>
                </c:pt>
                <c:pt idx="15">
                  <c:v>155.34</c:v>
                </c:pt>
                <c:pt idx="16">
                  <c:v>165</c:v>
                </c:pt>
                <c:pt idx="17">
                  <c:v>174.66</c:v>
                </c:pt>
                <c:pt idx="18">
                  <c:v>184.32</c:v>
                </c:pt>
                <c:pt idx="19">
                  <c:v>193.98</c:v>
                </c:pt>
                <c:pt idx="20">
                  <c:v>203.64</c:v>
                </c:pt>
                <c:pt idx="21">
                  <c:v>213.3</c:v>
                </c:pt>
                <c:pt idx="22">
                  <c:v>222.96</c:v>
                </c:pt>
                <c:pt idx="23">
                  <c:v>232.62</c:v>
                </c:pt>
                <c:pt idx="24">
                  <c:v>242.28</c:v>
                </c:pt>
                <c:pt idx="25">
                  <c:v>251.94</c:v>
                </c:pt>
                <c:pt idx="26">
                  <c:v>261.60000000000002</c:v>
                </c:pt>
                <c:pt idx="27">
                  <c:v>271.26</c:v>
                </c:pt>
                <c:pt idx="28">
                  <c:v>280.92</c:v>
                </c:pt>
                <c:pt idx="29">
                  <c:v>290.58</c:v>
                </c:pt>
                <c:pt idx="30">
                  <c:v>300.24</c:v>
                </c:pt>
                <c:pt idx="31">
                  <c:v>309.89999999999998</c:v>
                </c:pt>
                <c:pt idx="32">
                  <c:v>319.56</c:v>
                </c:pt>
                <c:pt idx="33">
                  <c:v>329.22</c:v>
                </c:pt>
                <c:pt idx="34">
                  <c:v>338.88</c:v>
                </c:pt>
                <c:pt idx="35">
                  <c:v>348.54</c:v>
                </c:pt>
                <c:pt idx="36">
                  <c:v>358.2</c:v>
                </c:pt>
                <c:pt idx="37">
                  <c:v>367.86</c:v>
                </c:pt>
                <c:pt idx="38">
                  <c:v>377.52</c:v>
                </c:pt>
                <c:pt idx="39">
                  <c:v>387.18</c:v>
                </c:pt>
                <c:pt idx="40">
                  <c:v>396.84</c:v>
                </c:pt>
                <c:pt idx="41">
                  <c:v>406.5</c:v>
                </c:pt>
                <c:pt idx="42">
                  <c:v>416.16</c:v>
                </c:pt>
                <c:pt idx="43">
                  <c:v>425.82</c:v>
                </c:pt>
                <c:pt idx="44">
                  <c:v>435.48</c:v>
                </c:pt>
                <c:pt idx="45">
                  <c:v>445.14</c:v>
                </c:pt>
                <c:pt idx="46">
                  <c:v>454.8</c:v>
                </c:pt>
                <c:pt idx="47">
                  <c:v>464.46</c:v>
                </c:pt>
                <c:pt idx="48">
                  <c:v>474.12</c:v>
                </c:pt>
                <c:pt idx="49">
                  <c:v>483.78</c:v>
                </c:pt>
                <c:pt idx="50">
                  <c:v>493.44</c:v>
                </c:pt>
                <c:pt idx="51">
                  <c:v>503.1</c:v>
                </c:pt>
                <c:pt idx="52">
                  <c:v>512.76</c:v>
                </c:pt>
                <c:pt idx="53">
                  <c:v>522.41999999999996</c:v>
                </c:pt>
                <c:pt idx="54">
                  <c:v>532.08000000000004</c:v>
                </c:pt>
                <c:pt idx="55">
                  <c:v>541.74</c:v>
                </c:pt>
                <c:pt idx="56">
                  <c:v>551.4</c:v>
                </c:pt>
                <c:pt idx="57">
                  <c:v>561.05999999999995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66080"/>
        <c:axId val="115568000"/>
      </c:scatterChart>
      <c:valAx>
        <c:axId val="115566080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15568000"/>
        <c:crosses val="autoZero"/>
        <c:crossBetween val="midCat"/>
        <c:majorUnit val="5"/>
        <c:minorUnit val="1"/>
      </c:valAx>
      <c:valAx>
        <c:axId val="115568000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1556608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79" totalsRowShown="0" headerRowDxfId="10" dataDxfId="9" tableBorderDxfId="8">
  <autoFilter ref="A20:H79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1"/>
      <c r="B1" s="171"/>
      <c r="C1" s="171"/>
      <c r="D1" s="171"/>
      <c r="E1" s="171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72" t="s">
        <v>37</v>
      </c>
      <c r="B10" s="172"/>
      <c r="C10" s="172"/>
      <c r="D10" s="172"/>
      <c r="E10" s="172"/>
      <c r="F10" s="172"/>
      <c r="G10" s="172"/>
      <c r="H10" s="172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36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35</v>
      </c>
      <c r="E13" s="33" t="str">
        <f>'Event Summary'!C4</f>
        <v>Pleasant Hills 27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34</v>
      </c>
      <c r="E14" s="33" t="str">
        <f>'Event Summary'!E4</f>
        <v>Roma</v>
      </c>
      <c r="F14" s="32"/>
      <c r="G14" s="32"/>
      <c r="H14" s="32"/>
    </row>
    <row r="15" spans="1:8" ht="39" customHeight="1" x14ac:dyDescent="0.45">
      <c r="D15" s="31" t="s">
        <v>49</v>
      </c>
      <c r="E15" s="30" t="str">
        <f>'Event Summary'!E6</f>
        <v>26° 25' 10.0" S.</v>
      </c>
    </row>
    <row r="16" spans="1:8" ht="39" customHeight="1" x14ac:dyDescent="0.45">
      <c r="D16" s="31" t="s">
        <v>50</v>
      </c>
      <c r="E16" s="30" t="str">
        <f>'Event Summary'!G6</f>
        <v>149° 00' 30.1" E.</v>
      </c>
    </row>
    <row r="17" spans="4:7" ht="39" customHeight="1" x14ac:dyDescent="0.45">
      <c r="D17" s="31" t="s">
        <v>33</v>
      </c>
      <c r="E17" s="173">
        <f>'Event Summary'!A13</f>
        <v>41773</v>
      </c>
      <c r="F17" s="173"/>
      <c r="G17" s="173"/>
    </row>
    <row r="18" spans="4:7" ht="39" customHeight="1" x14ac:dyDescent="0.45">
      <c r="D18" s="31" t="s">
        <v>32</v>
      </c>
      <c r="E18" s="30" t="str">
        <f>'Event Summary'!C17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31</v>
      </c>
      <c r="H34" s="27">
        <f ca="1">TODAY()</f>
        <v>41792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zoomScaleNormal="10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40</v>
      </c>
      <c r="B1" s="174"/>
      <c r="C1" s="174"/>
      <c r="D1" s="174"/>
      <c r="E1" s="174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25">
      <c r="A4" s="139" t="s">
        <v>48</v>
      </c>
      <c r="B4" s="137"/>
      <c r="C4" s="139" t="s">
        <v>76</v>
      </c>
      <c r="D4" s="138"/>
      <c r="E4" s="139" t="s">
        <v>77</v>
      </c>
      <c r="F4" s="137"/>
      <c r="G4" s="140" t="s">
        <v>16</v>
      </c>
      <c r="H4" s="143"/>
    </row>
    <row r="5" spans="1:8" s="1" customFormat="1" ht="9" customHeight="1" x14ac:dyDescent="0.25">
      <c r="A5" s="126" t="s">
        <v>17</v>
      </c>
      <c r="B5" s="129"/>
      <c r="C5" s="126" t="s">
        <v>59</v>
      </c>
      <c r="D5" s="127"/>
      <c r="E5" s="126" t="s">
        <v>45</v>
      </c>
      <c r="F5" s="127"/>
      <c r="G5" s="126" t="s">
        <v>46</v>
      </c>
      <c r="H5" s="127"/>
    </row>
    <row r="6" spans="1:8" s="1" customFormat="1" x14ac:dyDescent="0.25">
      <c r="A6" s="140" t="s">
        <v>78</v>
      </c>
      <c r="B6" s="143"/>
      <c r="C6" s="147" t="s">
        <v>61</v>
      </c>
      <c r="D6" s="143"/>
      <c r="E6" s="154" t="s">
        <v>79</v>
      </c>
      <c r="F6" s="150"/>
      <c r="G6" s="154" t="s">
        <v>80</v>
      </c>
      <c r="H6" s="138"/>
    </row>
    <row r="7" spans="1:8" s="1" customFormat="1" ht="9" customHeight="1" x14ac:dyDescent="0.25">
      <c r="A7" s="126" t="s">
        <v>41</v>
      </c>
      <c r="B7" s="129"/>
      <c r="C7" s="126" t="s">
        <v>42</v>
      </c>
      <c r="D7" s="127"/>
      <c r="E7" s="126" t="s">
        <v>43</v>
      </c>
      <c r="F7" s="127"/>
      <c r="G7" s="126" t="s">
        <v>44</v>
      </c>
      <c r="H7" s="127"/>
    </row>
    <row r="8" spans="1:8" s="1" customFormat="1" x14ac:dyDescent="0.25">
      <c r="A8" s="176">
        <v>7076300.7000000002</v>
      </c>
      <c r="B8" s="177"/>
      <c r="C8" s="178">
        <v>700297.3</v>
      </c>
      <c r="D8" s="179"/>
      <c r="E8" s="149" t="s">
        <v>52</v>
      </c>
      <c r="F8" s="150"/>
      <c r="G8" s="149">
        <v>55</v>
      </c>
      <c r="H8" s="138"/>
    </row>
    <row r="9" spans="1:8" x14ac:dyDescent="0.25">
      <c r="A9" s="131" t="s">
        <v>11</v>
      </c>
      <c r="B9" s="132"/>
      <c r="C9" s="132"/>
      <c r="D9" s="132"/>
      <c r="E9" s="132"/>
      <c r="F9" s="132"/>
      <c r="G9" s="142"/>
      <c r="H9" s="133"/>
    </row>
    <row r="10" spans="1:8" s="2" customFormat="1" ht="9" customHeight="1" x14ac:dyDescent="0.25">
      <c r="A10" s="126" t="s">
        <v>25</v>
      </c>
      <c r="B10" s="127"/>
      <c r="C10" s="141" t="s">
        <v>14</v>
      </c>
      <c r="D10" s="127"/>
      <c r="E10" s="141" t="s">
        <v>28</v>
      </c>
      <c r="F10" s="128"/>
      <c r="G10" s="126" t="s">
        <v>20</v>
      </c>
      <c r="H10" s="127"/>
    </row>
    <row r="11" spans="1:8" s="1" customFormat="1" x14ac:dyDescent="0.25">
      <c r="A11" s="134" t="s">
        <v>14</v>
      </c>
      <c r="B11" s="136"/>
      <c r="C11" s="145" t="s">
        <v>81</v>
      </c>
      <c r="D11" s="136"/>
      <c r="E11" s="134" t="s">
        <v>82</v>
      </c>
      <c r="F11" s="135"/>
      <c r="G11" s="145">
        <v>3.9</v>
      </c>
      <c r="H11" s="136"/>
    </row>
    <row r="12" spans="1:8" s="2" customFormat="1" ht="9" customHeight="1" x14ac:dyDescent="0.25">
      <c r="A12" s="126" t="s">
        <v>10</v>
      </c>
      <c r="B12" s="127"/>
      <c r="C12" s="126" t="s">
        <v>60</v>
      </c>
      <c r="D12" s="127"/>
      <c r="E12" s="126" t="s">
        <v>23</v>
      </c>
      <c r="F12" s="128"/>
      <c r="G12" s="126" t="s">
        <v>24</v>
      </c>
      <c r="H12" s="127"/>
    </row>
    <row r="13" spans="1:8" s="1" customFormat="1" x14ac:dyDescent="0.25">
      <c r="A13" s="146">
        <v>41773</v>
      </c>
      <c r="B13" s="136"/>
      <c r="C13" s="134" t="s">
        <v>83</v>
      </c>
      <c r="D13" s="136"/>
      <c r="E13" s="144">
        <v>0</v>
      </c>
      <c r="F13" s="135"/>
      <c r="G13" s="144">
        <v>560</v>
      </c>
      <c r="H13" s="136"/>
    </row>
    <row r="14" spans="1:8" s="78" customFormat="1" ht="9" customHeight="1" x14ac:dyDescent="0.25">
      <c r="A14" s="126" t="s">
        <v>18</v>
      </c>
      <c r="B14" s="127"/>
      <c r="C14" s="126" t="s">
        <v>62</v>
      </c>
      <c r="D14" s="127"/>
      <c r="E14" s="126" t="s">
        <v>54</v>
      </c>
      <c r="F14" s="128"/>
      <c r="G14" s="126" t="s">
        <v>57</v>
      </c>
      <c r="H14" s="127"/>
    </row>
    <row r="15" spans="1:8" s="77" customFormat="1" x14ac:dyDescent="0.25">
      <c r="A15" s="134" t="s">
        <v>53</v>
      </c>
      <c r="B15" s="136"/>
      <c r="C15" s="146" t="s">
        <v>70</v>
      </c>
      <c r="D15" s="136"/>
      <c r="E15" s="166" t="s">
        <v>91</v>
      </c>
      <c r="F15" s="135"/>
      <c r="G15" s="144" t="s">
        <v>56</v>
      </c>
      <c r="H15" s="136"/>
    </row>
    <row r="16" spans="1:8" s="2" customFormat="1" ht="9" customHeight="1" x14ac:dyDescent="0.25">
      <c r="A16" s="155" t="s">
        <v>64</v>
      </c>
      <c r="B16" s="127"/>
      <c r="C16" s="126" t="s">
        <v>47</v>
      </c>
      <c r="D16" s="127"/>
      <c r="E16" s="126" t="s">
        <v>58</v>
      </c>
      <c r="F16" s="128"/>
      <c r="G16" s="126" t="s">
        <v>30</v>
      </c>
      <c r="H16" s="130" t="s">
        <v>29</v>
      </c>
    </row>
    <row r="17" spans="1:8" s="64" customFormat="1" ht="12.75" x14ac:dyDescent="0.25">
      <c r="A17" s="146" t="s">
        <v>84</v>
      </c>
      <c r="B17" s="136"/>
      <c r="C17" s="134" t="s">
        <v>85</v>
      </c>
      <c r="D17" s="136"/>
      <c r="E17" s="134" t="s">
        <v>86</v>
      </c>
      <c r="F17" s="135"/>
      <c r="G17" s="144" t="s">
        <v>87</v>
      </c>
      <c r="H17" s="148">
        <v>4020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80"/>
      <c r="B19" s="181"/>
      <c r="C19" s="181"/>
      <c r="D19" s="181"/>
      <c r="E19" s="181"/>
      <c r="F19" s="181"/>
      <c r="G19" s="181"/>
      <c r="H19" s="182"/>
    </row>
    <row r="20" spans="1:8" s="8" customFormat="1" x14ac:dyDescent="0.25">
      <c r="A20" s="46" t="s">
        <v>39</v>
      </c>
      <c r="B20" s="46" t="s">
        <v>38</v>
      </c>
      <c r="C20" s="175" t="s">
        <v>21</v>
      </c>
      <c r="D20" s="175"/>
      <c r="E20" s="175"/>
      <c r="F20" s="175"/>
      <c r="G20" s="175"/>
      <c r="H20" s="175"/>
    </row>
    <row r="21" spans="1:8" ht="13.5" customHeight="1" x14ac:dyDescent="0.25">
      <c r="A21" s="119">
        <v>41773</v>
      </c>
      <c r="B21" s="120">
        <v>0.83333333333333337</v>
      </c>
      <c r="C21" s="115" t="s">
        <v>71</v>
      </c>
      <c r="D21" s="51"/>
      <c r="E21" s="51"/>
      <c r="F21" s="51"/>
      <c r="G21" s="51"/>
      <c r="H21" s="52"/>
    </row>
    <row r="22" spans="1:8" ht="13.5" customHeight="1" x14ac:dyDescent="0.25">
      <c r="A22" s="124"/>
      <c r="B22" s="122">
        <v>0.84722222222222221</v>
      </c>
      <c r="C22" s="116" t="s">
        <v>72</v>
      </c>
      <c r="D22" s="54"/>
      <c r="E22" s="54"/>
      <c r="F22" s="54"/>
      <c r="G22" s="54"/>
      <c r="H22" s="55"/>
    </row>
    <row r="23" spans="1:8" ht="13.5" customHeight="1" x14ac:dyDescent="0.25">
      <c r="A23" s="125"/>
      <c r="B23" s="123">
        <v>0.96875</v>
      </c>
      <c r="C23" s="118" t="s">
        <v>73</v>
      </c>
      <c r="D23" s="57"/>
      <c r="E23" s="57"/>
      <c r="F23" s="57"/>
      <c r="G23" s="57"/>
      <c r="H23" s="58"/>
    </row>
    <row r="24" spans="1:8" ht="13.5" customHeight="1" x14ac:dyDescent="0.25">
      <c r="A24" s="124"/>
      <c r="B24" s="122">
        <v>0.98125000000000007</v>
      </c>
      <c r="C24" s="116" t="s">
        <v>74</v>
      </c>
      <c r="D24" s="54"/>
      <c r="E24" s="54"/>
      <c r="F24" s="54"/>
      <c r="G24" s="54"/>
      <c r="H24" s="55"/>
    </row>
    <row r="25" spans="1:8" ht="13.5" customHeight="1" x14ac:dyDescent="0.25">
      <c r="A25" s="124"/>
      <c r="B25" s="122">
        <v>0.99305555555555547</v>
      </c>
      <c r="C25" s="116" t="s">
        <v>75</v>
      </c>
      <c r="D25" s="54"/>
      <c r="E25" s="54"/>
      <c r="F25" s="54"/>
      <c r="G25" s="54"/>
      <c r="H25" s="55"/>
    </row>
    <row r="26" spans="1:8" ht="13.5" customHeight="1" x14ac:dyDescent="0.25">
      <c r="A26" s="124">
        <v>41774</v>
      </c>
      <c r="B26" s="122">
        <v>6.25E-2</v>
      </c>
      <c r="C26" s="116" t="s">
        <v>89</v>
      </c>
      <c r="D26" s="54"/>
      <c r="E26" s="54"/>
      <c r="F26" s="54"/>
      <c r="G26" s="54"/>
      <c r="H26" s="55"/>
    </row>
    <row r="27" spans="1:8" ht="13.5" customHeight="1" x14ac:dyDescent="0.25">
      <c r="A27" s="121"/>
      <c r="B27" s="122">
        <v>0.11458333333333333</v>
      </c>
      <c r="C27" s="116" t="s">
        <v>90</v>
      </c>
      <c r="D27" s="54"/>
      <c r="E27" s="54"/>
      <c r="F27" s="54"/>
      <c r="G27" s="54"/>
      <c r="H27" s="55"/>
    </row>
    <row r="28" spans="1:8" ht="13.5" customHeight="1" x14ac:dyDescent="0.25">
      <c r="A28" s="124"/>
      <c r="B28" s="122">
        <v>0.14583333333333334</v>
      </c>
      <c r="C28" s="116" t="s">
        <v>92</v>
      </c>
      <c r="D28" s="54"/>
      <c r="E28" s="54"/>
      <c r="F28" s="54"/>
      <c r="G28" s="54"/>
      <c r="H28" s="55"/>
    </row>
    <row r="29" spans="1:8" ht="13.5" customHeight="1" x14ac:dyDescent="0.25">
      <c r="A29" s="121"/>
      <c r="B29" s="122"/>
      <c r="C29" s="117"/>
      <c r="E29" s="54"/>
      <c r="F29" s="54"/>
      <c r="G29" s="54"/>
      <c r="H29" s="55"/>
    </row>
    <row r="30" spans="1:8" ht="13.5" customHeight="1" x14ac:dyDescent="0.25">
      <c r="A30" s="124"/>
      <c r="B30" s="122"/>
      <c r="C30" s="116"/>
      <c r="D30" s="54"/>
      <c r="E30" s="54"/>
      <c r="F30" s="54"/>
      <c r="G30" s="54"/>
      <c r="H30" s="55"/>
    </row>
    <row r="31" spans="1:8" ht="13.5" customHeight="1" x14ac:dyDescent="0.25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opLeftCell="A9" zoomScaleNormal="100" workbookViewId="0">
      <selection activeCell="K28" sqref="K28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4" t="s">
        <v>51</v>
      </c>
      <c r="B1" s="174"/>
      <c r="C1" s="174"/>
      <c r="D1" s="174"/>
      <c r="E1" s="174"/>
      <c r="F1" s="174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Santos Ltd</v>
      </c>
      <c r="B4" s="18"/>
      <c r="C4" s="20" t="str">
        <f>'Event Summary'!C4</f>
        <v>Pleasant Hills 27</v>
      </c>
      <c r="D4" s="18"/>
      <c r="E4" s="18"/>
      <c r="F4" s="18"/>
      <c r="G4" s="20" t="str">
        <f>'Event Summary'!E4</f>
        <v>Roma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25">
      <c r="A5" s="4" t="s">
        <v>15</v>
      </c>
      <c r="B5" s="10"/>
      <c r="C5" s="4" t="s">
        <v>17</v>
      </c>
      <c r="D5" s="9"/>
      <c r="E5" s="10"/>
      <c r="F5" s="11"/>
      <c r="G5" s="9" t="s">
        <v>59</v>
      </c>
      <c r="H5" s="11"/>
    </row>
    <row r="6" spans="1:13" s="1" customFormat="1" x14ac:dyDescent="0.25">
      <c r="A6" s="21" t="str">
        <f>'Event Summary'!G4</f>
        <v>Australia</v>
      </c>
      <c r="B6" s="22"/>
      <c r="C6" s="153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13</v>
      </c>
      <c r="B8" s="83" t="s">
        <v>14</v>
      </c>
      <c r="C8" s="84" t="s">
        <v>28</v>
      </c>
      <c r="D8" s="183" t="s">
        <v>27</v>
      </c>
      <c r="E8" s="183"/>
      <c r="F8" s="184"/>
      <c r="G8" s="83" t="s">
        <v>23</v>
      </c>
      <c r="H8" s="80" t="s">
        <v>24</v>
      </c>
    </row>
    <row r="9" spans="1:13" s="1" customFormat="1" x14ac:dyDescent="0.25">
      <c r="A9" s="74" t="str">
        <f>'Event Summary'!A11</f>
        <v>Ground Level</v>
      </c>
      <c r="B9" s="73" t="str">
        <f>'Event Summary'!C11</f>
        <v>372.7m</v>
      </c>
      <c r="C9" s="72" t="str">
        <f>'Event Summary'!E11</f>
        <v>ORT</v>
      </c>
      <c r="D9" s="106">
        <f>'Event Summary'!G11</f>
        <v>3.9</v>
      </c>
      <c r="E9" s="107"/>
      <c r="F9" s="108"/>
      <c r="G9" s="72" t="s">
        <v>19</v>
      </c>
      <c r="H9" s="109">
        <f>'Event Summary'!G13</f>
        <v>560</v>
      </c>
    </row>
    <row r="10" spans="1:13" s="2" customFormat="1" ht="9" customHeight="1" x14ac:dyDescent="0.25">
      <c r="A10" s="83" t="s">
        <v>10</v>
      </c>
      <c r="B10" s="75" t="s">
        <v>18</v>
      </c>
      <c r="C10" s="83" t="s">
        <v>45</v>
      </c>
      <c r="D10" s="79" t="s">
        <v>46</v>
      </c>
      <c r="E10" s="81"/>
      <c r="F10" s="80"/>
      <c r="G10" s="83" t="s">
        <v>43</v>
      </c>
      <c r="H10" s="80" t="s">
        <v>44</v>
      </c>
    </row>
    <row r="11" spans="1:13" s="114" customFormat="1" ht="12" x14ac:dyDescent="0.25">
      <c r="A11" s="110">
        <f>'Event Summary'!A13</f>
        <v>41773</v>
      </c>
      <c r="B11" s="156" t="str">
        <f>'Event Summary'!A15</f>
        <v>Grid North</v>
      </c>
      <c r="C11" s="111" t="str">
        <f>'Event Summary'!E6</f>
        <v>26° 25' 10.0" S.</v>
      </c>
      <c r="D11" s="74" t="str">
        <f>'Event Summary'!G6</f>
        <v>149° 00' 30.1"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25">
      <c r="A12" s="75" t="s">
        <v>54</v>
      </c>
      <c r="B12" s="83" t="s">
        <v>57</v>
      </c>
      <c r="C12" s="83" t="s">
        <v>41</v>
      </c>
      <c r="D12" s="79" t="s">
        <v>42</v>
      </c>
      <c r="E12" s="81"/>
      <c r="F12" s="80"/>
      <c r="G12" s="83" t="s">
        <v>62</v>
      </c>
      <c r="H12" s="80" t="s">
        <v>30</v>
      </c>
    </row>
    <row r="13" spans="1:13" s="114" customFormat="1" ht="12" x14ac:dyDescent="0.25">
      <c r="A13" s="112" t="str">
        <f>'Event Summary'!E15</f>
        <v>-0° 53' 38.03"</v>
      </c>
      <c r="B13" s="110" t="str">
        <f>'Event Summary'!G15</f>
        <v>N/A</v>
      </c>
      <c r="C13" s="165">
        <f>'Event Summary'!A8</f>
        <v>7076300.7000000002</v>
      </c>
      <c r="D13" s="188">
        <f>'Event Summary'!C8</f>
        <v>700297.3</v>
      </c>
      <c r="E13" s="189"/>
      <c r="F13" s="190"/>
      <c r="G13" s="112" t="str">
        <f>'Event Summary'!C15</f>
        <v>Min Curvature</v>
      </c>
      <c r="H13" s="113" t="str">
        <f>'Event Summary'!G17</f>
        <v>Drillpipe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85" t="str">
        <f>IF(ISBLANK('Event Summary'!A19),"",'Event Summary'!A19)</f>
        <v/>
      </c>
      <c r="B15" s="186"/>
      <c r="C15" s="186"/>
      <c r="D15" s="186"/>
      <c r="E15" s="186"/>
      <c r="F15" s="186"/>
      <c r="G15" s="186"/>
      <c r="H15" s="187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11" zoomScaleNormal="100" workbookViewId="0">
      <selection activeCell="K11" sqref="K11"/>
    </sheetView>
  </sheetViews>
  <sheetFormatPr defaultRowHeight="15" x14ac:dyDescent="0.25"/>
  <cols>
    <col min="1" max="2" width="16.42578125" style="76" customWidth="1"/>
    <col min="3" max="3" width="16.5703125" style="76" customWidth="1"/>
    <col min="4" max="4" width="10.7109375" style="76" customWidth="1"/>
    <col min="5" max="5" width="0.5703125" style="76" customWidth="1"/>
    <col min="6" max="6" width="6" style="76" customWidth="1"/>
    <col min="7" max="8" width="16.28515625" style="76" customWidth="1"/>
    <col min="9" max="16384" width="9.140625" style="76"/>
  </cols>
  <sheetData>
    <row r="1" spans="1:15" ht="38.25" customHeight="1" x14ac:dyDescent="0.25">
      <c r="A1" s="174" t="s">
        <v>68</v>
      </c>
      <c r="B1" s="174"/>
      <c r="C1" s="174"/>
      <c r="D1" s="174"/>
      <c r="E1" s="174"/>
      <c r="F1" s="174"/>
    </row>
    <row r="2" spans="1:15" x14ac:dyDescent="0.25">
      <c r="A2" s="131" t="s">
        <v>0</v>
      </c>
      <c r="B2" s="132"/>
      <c r="C2" s="132"/>
      <c r="D2" s="132"/>
      <c r="E2" s="132"/>
      <c r="F2" s="132"/>
      <c r="G2" s="132"/>
      <c r="H2" s="133"/>
      <c r="I2" s="162"/>
      <c r="J2" s="162"/>
      <c r="K2" s="162"/>
      <c r="L2" s="162"/>
      <c r="M2" s="162"/>
      <c r="N2" s="162"/>
    </row>
    <row r="3" spans="1:15" s="78" customFormat="1" ht="9" customHeight="1" x14ac:dyDescent="0.25">
      <c r="A3" s="126" t="s">
        <v>1</v>
      </c>
      <c r="B3" s="128"/>
      <c r="C3" s="126" t="s">
        <v>3</v>
      </c>
      <c r="D3" s="128"/>
      <c r="E3" s="128"/>
      <c r="F3" s="128"/>
      <c r="G3" s="126" t="s">
        <v>2</v>
      </c>
      <c r="H3" s="127"/>
      <c r="I3" s="161"/>
      <c r="J3" s="161"/>
      <c r="K3" s="161"/>
      <c r="L3" s="161"/>
      <c r="M3" s="161"/>
      <c r="N3" s="161"/>
      <c r="O3" s="161"/>
    </row>
    <row r="4" spans="1:15" s="77" customFormat="1" x14ac:dyDescent="0.2">
      <c r="A4" s="139" t="str">
        <f>'Event Summary'!A4</f>
        <v>Santos Ltd</v>
      </c>
      <c r="B4" s="137"/>
      <c r="C4" s="139" t="str">
        <f>'Event Summary'!C4</f>
        <v>Pleasant Hills 27</v>
      </c>
      <c r="D4" s="137"/>
      <c r="E4" s="137"/>
      <c r="F4" s="137"/>
      <c r="G4" s="139" t="str">
        <f>'Event Summary'!E4</f>
        <v>Roma</v>
      </c>
      <c r="H4" s="138"/>
      <c r="I4" s="24"/>
      <c r="J4" s="23" t="s">
        <v>22</v>
      </c>
      <c r="K4" s="23" t="s">
        <v>67</v>
      </c>
      <c r="L4" s="23" t="s">
        <v>69</v>
      </c>
      <c r="M4" s="24"/>
      <c r="N4" s="24"/>
      <c r="O4" s="24"/>
    </row>
    <row r="5" spans="1:15" s="77" customFormat="1" ht="9" customHeight="1" x14ac:dyDescent="0.25">
      <c r="A5" s="126" t="s">
        <v>15</v>
      </c>
      <c r="B5" s="10"/>
      <c r="C5" s="126" t="s">
        <v>17</v>
      </c>
      <c r="D5" s="128"/>
      <c r="E5" s="10"/>
      <c r="F5" s="129"/>
      <c r="G5" s="128" t="s">
        <v>59</v>
      </c>
      <c r="H5" s="129"/>
      <c r="I5" s="24"/>
      <c r="J5" s="24"/>
      <c r="K5" s="24"/>
      <c r="L5" s="24"/>
      <c r="M5" s="24"/>
      <c r="N5" s="24"/>
      <c r="O5" s="24"/>
    </row>
    <row r="6" spans="1:15" s="77" customFormat="1" x14ac:dyDescent="0.25">
      <c r="A6" s="140" t="str">
        <f>'Event Summary'!G4</f>
        <v>Australia</v>
      </c>
      <c r="B6" s="22"/>
      <c r="C6" s="153" t="str">
        <f>'Event Summary'!A6</f>
        <v>Queensland</v>
      </c>
      <c r="D6" s="137"/>
      <c r="E6" s="137"/>
      <c r="F6" s="138"/>
      <c r="G6" s="25" t="str">
        <f>'Event Summary'!C6</f>
        <v>Well Head</v>
      </c>
      <c r="H6" s="138"/>
      <c r="I6" s="24"/>
      <c r="J6" s="24"/>
      <c r="K6" s="24"/>
      <c r="L6" s="24"/>
      <c r="M6" s="24"/>
      <c r="N6" s="24"/>
      <c r="O6" s="24"/>
    </row>
    <row r="7" spans="1:15" x14ac:dyDescent="0.25">
      <c r="A7" s="131" t="s">
        <v>11</v>
      </c>
      <c r="B7" s="132"/>
      <c r="C7" s="132"/>
      <c r="D7" s="132"/>
      <c r="E7" s="132"/>
      <c r="F7" s="132"/>
      <c r="G7" s="132"/>
      <c r="H7" s="133"/>
      <c r="J7" s="164"/>
      <c r="K7" s="164"/>
      <c r="L7" s="164"/>
      <c r="M7" s="164"/>
      <c r="N7" s="164"/>
      <c r="O7" s="162"/>
    </row>
    <row r="8" spans="1:15" s="78" customFormat="1" ht="9" customHeight="1" x14ac:dyDescent="0.25">
      <c r="A8" s="126" t="s">
        <v>13</v>
      </c>
      <c r="B8" s="130" t="s">
        <v>14</v>
      </c>
      <c r="C8" s="84" t="s">
        <v>28</v>
      </c>
      <c r="D8" s="183" t="s">
        <v>27</v>
      </c>
      <c r="E8" s="183"/>
      <c r="F8" s="184"/>
      <c r="G8" s="130" t="s">
        <v>23</v>
      </c>
      <c r="H8" s="127" t="s">
        <v>24</v>
      </c>
    </row>
    <row r="9" spans="1:15" s="77" customFormat="1" x14ac:dyDescent="0.25">
      <c r="A9" s="74" t="str">
        <f>'Event Summary'!A11</f>
        <v>Ground Level</v>
      </c>
      <c r="B9" s="73" t="str">
        <f>'Event Summary'!C11</f>
        <v>372.7m</v>
      </c>
      <c r="C9" s="72" t="str">
        <f>'Event Summary'!E11</f>
        <v>ORT</v>
      </c>
      <c r="D9" s="106">
        <f>'Event Summary'!G11</f>
        <v>3.9</v>
      </c>
      <c r="E9" s="107"/>
      <c r="F9" s="108"/>
      <c r="G9" s="72" t="s">
        <v>19</v>
      </c>
      <c r="H9" s="109">
        <f>'Event Summary'!G13</f>
        <v>560</v>
      </c>
      <c r="J9" s="163"/>
      <c r="K9" s="163"/>
      <c r="L9" s="163"/>
      <c r="M9" s="163"/>
      <c r="N9" s="163"/>
    </row>
    <row r="10" spans="1:15" s="78" customFormat="1" ht="9" customHeight="1" x14ac:dyDescent="0.25">
      <c r="A10" s="130" t="s">
        <v>10</v>
      </c>
      <c r="B10" s="75" t="s">
        <v>18</v>
      </c>
      <c r="C10" s="130" t="s">
        <v>45</v>
      </c>
      <c r="D10" s="126" t="s">
        <v>46</v>
      </c>
      <c r="E10" s="128"/>
      <c r="F10" s="127"/>
      <c r="G10" s="130" t="s">
        <v>43</v>
      </c>
      <c r="H10" s="127" t="s">
        <v>44</v>
      </c>
    </row>
    <row r="11" spans="1:15" s="114" customFormat="1" ht="12" x14ac:dyDescent="0.25">
      <c r="A11" s="110">
        <f>'Event Summary'!A13</f>
        <v>41773</v>
      </c>
      <c r="B11" s="156" t="str">
        <f>'Event Summary'!A15</f>
        <v>Grid North</v>
      </c>
      <c r="C11" s="111" t="str">
        <f>'Event Summary'!E6</f>
        <v>26° 25' 10.0" S.</v>
      </c>
      <c r="D11" s="74" t="str">
        <f>'Event Summary'!G6</f>
        <v>149° 00' 30.1"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5" s="78" customFormat="1" ht="9" customHeight="1" x14ac:dyDescent="0.25">
      <c r="A12" s="75" t="s">
        <v>54</v>
      </c>
      <c r="B12" s="130" t="s">
        <v>57</v>
      </c>
      <c r="C12" s="130" t="s">
        <v>41</v>
      </c>
      <c r="D12" s="126" t="s">
        <v>42</v>
      </c>
      <c r="E12" s="128"/>
      <c r="F12" s="127"/>
      <c r="G12" s="130" t="s">
        <v>62</v>
      </c>
      <c r="H12" s="127" t="s">
        <v>30</v>
      </c>
    </row>
    <row r="13" spans="1:15" s="114" customFormat="1" ht="12" x14ac:dyDescent="0.25">
      <c r="A13" s="112" t="str">
        <f>'Event Summary'!E15</f>
        <v>-0° 53' 38.03"</v>
      </c>
      <c r="B13" s="110" t="str">
        <f>'Event Summary'!G15</f>
        <v>N/A</v>
      </c>
      <c r="C13" s="157">
        <f>'Event Summary'!A8</f>
        <v>7076300.7000000002</v>
      </c>
      <c r="D13" s="188">
        <f>'Event Summary'!C8</f>
        <v>700297.3</v>
      </c>
      <c r="E13" s="189"/>
      <c r="F13" s="190"/>
      <c r="G13" s="112" t="str">
        <f>'Event Summary'!C15</f>
        <v>Min Curvature</v>
      </c>
      <c r="H13" s="113" t="str">
        <f>'Event Summary'!G17</f>
        <v>Drillpipe</v>
      </c>
    </row>
    <row r="14" spans="1:15" s="3" customFormat="1" ht="9" customHeight="1" x14ac:dyDescent="0.2">
      <c r="A14" s="126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80" t="str">
        <f>IF(ISBLANK('Event Summary'!A19),"",'Event Summary'!A19)</f>
        <v/>
      </c>
      <c r="B15" s="181"/>
      <c r="C15" s="181"/>
      <c r="D15" s="181"/>
      <c r="E15" s="181"/>
      <c r="F15" s="181"/>
      <c r="G15" s="181"/>
      <c r="H15" s="182"/>
      <c r="J15" s="164"/>
      <c r="K15" s="164"/>
      <c r="L15" s="164"/>
      <c r="M15" s="164"/>
      <c r="N15" s="164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zoomScaleNormal="100" workbookViewId="0">
      <pane ySplit="20" topLeftCell="A21" activePane="bottomLeft" state="frozenSplit"/>
      <selection activeCell="G25" sqref="G25"/>
      <selection pane="bottomLeft" activeCell="A13" sqref="A13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65</v>
      </c>
      <c r="B1" s="174"/>
      <c r="C1" s="174"/>
      <c r="D1" s="174"/>
      <c r="E1" s="174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15</v>
      </c>
      <c r="H3" s="82"/>
    </row>
    <row r="4" spans="1:8" s="77" customFormat="1" x14ac:dyDescent="0.25">
      <c r="A4" s="93" t="str">
        <f>'Event Summary'!A4</f>
        <v>Santos Ltd</v>
      </c>
      <c r="B4" s="91"/>
      <c r="C4" s="93" t="str">
        <f>'Event Summary'!C4</f>
        <v>Pleasant Hills 27</v>
      </c>
      <c r="D4" s="92"/>
      <c r="E4" s="93" t="str">
        <f>'Event Summary'!E4</f>
        <v>Roma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17</v>
      </c>
      <c r="B5" s="82"/>
      <c r="C5" s="79" t="s">
        <v>12</v>
      </c>
      <c r="D5" s="80"/>
      <c r="E5" s="79" t="s">
        <v>45</v>
      </c>
      <c r="F5" s="80"/>
      <c r="G5" s="79" t="s">
        <v>46</v>
      </c>
      <c r="H5" s="80"/>
    </row>
    <row r="6" spans="1:8" s="77" customFormat="1" x14ac:dyDescent="0.25">
      <c r="A6" s="153" t="str">
        <f>'Event Summary'!A6</f>
        <v>Queensland</v>
      </c>
      <c r="B6" s="97"/>
      <c r="C6" s="102" t="str">
        <f>'Event Summary'!C6</f>
        <v>Well Head</v>
      </c>
      <c r="D6" s="97"/>
      <c r="E6" s="105" t="str">
        <f>'Event Summary'!E6</f>
        <v>26° 25' 10.0" S.</v>
      </c>
      <c r="F6" s="71"/>
      <c r="G6" s="105" t="str">
        <f>'Event Summary'!G6</f>
        <v>149° 00' 30.1" E.</v>
      </c>
      <c r="H6" s="92"/>
    </row>
    <row r="7" spans="1:8" s="77" customFormat="1" ht="9" customHeight="1" x14ac:dyDescent="0.25">
      <c r="A7" s="79" t="s">
        <v>41</v>
      </c>
      <c r="B7" s="82"/>
      <c r="C7" s="79" t="s">
        <v>42</v>
      </c>
      <c r="D7" s="80"/>
      <c r="E7" s="79" t="s">
        <v>43</v>
      </c>
      <c r="F7" s="80"/>
      <c r="G7" s="79" t="s">
        <v>44</v>
      </c>
      <c r="H7" s="80"/>
    </row>
    <row r="8" spans="1:8" s="77" customFormat="1" x14ac:dyDescent="0.25">
      <c r="A8" s="176">
        <f>'Event Summary'!A8</f>
        <v>7076300.7000000002</v>
      </c>
      <c r="B8" s="177"/>
      <c r="C8" s="191">
        <f>'Event Summary'!C8</f>
        <v>700297.3</v>
      </c>
      <c r="D8" s="192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25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25</v>
      </c>
      <c r="B10" s="80"/>
      <c r="C10" s="95" t="s">
        <v>14</v>
      </c>
      <c r="D10" s="80"/>
      <c r="E10" s="95" t="s">
        <v>28</v>
      </c>
      <c r="F10" s="81"/>
      <c r="G10" s="79" t="s">
        <v>20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 t="str">
        <f>'Event Summary'!C11</f>
        <v>372.7m</v>
      </c>
      <c r="D11" s="90"/>
      <c r="E11" s="88" t="str">
        <f>'Event Summary'!E11</f>
        <v>ORT</v>
      </c>
      <c r="F11" s="89"/>
      <c r="G11" s="100">
        <f>'Event Summary'!G11</f>
        <v>3.9</v>
      </c>
      <c r="H11" s="90"/>
    </row>
    <row r="12" spans="1:8" s="78" customFormat="1" ht="9" customHeight="1" x14ac:dyDescent="0.25">
      <c r="A12" s="79" t="s">
        <v>10</v>
      </c>
      <c r="B12" s="80"/>
      <c r="C12" s="79" t="s">
        <v>60</v>
      </c>
      <c r="D12" s="80"/>
      <c r="E12" s="79" t="s">
        <v>23</v>
      </c>
      <c r="F12" s="81"/>
      <c r="G12" s="79" t="s">
        <v>24</v>
      </c>
      <c r="H12" s="80"/>
    </row>
    <row r="13" spans="1:8" s="104" customFormat="1" ht="15" customHeight="1" x14ac:dyDescent="0.25">
      <c r="A13" s="101">
        <f>'Event Summary'!A13</f>
        <v>41773</v>
      </c>
      <c r="B13" s="90"/>
      <c r="C13" s="88" t="str">
        <f>'Event Summary'!C13</f>
        <v>Drop Gyro</v>
      </c>
      <c r="D13" s="90"/>
      <c r="E13" s="144">
        <f>'Event Summary'!E13</f>
        <v>0</v>
      </c>
      <c r="F13" s="89"/>
      <c r="G13" s="99">
        <f>'Event Summary'!G13</f>
        <v>560</v>
      </c>
      <c r="H13" s="90"/>
    </row>
    <row r="14" spans="1:8" s="78" customFormat="1" ht="9" customHeight="1" x14ac:dyDescent="0.25">
      <c r="A14" s="126" t="s">
        <v>18</v>
      </c>
      <c r="B14" s="127"/>
      <c r="C14" s="126" t="s">
        <v>55</v>
      </c>
      <c r="D14" s="127"/>
      <c r="E14" s="126" t="s">
        <v>54</v>
      </c>
      <c r="F14" s="128"/>
      <c r="G14" s="126" t="s">
        <v>57</v>
      </c>
      <c r="H14" s="127"/>
    </row>
    <row r="15" spans="1:8" s="77" customFormat="1" x14ac:dyDescent="0.25">
      <c r="A15" s="134" t="str">
        <f>'Event Summary'!A15</f>
        <v>Grid North</v>
      </c>
      <c r="B15" s="136"/>
      <c r="C15" s="146" t="str">
        <f>'Event Summary'!C15</f>
        <v>Min Curvature</v>
      </c>
      <c r="D15" s="136"/>
      <c r="E15" s="158" t="str">
        <f>'Event Summary'!E15</f>
        <v>-0° 53' 38.03"</v>
      </c>
      <c r="F15" s="135"/>
      <c r="G15" s="144" t="str">
        <f>'Event Summary'!G15</f>
        <v>N/A</v>
      </c>
      <c r="H15" s="136"/>
    </row>
    <row r="16" spans="1:8" s="78" customFormat="1" ht="9" customHeight="1" x14ac:dyDescent="0.25">
      <c r="A16" s="159" t="s">
        <v>64</v>
      </c>
      <c r="B16" s="80"/>
      <c r="C16" s="79" t="s">
        <v>47</v>
      </c>
      <c r="D16" s="80"/>
      <c r="E16" s="79" t="s">
        <v>58</v>
      </c>
      <c r="F16" s="81"/>
      <c r="G16" s="79" t="s">
        <v>30</v>
      </c>
      <c r="H16" s="83" t="s">
        <v>29</v>
      </c>
    </row>
    <row r="17" spans="1:8" s="104" customFormat="1" ht="15" customHeight="1" x14ac:dyDescent="0.25">
      <c r="A17" s="146" t="str">
        <f>'Event Summary'!A17</f>
        <v xml:space="preserve">S. Fedorak </v>
      </c>
      <c r="B17" s="90"/>
      <c r="C17" s="88" t="str">
        <f>'Event Summary'!C17</f>
        <v>J. Hollingworth</v>
      </c>
      <c r="D17" s="90"/>
      <c r="E17" s="88" t="str">
        <f>'Event Summary'!E17</f>
        <v>EWG</v>
      </c>
      <c r="F17" s="89"/>
      <c r="G17" s="99" t="str">
        <f>'Event Summary'!G17</f>
        <v>Drillpipe</v>
      </c>
      <c r="H17" s="103">
        <f>'Event Summary'!H17</f>
        <v>4020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66</v>
      </c>
      <c r="F20" s="26" t="s">
        <v>8</v>
      </c>
      <c r="G20" s="26" t="s">
        <v>9</v>
      </c>
      <c r="H20" s="26" t="s">
        <v>63</v>
      </c>
    </row>
    <row r="21" spans="1:8" s="8" customFormat="1" x14ac:dyDescent="0.2">
      <c r="A21" s="151">
        <v>0</v>
      </c>
      <c r="B21" s="160">
        <v>0</v>
      </c>
      <c r="C21" s="160">
        <v>0</v>
      </c>
      <c r="D21" s="160">
        <v>0</v>
      </c>
      <c r="E21" s="152" t="s">
        <v>88</v>
      </c>
      <c r="F21" s="160">
        <v>0</v>
      </c>
      <c r="G21" s="160">
        <v>0</v>
      </c>
      <c r="H21" s="160" t="s">
        <v>88</v>
      </c>
    </row>
    <row r="22" spans="1:8" x14ac:dyDescent="0.25">
      <c r="A22" s="167">
        <v>10.44</v>
      </c>
      <c r="B22" s="168">
        <v>0.43</v>
      </c>
      <c r="C22" s="168">
        <v>25.51</v>
      </c>
      <c r="D22" s="169">
        <v>10.439641501711884</v>
      </c>
      <c r="E22" s="170">
        <v>7.90778967899749E-2</v>
      </c>
      <c r="F22" s="168">
        <v>7.90778967899749E-2</v>
      </c>
      <c r="G22" s="168">
        <v>3.2065608697332319E-2</v>
      </c>
      <c r="H22" s="168">
        <v>0.37548906954294314</v>
      </c>
    </row>
    <row r="23" spans="1:8" x14ac:dyDescent="0.25">
      <c r="A23" s="167">
        <v>20.100000000000001</v>
      </c>
      <c r="B23" s="168">
        <v>0.38</v>
      </c>
      <c r="C23" s="168">
        <v>28.55</v>
      </c>
      <c r="D23" s="169">
        <v>20.09939997863767</v>
      </c>
      <c r="E23" s="170">
        <v>0.13993072443164478</v>
      </c>
      <c r="F23" s="168">
        <v>0.13993072443164478</v>
      </c>
      <c r="G23" s="168">
        <v>6.2986305237839602E-2</v>
      </c>
      <c r="H23" s="168">
        <v>0.16895895204973749</v>
      </c>
    </row>
    <row r="24" spans="1:8" x14ac:dyDescent="0.25">
      <c r="A24" s="167">
        <v>29.76</v>
      </c>
      <c r="B24" s="168">
        <v>0.55000000000000004</v>
      </c>
      <c r="C24" s="168">
        <v>357.52</v>
      </c>
      <c r="D24" s="169">
        <v>29.759092972182231</v>
      </c>
      <c r="E24" s="170">
        <v>0.21438969866242547</v>
      </c>
      <c r="F24" s="168">
        <v>0.21438969866242547</v>
      </c>
      <c r="G24" s="168">
        <v>7.628978097982253E-2</v>
      </c>
      <c r="H24" s="168">
        <v>0.92500542070536962</v>
      </c>
    </row>
    <row r="25" spans="1:8" x14ac:dyDescent="0.25">
      <c r="A25" s="167">
        <v>39.42</v>
      </c>
      <c r="B25" s="168">
        <v>0.33</v>
      </c>
      <c r="C25" s="168">
        <v>37.43</v>
      </c>
      <c r="D25" s="169">
        <v>39.418822930015963</v>
      </c>
      <c r="E25" s="170">
        <v>0.28280115563648095</v>
      </c>
      <c r="F25" s="168">
        <v>0.28280115563648095</v>
      </c>
      <c r="G25" s="168">
        <v>9.1191576918614153E-2</v>
      </c>
      <c r="H25" s="168">
        <v>1.1324052710153161</v>
      </c>
    </row>
    <row r="26" spans="1:8" x14ac:dyDescent="0.25">
      <c r="A26" s="167">
        <v>49.08</v>
      </c>
      <c r="B26" s="168">
        <v>0.28999999999999998</v>
      </c>
      <c r="C26" s="168">
        <v>28.97</v>
      </c>
      <c r="D26" s="169">
        <v>49.078681852745852</v>
      </c>
      <c r="E26" s="170">
        <v>0.32627963934926896</v>
      </c>
      <c r="F26" s="168">
        <v>0.32627963934926896</v>
      </c>
      <c r="G26" s="168">
        <v>0.11994033319771211</v>
      </c>
      <c r="H26" s="168">
        <v>0.18846196228530032</v>
      </c>
    </row>
    <row r="27" spans="1:8" x14ac:dyDescent="0.25">
      <c r="A27" s="167">
        <v>58.74</v>
      </c>
      <c r="B27" s="168">
        <v>0.34</v>
      </c>
      <c r="C27" s="168">
        <v>30.07</v>
      </c>
      <c r="D27" s="169">
        <v>58.738535565553683</v>
      </c>
      <c r="E27" s="170">
        <v>0.37247160202751867</v>
      </c>
      <c r="F27" s="168">
        <v>0.37247160202751867</v>
      </c>
      <c r="G27" s="168">
        <v>0.14614227322044082</v>
      </c>
      <c r="H27" s="168">
        <v>0.15640404003250757</v>
      </c>
    </row>
    <row r="28" spans="1:8" x14ac:dyDescent="0.25">
      <c r="A28" s="167">
        <v>68.400000000000006</v>
      </c>
      <c r="B28" s="168">
        <v>0.24</v>
      </c>
      <c r="C28" s="168">
        <v>15.31</v>
      </c>
      <c r="D28" s="169">
        <v>68.398411923792821</v>
      </c>
      <c r="E28" s="170">
        <v>0.41678958937213478</v>
      </c>
      <c r="F28" s="168">
        <v>0.41678958937213484</v>
      </c>
      <c r="G28" s="168">
        <v>0.16584544201996038</v>
      </c>
      <c r="H28" s="168">
        <v>0.3852097763831514</v>
      </c>
    </row>
    <row r="29" spans="1:8" x14ac:dyDescent="0.25">
      <c r="A29" s="167">
        <v>78.06</v>
      </c>
      <c r="B29" s="168">
        <v>0.18</v>
      </c>
      <c r="C29" s="168">
        <v>56.16</v>
      </c>
      <c r="D29" s="169">
        <v>78.058351758575057</v>
      </c>
      <c r="E29" s="170">
        <v>0.44475336204441968</v>
      </c>
      <c r="F29" s="168">
        <v>0.44475336204441968</v>
      </c>
      <c r="G29" s="168">
        <v>0.18379083741503699</v>
      </c>
      <c r="H29" s="168">
        <v>0.48753647185305088</v>
      </c>
    </row>
    <row r="30" spans="1:8" x14ac:dyDescent="0.25">
      <c r="A30" s="167">
        <v>87.72</v>
      </c>
      <c r="B30" s="168">
        <v>0.21</v>
      </c>
      <c r="C30" s="168">
        <v>71.540000000000006</v>
      </c>
      <c r="D30" s="169">
        <v>87.718296365908628</v>
      </c>
      <c r="E30" s="170">
        <v>0.4588087905335283</v>
      </c>
      <c r="F30" s="168">
        <v>0.4588087905335283</v>
      </c>
      <c r="G30" s="168">
        <v>0.21318612688654107</v>
      </c>
      <c r="H30" s="168">
        <v>0.18652613980536864</v>
      </c>
    </row>
    <row r="31" spans="1:8" x14ac:dyDescent="0.25">
      <c r="A31" s="167">
        <v>97.38</v>
      </c>
      <c r="B31" s="168">
        <v>0.31</v>
      </c>
      <c r="C31" s="168">
        <v>83.83</v>
      </c>
      <c r="D31" s="169">
        <v>97.378196411655495</v>
      </c>
      <c r="E31" s="170">
        <v>0.46722297366275056</v>
      </c>
      <c r="F31" s="168">
        <v>0.46722297366275056</v>
      </c>
      <c r="G31" s="168">
        <v>0.25595938615424485</v>
      </c>
      <c r="H31" s="168">
        <v>0.35387115676801523</v>
      </c>
    </row>
    <row r="32" spans="1:8" x14ac:dyDescent="0.25">
      <c r="A32" s="167">
        <v>107.04</v>
      </c>
      <c r="B32" s="168">
        <v>0.13</v>
      </c>
      <c r="C32" s="168">
        <v>141.69999999999999</v>
      </c>
      <c r="D32" s="169">
        <v>107.03813048105772</v>
      </c>
      <c r="E32" s="170">
        <v>0.46143137741006485</v>
      </c>
      <c r="F32" s="168">
        <v>0.4614313774100649</v>
      </c>
      <c r="G32" s="168">
        <v>0.28873285952986927</v>
      </c>
      <c r="H32" s="168">
        <v>0.8224445208395923</v>
      </c>
    </row>
    <row r="33" spans="1:8" x14ac:dyDescent="0.25">
      <c r="A33" s="167">
        <v>116.7</v>
      </c>
      <c r="B33" s="168">
        <v>0.27</v>
      </c>
      <c r="C33" s="168">
        <v>143.94999999999999</v>
      </c>
      <c r="D33" s="169">
        <v>116.6980692391914</v>
      </c>
      <c r="E33" s="170">
        <v>0.43442891266611833</v>
      </c>
      <c r="F33" s="168">
        <v>0.43442891266611833</v>
      </c>
      <c r="G33" s="168">
        <v>0.30891947392667296</v>
      </c>
      <c r="H33" s="168">
        <v>0.43538247729844226</v>
      </c>
    </row>
    <row r="34" spans="1:8" x14ac:dyDescent="0.25">
      <c r="A34" s="167">
        <v>126.36</v>
      </c>
      <c r="B34" s="168">
        <v>0.39</v>
      </c>
      <c r="C34" s="168">
        <v>166.34</v>
      </c>
      <c r="D34" s="169">
        <v>126.35791114240982</v>
      </c>
      <c r="E34" s="170">
        <v>0.38408014297580545</v>
      </c>
      <c r="F34" s="168">
        <v>0.38408014297580545</v>
      </c>
      <c r="G34" s="168">
        <v>0.33007810146595434</v>
      </c>
      <c r="H34" s="168">
        <v>0.54037658015922929</v>
      </c>
    </row>
    <row r="35" spans="1:8" x14ac:dyDescent="0.25">
      <c r="A35" s="167">
        <v>136.02000000000001</v>
      </c>
      <c r="B35" s="168">
        <v>0.47</v>
      </c>
      <c r="C35" s="168">
        <v>166.71</v>
      </c>
      <c r="D35" s="169">
        <v>136.01763831712344</v>
      </c>
      <c r="E35" s="170">
        <v>0.31357435105475046</v>
      </c>
      <c r="F35" s="168">
        <v>0.31357435105475046</v>
      </c>
      <c r="G35" s="168">
        <v>0.34695011977296775</v>
      </c>
      <c r="H35" s="168">
        <v>0.248595526968824</v>
      </c>
    </row>
    <row r="36" spans="1:8" x14ac:dyDescent="0.25">
      <c r="A36" s="167">
        <v>145.68</v>
      </c>
      <c r="B36" s="168">
        <v>0.49</v>
      </c>
      <c r="C36" s="168">
        <v>171.29</v>
      </c>
      <c r="D36" s="169">
        <v>145.67729964269165</v>
      </c>
      <c r="E36" s="170">
        <v>0.23418530357350315</v>
      </c>
      <c r="F36" s="168">
        <v>0.23418530357350312</v>
      </c>
      <c r="G36" s="168">
        <v>0.36231316117070939</v>
      </c>
      <c r="H36" s="168">
        <v>0.13432342477151948</v>
      </c>
    </row>
    <row r="37" spans="1:8" x14ac:dyDescent="0.25">
      <c r="A37" s="167">
        <v>155.34</v>
      </c>
      <c r="B37" s="168">
        <v>0.52</v>
      </c>
      <c r="C37" s="168">
        <v>177.68</v>
      </c>
      <c r="D37" s="169">
        <v>155.33692509224736</v>
      </c>
      <c r="E37" s="170">
        <v>0.14955629869622478</v>
      </c>
      <c r="F37" s="168">
        <v>0.14955629869622478</v>
      </c>
      <c r="G37" s="168">
        <v>0.37034276807121069</v>
      </c>
      <c r="H37" s="168">
        <v>0.19802563592735137</v>
      </c>
    </row>
    <row r="38" spans="1:8" x14ac:dyDescent="0.25">
      <c r="A38" s="167">
        <v>165</v>
      </c>
      <c r="B38" s="168">
        <v>0.61</v>
      </c>
      <c r="C38" s="168">
        <v>185.84</v>
      </c>
      <c r="D38" s="169">
        <v>164.99645600143626</v>
      </c>
      <c r="E38" s="170">
        <v>5.4602324929443127E-2</v>
      </c>
      <c r="F38" s="168">
        <v>5.4602324929443155E-2</v>
      </c>
      <c r="G38" s="168">
        <v>0.36688503930286676</v>
      </c>
      <c r="H38" s="168">
        <v>0.37425564549666768</v>
      </c>
    </row>
    <row r="39" spans="1:8" x14ac:dyDescent="0.25">
      <c r="A39" s="167">
        <v>174.66</v>
      </c>
      <c r="B39" s="168">
        <v>0.59</v>
      </c>
      <c r="C39" s="168">
        <v>186.91</v>
      </c>
      <c r="D39" s="169">
        <v>174.6559263192417</v>
      </c>
      <c r="E39" s="170">
        <v>-4.5926963895492487E-2</v>
      </c>
      <c r="F39" s="168">
        <v>-4.5926963895492542E-2</v>
      </c>
      <c r="G39" s="168">
        <v>0.35566912651822358</v>
      </c>
      <c r="H39" s="168">
        <v>7.119250921378216E-2</v>
      </c>
    </row>
    <row r="40" spans="1:8" x14ac:dyDescent="0.25">
      <c r="A40" s="167">
        <v>184.32</v>
      </c>
      <c r="B40" s="168">
        <v>0.67</v>
      </c>
      <c r="C40" s="168">
        <v>186.01</v>
      </c>
      <c r="D40" s="169">
        <v>184.31534160457446</v>
      </c>
      <c r="E40" s="170">
        <v>-0.15147036912659256</v>
      </c>
      <c r="F40" s="168">
        <v>-0.15147036912659262</v>
      </c>
      <c r="G40" s="168">
        <v>0.34377190978455241</v>
      </c>
      <c r="H40" s="168">
        <v>0.2503331071391473</v>
      </c>
    </row>
    <row r="41" spans="1:8" x14ac:dyDescent="0.25">
      <c r="A41" s="167">
        <v>193.98</v>
      </c>
      <c r="B41" s="168">
        <v>0.71</v>
      </c>
      <c r="C41" s="168">
        <v>188.47</v>
      </c>
      <c r="D41" s="169">
        <v>193.97464114490899</v>
      </c>
      <c r="E41" s="170">
        <v>-0.26683751439046799</v>
      </c>
      <c r="F41" s="168">
        <v>-0.26683751439046799</v>
      </c>
      <c r="G41" s="168">
        <v>0.32904285700380659</v>
      </c>
      <c r="H41" s="168">
        <v>0.15455542929295532</v>
      </c>
    </row>
    <row r="42" spans="1:8" x14ac:dyDescent="0.25">
      <c r="A42" s="167">
        <v>203.64</v>
      </c>
      <c r="B42" s="168">
        <v>0.75</v>
      </c>
      <c r="C42" s="168">
        <v>197.2</v>
      </c>
      <c r="D42" s="169">
        <v>203.63385992765248</v>
      </c>
      <c r="E42" s="170">
        <v>-0.38643113466007484</v>
      </c>
      <c r="F42" s="168">
        <v>-0.38643113466007489</v>
      </c>
      <c r="G42" s="168">
        <v>0.3015318194707502</v>
      </c>
      <c r="H42" s="168">
        <v>0.36664170090598225</v>
      </c>
    </row>
    <row r="43" spans="1:8" x14ac:dyDescent="0.25">
      <c r="A43" s="167">
        <v>213.3</v>
      </c>
      <c r="B43" s="168">
        <v>0.73</v>
      </c>
      <c r="C43" s="168">
        <v>194.25</v>
      </c>
      <c r="D43" s="169">
        <v>213.29305456053868</v>
      </c>
      <c r="E43" s="170">
        <v>-0.50646992690059445</v>
      </c>
      <c r="F43" s="168">
        <v>-0.50646992690059445</v>
      </c>
      <c r="G43" s="168">
        <v>0.26768883238692764</v>
      </c>
      <c r="H43" s="168">
        <v>0.1336120224504988</v>
      </c>
    </row>
    <row r="44" spans="1:8" x14ac:dyDescent="0.25">
      <c r="A44" s="167">
        <v>222.96</v>
      </c>
      <c r="B44" s="168">
        <v>0.74</v>
      </c>
      <c r="C44" s="168">
        <v>189.88</v>
      </c>
      <c r="D44" s="169">
        <v>222.95226049509148</v>
      </c>
      <c r="E44" s="170">
        <v>-0.62756808782019602</v>
      </c>
      <c r="F44" s="168">
        <v>-0.62756808782019613</v>
      </c>
      <c r="G44" s="168">
        <v>0.24183786397571694</v>
      </c>
      <c r="H44" s="168">
        <v>0.17679462971928517</v>
      </c>
    </row>
    <row r="45" spans="1:8" x14ac:dyDescent="0.25">
      <c r="A45" s="167">
        <v>232.62</v>
      </c>
      <c r="B45" s="168">
        <v>0.77</v>
      </c>
      <c r="C45" s="168">
        <v>191.58</v>
      </c>
      <c r="D45" s="169">
        <v>232.61142184086702</v>
      </c>
      <c r="E45" s="170">
        <v>-0.75261017514283179</v>
      </c>
      <c r="F45" s="168">
        <v>-0.75261017514283179</v>
      </c>
      <c r="G45" s="168">
        <v>0.2181049190111059</v>
      </c>
      <c r="H45" s="168">
        <v>0.11626502974014125</v>
      </c>
    </row>
    <row r="46" spans="1:8" x14ac:dyDescent="0.25">
      <c r="A46" s="167">
        <v>242.28</v>
      </c>
      <c r="B46" s="168">
        <v>0.94</v>
      </c>
      <c r="C46" s="168">
        <v>196.94</v>
      </c>
      <c r="D46" s="169">
        <v>242.2703443110654</v>
      </c>
      <c r="E46" s="170">
        <v>-0.89199748056508887</v>
      </c>
      <c r="F46" s="168">
        <v>-0.89199748056508887</v>
      </c>
      <c r="G46" s="168">
        <v>0.18198784795880188</v>
      </c>
      <c r="H46" s="168">
        <v>0.58290262429517448</v>
      </c>
    </row>
    <row r="47" spans="1:8" x14ac:dyDescent="0.25">
      <c r="A47" s="167">
        <v>251.94</v>
      </c>
      <c r="B47" s="168">
        <v>1.02</v>
      </c>
      <c r="C47" s="168">
        <v>193.3</v>
      </c>
      <c r="D47" s="169">
        <v>251.92893147074614</v>
      </c>
      <c r="E47" s="170">
        <v>-1.0514720521163443</v>
      </c>
      <c r="F47" s="168">
        <v>-1.0514720521163445</v>
      </c>
      <c r="G47" s="168">
        <v>0.13912041448235302</v>
      </c>
      <c r="H47" s="168">
        <v>0.31469444940905256</v>
      </c>
    </row>
    <row r="48" spans="1:8" x14ac:dyDescent="0.25">
      <c r="A48" s="167">
        <v>261.60000000000002</v>
      </c>
      <c r="B48" s="168">
        <v>1.05</v>
      </c>
      <c r="C48" s="168">
        <v>195.45</v>
      </c>
      <c r="D48" s="169">
        <v>261.58735567730241</v>
      </c>
      <c r="E48" s="170">
        <v>-1.2204577883021075</v>
      </c>
      <c r="F48" s="168">
        <v>-1.2204577883021075</v>
      </c>
      <c r="G48" s="168">
        <v>9.576186565268402E-2</v>
      </c>
      <c r="H48" s="168">
        <v>0.15238696684779793</v>
      </c>
    </row>
    <row r="49" spans="1:8" x14ac:dyDescent="0.25">
      <c r="A49" s="167">
        <v>271.26</v>
      </c>
      <c r="B49" s="168">
        <v>1.19</v>
      </c>
      <c r="C49" s="168">
        <v>192.25</v>
      </c>
      <c r="D49" s="169">
        <v>271.24550868719405</v>
      </c>
      <c r="E49" s="170">
        <v>-1.4037940282593391</v>
      </c>
      <c r="F49" s="168">
        <v>-1.4037940282593391</v>
      </c>
      <c r="G49" s="168">
        <v>5.0899817946973853E-2</v>
      </c>
      <c r="H49" s="168">
        <v>0.47603779079245795</v>
      </c>
    </row>
    <row r="50" spans="1:8" x14ac:dyDescent="0.25">
      <c r="A50" s="167">
        <v>280.92</v>
      </c>
      <c r="B50" s="168">
        <v>1.23</v>
      </c>
      <c r="C50" s="168">
        <v>189.29</v>
      </c>
      <c r="D50" s="169">
        <v>280.90335539504053</v>
      </c>
      <c r="E50" s="170">
        <v>-1.6041396278796922</v>
      </c>
      <c r="F50" s="168">
        <v>-1.6041396278796922</v>
      </c>
      <c r="G50" s="168">
        <v>1.2879191237420942E-2</v>
      </c>
      <c r="H50" s="168">
        <v>0.2304229119326752</v>
      </c>
    </row>
    <row r="51" spans="1:8" x14ac:dyDescent="0.25">
      <c r="A51" s="167">
        <v>290.58</v>
      </c>
      <c r="B51" s="168">
        <v>1.52</v>
      </c>
      <c r="C51" s="168">
        <v>192.84</v>
      </c>
      <c r="D51" s="169">
        <v>290.56056529812508</v>
      </c>
      <c r="E51" s="170">
        <v>-1.831376925185447</v>
      </c>
      <c r="F51" s="168">
        <v>-1.8313769251854473</v>
      </c>
      <c r="G51" s="168">
        <v>-3.2330210824132725E-2</v>
      </c>
      <c r="H51" s="168">
        <v>0.93824613545823987</v>
      </c>
    </row>
    <row r="52" spans="1:8" x14ac:dyDescent="0.25">
      <c r="A52" s="167">
        <v>300.24</v>
      </c>
      <c r="B52" s="168">
        <v>1.62</v>
      </c>
      <c r="C52" s="168">
        <v>190.27</v>
      </c>
      <c r="D52" s="169">
        <v>300.21693890068485</v>
      </c>
      <c r="E52" s="170">
        <v>-2.0906525290060989</v>
      </c>
      <c r="F52" s="168">
        <v>-2.0906525290060993</v>
      </c>
      <c r="G52" s="168">
        <v>-8.5146783380130597E-2</v>
      </c>
      <c r="H52" s="168">
        <v>0.37974904161735928</v>
      </c>
    </row>
    <row r="53" spans="1:8" x14ac:dyDescent="0.25">
      <c r="A53" s="167">
        <v>309.89999999999998</v>
      </c>
      <c r="B53" s="168">
        <v>1.87</v>
      </c>
      <c r="C53" s="168">
        <v>187.17</v>
      </c>
      <c r="D53" s="169">
        <v>309.87245360813694</v>
      </c>
      <c r="E53" s="170">
        <v>-2.3813916142045604</v>
      </c>
      <c r="F53" s="168">
        <v>-2.3813916142045608</v>
      </c>
      <c r="G53" s="168">
        <v>-0.12916352465357384</v>
      </c>
      <c r="H53" s="168">
        <v>0.82962452365931472</v>
      </c>
    </row>
    <row r="54" spans="1:8" x14ac:dyDescent="0.25">
      <c r="A54" s="167">
        <v>319.56</v>
      </c>
      <c r="B54" s="168">
        <v>2.2000000000000002</v>
      </c>
      <c r="C54" s="168">
        <v>188.21</v>
      </c>
      <c r="D54" s="169">
        <v>319.52634824381983</v>
      </c>
      <c r="E54" s="170">
        <v>-2.7212848470543896</v>
      </c>
      <c r="F54" s="168">
        <v>-2.7212848470543896</v>
      </c>
      <c r="G54" s="168">
        <v>-0.175313090031609</v>
      </c>
      <c r="H54" s="168">
        <v>1.0312001956324626</v>
      </c>
    </row>
    <row r="55" spans="1:8" x14ac:dyDescent="0.25">
      <c r="A55" s="167">
        <v>329.22</v>
      </c>
      <c r="B55" s="168">
        <v>2.2599999999999998</v>
      </c>
      <c r="C55" s="168">
        <v>188.24</v>
      </c>
      <c r="D55" s="169">
        <v>329.17903208827391</v>
      </c>
      <c r="E55" s="170">
        <v>-3.0932987063398256</v>
      </c>
      <c r="F55" s="168">
        <v>-3.0932987063398256</v>
      </c>
      <c r="G55" s="168">
        <v>-0.22908814578218339</v>
      </c>
      <c r="H55" s="168">
        <v>0.18637065954215282</v>
      </c>
    </row>
    <row r="56" spans="1:8" x14ac:dyDescent="0.25">
      <c r="A56" s="167">
        <v>338.88</v>
      </c>
      <c r="B56" s="168">
        <v>2.3199999999999998</v>
      </c>
      <c r="C56" s="168">
        <v>185.69</v>
      </c>
      <c r="D56" s="169">
        <v>338.83131956167125</v>
      </c>
      <c r="E56" s="170">
        <v>-3.4763576103594644</v>
      </c>
      <c r="F56" s="168">
        <v>-3.4763576103594644</v>
      </c>
      <c r="G56" s="168">
        <v>-0.27577106624913134</v>
      </c>
      <c r="H56" s="168">
        <v>0.36717426553847993</v>
      </c>
    </row>
    <row r="57" spans="1:8" x14ac:dyDescent="0.25">
      <c r="A57" s="167">
        <v>348.54</v>
      </c>
      <c r="B57" s="168">
        <v>2.65</v>
      </c>
      <c r="C57" s="168">
        <v>184.93</v>
      </c>
      <c r="D57" s="169">
        <v>348.48222228940563</v>
      </c>
      <c r="E57" s="170">
        <v>-3.8934042122091563</v>
      </c>
      <c r="F57" s="168">
        <v>-3.8934042122091563</v>
      </c>
      <c r="G57" s="168">
        <v>-0.31434760459498245</v>
      </c>
      <c r="H57" s="168">
        <v>1.029918886635145</v>
      </c>
    </row>
    <row r="58" spans="1:8" x14ac:dyDescent="0.25">
      <c r="A58" s="167">
        <v>358.2</v>
      </c>
      <c r="B58" s="168">
        <v>2.94</v>
      </c>
      <c r="C58" s="168">
        <v>183.35</v>
      </c>
      <c r="D58" s="169">
        <v>358.13072187020191</v>
      </c>
      <c r="E58" s="170">
        <v>-4.3632010774050318</v>
      </c>
      <c r="F58" s="168">
        <v>-4.3632010774050318</v>
      </c>
      <c r="G58" s="168">
        <v>-0.34801519960896837</v>
      </c>
      <c r="H58" s="168">
        <v>0.93177837076000303</v>
      </c>
    </row>
    <row r="59" spans="1:8" x14ac:dyDescent="0.25">
      <c r="A59" s="167">
        <v>367.86</v>
      </c>
      <c r="B59" s="168">
        <v>3.09</v>
      </c>
      <c r="C59" s="168">
        <v>181.95</v>
      </c>
      <c r="D59" s="169">
        <v>367.77734906069185</v>
      </c>
      <c r="E59" s="170">
        <v>-4.870717741639905</v>
      </c>
      <c r="F59" s="168">
        <v>-4.870717741639905</v>
      </c>
      <c r="G59" s="168">
        <v>-0.3713507850151932</v>
      </c>
      <c r="H59" s="168">
        <v>0.51890954284503044</v>
      </c>
    </row>
    <row r="60" spans="1:8" x14ac:dyDescent="0.25">
      <c r="A60" s="167">
        <v>377.52</v>
      </c>
      <c r="B60" s="168">
        <v>3.65</v>
      </c>
      <c r="C60" s="168">
        <v>180.91</v>
      </c>
      <c r="D60" s="169">
        <v>377.4206069711849</v>
      </c>
      <c r="E60" s="170">
        <v>-5.438376407965074</v>
      </c>
      <c r="F60" s="168">
        <v>-5.4383764079650749</v>
      </c>
      <c r="G60" s="168">
        <v>-0.38509363933158791</v>
      </c>
      <c r="H60" s="168">
        <v>1.7493919194984833</v>
      </c>
    </row>
    <row r="61" spans="1:8" x14ac:dyDescent="0.25">
      <c r="A61" s="167">
        <v>387.18</v>
      </c>
      <c r="B61" s="168">
        <v>4.43</v>
      </c>
      <c r="C61" s="168">
        <v>180.31</v>
      </c>
      <c r="D61" s="169">
        <v>387.05652893759697</v>
      </c>
      <c r="E61" s="170">
        <v>-6.1189018364598216</v>
      </c>
      <c r="F61" s="168">
        <v>-6.1189018364598216</v>
      </c>
      <c r="G61" s="168">
        <v>-0.39199568305160049</v>
      </c>
      <c r="H61" s="168">
        <v>2.4258818536641766</v>
      </c>
    </row>
    <row r="62" spans="1:8" x14ac:dyDescent="0.25">
      <c r="A62" s="167">
        <v>396.84</v>
      </c>
      <c r="B62" s="168">
        <v>4.74</v>
      </c>
      <c r="C62" s="168">
        <v>180.68</v>
      </c>
      <c r="D62" s="169">
        <v>396.68560386376674</v>
      </c>
      <c r="E62" s="170">
        <v>-6.8910680886027169</v>
      </c>
      <c r="F62" s="168">
        <v>-6.8910680886027169</v>
      </c>
      <c r="G62" s="168">
        <v>-0.3987509987965227</v>
      </c>
      <c r="H62" s="168">
        <v>0.9670998986696695</v>
      </c>
    </row>
    <row r="63" spans="1:8" x14ac:dyDescent="0.25">
      <c r="A63" s="167">
        <v>406.5</v>
      </c>
      <c r="B63" s="168">
        <v>5.24</v>
      </c>
      <c r="C63" s="168">
        <v>178.68</v>
      </c>
      <c r="D63" s="169">
        <v>406.30896828214566</v>
      </c>
      <c r="E63" s="170">
        <v>-7.731165787345879</v>
      </c>
      <c r="F63" s="168">
        <v>-7.731165787345879</v>
      </c>
      <c r="G63" s="168">
        <v>-0.39332611934480988</v>
      </c>
      <c r="H63" s="168">
        <v>1.6438653342030103</v>
      </c>
    </row>
    <row r="64" spans="1:8" x14ac:dyDescent="0.25">
      <c r="A64" s="167">
        <v>416.16</v>
      </c>
      <c r="B64" s="168">
        <v>5.76</v>
      </c>
      <c r="C64" s="168">
        <v>176.54</v>
      </c>
      <c r="D64" s="169">
        <v>415.92447280251957</v>
      </c>
      <c r="E64" s="170">
        <v>-8.6560328898908043</v>
      </c>
      <c r="F64" s="168">
        <v>-8.6560328898908043</v>
      </c>
      <c r="G64" s="168">
        <v>-0.35390887545041722</v>
      </c>
      <c r="H64" s="168">
        <v>1.7357206857870349</v>
      </c>
    </row>
    <row r="65" spans="1:8" x14ac:dyDescent="0.25">
      <c r="A65" s="167">
        <v>425.82</v>
      </c>
      <c r="B65" s="168">
        <v>6.09</v>
      </c>
      <c r="C65" s="168">
        <v>173.48</v>
      </c>
      <c r="D65" s="169">
        <v>425.53287886464142</v>
      </c>
      <c r="E65" s="170">
        <v>-9.6490046854728462</v>
      </c>
      <c r="F65" s="168">
        <v>-9.6490046854728462</v>
      </c>
      <c r="G65" s="168">
        <v>-0.26646811239400781</v>
      </c>
      <c r="H65" s="168">
        <v>1.4183245644356852</v>
      </c>
    </row>
    <row r="66" spans="1:8" x14ac:dyDescent="0.25">
      <c r="A66" s="167">
        <v>435.48</v>
      </c>
      <c r="B66" s="168">
        <v>6.69</v>
      </c>
      <c r="C66" s="168">
        <v>172.26</v>
      </c>
      <c r="D66" s="169">
        <v>435.13282537085149</v>
      </c>
      <c r="E66" s="170">
        <v>-10.715674046363576</v>
      </c>
      <c r="F66" s="168">
        <v>-10.715674046363576</v>
      </c>
      <c r="G66" s="168">
        <v>-0.1325008973199851</v>
      </c>
      <c r="H66" s="168">
        <v>1.9103675395096718</v>
      </c>
    </row>
    <row r="67" spans="1:8" x14ac:dyDescent="0.25">
      <c r="A67" s="167">
        <v>445.14</v>
      </c>
      <c r="B67" s="168">
        <v>7.21</v>
      </c>
      <c r="C67" s="168">
        <v>171.06</v>
      </c>
      <c r="D67" s="169">
        <v>444.72181711122636</v>
      </c>
      <c r="E67" s="170">
        <v>-11.872070208607775</v>
      </c>
      <c r="F67" s="168">
        <v>-11.872070208607775</v>
      </c>
      <c r="G67" s="168">
        <v>3.7484177868861934E-2</v>
      </c>
      <c r="H67" s="168">
        <v>1.6765987841583072</v>
      </c>
    </row>
    <row r="68" spans="1:8" x14ac:dyDescent="0.25">
      <c r="A68" s="167">
        <v>454.8</v>
      </c>
      <c r="B68" s="168">
        <v>7.87</v>
      </c>
      <c r="C68" s="168">
        <v>169.05</v>
      </c>
      <c r="D68" s="169">
        <v>454.2982558063776</v>
      </c>
      <c r="E68" s="170">
        <v>-13.120228827311323</v>
      </c>
      <c r="F68" s="168">
        <v>-13.120228827311321</v>
      </c>
      <c r="G68" s="168">
        <v>0.25731522150219516</v>
      </c>
      <c r="H68" s="168">
        <v>2.2069887488768951</v>
      </c>
    </row>
    <row r="69" spans="1:8" x14ac:dyDescent="0.25">
      <c r="A69" s="167">
        <v>464.46</v>
      </c>
      <c r="B69" s="168">
        <v>7.77</v>
      </c>
      <c r="C69" s="168">
        <v>169.46</v>
      </c>
      <c r="D69" s="169">
        <v>463.86842127389519</v>
      </c>
      <c r="E69" s="170">
        <v>-14.411523071449059</v>
      </c>
      <c r="F69" s="168">
        <v>-14.411523071449059</v>
      </c>
      <c r="G69" s="168">
        <v>0.50238876168822366</v>
      </c>
      <c r="H69" s="168">
        <v>0.35561170820383048</v>
      </c>
    </row>
    <row r="70" spans="1:8" x14ac:dyDescent="0.25">
      <c r="A70" s="167">
        <v>474.12</v>
      </c>
      <c r="B70" s="168">
        <v>8.66</v>
      </c>
      <c r="C70" s="168">
        <v>169.63</v>
      </c>
      <c r="D70" s="169">
        <v>473.4292026522146</v>
      </c>
      <c r="E70" s="170">
        <v>-15.768910433378986</v>
      </c>
      <c r="F70" s="168">
        <v>-15.768910433378984</v>
      </c>
      <c r="G70" s="168">
        <v>0.75275106609911679</v>
      </c>
      <c r="H70" s="168">
        <v>2.7650014340304794</v>
      </c>
    </row>
    <row r="71" spans="1:8" x14ac:dyDescent="0.25">
      <c r="A71" s="167">
        <v>483.78</v>
      </c>
      <c r="B71" s="168">
        <v>9.35</v>
      </c>
      <c r="C71" s="168">
        <v>167.75</v>
      </c>
      <c r="D71" s="169">
        <v>482.97010339751665</v>
      </c>
      <c r="E71" s="170">
        <v>-17.251147739806719</v>
      </c>
      <c r="F71" s="168">
        <v>-17.251147739806719</v>
      </c>
      <c r="G71" s="168">
        <v>1.0501614995296722</v>
      </c>
      <c r="H71" s="168">
        <v>2.3293056671299959</v>
      </c>
    </row>
    <row r="72" spans="1:8" x14ac:dyDescent="0.25">
      <c r="A72" s="167">
        <v>493.44</v>
      </c>
      <c r="B72" s="168">
        <v>9.59</v>
      </c>
      <c r="C72" s="168">
        <v>167.44</v>
      </c>
      <c r="D72" s="169">
        <v>492.4984494703217</v>
      </c>
      <c r="E72" s="170">
        <v>-18.803394291957407</v>
      </c>
      <c r="F72" s="168">
        <v>-18.803394291957407</v>
      </c>
      <c r="G72" s="168">
        <v>1.3916423251095216</v>
      </c>
      <c r="H72" s="168">
        <v>0.76198457634700467</v>
      </c>
    </row>
    <row r="73" spans="1:8" x14ac:dyDescent="0.25">
      <c r="A73" s="167">
        <v>503.1</v>
      </c>
      <c r="B73" s="168">
        <v>10.27</v>
      </c>
      <c r="C73" s="168">
        <v>167.1</v>
      </c>
      <c r="D73" s="169">
        <v>502.01367962996005</v>
      </c>
      <c r="E73" s="170">
        <v>-20.428211393482787</v>
      </c>
      <c r="F73" s="168">
        <v>-20.428211393482787</v>
      </c>
      <c r="G73" s="168">
        <v>1.7588764954790521</v>
      </c>
      <c r="H73" s="168">
        <v>2.1196274981629215</v>
      </c>
    </row>
    <row r="74" spans="1:8" x14ac:dyDescent="0.25">
      <c r="A74" s="167">
        <v>512.76</v>
      </c>
      <c r="B74" s="168">
        <v>10.87</v>
      </c>
      <c r="C74" s="168">
        <v>166.97</v>
      </c>
      <c r="D74" s="169">
        <v>511.50972096740821</v>
      </c>
      <c r="E74" s="170">
        <v>-22.155014892081994</v>
      </c>
      <c r="F74" s="168">
        <v>-22.155014892081994</v>
      </c>
      <c r="G74" s="168">
        <v>2.1564874675653201</v>
      </c>
      <c r="H74" s="168">
        <v>1.8648239933821451</v>
      </c>
    </row>
    <row r="75" spans="1:8" x14ac:dyDescent="0.25">
      <c r="A75" s="167">
        <v>522.41999999999996</v>
      </c>
      <c r="B75" s="168">
        <v>11.11</v>
      </c>
      <c r="C75" s="168">
        <v>165.24</v>
      </c>
      <c r="D75" s="169">
        <v>520.99258036229116</v>
      </c>
      <c r="E75" s="170">
        <v>-23.942413899257474</v>
      </c>
      <c r="F75" s="168">
        <v>-23.94241389925747</v>
      </c>
      <c r="G75" s="168">
        <v>2.5989673416128301</v>
      </c>
      <c r="H75" s="168">
        <v>1.2666443403944416</v>
      </c>
    </row>
    <row r="76" spans="1:8" x14ac:dyDescent="0.25">
      <c r="A76" s="167">
        <v>532.08000000000004</v>
      </c>
      <c r="B76" s="168">
        <v>11.44</v>
      </c>
      <c r="C76" s="168">
        <v>165.41</v>
      </c>
      <c r="D76" s="169">
        <v>530.4661301404924</v>
      </c>
      <c r="E76" s="170">
        <v>-25.769513326702953</v>
      </c>
      <c r="F76" s="168">
        <v>-25.769513326702953</v>
      </c>
      <c r="G76" s="168">
        <v>3.0774040710845676</v>
      </c>
      <c r="H76" s="168">
        <v>1.0300289408337016</v>
      </c>
    </row>
    <row r="77" spans="1:8" x14ac:dyDescent="0.25">
      <c r="A77" s="167">
        <v>541.74</v>
      </c>
      <c r="B77" s="168">
        <v>11.41</v>
      </c>
      <c r="C77" s="168">
        <v>165.93</v>
      </c>
      <c r="D77" s="169">
        <v>539.93471810814026</v>
      </c>
      <c r="E77" s="170">
        <v>-27.623457302216135</v>
      </c>
      <c r="F77" s="168">
        <v>-27.623457302216135</v>
      </c>
      <c r="G77" s="168">
        <v>3.5510140057827613</v>
      </c>
      <c r="H77" s="168">
        <v>0.33317904481763705</v>
      </c>
    </row>
    <row r="78" spans="1:8" x14ac:dyDescent="0.25">
      <c r="A78" s="167">
        <v>551.4</v>
      </c>
      <c r="B78" s="168">
        <v>11.46</v>
      </c>
      <c r="C78" s="168">
        <v>166.36</v>
      </c>
      <c r="D78" s="169">
        <v>549.40297096687596</v>
      </c>
      <c r="E78" s="170">
        <v>-29.482880615523246</v>
      </c>
      <c r="F78" s="168">
        <v>-29.482880615523246</v>
      </c>
      <c r="G78" s="168">
        <v>4.0096092605695883</v>
      </c>
      <c r="H78" s="168">
        <v>0.30692780329175212</v>
      </c>
    </row>
    <row r="79" spans="1:8" x14ac:dyDescent="0.25">
      <c r="A79" s="167">
        <v>561.05999999999995</v>
      </c>
      <c r="B79" s="168">
        <v>11.98</v>
      </c>
      <c r="C79" s="168">
        <v>167.98</v>
      </c>
      <c r="D79" s="169">
        <v>558.86157247122799</v>
      </c>
      <c r="E79" s="170">
        <v>-31.396059434213715</v>
      </c>
      <c r="F79" s="168">
        <v>-31.396059434213715</v>
      </c>
      <c r="G79" s="168">
        <v>4.444704080896499</v>
      </c>
      <c r="H79" s="168">
        <v>1.9109526855437649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2014-06-02T02:07:55Z</cp:lastPrinted>
  <dcterms:created xsi:type="dcterms:W3CDTF">2012-03-28T03:24:07Z</dcterms:created>
  <dcterms:modified xsi:type="dcterms:W3CDTF">2014-06-02T02:12:37Z</dcterms:modified>
</cp:coreProperties>
</file>