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60" windowWidth="13800" windowHeight="3195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<sst xmlns="http://schemas.openxmlformats.org/spreadsheetml/2006/main" count="180" uniqueCount="92">
  <si>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</si>
  <si>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</si>
  <si>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</si>
  <si>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</si>
  <si>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</si>
  <si>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</si>
  <si>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</si>
  <si>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</si>
  <si>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</si>
  <si>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</si>
  <si>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</si>
  <si>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</si>
  <si>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</si>
  <si>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</si>
  <si>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</si>
  <si>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</si>
  <si>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</si>
  <si>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</si>
  <si>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</si>
  <si>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</si>
  <si>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</si>
  <si>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</si>
  <si>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</si>
  <si>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</si>
  <si>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</si>
  <si>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</si>
  <si>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</si>
  <si>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</si>
  <si>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</si>
  <si>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</si>
  <si>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</si>
  <si>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</si>
  <si>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</si>
  <si>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</si>
  <si>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</si>
  <si>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</si>
  <si>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</si>
  <si>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</si>
  <si>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</si>
  <si>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</si>
  <si>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</si>
  <si>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</si>
  <si>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</si>
  <si>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</si>
  <si>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</si>
  <si>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</si>
  <si>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</si>
  <si>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</si>
  <si>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</si>
  <si>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</si>
  <si>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</si>
  <si>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</si>
  <si>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</si>
  <si>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</si>
  <si>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</si>
  <si>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</si>
  <si>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</si>
  <si>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</si>
  <si>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</si>
  <si>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</si>
  <si>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</si>
  <si>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</si>
  <si>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</si>
  <si>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</si>
  <si>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</si>
  <si>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</si>
  <si>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</si>
  <si>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</si>
  <si>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</si>
  <si>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</si>
  <si>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/>
  </si>
  <si>
    <t>Pleasant Hills 28</t>
  </si>
  <si>
    <t>Roma</t>
  </si>
  <si>
    <t>Queensland</t>
  </si>
  <si>
    <t>26° 25’ 12.20” S.</t>
  </si>
  <si>
    <t>149° 01’ 03.30” E.</t>
  </si>
  <si>
    <t>J Hollingworth</t>
  </si>
  <si>
    <t>Drop</t>
  </si>
  <si>
    <t>Drop Gyro</t>
  </si>
  <si>
    <t>Depart for Pleasant Hills 28</t>
  </si>
  <si>
    <t>Arrive at Pleasant Hills 28</t>
  </si>
  <si>
    <t>S. O'Toole</t>
  </si>
  <si>
    <t>Program gyro.</t>
  </si>
  <si>
    <t>Rig up swab-T, reverse circulate and drop gyro tool.</t>
  </si>
  <si>
    <t>Start to POOH with Drillpipe.</t>
  </si>
  <si>
    <t>Retrieve gyro at surface, download tool and prepare survey report.</t>
  </si>
  <si>
    <t>Depart Pleasant Hills 28 for Roma.</t>
  </si>
  <si>
    <t>Arrive Roma.</t>
  </si>
  <si>
    <t>EWG</t>
  </si>
  <si>
    <r>
      <t>-0</t>
    </r>
    <r>
      <rPr>
        <sz val="10"/>
        <color theme="1"/>
        <rFont val="Calibri"/>
        <family val="2"/>
      </rPr>
      <t>° 54' 04.77"</t>
    </r>
  </si>
  <si>
    <t>Rig up gyro and find surface reference points</t>
  </si>
  <si>
    <t>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</si>
</sst>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168" fontId="14" fillId="0" borderId="0" xfId="0" applyNumberFormat="1" applyFont="1"/>
    <xf numFmtId="2" fontId="14" fillId="0" borderId="0" xfId="0" applyNumberFormat="1" applyFont="1"/>
    <xf numFmtId="2" fontId="14" fillId="0" borderId="0" xfId="3" applyNumberFormat="1" applyFont="1" applyFill="1"/>
    <xf numFmtId="2" fontId="14" fillId="0" borderId="33" xfId="3" applyNumberFormat="1" applyFont="1" applyFill="1" applyBorder="1" applyAlignment="1"/>
    <xf numFmtId="172" fontId="7" fillId="0" borderId="4" xfId="0" quotePrefix="1" applyNumberFormat="1" applyFont="1" applyBorder="1" applyAlignment="1">
      <alignment horizontal="left" vertical="center" indent="1"/>
    </xf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4560550135906835E-2"/>
          <c:y val="8.8042513626242047E-2"/>
          <c:w val="0.85184494520926302"/>
          <c:h val="0.806213616160057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Data'!$G$21:$G$82</c:f>
              <c:numCache>
                <c:formatCode>0.00</c:formatCode>
                <c:ptCount val="62"/>
                <c:pt idx="0">
                  <c:v>0</c:v>
                </c:pt>
                <c:pt idx="1">
                  <c:v>3.033044038492505E-2</c:v>
                </c:pt>
                <c:pt idx="2">
                  <c:v>0.1152143122648045</c:v>
                </c:pt>
                <c:pt idx="3">
                  <c:v>0.23502267775032931</c:v>
                </c:pt>
                <c:pt idx="4">
                  <c:v>0.36612878717430219</c:v>
                </c:pt>
                <c:pt idx="5">
                  <c:v>0.49174438472264737</c:v>
                </c:pt>
                <c:pt idx="6">
                  <c:v>0.62381159829182986</c:v>
                </c:pt>
                <c:pt idx="7">
                  <c:v>0.77051250793872328</c:v>
                </c:pt>
                <c:pt idx="8">
                  <c:v>0.92065631463849951</c:v>
                </c:pt>
                <c:pt idx="9">
                  <c:v>1.0463977775133784</c:v>
                </c:pt>
                <c:pt idx="10">
                  <c:v>1.1500119909263566</c:v>
                </c:pt>
                <c:pt idx="11">
                  <c:v>1.2478508782005384</c:v>
                </c:pt>
                <c:pt idx="12">
                  <c:v>1.3368828355372486</c:v>
                </c:pt>
                <c:pt idx="13">
                  <c:v>1.4201459620420021</c:v>
                </c:pt>
                <c:pt idx="14">
                  <c:v>1.5011743932807147</c:v>
                </c:pt>
                <c:pt idx="15">
                  <c:v>1.5799676878617723</c:v>
                </c:pt>
                <c:pt idx="16">
                  <c:v>1.6571426210204896</c:v>
                </c:pt>
                <c:pt idx="17">
                  <c:v>1.7343234569209312</c:v>
                </c:pt>
                <c:pt idx="18">
                  <c:v>1.8068189584975667</c:v>
                </c:pt>
                <c:pt idx="19">
                  <c:v>1.8761424407554725</c:v>
                </c:pt>
                <c:pt idx="20">
                  <c:v>1.9473708164218584</c:v>
                </c:pt>
                <c:pt idx="21">
                  <c:v>2.0252285767627614</c:v>
                </c:pt>
                <c:pt idx="22">
                  <c:v>2.1133413238216687</c:v>
                </c:pt>
                <c:pt idx="23">
                  <c:v>2.2033441181843481</c:v>
                </c:pt>
                <c:pt idx="24">
                  <c:v>2.2888473938770399</c:v>
                </c:pt>
                <c:pt idx="25">
                  <c:v>2.3699014360218014</c:v>
                </c:pt>
                <c:pt idx="26">
                  <c:v>2.452421128677591</c:v>
                </c:pt>
                <c:pt idx="27">
                  <c:v>2.5422021017223062</c:v>
                </c:pt>
                <c:pt idx="28">
                  <c:v>2.6400533594831317</c:v>
                </c:pt>
                <c:pt idx="29">
                  <c:v>2.7422559506412467</c:v>
                </c:pt>
                <c:pt idx="30">
                  <c:v>2.843903562201441</c:v>
                </c:pt>
                <c:pt idx="31">
                  <c:v>2.9450514692266747</c:v>
                </c:pt>
                <c:pt idx="32">
                  <c:v>3.0520215646187068</c:v>
                </c:pt>
                <c:pt idx="33">
                  <c:v>3.1648776900012718</c:v>
                </c:pt>
                <c:pt idx="34">
                  <c:v>3.2831194005437419</c:v>
                </c:pt>
                <c:pt idx="35">
                  <c:v>3.4100104263098521</c:v>
                </c:pt>
                <c:pt idx="36">
                  <c:v>3.5451514783715377</c:v>
                </c:pt>
                <c:pt idx="37">
                  <c:v>3.6851588995565168</c:v>
                </c:pt>
                <c:pt idx="38">
                  <c:v>3.8228358564585072</c:v>
                </c:pt>
                <c:pt idx="39">
                  <c:v>3.96217704781191</c:v>
                </c:pt>
                <c:pt idx="40">
                  <c:v>4.1133070870497095</c:v>
                </c:pt>
                <c:pt idx="41">
                  <c:v>4.2716594695592196</c:v>
                </c:pt>
                <c:pt idx="42">
                  <c:v>4.4254690075909178</c:v>
                </c:pt>
                <c:pt idx="43">
                  <c:v>4.584407321262332</c:v>
                </c:pt>
                <c:pt idx="44">
                  <c:v>4.7544617140922982</c:v>
                </c:pt>
                <c:pt idx="45">
                  <c:v>4.8900065393913277</c:v>
                </c:pt>
                <c:pt idx="46">
                  <c:v>4.8741509183014946</c:v>
                </c:pt>
                <c:pt idx="47">
                  <c:v>4.5925303314646877</c:v>
                </c:pt>
                <c:pt idx="48">
                  <c:v>4.0844438783618422</c:v>
                </c:pt>
                <c:pt idx="49">
                  <c:v>3.4238448765519469</c:v>
                </c:pt>
                <c:pt idx="50">
                  <c:v>2.6401786643217897</c:v>
                </c:pt>
                <c:pt idx="51">
                  <c:v>1.7610072334810853</c:v>
                </c:pt>
                <c:pt idx="52">
                  <c:v>0.78448945050724606</c:v>
                </c:pt>
                <c:pt idx="53">
                  <c:v>-0.30074517913978693</c:v>
                </c:pt>
                <c:pt idx="54">
                  <c:v>-1.4695938836505165</c:v>
                </c:pt>
                <c:pt idx="55">
                  <c:v>-2.6943877733774375</c:v>
                </c:pt>
                <c:pt idx="56">
                  <c:v>-3.9970513327244941</c:v>
                </c:pt>
                <c:pt idx="57">
                  <c:v>-5.3639470204552655</c:v>
                </c:pt>
                <c:pt idx="58">
                  <c:v>-6.7870343534911726</c:v>
                </c:pt>
                <c:pt idx="59">
                  <c:v>-8.2805689333796124</c:v>
                </c:pt>
                <c:pt idx="60">
                  <c:v>-9.889146387651552</c:v>
                </c:pt>
                <c:pt idx="61">
                  <c:v>-11.626042283017505</c:v>
                </c:pt>
              </c:numCache>
            </c:numRef>
          </c:xVal>
          <c:yVal>
            <c:numRef>
              <c:f>'Survey Data'!$F$21:$F$82</c:f>
              <c:numCache>
                <c:formatCode>0.00</c:formatCode>
                <c:ptCount val="62"/>
                <c:pt idx="0">
                  <c:v>0</c:v>
                </c:pt>
                <c:pt idx="1">
                  <c:v>-1.591033409435369E-2</c:v>
                </c:pt>
                <c:pt idx="2">
                  <c:v>-5.0299865516478165E-2</c:v>
                </c:pt>
                <c:pt idx="3">
                  <c:v>-8.4847240108584798E-2</c:v>
                </c:pt>
                <c:pt idx="4">
                  <c:v>-0.12774719457099346</c:v>
                </c:pt>
                <c:pt idx="5">
                  <c:v>-0.17433990256972082</c:v>
                </c:pt>
                <c:pt idx="6">
                  <c:v>-0.21504999308157371</c:v>
                </c:pt>
                <c:pt idx="7">
                  <c:v>-0.25372788217431896</c:v>
                </c:pt>
                <c:pt idx="8">
                  <c:v>-0.29260390698287403</c:v>
                </c:pt>
                <c:pt idx="9">
                  <c:v>-0.36835043549471957</c:v>
                </c:pt>
                <c:pt idx="10">
                  <c:v>-0.48260259688436452</c:v>
                </c:pt>
                <c:pt idx="11">
                  <c:v>-0.58955269654210551</c:v>
                </c:pt>
                <c:pt idx="12">
                  <c:v>-0.6780969228722411</c:v>
                </c:pt>
                <c:pt idx="13">
                  <c:v>-0.75566922747726362</c:v>
                </c:pt>
                <c:pt idx="14">
                  <c:v>-0.82944875809012741</c:v>
                </c:pt>
                <c:pt idx="15">
                  <c:v>-0.89940727569355405</c:v>
                </c:pt>
                <c:pt idx="16">
                  <c:v>-0.96609927221412673</c:v>
                </c:pt>
                <c:pt idx="17">
                  <c:v>-1.0327845082465954</c:v>
                </c:pt>
                <c:pt idx="18">
                  <c:v>-1.0932234364624207</c:v>
                </c:pt>
                <c:pt idx="19">
                  <c:v>-1.1482575380234432</c:v>
                </c:pt>
                <c:pt idx="20">
                  <c:v>-1.2035824036675296</c:v>
                </c:pt>
                <c:pt idx="21">
                  <c:v>-1.2627441230813345</c:v>
                </c:pt>
                <c:pt idx="22">
                  <c:v>-1.32930635012499</c:v>
                </c:pt>
                <c:pt idx="23">
                  <c:v>-1.3932324820616135</c:v>
                </c:pt>
                <c:pt idx="24">
                  <c:v>-1.4488268449077208</c:v>
                </c:pt>
                <c:pt idx="25">
                  <c:v>-1.5004500094256243</c:v>
                </c:pt>
                <c:pt idx="26">
                  <c:v>-1.5529092087694425</c:v>
                </c:pt>
                <c:pt idx="27">
                  <c:v>-1.609661161178942</c:v>
                </c:pt>
                <c:pt idx="28">
                  <c:v>-1.6725718154462541</c:v>
                </c:pt>
                <c:pt idx="29">
                  <c:v>-1.7364631844311389</c:v>
                </c:pt>
                <c:pt idx="30">
                  <c:v>-1.7996594313240131</c:v>
                </c:pt>
                <c:pt idx="31">
                  <c:v>-1.8620490814813107</c:v>
                </c:pt>
                <c:pt idx="32">
                  <c:v>-1.9278504443998905</c:v>
                </c:pt>
                <c:pt idx="33">
                  <c:v>-1.9985763571734618</c:v>
                </c:pt>
                <c:pt idx="34">
                  <c:v>-2.0749294976674317</c:v>
                </c:pt>
                <c:pt idx="35">
                  <c:v>-2.162627491869582</c:v>
                </c:pt>
                <c:pt idx="36">
                  <c:v>-2.2605648058984631</c:v>
                </c:pt>
                <c:pt idx="37">
                  <c:v>-2.3674661638641261</c:v>
                </c:pt>
                <c:pt idx="38">
                  <c:v>-2.4746604084839148</c:v>
                </c:pt>
                <c:pt idx="39">
                  <c:v>-2.5851669434972591</c:v>
                </c:pt>
                <c:pt idx="40">
                  <c:v>-2.7131831184219153</c:v>
                </c:pt>
                <c:pt idx="41">
                  <c:v>-2.8559908861515892</c:v>
                </c:pt>
                <c:pt idx="42">
                  <c:v>-2.9884460565660618</c:v>
                </c:pt>
                <c:pt idx="43">
                  <c:v>-3.118934341869696</c:v>
                </c:pt>
                <c:pt idx="44">
                  <c:v>-3.30720775310161</c:v>
                </c:pt>
                <c:pt idx="45">
                  <c:v>-3.600897086558918</c:v>
                </c:pt>
                <c:pt idx="46">
                  <c:v>-4.0044785047912548</c:v>
                </c:pt>
                <c:pt idx="47">
                  <c:v>-4.4293278117392774</c:v>
                </c:pt>
                <c:pt idx="48">
                  <c:v>-4.7761934149064977</c:v>
                </c:pt>
                <c:pt idx="49">
                  <c:v>-5.0013768707140063</c:v>
                </c:pt>
                <c:pt idx="50">
                  <c:v>-5.0728456286352603</c:v>
                </c:pt>
                <c:pt idx="51">
                  <c:v>-5.0227492039300454</c:v>
                </c:pt>
                <c:pt idx="52">
                  <c:v>-4.9188171832699208</c:v>
                </c:pt>
                <c:pt idx="53">
                  <c:v>-4.7573280518097167</c:v>
                </c:pt>
                <c:pt idx="54">
                  <c:v>-4.4854531759251479</c:v>
                </c:pt>
                <c:pt idx="55">
                  <c:v>-4.0601507543050577</c:v>
                </c:pt>
                <c:pt idx="56">
                  <c:v>-3.4811894239891683</c:v>
                </c:pt>
                <c:pt idx="57">
                  <c:v>-2.800935157014405</c:v>
                </c:pt>
                <c:pt idx="58">
                  <c:v>-2.0059176941807229</c:v>
                </c:pt>
                <c:pt idx="59">
                  <c:v>-1.0461196572337084</c:v>
                </c:pt>
                <c:pt idx="60">
                  <c:v>6.1862128288143747E-3</c:v>
                </c:pt>
                <c:pt idx="61">
                  <c:v>1.120335518605494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94944"/>
        <c:axId val="143170944"/>
      </c:scatterChart>
      <c:valAx>
        <c:axId val="11299494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3170944"/>
        <c:crosses val="autoZero"/>
        <c:crossBetween val="midCat"/>
      </c:valAx>
      <c:valAx>
        <c:axId val="143170944"/>
        <c:scaling>
          <c:orientation val="minMax"/>
          <c:max val="10"/>
          <c:min val="-1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1299494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5884493919771339E-2"/>
          <c:y val="0.90482696944161967"/>
          <c:w val="0.23394387011020376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Data'!$B$21:$B$82</c:f>
              <c:numCache>
                <c:formatCode>0.00</c:formatCode>
                <c:ptCount val="62"/>
                <c:pt idx="0">
                  <c:v>0</c:v>
                </c:pt>
                <c:pt idx="1">
                  <c:v>0.44</c:v>
                </c:pt>
                <c:pt idx="2">
                  <c:v>0.65</c:v>
                </c:pt>
                <c:pt idx="3">
                  <c:v>0.83</c:v>
                </c:pt>
                <c:pt idx="4">
                  <c:v>0.81</c:v>
                </c:pt>
                <c:pt idx="5">
                  <c:v>0.78</c:v>
                </c:pt>
                <c:pt idx="6">
                  <c:v>0.86</c:v>
                </c:pt>
                <c:pt idx="7">
                  <c:v>0.94</c:v>
                </c:pt>
                <c:pt idx="8">
                  <c:v>0.9</c:v>
                </c:pt>
                <c:pt idx="9">
                  <c:v>0.91</c:v>
                </c:pt>
                <c:pt idx="10">
                  <c:v>0.92</c:v>
                </c:pt>
                <c:pt idx="11">
                  <c:v>0.8</c:v>
                </c:pt>
                <c:pt idx="12">
                  <c:v>0.69</c:v>
                </c:pt>
                <c:pt idx="13">
                  <c:v>0.66</c:v>
                </c:pt>
                <c:pt idx="14">
                  <c:v>0.64</c:v>
                </c:pt>
                <c:pt idx="15">
                  <c:v>0.61</c:v>
                </c:pt>
                <c:pt idx="16">
                  <c:v>0.6</c:v>
                </c:pt>
                <c:pt idx="17">
                  <c:v>0.61</c:v>
                </c:pt>
                <c:pt idx="18">
                  <c:v>0.51</c:v>
                </c:pt>
                <c:pt idx="19">
                  <c:v>0.54</c:v>
                </c:pt>
                <c:pt idx="20">
                  <c:v>0.53</c:v>
                </c:pt>
                <c:pt idx="21">
                  <c:v>0.63</c:v>
                </c:pt>
                <c:pt idx="22">
                  <c:v>0.68</c:v>
                </c:pt>
                <c:pt idx="23">
                  <c:v>0.63</c:v>
                </c:pt>
                <c:pt idx="24">
                  <c:v>0.57999999999999996</c:v>
                </c:pt>
                <c:pt idx="25">
                  <c:v>0.56000000000000005</c:v>
                </c:pt>
                <c:pt idx="26">
                  <c:v>0.6</c:v>
                </c:pt>
                <c:pt idx="27">
                  <c:v>0.66</c:v>
                </c:pt>
                <c:pt idx="28">
                  <c:v>0.72</c:v>
                </c:pt>
                <c:pt idx="29">
                  <c:v>0.71</c:v>
                </c:pt>
                <c:pt idx="30">
                  <c:v>0.71</c:v>
                </c:pt>
                <c:pt idx="31">
                  <c:v>0.7</c:v>
                </c:pt>
                <c:pt idx="32">
                  <c:v>0.79</c:v>
                </c:pt>
                <c:pt idx="33">
                  <c:v>0.79</c:v>
                </c:pt>
                <c:pt idx="34">
                  <c:v>0.88</c:v>
                </c:pt>
                <c:pt idx="35">
                  <c:v>0.95</c:v>
                </c:pt>
                <c:pt idx="36">
                  <c:v>1.03</c:v>
                </c:pt>
                <c:pt idx="37">
                  <c:v>1.06</c:v>
                </c:pt>
                <c:pt idx="38">
                  <c:v>1.01</c:v>
                </c:pt>
                <c:pt idx="39">
                  <c:v>1.1000000000000001</c:v>
                </c:pt>
                <c:pt idx="40">
                  <c:v>1.25</c:v>
                </c:pt>
                <c:pt idx="41">
                  <c:v>1.28</c:v>
                </c:pt>
                <c:pt idx="42">
                  <c:v>1.1299999999999999</c:v>
                </c:pt>
                <c:pt idx="43">
                  <c:v>1.31</c:v>
                </c:pt>
                <c:pt idx="44">
                  <c:v>1.72</c:v>
                </c:pt>
                <c:pt idx="45">
                  <c:v>2.1800000000000002</c:v>
                </c:pt>
                <c:pt idx="46">
                  <c:v>2.8</c:v>
                </c:pt>
                <c:pt idx="47">
                  <c:v>3.48</c:v>
                </c:pt>
                <c:pt idx="48">
                  <c:v>3.89</c:v>
                </c:pt>
                <c:pt idx="49">
                  <c:v>4.47</c:v>
                </c:pt>
                <c:pt idx="50">
                  <c:v>4.93</c:v>
                </c:pt>
                <c:pt idx="51">
                  <c:v>5.54</c:v>
                </c:pt>
                <c:pt idx="52">
                  <c:v>6.13</c:v>
                </c:pt>
                <c:pt idx="53">
                  <c:v>6.92</c:v>
                </c:pt>
                <c:pt idx="54">
                  <c:v>7.37</c:v>
                </c:pt>
                <c:pt idx="55">
                  <c:v>8.08</c:v>
                </c:pt>
                <c:pt idx="56">
                  <c:v>8.9</c:v>
                </c:pt>
                <c:pt idx="57">
                  <c:v>9.2899999999999991</c:v>
                </c:pt>
                <c:pt idx="58">
                  <c:v>10.15</c:v>
                </c:pt>
                <c:pt idx="59">
                  <c:v>11.04</c:v>
                </c:pt>
                <c:pt idx="60">
                  <c:v>11.92</c:v>
                </c:pt>
                <c:pt idx="61">
                  <c:v>12.75</c:v>
                </c:pt>
              </c:numCache>
            </c:numRef>
          </c:xVal>
          <c:yVal>
            <c:numRef>
              <c:f>'Survey Data'!$A$21:$A$82</c:f>
              <c:numCache>
                <c:formatCode>0.0</c:formatCode>
                <c:ptCount val="62"/>
                <c:pt idx="0">
                  <c:v>0</c:v>
                </c:pt>
                <c:pt idx="1">
                  <c:v>8.92</c:v>
                </c:pt>
                <c:pt idx="2">
                  <c:v>18.579999999999998</c:v>
                </c:pt>
                <c:pt idx="3">
                  <c:v>28.24</c:v>
                </c:pt>
                <c:pt idx="4">
                  <c:v>37.9</c:v>
                </c:pt>
                <c:pt idx="5">
                  <c:v>47.56</c:v>
                </c:pt>
                <c:pt idx="6">
                  <c:v>57.22</c:v>
                </c:pt>
                <c:pt idx="7">
                  <c:v>66.88</c:v>
                </c:pt>
                <c:pt idx="8">
                  <c:v>76.540000000000006</c:v>
                </c:pt>
                <c:pt idx="9">
                  <c:v>86.2</c:v>
                </c:pt>
                <c:pt idx="10">
                  <c:v>95.86</c:v>
                </c:pt>
                <c:pt idx="11">
                  <c:v>105.52</c:v>
                </c:pt>
                <c:pt idx="12">
                  <c:v>115.18</c:v>
                </c:pt>
                <c:pt idx="13">
                  <c:v>124.84</c:v>
                </c:pt>
                <c:pt idx="14">
                  <c:v>134.5</c:v>
                </c:pt>
                <c:pt idx="15">
                  <c:v>144.16</c:v>
                </c:pt>
                <c:pt idx="16">
                  <c:v>153.82</c:v>
                </c:pt>
                <c:pt idx="17">
                  <c:v>163.47999999999999</c:v>
                </c:pt>
                <c:pt idx="18">
                  <c:v>173.14</c:v>
                </c:pt>
                <c:pt idx="19">
                  <c:v>182.8</c:v>
                </c:pt>
                <c:pt idx="20">
                  <c:v>192.46</c:v>
                </c:pt>
                <c:pt idx="21">
                  <c:v>202.12</c:v>
                </c:pt>
                <c:pt idx="22">
                  <c:v>211.78</c:v>
                </c:pt>
                <c:pt idx="23">
                  <c:v>221.44</c:v>
                </c:pt>
                <c:pt idx="24">
                  <c:v>231.1</c:v>
                </c:pt>
                <c:pt idx="25">
                  <c:v>240.76</c:v>
                </c:pt>
                <c:pt idx="26">
                  <c:v>250.42</c:v>
                </c:pt>
                <c:pt idx="27">
                  <c:v>260.08</c:v>
                </c:pt>
                <c:pt idx="28">
                  <c:v>269.74</c:v>
                </c:pt>
                <c:pt idx="29">
                  <c:v>279.39999999999998</c:v>
                </c:pt>
                <c:pt idx="30">
                  <c:v>289.06</c:v>
                </c:pt>
                <c:pt idx="31">
                  <c:v>298.72000000000003</c:v>
                </c:pt>
                <c:pt idx="32">
                  <c:v>308.38</c:v>
                </c:pt>
                <c:pt idx="33">
                  <c:v>318.04000000000002</c:v>
                </c:pt>
                <c:pt idx="34">
                  <c:v>327.7</c:v>
                </c:pt>
                <c:pt idx="35">
                  <c:v>337.36</c:v>
                </c:pt>
                <c:pt idx="36">
                  <c:v>347.02</c:v>
                </c:pt>
                <c:pt idx="37">
                  <c:v>356.68</c:v>
                </c:pt>
                <c:pt idx="38">
                  <c:v>366.34</c:v>
                </c:pt>
                <c:pt idx="39">
                  <c:v>376</c:v>
                </c:pt>
                <c:pt idx="40">
                  <c:v>385.66</c:v>
                </c:pt>
                <c:pt idx="41">
                  <c:v>395.32</c:v>
                </c:pt>
                <c:pt idx="42">
                  <c:v>404.98</c:v>
                </c:pt>
                <c:pt idx="43">
                  <c:v>414.64</c:v>
                </c:pt>
                <c:pt idx="44">
                  <c:v>424.3</c:v>
                </c:pt>
                <c:pt idx="45">
                  <c:v>433.96</c:v>
                </c:pt>
                <c:pt idx="46">
                  <c:v>443.62</c:v>
                </c:pt>
                <c:pt idx="47">
                  <c:v>453.28</c:v>
                </c:pt>
                <c:pt idx="48">
                  <c:v>462.94</c:v>
                </c:pt>
                <c:pt idx="49">
                  <c:v>472.6</c:v>
                </c:pt>
                <c:pt idx="50">
                  <c:v>482.26</c:v>
                </c:pt>
                <c:pt idx="51">
                  <c:v>491.92</c:v>
                </c:pt>
                <c:pt idx="52">
                  <c:v>501.58</c:v>
                </c:pt>
                <c:pt idx="53">
                  <c:v>511.24</c:v>
                </c:pt>
                <c:pt idx="54">
                  <c:v>520.9</c:v>
                </c:pt>
                <c:pt idx="55">
                  <c:v>530.55999999999995</c:v>
                </c:pt>
                <c:pt idx="56">
                  <c:v>540.22</c:v>
                </c:pt>
                <c:pt idx="57">
                  <c:v>549.88</c:v>
                </c:pt>
                <c:pt idx="58">
                  <c:v>559.54</c:v>
                </c:pt>
                <c:pt idx="59">
                  <c:v>569.20000000000005</c:v>
                </c:pt>
                <c:pt idx="60">
                  <c:v>578.86</c:v>
                </c:pt>
                <c:pt idx="61">
                  <c:v>588.52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61152"/>
        <c:axId val="143363456"/>
      </c:scatterChart>
      <c:valAx>
        <c:axId val="14336115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143363456"/>
        <c:crosses val="autoZero"/>
        <c:crossBetween val="midCat"/>
        <c:majorUnit val="5"/>
        <c:minorUnit val="1"/>
      </c:valAx>
      <c:valAx>
        <c:axId val="143363456"/>
        <c:scaling>
          <c:orientation val="maxMin"/>
          <c:max val="6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33611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563637524363944E-2"/>
          <c:y val="0.14361002112160423"/>
          <c:w val="0.8771254236882372"/>
          <c:h val="0.775820288667841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Data'!$E$22:$E$82</c:f>
              <c:numCache>
                <c:formatCode>0.00</c:formatCode>
                <c:ptCount val="61"/>
                <c:pt idx="0">
                  <c:v>-1.5910334094353693E-2</c:v>
                </c:pt>
                <c:pt idx="1">
                  <c:v>-5.0299865516478158E-2</c:v>
                </c:pt>
                <c:pt idx="2">
                  <c:v>-8.4847240108584757E-2</c:v>
                </c:pt>
                <c:pt idx="3">
                  <c:v>-0.12774719457099346</c:v>
                </c:pt>
                <c:pt idx="4">
                  <c:v>-0.17433990256972079</c:v>
                </c:pt>
                <c:pt idx="5">
                  <c:v>-0.21504999308157363</c:v>
                </c:pt>
                <c:pt idx="6">
                  <c:v>-0.25372788217431885</c:v>
                </c:pt>
                <c:pt idx="7">
                  <c:v>-0.29260390698287392</c:v>
                </c:pt>
                <c:pt idx="8">
                  <c:v>-0.36835043549471946</c:v>
                </c:pt>
                <c:pt idx="9">
                  <c:v>-0.48260259688436447</c:v>
                </c:pt>
                <c:pt idx="10">
                  <c:v>-0.58955269654210551</c:v>
                </c:pt>
                <c:pt idx="11">
                  <c:v>-0.67809692287224077</c:v>
                </c:pt>
                <c:pt idx="12">
                  <c:v>-0.75566922747726306</c:v>
                </c:pt>
                <c:pt idx="13">
                  <c:v>-0.82944875809012675</c:v>
                </c:pt>
                <c:pt idx="14">
                  <c:v>-0.89940727569355405</c:v>
                </c:pt>
                <c:pt idx="15">
                  <c:v>-0.96609927221412639</c:v>
                </c:pt>
                <c:pt idx="16">
                  <c:v>-1.0327845082465945</c:v>
                </c:pt>
                <c:pt idx="17">
                  <c:v>-1.0932234364624205</c:v>
                </c:pt>
                <c:pt idx="18">
                  <c:v>-1.1482575380234432</c:v>
                </c:pt>
                <c:pt idx="19">
                  <c:v>-1.2035824036675293</c:v>
                </c:pt>
                <c:pt idx="20">
                  <c:v>-1.2627441230813345</c:v>
                </c:pt>
                <c:pt idx="21">
                  <c:v>-1.3293063501249904</c:v>
                </c:pt>
                <c:pt idx="22">
                  <c:v>-1.3932324820616129</c:v>
                </c:pt>
                <c:pt idx="23">
                  <c:v>-1.4488268449077202</c:v>
                </c:pt>
                <c:pt idx="24">
                  <c:v>-1.5004500094256248</c:v>
                </c:pt>
                <c:pt idx="25">
                  <c:v>-1.5529092087694423</c:v>
                </c:pt>
                <c:pt idx="26">
                  <c:v>-1.6096611611789415</c:v>
                </c:pt>
                <c:pt idx="27">
                  <c:v>-1.6725718154462541</c:v>
                </c:pt>
                <c:pt idx="28">
                  <c:v>-1.7364631844311382</c:v>
                </c:pt>
                <c:pt idx="29">
                  <c:v>-1.7996594313240126</c:v>
                </c:pt>
                <c:pt idx="30">
                  <c:v>-1.8620490814813091</c:v>
                </c:pt>
                <c:pt idx="31">
                  <c:v>-1.9278504443998901</c:v>
                </c:pt>
                <c:pt idx="32">
                  <c:v>-1.9985763571734618</c:v>
                </c:pt>
                <c:pt idx="33">
                  <c:v>-2.0749294976674313</c:v>
                </c:pt>
                <c:pt idx="34">
                  <c:v>-2.162627491869582</c:v>
                </c:pt>
                <c:pt idx="35">
                  <c:v>-2.2605648058984622</c:v>
                </c:pt>
                <c:pt idx="36">
                  <c:v>-2.3674661638641252</c:v>
                </c:pt>
                <c:pt idx="37">
                  <c:v>-2.4746604084839157</c:v>
                </c:pt>
                <c:pt idx="38">
                  <c:v>-2.5851669434972591</c:v>
                </c:pt>
                <c:pt idx="39">
                  <c:v>-2.7131831184219144</c:v>
                </c:pt>
                <c:pt idx="40">
                  <c:v>-2.8559908861515892</c:v>
                </c:pt>
                <c:pt idx="41">
                  <c:v>-2.9884460565660613</c:v>
                </c:pt>
                <c:pt idx="42">
                  <c:v>-3.1189343418696955</c:v>
                </c:pt>
                <c:pt idx="43">
                  <c:v>-3.3072077531016091</c:v>
                </c:pt>
                <c:pt idx="44">
                  <c:v>-3.6008970865589176</c:v>
                </c:pt>
                <c:pt idx="45">
                  <c:v>-4.0044785047912539</c:v>
                </c:pt>
                <c:pt idx="46">
                  <c:v>-4.4293278117392774</c:v>
                </c:pt>
                <c:pt idx="47">
                  <c:v>-4.7761934149064968</c:v>
                </c:pt>
                <c:pt idx="48">
                  <c:v>-5.0013768707140054</c:v>
                </c:pt>
                <c:pt idx="49">
                  <c:v>-5.0728456286352595</c:v>
                </c:pt>
                <c:pt idx="50">
                  <c:v>-5.0227492039300445</c:v>
                </c:pt>
                <c:pt idx="51">
                  <c:v>-4.9188171832699208</c:v>
                </c:pt>
                <c:pt idx="52">
                  <c:v>-4.7573280518097167</c:v>
                </c:pt>
                <c:pt idx="53">
                  <c:v>-4.4854531759251479</c:v>
                </c:pt>
                <c:pt idx="54">
                  <c:v>-4.0601507543050586</c:v>
                </c:pt>
                <c:pt idx="55">
                  <c:v>-3.4811894239891688</c:v>
                </c:pt>
                <c:pt idx="56">
                  <c:v>-2.8009351570144077</c:v>
                </c:pt>
                <c:pt idx="57">
                  <c:v>-2.0059176941807229</c:v>
                </c:pt>
                <c:pt idx="58">
                  <c:v>-1.0461196572337126</c:v>
                </c:pt>
                <c:pt idx="59">
                  <c:v>6.1862128288092746E-3</c:v>
                </c:pt>
                <c:pt idx="60">
                  <c:v>1.1203355186054911</c:v>
                </c:pt>
              </c:numCache>
            </c:numRef>
          </c:xVal>
          <c:yVal>
            <c:numRef>
              <c:f>'Survey Data'!$D$22:$D$82</c:f>
              <c:numCache>
                <c:formatCode>0.00</c:formatCode>
                <c:ptCount val="61"/>
                <c:pt idx="0">
                  <c:v>8.9199123256789186</c:v>
                </c:pt>
                <c:pt idx="1">
                  <c:v>18.579471803986777</c:v>
                </c:pt>
                <c:pt idx="2">
                  <c:v>28.238662758084814</c:v>
                </c:pt>
                <c:pt idx="3">
                  <c:v>37.897676280360614</c:v>
                </c:pt>
                <c:pt idx="4">
                  <c:v>47.556746780419402</c:v>
                </c:pt>
                <c:pt idx="5">
                  <c:v>57.215757156917732</c:v>
                </c:pt>
                <c:pt idx="6">
                  <c:v>66.874564837685242</c:v>
                </c:pt>
                <c:pt idx="7">
                  <c:v>76.533319455306199</c:v>
                </c:pt>
                <c:pt idx="8">
                  <c:v>86.19217416323049</c:v>
                </c:pt>
                <c:pt idx="9">
                  <c:v>95.85094261131043</c:v>
                </c:pt>
                <c:pt idx="10">
                  <c:v>105.50985307725267</c:v>
                </c:pt>
                <c:pt idx="11">
                  <c:v>115.16903531440913</c:v>
                </c:pt>
                <c:pt idx="12">
                  <c:v>124.82836486995218</c:v>
                </c:pt>
                <c:pt idx="13">
                  <c:v>134.48774321128775</c:v>
                </c:pt>
                <c:pt idx="14">
                  <c:v>144.14716840392771</c:v>
                </c:pt>
                <c:pt idx="15">
                  <c:v>153.8066298731475</c:v>
                </c:pt>
                <c:pt idx="16">
                  <c:v>163.46609134204198</c:v>
                </c:pt>
                <c:pt idx="17">
                  <c:v>173.12562890936411</c:v>
                </c:pt>
                <c:pt idx="18">
                  <c:v>182.78522327687267</c:v>
                </c:pt>
                <c:pt idx="19">
                  <c:v>192.44480219757955</c:v>
                </c:pt>
                <c:pt idx="20">
                  <c:v>202.10430603279983</c:v>
                </c:pt>
                <c:pt idx="21">
                  <c:v>211.76367452007295</c:v>
                </c:pt>
                <c:pt idx="22">
                  <c:v>221.42304326038561</c:v>
                </c:pt>
                <c:pt idx="23">
                  <c:v>231.0825045129591</c:v>
                </c:pt>
                <c:pt idx="24">
                  <c:v>240.74202645732211</c:v>
                </c:pt>
                <c:pt idx="25">
                  <c:v>250.4015313387801</c:v>
                </c:pt>
                <c:pt idx="26">
                  <c:v>260.06094695178945</c:v>
                </c:pt>
                <c:pt idx="27">
                  <c:v>269.7202460365487</c:v>
                </c:pt>
                <c:pt idx="28">
                  <c:v>279.37949399268678</c:v>
                </c:pt>
                <c:pt idx="29">
                  <c:v>289.03875240805581</c:v>
                </c:pt>
                <c:pt idx="30">
                  <c:v>298.6980212736633</c:v>
                </c:pt>
                <c:pt idx="31">
                  <c:v>308.35720380625764</c:v>
                </c:pt>
                <c:pt idx="32">
                  <c:v>318.01628560206439</c:v>
                </c:pt>
                <c:pt idx="33">
                  <c:v>327.67525902969288</c:v>
                </c:pt>
                <c:pt idx="34">
                  <c:v>337.33402679229386</c:v>
                </c:pt>
                <c:pt idx="35">
                  <c:v>346.99258409940194</c:v>
                </c:pt>
                <c:pt idx="36">
                  <c:v>356.65097761090539</c:v>
                </c:pt>
                <c:pt idx="37">
                  <c:v>366.3094012966306</c:v>
                </c:pt>
                <c:pt idx="38">
                  <c:v>375.96776299930269</c:v>
                </c:pt>
                <c:pt idx="39">
                  <c:v>385.62572937827872</c:v>
                </c:pt>
                <c:pt idx="40">
                  <c:v>395.28337530665925</c:v>
                </c:pt>
                <c:pt idx="41">
                  <c:v>404.94123856383851</c:v>
                </c:pt>
                <c:pt idx="42">
                  <c:v>414.59904525786783</c:v>
                </c:pt>
                <c:pt idx="43">
                  <c:v>424.25567763683057</c:v>
                </c:pt>
                <c:pt idx="44">
                  <c:v>433.91017565933157</c:v>
                </c:pt>
                <c:pt idx="45">
                  <c:v>443.56145649846377</c:v>
                </c:pt>
                <c:pt idx="46">
                  <c:v>453.20759356247709</c:v>
                </c:pt>
                <c:pt idx="47">
                  <c:v>462.84784230965806</c:v>
                </c:pt>
                <c:pt idx="48">
                  <c:v>472.48240515724848</c:v>
                </c:pt>
                <c:pt idx="49">
                  <c:v>482.11014758629761</c:v>
                </c:pt>
                <c:pt idx="50">
                  <c:v>491.72985665653704</c:v>
                </c:pt>
                <c:pt idx="51">
                  <c:v>501.33976623778574</c:v>
                </c:pt>
                <c:pt idx="52">
                  <c:v>510.9371571151911</c:v>
                </c:pt>
                <c:pt idx="53">
                  <c:v>520.52223993911218</c:v>
                </c:pt>
                <c:pt idx="54">
                  <c:v>530.09468502011555</c:v>
                </c:pt>
                <c:pt idx="55">
                  <c:v>539.64880817586595</c:v>
                </c:pt>
                <c:pt idx="56">
                  <c:v>549.18735749180848</c:v>
                </c:pt>
                <c:pt idx="57">
                  <c:v>558.70868698404513</c:v>
                </c:pt>
                <c:pt idx="58">
                  <c:v>568.20399770402241</c:v>
                </c:pt>
                <c:pt idx="59">
                  <c:v>577.67069796418434</c:v>
                </c:pt>
                <c:pt idx="60">
                  <c:v>587.10763055229404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69568"/>
        <c:axId val="143479936"/>
      </c:scatterChart>
      <c:valAx>
        <c:axId val="14346956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3479936"/>
        <c:crossesAt val="0"/>
        <c:crossBetween val="midCat"/>
      </c:valAx>
      <c:valAx>
        <c:axId val="143479936"/>
        <c:scaling>
          <c:orientation val="maxMin"/>
          <c:max val="600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3469568"/>
        <c:crosses val="autoZero"/>
        <c:crossBetween val="midCat"/>
      </c:valAx>
      <c:spPr>
        <a:ln w="6350"/>
      </c:spPr>
    </c:plotArea>
    <c:legend>
      <c:legendPos val="b"/>
      <c:layout>
        <c:manualLayout>
          <c:xMode val="edge"/>
          <c:yMode val="edge"/>
          <c:x val="0.28405291339902206"/>
          <c:y val="0.93163063769194399"/>
          <c:w val="0.44456242655904304"/>
          <c:h val="6.1560652735439279E-2"/>
        </c:manualLayout>
      </c:layout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808524382724086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Data'!$G$21:$G$82</c:f>
              <c:numCache>
                <c:formatCode>0.00</c:formatCode>
                <c:ptCount val="62"/>
                <c:pt idx="0">
                  <c:v>0</c:v>
                </c:pt>
                <c:pt idx="1">
                  <c:v>3.033044038492505E-2</c:v>
                </c:pt>
                <c:pt idx="2">
                  <c:v>0.1152143122648045</c:v>
                </c:pt>
                <c:pt idx="3">
                  <c:v>0.23502267775032931</c:v>
                </c:pt>
                <c:pt idx="4">
                  <c:v>0.36612878717430219</c:v>
                </c:pt>
                <c:pt idx="5">
                  <c:v>0.49174438472264737</c:v>
                </c:pt>
                <c:pt idx="6">
                  <c:v>0.62381159829182986</c:v>
                </c:pt>
                <c:pt idx="7">
                  <c:v>0.77051250793872328</c:v>
                </c:pt>
                <c:pt idx="8">
                  <c:v>0.92065631463849951</c:v>
                </c:pt>
                <c:pt idx="9">
                  <c:v>1.0463977775133784</c:v>
                </c:pt>
                <c:pt idx="10">
                  <c:v>1.1500119909263566</c:v>
                </c:pt>
                <c:pt idx="11">
                  <c:v>1.2478508782005384</c:v>
                </c:pt>
                <c:pt idx="12">
                  <c:v>1.3368828355372486</c:v>
                </c:pt>
                <c:pt idx="13">
                  <c:v>1.4201459620420021</c:v>
                </c:pt>
                <c:pt idx="14">
                  <c:v>1.5011743932807147</c:v>
                </c:pt>
                <c:pt idx="15">
                  <c:v>1.5799676878617723</c:v>
                </c:pt>
                <c:pt idx="16">
                  <c:v>1.6571426210204896</c:v>
                </c:pt>
                <c:pt idx="17">
                  <c:v>1.7343234569209312</c:v>
                </c:pt>
                <c:pt idx="18">
                  <c:v>1.8068189584975667</c:v>
                </c:pt>
                <c:pt idx="19">
                  <c:v>1.8761424407554725</c:v>
                </c:pt>
                <c:pt idx="20">
                  <c:v>1.9473708164218584</c:v>
                </c:pt>
                <c:pt idx="21">
                  <c:v>2.0252285767627614</c:v>
                </c:pt>
                <c:pt idx="22">
                  <c:v>2.1133413238216687</c:v>
                </c:pt>
                <c:pt idx="23">
                  <c:v>2.2033441181843481</c:v>
                </c:pt>
                <c:pt idx="24">
                  <c:v>2.2888473938770399</c:v>
                </c:pt>
                <c:pt idx="25">
                  <c:v>2.3699014360218014</c:v>
                </c:pt>
                <c:pt idx="26">
                  <c:v>2.452421128677591</c:v>
                </c:pt>
                <c:pt idx="27">
                  <c:v>2.5422021017223062</c:v>
                </c:pt>
                <c:pt idx="28">
                  <c:v>2.6400533594831317</c:v>
                </c:pt>
                <c:pt idx="29">
                  <c:v>2.7422559506412467</c:v>
                </c:pt>
                <c:pt idx="30">
                  <c:v>2.843903562201441</c:v>
                </c:pt>
                <c:pt idx="31">
                  <c:v>2.9450514692266747</c:v>
                </c:pt>
                <c:pt idx="32">
                  <c:v>3.0520215646187068</c:v>
                </c:pt>
                <c:pt idx="33">
                  <c:v>3.1648776900012718</c:v>
                </c:pt>
                <c:pt idx="34">
                  <c:v>3.2831194005437419</c:v>
                </c:pt>
                <c:pt idx="35">
                  <c:v>3.4100104263098521</c:v>
                </c:pt>
                <c:pt idx="36">
                  <c:v>3.5451514783715377</c:v>
                </c:pt>
                <c:pt idx="37">
                  <c:v>3.6851588995565168</c:v>
                </c:pt>
                <c:pt idx="38">
                  <c:v>3.8228358564585072</c:v>
                </c:pt>
                <c:pt idx="39">
                  <c:v>3.96217704781191</c:v>
                </c:pt>
                <c:pt idx="40">
                  <c:v>4.1133070870497095</c:v>
                </c:pt>
                <c:pt idx="41">
                  <c:v>4.2716594695592196</c:v>
                </c:pt>
                <c:pt idx="42">
                  <c:v>4.4254690075909178</c:v>
                </c:pt>
                <c:pt idx="43">
                  <c:v>4.584407321262332</c:v>
                </c:pt>
                <c:pt idx="44">
                  <c:v>4.7544617140922982</c:v>
                </c:pt>
                <c:pt idx="45">
                  <c:v>4.8900065393913277</c:v>
                </c:pt>
                <c:pt idx="46">
                  <c:v>4.8741509183014946</c:v>
                </c:pt>
                <c:pt idx="47">
                  <c:v>4.5925303314646877</c:v>
                </c:pt>
                <c:pt idx="48">
                  <c:v>4.0844438783618422</c:v>
                </c:pt>
                <c:pt idx="49">
                  <c:v>3.4238448765519469</c:v>
                </c:pt>
                <c:pt idx="50">
                  <c:v>2.6401786643217897</c:v>
                </c:pt>
                <c:pt idx="51">
                  <c:v>1.7610072334810853</c:v>
                </c:pt>
                <c:pt idx="52">
                  <c:v>0.78448945050724606</c:v>
                </c:pt>
                <c:pt idx="53">
                  <c:v>-0.30074517913978693</c:v>
                </c:pt>
                <c:pt idx="54">
                  <c:v>-1.4695938836505165</c:v>
                </c:pt>
                <c:pt idx="55">
                  <c:v>-2.6943877733774375</c:v>
                </c:pt>
                <c:pt idx="56">
                  <c:v>-3.9970513327244941</c:v>
                </c:pt>
                <c:pt idx="57">
                  <c:v>-5.3639470204552655</c:v>
                </c:pt>
                <c:pt idx="58">
                  <c:v>-6.7870343534911726</c:v>
                </c:pt>
                <c:pt idx="59">
                  <c:v>-8.2805689333796124</c:v>
                </c:pt>
                <c:pt idx="60">
                  <c:v>-9.889146387651552</c:v>
                </c:pt>
                <c:pt idx="61">
                  <c:v>-11.626042283017505</c:v>
                </c:pt>
              </c:numCache>
            </c:numRef>
          </c:xVal>
          <c:yVal>
            <c:numRef>
              <c:f>'Survey Data'!$F$21:$F$82</c:f>
              <c:numCache>
                <c:formatCode>0.00</c:formatCode>
                <c:ptCount val="62"/>
                <c:pt idx="0">
                  <c:v>0</c:v>
                </c:pt>
                <c:pt idx="1">
                  <c:v>-1.591033409435369E-2</c:v>
                </c:pt>
                <c:pt idx="2">
                  <c:v>-5.0299865516478165E-2</c:v>
                </c:pt>
                <c:pt idx="3">
                  <c:v>-8.4847240108584798E-2</c:v>
                </c:pt>
                <c:pt idx="4">
                  <c:v>-0.12774719457099346</c:v>
                </c:pt>
                <c:pt idx="5">
                  <c:v>-0.17433990256972082</c:v>
                </c:pt>
                <c:pt idx="6">
                  <c:v>-0.21504999308157371</c:v>
                </c:pt>
                <c:pt idx="7">
                  <c:v>-0.25372788217431896</c:v>
                </c:pt>
                <c:pt idx="8">
                  <c:v>-0.29260390698287403</c:v>
                </c:pt>
                <c:pt idx="9">
                  <c:v>-0.36835043549471957</c:v>
                </c:pt>
                <c:pt idx="10">
                  <c:v>-0.48260259688436452</c:v>
                </c:pt>
                <c:pt idx="11">
                  <c:v>-0.58955269654210551</c:v>
                </c:pt>
                <c:pt idx="12">
                  <c:v>-0.6780969228722411</c:v>
                </c:pt>
                <c:pt idx="13">
                  <c:v>-0.75566922747726362</c:v>
                </c:pt>
                <c:pt idx="14">
                  <c:v>-0.82944875809012741</c:v>
                </c:pt>
                <c:pt idx="15">
                  <c:v>-0.89940727569355405</c:v>
                </c:pt>
                <c:pt idx="16">
                  <c:v>-0.96609927221412673</c:v>
                </c:pt>
                <c:pt idx="17">
                  <c:v>-1.0327845082465954</c:v>
                </c:pt>
                <c:pt idx="18">
                  <c:v>-1.0932234364624207</c:v>
                </c:pt>
                <c:pt idx="19">
                  <c:v>-1.1482575380234432</c:v>
                </c:pt>
                <c:pt idx="20">
                  <c:v>-1.2035824036675296</c:v>
                </c:pt>
                <c:pt idx="21">
                  <c:v>-1.2627441230813345</c:v>
                </c:pt>
                <c:pt idx="22">
                  <c:v>-1.32930635012499</c:v>
                </c:pt>
                <c:pt idx="23">
                  <c:v>-1.3932324820616135</c:v>
                </c:pt>
                <c:pt idx="24">
                  <c:v>-1.4488268449077208</c:v>
                </c:pt>
                <c:pt idx="25">
                  <c:v>-1.5004500094256243</c:v>
                </c:pt>
                <c:pt idx="26">
                  <c:v>-1.5529092087694425</c:v>
                </c:pt>
                <c:pt idx="27">
                  <c:v>-1.609661161178942</c:v>
                </c:pt>
                <c:pt idx="28">
                  <c:v>-1.6725718154462541</c:v>
                </c:pt>
                <c:pt idx="29">
                  <c:v>-1.7364631844311389</c:v>
                </c:pt>
                <c:pt idx="30">
                  <c:v>-1.7996594313240131</c:v>
                </c:pt>
                <c:pt idx="31">
                  <c:v>-1.8620490814813107</c:v>
                </c:pt>
                <c:pt idx="32">
                  <c:v>-1.9278504443998905</c:v>
                </c:pt>
                <c:pt idx="33">
                  <c:v>-1.9985763571734618</c:v>
                </c:pt>
                <c:pt idx="34">
                  <c:v>-2.0749294976674317</c:v>
                </c:pt>
                <c:pt idx="35">
                  <c:v>-2.162627491869582</c:v>
                </c:pt>
                <c:pt idx="36">
                  <c:v>-2.2605648058984631</c:v>
                </c:pt>
                <c:pt idx="37">
                  <c:v>-2.3674661638641261</c:v>
                </c:pt>
                <c:pt idx="38">
                  <c:v>-2.4746604084839148</c:v>
                </c:pt>
                <c:pt idx="39">
                  <c:v>-2.5851669434972591</c:v>
                </c:pt>
                <c:pt idx="40">
                  <c:v>-2.7131831184219153</c:v>
                </c:pt>
                <c:pt idx="41">
                  <c:v>-2.8559908861515892</c:v>
                </c:pt>
                <c:pt idx="42">
                  <c:v>-2.9884460565660618</c:v>
                </c:pt>
                <c:pt idx="43">
                  <c:v>-3.118934341869696</c:v>
                </c:pt>
                <c:pt idx="44">
                  <c:v>-3.30720775310161</c:v>
                </c:pt>
                <c:pt idx="45">
                  <c:v>-3.600897086558918</c:v>
                </c:pt>
                <c:pt idx="46">
                  <c:v>-4.0044785047912548</c:v>
                </c:pt>
                <c:pt idx="47">
                  <c:v>-4.4293278117392774</c:v>
                </c:pt>
                <c:pt idx="48">
                  <c:v>-4.7761934149064977</c:v>
                </c:pt>
                <c:pt idx="49">
                  <c:v>-5.0013768707140063</c:v>
                </c:pt>
                <c:pt idx="50">
                  <c:v>-5.0728456286352603</c:v>
                </c:pt>
                <c:pt idx="51">
                  <c:v>-5.0227492039300454</c:v>
                </c:pt>
                <c:pt idx="52">
                  <c:v>-4.9188171832699208</c:v>
                </c:pt>
                <c:pt idx="53">
                  <c:v>-4.7573280518097167</c:v>
                </c:pt>
                <c:pt idx="54">
                  <c:v>-4.4854531759251479</c:v>
                </c:pt>
                <c:pt idx="55">
                  <c:v>-4.0601507543050577</c:v>
                </c:pt>
                <c:pt idx="56">
                  <c:v>-3.4811894239891683</c:v>
                </c:pt>
                <c:pt idx="57">
                  <c:v>-2.800935157014405</c:v>
                </c:pt>
                <c:pt idx="58">
                  <c:v>-2.0059176941807229</c:v>
                </c:pt>
                <c:pt idx="59">
                  <c:v>-1.0461196572337084</c:v>
                </c:pt>
                <c:pt idx="60">
                  <c:v>6.1862128288143747E-3</c:v>
                </c:pt>
                <c:pt idx="61">
                  <c:v>1.120335518605494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93216"/>
        <c:axId val="146836864"/>
      </c:scatterChart>
      <c:valAx>
        <c:axId val="146793216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6836864"/>
        <c:crosses val="autoZero"/>
        <c:crossBetween val="midCat"/>
      </c:valAx>
      <c:valAx>
        <c:axId val="146836864"/>
        <c:scaling>
          <c:orientation val="minMax"/>
          <c:max val="10"/>
          <c:min val="-1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679321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4.0135504287046944E-2"/>
          <c:y val="0.908239505326077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Data'!$H$22:$H$82</c:f>
              <c:numCache>
                <c:formatCode>0.00</c:formatCode>
                <c:ptCount val="61"/>
                <c:pt idx="0">
                  <c:v>1.4798206278021706</c:v>
                </c:pt>
                <c:pt idx="1">
                  <c:v>0.7070214862233124</c:v>
                </c:pt>
                <c:pt idx="2">
                  <c:v>0.57973603386377304</c:v>
                </c:pt>
                <c:pt idx="3">
                  <c:v>0.34099480923594233</c:v>
                </c:pt>
                <c:pt idx="4">
                  <c:v>0.16780741485334599</c:v>
                </c:pt>
                <c:pt idx="5">
                  <c:v>0.28167304034746826</c:v>
                </c:pt>
                <c:pt idx="6">
                  <c:v>0.26347646962533527</c:v>
                </c:pt>
                <c:pt idx="7">
                  <c:v>0.13875419701663672</c:v>
                </c:pt>
                <c:pt idx="8">
                  <c:v>1.5331114506655668</c:v>
                </c:pt>
                <c:pt idx="9">
                  <c:v>0.10298289857959592</c:v>
                </c:pt>
                <c:pt idx="10">
                  <c:v>0.3925106515896728</c:v>
                </c:pt>
                <c:pt idx="11">
                  <c:v>0.35948722320897403</c:v>
                </c:pt>
                <c:pt idx="12">
                  <c:v>9.7331575268539472E-2</c:v>
                </c:pt>
                <c:pt idx="13">
                  <c:v>6.4857161558553325E-2</c:v>
                </c:pt>
                <c:pt idx="14">
                  <c:v>9.8239291531156667E-2</c:v>
                </c:pt>
                <c:pt idx="15">
                  <c:v>3.6763488329433505E-2</c:v>
                </c:pt>
                <c:pt idx="16">
                  <c:v>3.6589054033722271E-2</c:v>
                </c:pt>
                <c:pt idx="17">
                  <c:v>0.3223681243958349</c:v>
                </c:pt>
                <c:pt idx="18">
                  <c:v>9.3728746363929819E-2</c:v>
                </c:pt>
                <c:pt idx="19">
                  <c:v>5.5347487281233197E-2</c:v>
                </c:pt>
                <c:pt idx="20">
                  <c:v>0.31075241227900074</c:v>
                </c:pt>
                <c:pt idx="21">
                  <c:v>0.15682955531973591</c:v>
                </c:pt>
                <c:pt idx="22">
                  <c:v>0.18587231629735254</c:v>
                </c:pt>
                <c:pt idx="23">
                  <c:v>0.16598491867641635</c:v>
                </c:pt>
                <c:pt idx="24">
                  <c:v>6.6847298812502079E-2</c:v>
                </c:pt>
                <c:pt idx="25">
                  <c:v>0.12726315146435785</c:v>
                </c:pt>
                <c:pt idx="26">
                  <c:v>0.18721023778499238</c:v>
                </c:pt>
                <c:pt idx="27">
                  <c:v>0.18682025887014642</c:v>
                </c:pt>
                <c:pt idx="28">
                  <c:v>7.670787259646368E-2</c:v>
                </c:pt>
                <c:pt idx="29">
                  <c:v>5.9262010310884697E-2</c:v>
                </c:pt>
                <c:pt idx="30">
                  <c:v>8.1073891527359693E-2</c:v>
                </c:pt>
                <c:pt idx="31">
                  <c:v>0.28806917863823883</c:v>
                </c:pt>
                <c:pt idx="32">
                  <c:v>2.868845465139672E-2</c:v>
                </c:pt>
                <c:pt idx="33">
                  <c:v>0.29531937989321172</c:v>
                </c:pt>
                <c:pt idx="34">
                  <c:v>0.23039762198195518</c:v>
                </c:pt>
                <c:pt idx="35">
                  <c:v>0.25462713084940763</c:v>
                </c:pt>
                <c:pt idx="36">
                  <c:v>0.13977797195189906</c:v>
                </c:pt>
                <c:pt idx="37">
                  <c:v>0.16087501666481233</c:v>
                </c:pt>
                <c:pt idx="38">
                  <c:v>0.29627106331099157</c:v>
                </c:pt>
                <c:pt idx="39">
                  <c:v>0.48171501319457777</c:v>
                </c:pt>
                <c:pt idx="40">
                  <c:v>0.15081646560066078</c:v>
                </c:pt>
                <c:pt idx="41">
                  <c:v>0.55465735091996837</c:v>
                </c:pt>
                <c:pt idx="42">
                  <c:v>0.57527275365282105</c:v>
                </c:pt>
                <c:pt idx="43">
                  <c:v>1.670919265228765</c:v>
                </c:pt>
                <c:pt idx="44">
                  <c:v>2.5857278464459621</c:v>
                </c:pt>
                <c:pt idx="45">
                  <c:v>4.6229080156386715</c:v>
                </c:pt>
                <c:pt idx="46">
                  <c:v>5.6473149869332246</c:v>
                </c:pt>
                <c:pt idx="47">
                  <c:v>3.3379566222794352</c:v>
                </c:pt>
                <c:pt idx="48">
                  <c:v>3.8814212277143265</c:v>
                </c:pt>
                <c:pt idx="49">
                  <c:v>3.4570221300468118</c:v>
                </c:pt>
                <c:pt idx="50">
                  <c:v>2.3404465543873734</c:v>
                </c:pt>
                <c:pt idx="51">
                  <c:v>1.8592319476088262</c:v>
                </c:pt>
                <c:pt idx="52">
                  <c:v>2.7633097931271804</c:v>
                </c:pt>
                <c:pt idx="53">
                  <c:v>2.602918722824958</c:v>
                </c:pt>
                <c:pt idx="54">
                  <c:v>3.4320479020194083</c:v>
                </c:pt>
                <c:pt idx="55">
                  <c:v>2.9943746735155092</c:v>
                </c:pt>
                <c:pt idx="56">
                  <c:v>1.4651852069240852</c:v>
                </c:pt>
                <c:pt idx="57">
                  <c:v>3.2874866561620988</c:v>
                </c:pt>
                <c:pt idx="58">
                  <c:v>3.3864069543162811</c:v>
                </c:pt>
                <c:pt idx="59">
                  <c:v>3.07153936484587</c:v>
                </c:pt>
                <c:pt idx="60">
                  <c:v>2.6824838204946753</c:v>
                </c:pt>
              </c:numCache>
            </c:numRef>
          </c:xVal>
          <c:yVal>
            <c:numRef>
              <c:f>'Survey Data'!$A$22:$A$82</c:f>
              <c:numCache>
                <c:formatCode>0.0</c:formatCode>
                <c:ptCount val="61"/>
                <c:pt idx="0">
                  <c:v>8.92</c:v>
                </c:pt>
                <c:pt idx="1">
                  <c:v>18.579999999999998</c:v>
                </c:pt>
                <c:pt idx="2">
                  <c:v>28.24</c:v>
                </c:pt>
                <c:pt idx="3">
                  <c:v>37.9</c:v>
                </c:pt>
                <c:pt idx="4">
                  <c:v>47.56</c:v>
                </c:pt>
                <c:pt idx="5">
                  <c:v>57.22</c:v>
                </c:pt>
                <c:pt idx="6">
                  <c:v>66.88</c:v>
                </c:pt>
                <c:pt idx="7">
                  <c:v>76.540000000000006</c:v>
                </c:pt>
                <c:pt idx="8">
                  <c:v>86.2</c:v>
                </c:pt>
                <c:pt idx="9">
                  <c:v>95.86</c:v>
                </c:pt>
                <c:pt idx="10">
                  <c:v>105.52</c:v>
                </c:pt>
                <c:pt idx="11">
                  <c:v>115.18</c:v>
                </c:pt>
                <c:pt idx="12">
                  <c:v>124.84</c:v>
                </c:pt>
                <c:pt idx="13">
                  <c:v>134.5</c:v>
                </c:pt>
                <c:pt idx="14">
                  <c:v>144.16</c:v>
                </c:pt>
                <c:pt idx="15">
                  <c:v>153.82</c:v>
                </c:pt>
                <c:pt idx="16">
                  <c:v>163.47999999999999</c:v>
                </c:pt>
                <c:pt idx="17">
                  <c:v>173.14</c:v>
                </c:pt>
                <c:pt idx="18">
                  <c:v>182.8</c:v>
                </c:pt>
                <c:pt idx="19">
                  <c:v>192.46</c:v>
                </c:pt>
                <c:pt idx="20">
                  <c:v>202.12</c:v>
                </c:pt>
                <c:pt idx="21">
                  <c:v>211.78</c:v>
                </c:pt>
                <c:pt idx="22">
                  <c:v>221.44</c:v>
                </c:pt>
                <c:pt idx="23">
                  <c:v>231.1</c:v>
                </c:pt>
                <c:pt idx="24">
                  <c:v>240.76</c:v>
                </c:pt>
                <c:pt idx="25">
                  <c:v>250.42</c:v>
                </c:pt>
                <c:pt idx="26">
                  <c:v>260.08</c:v>
                </c:pt>
                <c:pt idx="27">
                  <c:v>269.74</c:v>
                </c:pt>
                <c:pt idx="28">
                  <c:v>279.39999999999998</c:v>
                </c:pt>
                <c:pt idx="29">
                  <c:v>289.06</c:v>
                </c:pt>
                <c:pt idx="30">
                  <c:v>298.72000000000003</c:v>
                </c:pt>
                <c:pt idx="31">
                  <c:v>308.38</c:v>
                </c:pt>
                <c:pt idx="32">
                  <c:v>318.04000000000002</c:v>
                </c:pt>
                <c:pt idx="33">
                  <c:v>327.7</c:v>
                </c:pt>
                <c:pt idx="34">
                  <c:v>337.36</c:v>
                </c:pt>
                <c:pt idx="35">
                  <c:v>347.02</c:v>
                </c:pt>
                <c:pt idx="36">
                  <c:v>356.68</c:v>
                </c:pt>
                <c:pt idx="37">
                  <c:v>366.34</c:v>
                </c:pt>
                <c:pt idx="38">
                  <c:v>376</c:v>
                </c:pt>
                <c:pt idx="39">
                  <c:v>385.66</c:v>
                </c:pt>
                <c:pt idx="40">
                  <c:v>395.32</c:v>
                </c:pt>
                <c:pt idx="41">
                  <c:v>404.98</c:v>
                </c:pt>
                <c:pt idx="42">
                  <c:v>414.64</c:v>
                </c:pt>
                <c:pt idx="43">
                  <c:v>424.3</c:v>
                </c:pt>
                <c:pt idx="44">
                  <c:v>433.96</c:v>
                </c:pt>
                <c:pt idx="45">
                  <c:v>443.62</c:v>
                </c:pt>
                <c:pt idx="46">
                  <c:v>453.28</c:v>
                </c:pt>
                <c:pt idx="47">
                  <c:v>462.94</c:v>
                </c:pt>
                <c:pt idx="48">
                  <c:v>472.6</c:v>
                </c:pt>
                <c:pt idx="49">
                  <c:v>482.26</c:v>
                </c:pt>
                <c:pt idx="50">
                  <c:v>491.92</c:v>
                </c:pt>
                <c:pt idx="51">
                  <c:v>501.58</c:v>
                </c:pt>
                <c:pt idx="52">
                  <c:v>511.24</c:v>
                </c:pt>
                <c:pt idx="53">
                  <c:v>520.9</c:v>
                </c:pt>
                <c:pt idx="54">
                  <c:v>530.55999999999995</c:v>
                </c:pt>
                <c:pt idx="55">
                  <c:v>540.22</c:v>
                </c:pt>
                <c:pt idx="56">
                  <c:v>549.88</c:v>
                </c:pt>
                <c:pt idx="57">
                  <c:v>559.54</c:v>
                </c:pt>
                <c:pt idx="58">
                  <c:v>569.20000000000005</c:v>
                </c:pt>
                <c:pt idx="59">
                  <c:v>578.86</c:v>
                </c:pt>
                <c:pt idx="60">
                  <c:v>588.52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56288"/>
        <c:axId val="146958592"/>
      </c:scatterChart>
      <c:valAx>
        <c:axId val="14695628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146958592"/>
        <c:crosses val="autoZero"/>
        <c:crossBetween val="midCat"/>
        <c:minorUnit val="1"/>
      </c:valAx>
      <c:valAx>
        <c:axId val="146958592"/>
        <c:scaling>
          <c:orientation val="maxMin"/>
          <c:max val="6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69562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83" totalsRowShown="0" headerRowDxfId="10" dataDxfId="9" tableBorderDxfId="8">
  <autoFilter ref="A20:H83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5"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3">
      <c r="A1" s="171"/>
      <c r="B1" s="171"/>
      <c r="C1" s="171"/>
      <c r="D1" s="171"/>
      <c r="E1" s="171"/>
      <c r="F1" s="34"/>
      <c r="G1" s="34"/>
      <c r="H1" s="34"/>
    </row>
    <row r="2" spans="1:8" ht="14.45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ht="14.45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ht="14.45" x14ac:dyDescent="0.3">
      <c r="A6" s="44"/>
      <c r="B6" s="44"/>
      <c r="C6" s="43"/>
      <c r="D6" s="44"/>
      <c r="E6" s="42"/>
      <c r="F6" s="43"/>
      <c r="G6" s="42"/>
      <c r="H6" s="41"/>
    </row>
    <row r="7" spans="1:8" ht="14.45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36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35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34</v>
      </c>
      <c r="E13" s="33" t="str">
        <f>'Event Summary'!C4</f>
        <v>Pleasant Hills 28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33</v>
      </c>
      <c r="E14" s="33" t="str">
        <f>'Event Summary'!E4</f>
        <v>Roma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26° 25’ 12.20” S.</v>
      </c>
    </row>
    <row r="16" spans="1:8" ht="39" customHeight="1" x14ac:dyDescent="0.45">
      <c r="D16" s="31" t="s">
        <v>49</v>
      </c>
      <c r="E16" s="30" t="str">
        <f>'Event Summary'!G6</f>
        <v>149° 01’ 03.30” E.</v>
      </c>
    </row>
    <row r="17" spans="4:7" ht="39" customHeight="1" x14ac:dyDescent="0.45">
      <c r="D17" s="31" t="s">
        <v>32</v>
      </c>
      <c r="E17" s="173">
        <f>'Event Summary'!A13</f>
        <v>41783</v>
      </c>
      <c r="F17" s="173"/>
      <c r="G17" s="173"/>
    </row>
    <row r="18" spans="4:7" ht="39" customHeight="1" x14ac:dyDescent="0.45">
      <c r="D18" s="31" t="s">
        <v>31</v>
      </c>
      <c r="E18" s="30" t="str">
        <f>'Event Summary'!C17</f>
        <v>J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30</v>
      </c>
      <c r="H34" s="27">
        <f ca="1">TODAY()</f>
        <v>41792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zoomScale="130" zoomScaleNormal="130" workbookViewId="0">
      <selection activeCell="D25" sqref="D25"/>
    </sheetView>
  </sheetViews>
  <sheetFormatPr defaultRowHeight="15" x14ac:dyDescent="0.25"/>
  <cols>
    <col min="1" max="8" width="12.28515625" customWidth="1"/>
  </cols>
  <sheetData>
    <row r="1" spans="1:8" ht="38.25" customHeight="1" x14ac:dyDescent="0.3">
      <c r="A1" s="174" t="s">
        <v>39</v>
      </c>
      <c r="B1" s="174"/>
      <c r="C1" s="174"/>
      <c r="D1" s="174"/>
      <c r="E1" s="174"/>
    </row>
    <row r="2" spans="1:8" ht="14.45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ht="14.45" x14ac:dyDescent="0.3">
      <c r="A4" s="139" t="s">
        <v>47</v>
      </c>
      <c r="B4" s="137"/>
      <c r="C4" s="139" t="s">
        <v>71</v>
      </c>
      <c r="D4" s="138"/>
      <c r="E4" s="139" t="s">
        <v>72</v>
      </c>
      <c r="F4" s="137"/>
      <c r="G4" s="140" t="s">
        <v>15</v>
      </c>
      <c r="H4" s="143"/>
    </row>
    <row r="5" spans="1:8" s="1" customFormat="1" ht="9" customHeight="1" x14ac:dyDescent="0.25">
      <c r="A5" s="126" t="s">
        <v>16</v>
      </c>
      <c r="B5" s="129"/>
      <c r="C5" s="126" t="s">
        <v>58</v>
      </c>
      <c r="D5" s="127"/>
      <c r="E5" s="126" t="s">
        <v>44</v>
      </c>
      <c r="F5" s="127"/>
      <c r="G5" s="126" t="s">
        <v>45</v>
      </c>
      <c r="H5" s="127"/>
    </row>
    <row r="6" spans="1:8" s="1" customFormat="1" x14ac:dyDescent="0.25">
      <c r="A6" s="140" t="s">
        <v>73</v>
      </c>
      <c r="B6" s="143"/>
      <c r="C6" s="147" t="s">
        <v>60</v>
      </c>
      <c r="D6" s="143"/>
      <c r="E6" s="154" t="s">
        <v>74</v>
      </c>
      <c r="F6" s="150"/>
      <c r="G6" s="154" t="s">
        <v>75</v>
      </c>
      <c r="H6" s="138"/>
    </row>
    <row r="7" spans="1:8" s="1" customFormat="1" ht="9" customHeight="1" x14ac:dyDescent="0.25">
      <c r="A7" s="126" t="s">
        <v>40</v>
      </c>
      <c r="B7" s="129"/>
      <c r="C7" s="126" t="s">
        <v>41</v>
      </c>
      <c r="D7" s="127"/>
      <c r="E7" s="126" t="s">
        <v>42</v>
      </c>
      <c r="F7" s="127"/>
      <c r="G7" s="126" t="s">
        <v>43</v>
      </c>
      <c r="H7" s="127"/>
    </row>
    <row r="8" spans="1:8" s="1" customFormat="1" x14ac:dyDescent="0.25">
      <c r="A8" s="176">
        <v>7076207.9100000001</v>
      </c>
      <c r="B8" s="177"/>
      <c r="C8" s="178">
        <v>701956.7</v>
      </c>
      <c r="D8" s="179"/>
      <c r="E8" s="149" t="s">
        <v>51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24</v>
      </c>
      <c r="B10" s="127"/>
      <c r="C10" s="141" t="s">
        <v>13</v>
      </c>
      <c r="D10" s="127"/>
      <c r="E10" s="141" t="s">
        <v>27</v>
      </c>
      <c r="F10" s="128"/>
      <c r="G10" s="126" t="s">
        <v>19</v>
      </c>
      <c r="H10" s="127"/>
    </row>
    <row r="11" spans="1:8" s="1" customFormat="1" x14ac:dyDescent="0.25">
      <c r="A11" s="134" t="s">
        <v>13</v>
      </c>
      <c r="B11" s="136"/>
      <c r="C11" s="145">
        <v>396</v>
      </c>
      <c r="D11" s="136"/>
      <c r="E11" s="134" t="s">
        <v>91</v>
      </c>
      <c r="F11" s="135"/>
      <c r="G11" s="145">
        <v>3.9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59</v>
      </c>
      <c r="D12" s="127"/>
      <c r="E12" s="126" t="s">
        <v>22</v>
      </c>
      <c r="F12" s="128"/>
      <c r="G12" s="126" t="s">
        <v>23</v>
      </c>
      <c r="H12" s="127"/>
    </row>
    <row r="13" spans="1:8" s="1" customFormat="1" x14ac:dyDescent="0.25">
      <c r="A13" s="146">
        <v>41783</v>
      </c>
      <c r="B13" s="136"/>
      <c r="C13" s="134" t="s">
        <v>78</v>
      </c>
      <c r="D13" s="136"/>
      <c r="E13" s="144">
        <v>0</v>
      </c>
      <c r="F13" s="135"/>
      <c r="G13" s="144">
        <v>598</v>
      </c>
      <c r="H13" s="136"/>
    </row>
    <row r="14" spans="1:8" s="78" customFormat="1" ht="9" customHeight="1" x14ac:dyDescent="0.25">
      <c r="A14" s="126" t="s">
        <v>17</v>
      </c>
      <c r="B14" s="127"/>
      <c r="C14" s="126" t="s">
        <v>61</v>
      </c>
      <c r="D14" s="127"/>
      <c r="E14" s="126" t="s">
        <v>53</v>
      </c>
      <c r="F14" s="128"/>
      <c r="G14" s="126" t="s">
        <v>56</v>
      </c>
      <c r="H14" s="127"/>
    </row>
    <row r="15" spans="1:8" s="77" customFormat="1" x14ac:dyDescent="0.25">
      <c r="A15" s="134" t="s">
        <v>52</v>
      </c>
      <c r="B15" s="136"/>
      <c r="C15" s="146" t="s">
        <v>69</v>
      </c>
      <c r="D15" s="136"/>
      <c r="E15" s="170" t="s">
        <v>89</v>
      </c>
      <c r="F15" s="135"/>
      <c r="G15" s="144" t="s">
        <v>55</v>
      </c>
      <c r="H15" s="136"/>
    </row>
    <row r="16" spans="1:8" s="2" customFormat="1" ht="9" customHeight="1" x14ac:dyDescent="0.25">
      <c r="A16" s="155" t="s">
        <v>63</v>
      </c>
      <c r="B16" s="127"/>
      <c r="C16" s="126" t="s">
        <v>46</v>
      </c>
      <c r="D16" s="127"/>
      <c r="E16" s="126" t="s">
        <v>57</v>
      </c>
      <c r="F16" s="128"/>
      <c r="G16" s="126" t="s">
        <v>29</v>
      </c>
      <c r="H16" s="130" t="s">
        <v>28</v>
      </c>
    </row>
    <row r="17" spans="1:8" s="64" customFormat="1" ht="12.75" x14ac:dyDescent="0.25">
      <c r="A17" s="146" t="s">
        <v>81</v>
      </c>
      <c r="B17" s="136"/>
      <c r="C17" s="134" t="s">
        <v>76</v>
      </c>
      <c r="D17" s="136"/>
      <c r="E17" s="134" t="s">
        <v>88</v>
      </c>
      <c r="F17" s="135"/>
      <c r="G17" s="144" t="s">
        <v>77</v>
      </c>
      <c r="H17" s="148"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80"/>
      <c r="B19" s="181"/>
      <c r="C19" s="181"/>
      <c r="D19" s="181"/>
      <c r="E19" s="181"/>
      <c r="F19" s="181"/>
      <c r="G19" s="181"/>
      <c r="H19" s="182"/>
    </row>
    <row r="20" spans="1:8" s="8" customFormat="1" x14ac:dyDescent="0.25">
      <c r="A20" s="46" t="s">
        <v>38</v>
      </c>
      <c r="B20" s="46" t="s">
        <v>37</v>
      </c>
      <c r="C20" s="175" t="s">
        <v>20</v>
      </c>
      <c r="D20" s="175"/>
      <c r="E20" s="175"/>
      <c r="F20" s="175"/>
      <c r="G20" s="175"/>
      <c r="H20" s="175"/>
    </row>
    <row r="21" spans="1:8" ht="13.5" customHeight="1" x14ac:dyDescent="0.25">
      <c r="A21" s="119">
        <v>41783</v>
      </c>
      <c r="B21" s="120">
        <v>3.125E-2</v>
      </c>
      <c r="C21" s="115" t="s">
        <v>79</v>
      </c>
      <c r="D21" s="51"/>
      <c r="E21" s="51"/>
      <c r="F21" s="51"/>
      <c r="G21" s="51"/>
      <c r="H21" s="52"/>
    </row>
    <row r="22" spans="1:8" ht="13.5" customHeight="1" x14ac:dyDescent="0.25">
      <c r="A22" s="124"/>
      <c r="B22" s="122">
        <v>5.2083333333333336E-2</v>
      </c>
      <c r="C22" s="116" t="s">
        <v>80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6.25E-2</v>
      </c>
      <c r="C23" s="118" t="s">
        <v>90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0.16666666666666666</v>
      </c>
      <c r="C24" s="116" t="s">
        <v>82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0.19791666666666666</v>
      </c>
      <c r="C25" s="116" t="s">
        <v>83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0.20486111111111113</v>
      </c>
      <c r="C26" s="116" t="s">
        <v>84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0.33333333333333331</v>
      </c>
      <c r="C27" s="116" t="s">
        <v>85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>
        <v>0.36458333333333331</v>
      </c>
      <c r="C28" s="116" t="s">
        <v>86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>
        <v>0.38541666666666669</v>
      </c>
      <c r="C29" s="117" t="s">
        <v>87</v>
      </c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49"/>
      <c r="B54" s="50"/>
      <c r="C54" s="56"/>
      <c r="D54" s="57"/>
      <c r="E54" s="57"/>
      <c r="F54" s="57"/>
      <c r="G54" s="57"/>
      <c r="H54" s="58"/>
    </row>
    <row r="55" spans="1:8" ht="13.5" customHeight="1" x14ac:dyDescent="0.25">
      <c r="A55" s="47"/>
      <c r="B55" s="48"/>
      <c r="C55" s="53"/>
      <c r="D55" s="54"/>
      <c r="E55" s="54"/>
      <c r="F55" s="54"/>
      <c r="G55" s="54"/>
      <c r="H55" s="55"/>
    </row>
    <row r="56" spans="1:8" ht="13.5" customHeight="1" x14ac:dyDescent="0.25">
      <c r="A56" s="47"/>
      <c r="B56" s="48"/>
      <c r="C56" s="53"/>
      <c r="D56" s="54"/>
      <c r="E56" s="54"/>
      <c r="F56" s="54"/>
      <c r="G56" s="54"/>
      <c r="H56" s="55"/>
    </row>
    <row r="57" spans="1:8" ht="13.5" customHeight="1" x14ac:dyDescent="0.25">
      <c r="A57" s="65"/>
      <c r="B57" s="66"/>
      <c r="C57" s="67"/>
      <c r="D57" s="68"/>
      <c r="E57" s="68"/>
      <c r="F57" s="68"/>
      <c r="G57" s="68"/>
      <c r="H57" s="69"/>
    </row>
    <row r="58" spans="1:8" ht="13.5" customHeight="1" x14ac:dyDescent="0.25"/>
    <row r="59" spans="1:8" ht="13.5" customHeight="1" x14ac:dyDescent="0.25"/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16" zoomScaleNormal="100" workbookViewId="0">
      <selection activeCell="K32" sqref="K32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3">
      <c r="A1" s="174" t="s">
        <v>50</v>
      </c>
      <c r="B1" s="174"/>
      <c r="C1" s="174"/>
      <c r="D1" s="174"/>
      <c r="E1" s="174"/>
      <c r="F1" s="174"/>
    </row>
    <row r="2" spans="1:13" ht="14.45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ht="14.45" x14ac:dyDescent="0.25">
      <c r="A4" s="20" t="str">
        <f>'Event Summary'!A4</f>
        <v>Santos Ltd</v>
      </c>
      <c r="B4" s="18"/>
      <c r="C4" s="20" t="str">
        <f>'Event Summary'!C4</f>
        <v>Pleasant Hills 28</v>
      </c>
      <c r="D4" s="18"/>
      <c r="E4" s="18"/>
      <c r="F4" s="18"/>
      <c r="G4" s="20" t="str">
        <f>'Event Summary'!E4</f>
        <v>Roma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3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ht="14.45" x14ac:dyDescent="0.3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ht="14.45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12</v>
      </c>
      <c r="B8" s="83" t="s">
        <v>13</v>
      </c>
      <c r="C8" s="84" t="s">
        <v>27</v>
      </c>
      <c r="D8" s="183" t="s">
        <v>26</v>
      </c>
      <c r="E8" s="183"/>
      <c r="F8" s="184"/>
      <c r="G8" s="83" t="s">
        <v>22</v>
      </c>
      <c r="H8" s="80" t="s">
        <v>23</v>
      </c>
    </row>
    <row r="9" spans="1:13" s="1" customFormat="1" x14ac:dyDescent="0.25">
      <c r="A9" s="74" t="str">
        <f>'Event Summary'!A11</f>
        <v>Ground Level</v>
      </c>
      <c r="B9" s="73">
        <f>'Event Summary'!C11</f>
        <v>396</v>
      </c>
      <c r="C9" s="72" t="str">
        <f>'Event Summary'!E11</f>
        <v>ORT</v>
      </c>
      <c r="D9" s="106">
        <f>'Event Summary'!G11</f>
        <v>3.9</v>
      </c>
      <c r="E9" s="107"/>
      <c r="F9" s="108"/>
      <c r="G9" s="72" t="s">
        <v>18</v>
      </c>
      <c r="H9" s="109">
        <f>'Event Summary'!G13</f>
        <v>598</v>
      </c>
    </row>
    <row r="10" spans="1:13" s="2" customFormat="1" ht="9" customHeight="1" x14ac:dyDescent="0.25">
      <c r="A10" s="83" t="s">
        <v>10</v>
      </c>
      <c r="B10" s="75" t="s">
        <v>17</v>
      </c>
      <c r="C10" s="83" t="s">
        <v>44</v>
      </c>
      <c r="D10" s="79" t="s">
        <v>45</v>
      </c>
      <c r="E10" s="81"/>
      <c r="F10" s="80"/>
      <c r="G10" s="83" t="s">
        <v>42</v>
      </c>
      <c r="H10" s="80" t="s">
        <v>43</v>
      </c>
    </row>
    <row r="11" spans="1:13" s="114" customFormat="1" ht="12" x14ac:dyDescent="0.25">
      <c r="A11" s="110">
        <f>'Event Summary'!A13</f>
        <v>41783</v>
      </c>
      <c r="B11" s="156" t="str">
        <f>'Event Summary'!A15</f>
        <v>Grid North</v>
      </c>
      <c r="C11" s="111" t="str">
        <f>'Event Summary'!E6</f>
        <v>26° 25’ 12.20” S.</v>
      </c>
      <c r="D11" s="74" t="str">
        <f>'Event Summary'!G6</f>
        <v>149° 01’ 03.30”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53</v>
      </c>
      <c r="B12" s="83" t="s">
        <v>56</v>
      </c>
      <c r="C12" s="83" t="s">
        <v>40</v>
      </c>
      <c r="D12" s="79" t="s">
        <v>41</v>
      </c>
      <c r="E12" s="81"/>
      <c r="F12" s="80"/>
      <c r="G12" s="83" t="s">
        <v>61</v>
      </c>
      <c r="H12" s="80" t="s">
        <v>29</v>
      </c>
    </row>
    <row r="13" spans="1:13" s="114" customFormat="1" ht="12" x14ac:dyDescent="0.25">
      <c r="A13" s="112" t="str">
        <f>'Event Summary'!E15</f>
        <v>-0° 54' 04.77"</v>
      </c>
      <c r="B13" s="110" t="str">
        <f>'Event Summary'!G15</f>
        <v>N/A</v>
      </c>
      <c r="C13" s="165">
        <f>'Event Summary'!A8</f>
        <v>7076207.9100000001</v>
      </c>
      <c r="D13" s="188">
        <f>'Event Summary'!C8</f>
        <v>701956.7</v>
      </c>
      <c r="E13" s="189"/>
      <c r="F13" s="190"/>
      <c r="G13" s="112" t="str">
        <f>'Event Summary'!C15</f>
        <v>Min Curvature</v>
      </c>
      <c r="H13" s="113" t="str">
        <f>'Event Summary'!G17</f>
        <v>Drop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5" t="str">
        <f>IF(ISBLANK('Event Summary'!A19),"",'Event Summary'!A19)</f>
        <v/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Normal="100" workbookViewId="0">
      <selection activeCell="K43" sqref="K43"/>
    </sheetView>
  </sheetViews>
  <sheetFormatPr defaultColWidth="9.140625"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3">
      <c r="A1" s="174" t="s">
        <v>67</v>
      </c>
      <c r="B1" s="174"/>
      <c r="C1" s="174"/>
      <c r="D1" s="174"/>
      <c r="E1" s="174"/>
      <c r="F1" s="174"/>
    </row>
    <row r="2" spans="1:15" ht="14.45" x14ac:dyDescent="0.3">
      <c r="A2" s="131" t="s">
        <v>0</v>
      </c>
      <c r="B2" s="132"/>
      <c r="C2" s="132"/>
      <c r="D2" s="132"/>
      <c r="E2" s="132"/>
      <c r="F2" s="132"/>
      <c r="G2" s="132"/>
      <c r="H2" s="133"/>
      <c r="I2" s="162"/>
      <c r="J2" s="162"/>
      <c r="K2" s="162"/>
      <c r="L2" s="162"/>
      <c r="M2" s="162"/>
      <c r="N2" s="162"/>
    </row>
    <row r="3" spans="1:15" s="78" customFormat="1" ht="9" customHeight="1" x14ac:dyDescent="0.3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1"/>
      <c r="J3" s="161"/>
      <c r="K3" s="161"/>
      <c r="L3" s="161"/>
      <c r="M3" s="161"/>
      <c r="N3" s="161"/>
      <c r="O3" s="161"/>
    </row>
    <row r="4" spans="1:15" s="77" customFormat="1" ht="14.45" x14ac:dyDescent="0.25">
      <c r="A4" s="139" t="str">
        <f>'Event Summary'!A4</f>
        <v>Santos Ltd</v>
      </c>
      <c r="B4" s="137"/>
      <c r="C4" s="139" t="str">
        <f>'Event Summary'!C4</f>
        <v>Pleasant Hills 28</v>
      </c>
      <c r="D4" s="137"/>
      <c r="E4" s="137"/>
      <c r="F4" s="137"/>
      <c r="G4" s="139" t="str">
        <f>'Event Summary'!E4</f>
        <v>Roma</v>
      </c>
      <c r="H4" s="138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7" customFormat="1" ht="9" customHeight="1" x14ac:dyDescent="0.3">
      <c r="A5" s="126" t="s">
        <v>14</v>
      </c>
      <c r="B5" s="10"/>
      <c r="C5" s="126" t="s">
        <v>16</v>
      </c>
      <c r="D5" s="128"/>
      <c r="E5" s="10"/>
      <c r="F5" s="129"/>
      <c r="G5" s="128" t="s">
        <v>58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ht="14.45" x14ac:dyDescent="0.3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ht="14.45" x14ac:dyDescent="0.3">
      <c r="A7" s="131" t="s">
        <v>11</v>
      </c>
      <c r="B7" s="132"/>
      <c r="C7" s="132"/>
      <c r="D7" s="132"/>
      <c r="E7" s="132"/>
      <c r="F7" s="132"/>
      <c r="G7" s="132"/>
      <c r="H7" s="133"/>
      <c r="J7" s="164"/>
      <c r="K7" s="164"/>
      <c r="L7" s="164"/>
      <c r="M7" s="164"/>
      <c r="N7" s="164"/>
      <c r="O7" s="162"/>
    </row>
    <row r="8" spans="1:15" s="78" customFormat="1" ht="9" customHeight="1" x14ac:dyDescent="0.3">
      <c r="A8" s="126" t="s">
        <v>12</v>
      </c>
      <c r="B8" s="130" t="s">
        <v>13</v>
      </c>
      <c r="C8" s="84" t="s">
        <v>27</v>
      </c>
      <c r="D8" s="183" t="s">
        <v>26</v>
      </c>
      <c r="E8" s="183"/>
      <c r="F8" s="184"/>
      <c r="G8" s="130" t="s">
        <v>22</v>
      </c>
      <c r="H8" s="127" t="s">
        <v>23</v>
      </c>
    </row>
    <row r="9" spans="1:15" s="77" customFormat="1" ht="14.45" x14ac:dyDescent="0.3">
      <c r="A9" s="74" t="str">
        <f>'Event Summary'!A11</f>
        <v>Ground Level</v>
      </c>
      <c r="B9" s="73">
        <f>'Event Summary'!C11</f>
        <v>396</v>
      </c>
      <c r="C9" s="72" t="str">
        <f>'Event Summary'!E11</f>
        <v>ORT</v>
      </c>
      <c r="D9" s="106">
        <f>'Event Summary'!G11</f>
        <v>3.9</v>
      </c>
      <c r="E9" s="107"/>
      <c r="F9" s="108"/>
      <c r="G9" s="72" t="s">
        <v>18</v>
      </c>
      <c r="H9" s="109">
        <f>'Event Summary'!G13</f>
        <v>598</v>
      </c>
      <c r="J9" s="163"/>
      <c r="K9" s="163"/>
      <c r="L9" s="163"/>
      <c r="M9" s="163"/>
      <c r="N9" s="163"/>
    </row>
    <row r="10" spans="1:15" s="78" customFormat="1" ht="9" customHeight="1" x14ac:dyDescent="0.3">
      <c r="A10" s="130" t="s">
        <v>10</v>
      </c>
      <c r="B10" s="75" t="s">
        <v>17</v>
      </c>
      <c r="C10" s="130" t="s">
        <v>44</v>
      </c>
      <c r="D10" s="126" t="s">
        <v>45</v>
      </c>
      <c r="E10" s="128"/>
      <c r="F10" s="127"/>
      <c r="G10" s="130" t="s">
        <v>42</v>
      </c>
      <c r="H10" s="127" t="s">
        <v>43</v>
      </c>
    </row>
    <row r="11" spans="1:15" s="114" customFormat="1" ht="12" x14ac:dyDescent="0.3">
      <c r="A11" s="110">
        <f>'Event Summary'!A13</f>
        <v>41783</v>
      </c>
      <c r="B11" s="156" t="str">
        <f>'Event Summary'!A15</f>
        <v>Grid North</v>
      </c>
      <c r="C11" s="111" t="str">
        <f>'Event Summary'!E6</f>
        <v>26° 25’ 12.20” S.</v>
      </c>
      <c r="D11" s="74" t="str">
        <f>'Event Summary'!G6</f>
        <v>149° 01’ 03.30”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3">
      <c r="A12" s="75" t="s">
        <v>53</v>
      </c>
      <c r="B12" s="130" t="s">
        <v>56</v>
      </c>
      <c r="C12" s="130" t="s">
        <v>40</v>
      </c>
      <c r="D12" s="126" t="s">
        <v>41</v>
      </c>
      <c r="E12" s="128"/>
      <c r="F12" s="127"/>
      <c r="G12" s="130" t="s">
        <v>61</v>
      </c>
      <c r="H12" s="127" t="s">
        <v>29</v>
      </c>
    </row>
    <row r="13" spans="1:15" s="114" customFormat="1" ht="12" x14ac:dyDescent="0.3">
      <c r="A13" s="112" t="str">
        <f>'Event Summary'!E15</f>
        <v>-0° 54' 04.77"</v>
      </c>
      <c r="B13" s="110" t="str">
        <f>'Event Summary'!G15</f>
        <v>N/A</v>
      </c>
      <c r="C13" s="157">
        <f>'Event Summary'!A8</f>
        <v>7076207.9100000001</v>
      </c>
      <c r="D13" s="188">
        <f>'Event Summary'!C8</f>
        <v>701956.7</v>
      </c>
      <c r="E13" s="189"/>
      <c r="F13" s="190"/>
      <c r="G13" s="112" t="str">
        <f>'Event Summary'!C15</f>
        <v>Min Curvature</v>
      </c>
      <c r="H13" s="113" t="str">
        <f>'Event Summary'!G17</f>
        <v>Drop</v>
      </c>
    </row>
    <row r="14" spans="1:15" s="3" customFormat="1" ht="9" customHeight="1" x14ac:dyDescent="0.2">
      <c r="A14" s="126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80" t="str">
        <f>IF(ISBLANK('Event Summary'!A19),"",'Event Summary'!A19)</f>
        <v/>
      </c>
      <c r="B15" s="181"/>
      <c r="C15" s="181"/>
      <c r="D15" s="181"/>
      <c r="E15" s="181"/>
      <c r="F15" s="181"/>
      <c r="G15" s="181"/>
      <c r="H15" s="182"/>
      <c r="J15" s="164"/>
      <c r="K15" s="164"/>
      <c r="L15" s="164"/>
      <c r="M15" s="164"/>
      <c r="N15" s="164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zoomScaleNormal="100" workbookViewId="0">
      <pane ySplit="20" topLeftCell="A21" activePane="bottomLeft" state="frozenSplit"/>
      <selection activeCell="G25" sqref="G25"/>
      <selection pane="bottomLeft" activeCell="A23" sqref="A23"/>
    </sheetView>
  </sheetViews>
  <sheetFormatPr defaultRowHeight="15" x14ac:dyDescent="0.25"/>
  <cols>
    <col min="1" max="8" width="12.28515625" customWidth="1"/>
  </cols>
  <sheetData>
    <row r="1" spans="1:8" ht="38.25" customHeight="1" x14ac:dyDescent="0.3">
      <c r="A1" s="174" t="s">
        <v>64</v>
      </c>
      <c r="B1" s="174"/>
      <c r="C1" s="174"/>
      <c r="D1" s="174"/>
      <c r="E1" s="174"/>
    </row>
    <row r="2" spans="1:8" s="76" customFormat="1" ht="14.45" x14ac:dyDescent="0.3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3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14</v>
      </c>
      <c r="H3" s="82"/>
    </row>
    <row r="4" spans="1:8" s="77" customFormat="1" ht="14.45" x14ac:dyDescent="0.3">
      <c r="A4" s="93" t="str">
        <f>'Event Summary'!A4</f>
        <v>Santos Ltd</v>
      </c>
      <c r="B4" s="91"/>
      <c r="C4" s="93" t="str">
        <f>'Event Summary'!C4</f>
        <v>Pleasant Hills 28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3">
      <c r="A5" s="79" t="s">
        <v>16</v>
      </c>
      <c r="B5" s="82"/>
      <c r="C5" s="79" t="s">
        <v>58</v>
      </c>
      <c r="D5" s="80"/>
      <c r="E5" s="79" t="s">
        <v>44</v>
      </c>
      <c r="F5" s="80"/>
      <c r="G5" s="79" t="s">
        <v>45</v>
      </c>
      <c r="H5" s="80"/>
    </row>
    <row r="6" spans="1:8" s="77" customFormat="1" ht="14.45" x14ac:dyDescent="0.3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26° 25’ 12.20” S.</v>
      </c>
      <c r="F6" s="71"/>
      <c r="G6" s="105" t="str">
        <f>'Event Summary'!G6</f>
        <v>149° 01’ 03.30” E.</v>
      </c>
      <c r="H6" s="92"/>
    </row>
    <row r="7" spans="1:8" s="77" customFormat="1" ht="9" customHeight="1" x14ac:dyDescent="0.3">
      <c r="A7" s="79" t="s">
        <v>40</v>
      </c>
      <c r="B7" s="82"/>
      <c r="C7" s="79" t="s">
        <v>41</v>
      </c>
      <c r="D7" s="80"/>
      <c r="E7" s="79" t="s">
        <v>42</v>
      </c>
      <c r="F7" s="80"/>
      <c r="G7" s="79" t="s">
        <v>43</v>
      </c>
      <c r="H7" s="80"/>
    </row>
    <row r="8" spans="1:8" s="77" customFormat="1" ht="14.45" x14ac:dyDescent="0.3">
      <c r="A8" s="176">
        <f>'Event Summary'!A8</f>
        <v>7076207.9100000001</v>
      </c>
      <c r="B8" s="177"/>
      <c r="C8" s="191">
        <f>'Event Summary'!C8</f>
        <v>701956.7</v>
      </c>
      <c r="D8" s="19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ht="14.45" x14ac:dyDescent="0.3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3">
      <c r="A10" s="79" t="s">
        <v>24</v>
      </c>
      <c r="B10" s="80"/>
      <c r="C10" s="95" t="s">
        <v>13</v>
      </c>
      <c r="D10" s="80"/>
      <c r="E10" s="95" t="s">
        <v>27</v>
      </c>
      <c r="F10" s="81"/>
      <c r="G10" s="79" t="s">
        <v>19</v>
      </c>
      <c r="H10" s="80"/>
    </row>
    <row r="11" spans="1:8" s="77" customFormat="1" ht="14.45" x14ac:dyDescent="0.3">
      <c r="A11" s="88" t="str">
        <f>'Event Summary'!A11</f>
        <v>Ground Level</v>
      </c>
      <c r="B11" s="90"/>
      <c r="C11" s="98">
        <f>'Event Summary'!C11</f>
        <v>396</v>
      </c>
      <c r="D11" s="90"/>
      <c r="E11" s="88" t="str">
        <f>'Event Summary'!E11</f>
        <v>ORT</v>
      </c>
      <c r="F11" s="89"/>
      <c r="G11" s="100">
        <f>'Event Summary'!G11</f>
        <v>3.9</v>
      </c>
      <c r="H11" s="90"/>
    </row>
    <row r="12" spans="1:8" s="78" customFormat="1" ht="9" customHeight="1" x14ac:dyDescent="0.3">
      <c r="A12" s="79" t="s">
        <v>10</v>
      </c>
      <c r="B12" s="80"/>
      <c r="C12" s="79" t="s">
        <v>59</v>
      </c>
      <c r="D12" s="80"/>
      <c r="E12" s="79" t="s">
        <v>22</v>
      </c>
      <c r="F12" s="81"/>
      <c r="G12" s="79" t="s">
        <v>23</v>
      </c>
      <c r="H12" s="80"/>
    </row>
    <row r="13" spans="1:8" s="104" customFormat="1" ht="15" customHeight="1" x14ac:dyDescent="0.3">
      <c r="A13" s="101">
        <f>'Event Summary'!A13</f>
        <v>41783</v>
      </c>
      <c r="B13" s="90"/>
      <c r="C13" s="88" t="str">
        <f>'Event Summary'!C13</f>
        <v>Drop Gyro</v>
      </c>
      <c r="D13" s="90"/>
      <c r="E13" s="144">
        <f>'Event Summary'!E13</f>
        <v>0</v>
      </c>
      <c r="F13" s="89"/>
      <c r="G13" s="99">
        <f>'Event Summary'!G13</f>
        <v>598</v>
      </c>
      <c r="H13" s="90"/>
    </row>
    <row r="14" spans="1:8" s="78" customFormat="1" ht="9" customHeight="1" x14ac:dyDescent="0.3">
      <c r="A14" s="126" t="s">
        <v>17</v>
      </c>
      <c r="B14" s="127"/>
      <c r="C14" s="126" t="s">
        <v>54</v>
      </c>
      <c r="D14" s="127"/>
      <c r="E14" s="126" t="s">
        <v>53</v>
      </c>
      <c r="F14" s="128"/>
      <c r="G14" s="126" t="s">
        <v>56</v>
      </c>
      <c r="H14" s="127"/>
    </row>
    <row r="15" spans="1:8" s="77" customFormat="1" ht="14.45" x14ac:dyDescent="0.3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8" t="str">
        <f>'Event Summary'!E15</f>
        <v>-0° 54' 04.77"</v>
      </c>
      <c r="F15" s="135"/>
      <c r="G15" s="144" t="str">
        <f>'Event Summary'!G15</f>
        <v>N/A</v>
      </c>
      <c r="H15" s="136"/>
    </row>
    <row r="16" spans="1:8" s="78" customFormat="1" ht="9" customHeight="1" x14ac:dyDescent="0.3">
      <c r="A16" s="159" t="s">
        <v>63</v>
      </c>
      <c r="B16" s="80"/>
      <c r="C16" s="79" t="s">
        <v>46</v>
      </c>
      <c r="D16" s="80"/>
      <c r="E16" s="79" t="s">
        <v>57</v>
      </c>
      <c r="F16" s="81"/>
      <c r="G16" s="79" t="s">
        <v>29</v>
      </c>
      <c r="H16" s="83" t="s">
        <v>28</v>
      </c>
    </row>
    <row r="17" spans="1:8" s="104" customFormat="1" ht="15" customHeight="1" x14ac:dyDescent="0.3">
      <c r="A17" s="146" t="str">
        <f>'Event Summary'!A17</f>
        <v>S. O'Toole</v>
      </c>
      <c r="B17" s="90"/>
      <c r="C17" s="88" t="str">
        <f>'Event Summary'!C17</f>
        <v>J Hollingworth</v>
      </c>
      <c r="D17" s="90"/>
      <c r="E17" s="88" t="str">
        <f>'Event Summary'!E17</f>
        <v>EWG</v>
      </c>
      <c r="F17" s="89"/>
      <c r="G17" s="99" t="str">
        <f>'Event Summary'!G17</f>
        <v>Drop</v>
      </c>
      <c r="H17" s="103">
        <f>'Event Summary'!H17</f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ht="14.45" x14ac:dyDescent="0.3">
      <c r="A21" s="151">
        <v>0</v>
      </c>
      <c r="B21" s="160">
        <v>0</v>
      </c>
      <c r="C21" s="160">
        <v>0</v>
      </c>
      <c r="D21" s="160">
        <v>0</v>
      </c>
      <c r="E21" s="152" t="s">
        <v>70</v>
      </c>
      <c r="F21" s="160">
        <v>0</v>
      </c>
      <c r="G21" s="160">
        <v>0</v>
      </c>
      <c r="H21" s="160" t="s">
        <v>70</v>
      </c>
    </row>
    <row r="22" spans="1:8" ht="14.45" x14ac:dyDescent="0.3">
      <c r="A22" s="166">
        <v>8.92</v>
      </c>
      <c r="B22" s="167">
        <v>0.44</v>
      </c>
      <c r="C22" s="167">
        <v>117.68</v>
      </c>
      <c r="D22" s="168">
        <v>8.9199123256789186</v>
      </c>
      <c r="E22" s="169">
        <v>-1.5910334094353693E-2</v>
      </c>
      <c r="F22" s="167">
        <v>-1.591033409435369E-2</v>
      </c>
      <c r="G22" s="167">
        <v>3.033044038492505E-2</v>
      </c>
      <c r="H22" s="167">
        <v>1.4798206278021706</v>
      </c>
    </row>
    <row r="23" spans="1:8" ht="14.45" x14ac:dyDescent="0.3">
      <c r="A23" s="166">
        <v>18.579999999999998</v>
      </c>
      <c r="B23" s="167">
        <v>0.65</v>
      </c>
      <c r="C23" s="167">
        <v>108.25</v>
      </c>
      <c r="D23" s="168">
        <v>18.579471803986777</v>
      </c>
      <c r="E23" s="169">
        <v>-5.0299865516478158E-2</v>
      </c>
      <c r="F23" s="167">
        <v>-5.0299865516478165E-2</v>
      </c>
      <c r="G23" s="167">
        <v>0.1152143122648045</v>
      </c>
      <c r="H23" s="167">
        <v>0.7070214862233124</v>
      </c>
    </row>
    <row r="24" spans="1:8" ht="14.45" x14ac:dyDescent="0.3">
      <c r="A24" s="166">
        <v>28.24</v>
      </c>
      <c r="B24" s="167">
        <v>0.83</v>
      </c>
      <c r="C24" s="167">
        <v>104.39</v>
      </c>
      <c r="D24" s="168">
        <v>28.238662758084814</v>
      </c>
      <c r="E24" s="169">
        <v>-8.4847240108584757E-2</v>
      </c>
      <c r="F24" s="167">
        <v>-8.4847240108584798E-2</v>
      </c>
      <c r="G24" s="167">
        <v>0.23502267775032931</v>
      </c>
      <c r="H24" s="167">
        <v>0.57973603386377304</v>
      </c>
    </row>
    <row r="25" spans="1:8" ht="14.45" x14ac:dyDescent="0.3">
      <c r="A25" s="166">
        <v>37.9</v>
      </c>
      <c r="B25" s="167">
        <v>0.81</v>
      </c>
      <c r="C25" s="167">
        <v>111.94</v>
      </c>
      <c r="D25" s="168">
        <v>37.897676280360614</v>
      </c>
      <c r="E25" s="169">
        <v>-0.12774719457099346</v>
      </c>
      <c r="F25" s="167">
        <v>-0.12774719457099346</v>
      </c>
      <c r="G25" s="167">
        <v>0.36612878717430219</v>
      </c>
      <c r="H25" s="167">
        <v>0.34099480923594233</v>
      </c>
    </row>
    <row r="26" spans="1:8" ht="14.45" x14ac:dyDescent="0.3">
      <c r="A26" s="166">
        <v>47.56</v>
      </c>
      <c r="B26" s="167">
        <v>0.78</v>
      </c>
      <c r="C26" s="167">
        <v>108.7</v>
      </c>
      <c r="D26" s="168">
        <v>47.556746780419402</v>
      </c>
      <c r="E26" s="169">
        <v>-0.17433990256972079</v>
      </c>
      <c r="F26" s="167">
        <v>-0.17433990256972082</v>
      </c>
      <c r="G26" s="167">
        <v>0.49174438472264737</v>
      </c>
      <c r="H26" s="167">
        <v>0.16780741485334599</v>
      </c>
    </row>
    <row r="27" spans="1:8" ht="14.45" x14ac:dyDescent="0.3">
      <c r="A27" s="166">
        <v>57.22</v>
      </c>
      <c r="B27" s="167">
        <v>0.86</v>
      </c>
      <c r="C27" s="167">
        <v>105.71</v>
      </c>
      <c r="D27" s="168">
        <v>57.215757156917732</v>
      </c>
      <c r="E27" s="169">
        <v>-0.21504999308157363</v>
      </c>
      <c r="F27" s="167">
        <v>-0.21504999308157371</v>
      </c>
      <c r="G27" s="167">
        <v>0.62381159829182986</v>
      </c>
      <c r="H27" s="167">
        <v>0.28167304034746826</v>
      </c>
    </row>
    <row r="28" spans="1:8" ht="14.45" x14ac:dyDescent="0.3">
      <c r="A28" s="166">
        <v>66.88</v>
      </c>
      <c r="B28" s="167">
        <v>0.94</v>
      </c>
      <c r="C28" s="167">
        <v>103.91</v>
      </c>
      <c r="D28" s="168">
        <v>66.874564837685242</v>
      </c>
      <c r="E28" s="169">
        <v>-0.25372788217431885</v>
      </c>
      <c r="F28" s="167">
        <v>-0.25372788217431896</v>
      </c>
      <c r="G28" s="167">
        <v>0.77051250793872328</v>
      </c>
      <c r="H28" s="167">
        <v>0.26347646962533527</v>
      </c>
    </row>
    <row r="29" spans="1:8" x14ac:dyDescent="0.25">
      <c r="A29" s="166">
        <v>76.540000000000006</v>
      </c>
      <c r="B29" s="167">
        <v>0.9</v>
      </c>
      <c r="C29" s="167">
        <v>105.15</v>
      </c>
      <c r="D29" s="168">
        <v>76.533319455306199</v>
      </c>
      <c r="E29" s="169">
        <v>-0.29260390698287392</v>
      </c>
      <c r="F29" s="167">
        <v>-0.29260390698287403</v>
      </c>
      <c r="G29" s="167">
        <v>0.92065631463849951</v>
      </c>
      <c r="H29" s="167">
        <v>0.13875419701663672</v>
      </c>
    </row>
    <row r="30" spans="1:8" x14ac:dyDescent="0.25">
      <c r="A30" s="166">
        <v>86.2</v>
      </c>
      <c r="B30" s="167">
        <v>0.91</v>
      </c>
      <c r="C30" s="167">
        <v>136.80000000000001</v>
      </c>
      <c r="D30" s="168">
        <v>86.19217416323049</v>
      </c>
      <c r="E30" s="169">
        <v>-0.36835043549471946</v>
      </c>
      <c r="F30" s="167">
        <v>-0.36835043549471957</v>
      </c>
      <c r="G30" s="167">
        <v>1.0463977775133784</v>
      </c>
      <c r="H30" s="167">
        <v>1.5331114506655668</v>
      </c>
    </row>
    <row r="31" spans="1:8" x14ac:dyDescent="0.25">
      <c r="A31" s="166">
        <v>95.86</v>
      </c>
      <c r="B31" s="167">
        <v>0.92</v>
      </c>
      <c r="C31" s="167">
        <v>138.78</v>
      </c>
      <c r="D31" s="168">
        <v>95.85094261131043</v>
      </c>
      <c r="E31" s="169">
        <v>-0.48260259688436447</v>
      </c>
      <c r="F31" s="167">
        <v>-0.48260259688436452</v>
      </c>
      <c r="G31" s="167">
        <v>1.1500119909263566</v>
      </c>
      <c r="H31" s="167">
        <v>0.10298289857959592</v>
      </c>
    </row>
    <row r="32" spans="1:8" x14ac:dyDescent="0.25">
      <c r="A32" s="166">
        <v>105.52</v>
      </c>
      <c r="B32" s="167">
        <v>0.8</v>
      </c>
      <c r="C32" s="167">
        <v>136.13</v>
      </c>
      <c r="D32" s="168">
        <v>105.50985307725267</v>
      </c>
      <c r="E32" s="169">
        <v>-0.58955269654210551</v>
      </c>
      <c r="F32" s="167">
        <v>-0.58955269654210551</v>
      </c>
      <c r="G32" s="167">
        <v>1.2478508782005384</v>
      </c>
      <c r="H32" s="167">
        <v>0.3925106515896728</v>
      </c>
    </row>
    <row r="33" spans="1:8" x14ac:dyDescent="0.25">
      <c r="A33" s="166">
        <v>115.18</v>
      </c>
      <c r="B33" s="167">
        <v>0.69</v>
      </c>
      <c r="C33" s="167">
        <v>133.35</v>
      </c>
      <c r="D33" s="168">
        <v>115.16903531440913</v>
      </c>
      <c r="E33" s="169">
        <v>-0.67809692287224077</v>
      </c>
      <c r="F33" s="167">
        <v>-0.6780969228722411</v>
      </c>
      <c r="G33" s="167">
        <v>1.3368828355372486</v>
      </c>
      <c r="H33" s="167">
        <v>0.35948722320897403</v>
      </c>
    </row>
    <row r="34" spans="1:8" x14ac:dyDescent="0.25">
      <c r="A34" s="166">
        <v>124.84</v>
      </c>
      <c r="B34" s="167">
        <v>0.66</v>
      </c>
      <c r="C34" s="167">
        <v>132.58000000000001</v>
      </c>
      <c r="D34" s="168">
        <v>124.82836486995218</v>
      </c>
      <c r="E34" s="169">
        <v>-0.75566922747726306</v>
      </c>
      <c r="F34" s="167">
        <v>-0.75566922747726362</v>
      </c>
      <c r="G34" s="167">
        <v>1.4201459620420021</v>
      </c>
      <c r="H34" s="167">
        <v>9.7331575268539472E-2</v>
      </c>
    </row>
    <row r="35" spans="1:8" x14ac:dyDescent="0.25">
      <c r="A35" s="166">
        <v>134.5</v>
      </c>
      <c r="B35" s="167">
        <v>0.64</v>
      </c>
      <c r="C35" s="167">
        <v>132.05000000000001</v>
      </c>
      <c r="D35" s="168">
        <v>134.48774321128775</v>
      </c>
      <c r="E35" s="169">
        <v>-0.82944875809012675</v>
      </c>
      <c r="F35" s="167">
        <v>-0.82944875809012741</v>
      </c>
      <c r="G35" s="167">
        <v>1.5011743932807147</v>
      </c>
      <c r="H35" s="167">
        <v>6.4857161558553325E-2</v>
      </c>
    </row>
    <row r="36" spans="1:8" x14ac:dyDescent="0.25">
      <c r="A36" s="166">
        <v>144.16</v>
      </c>
      <c r="B36" s="167">
        <v>0.61</v>
      </c>
      <c r="C36" s="167">
        <v>131.13</v>
      </c>
      <c r="D36" s="168">
        <v>144.14716840392771</v>
      </c>
      <c r="E36" s="169">
        <v>-0.89940727569355405</v>
      </c>
      <c r="F36" s="167">
        <v>-0.89940727569355405</v>
      </c>
      <c r="G36" s="167">
        <v>1.5799676878617723</v>
      </c>
      <c r="H36" s="167">
        <v>9.8239291531156667E-2</v>
      </c>
    </row>
    <row r="37" spans="1:8" x14ac:dyDescent="0.25">
      <c r="A37" s="166">
        <v>153.82</v>
      </c>
      <c r="B37" s="167">
        <v>0.6</v>
      </c>
      <c r="C37" s="167">
        <v>130.53</v>
      </c>
      <c r="D37" s="168">
        <v>153.8066298731475</v>
      </c>
      <c r="E37" s="169">
        <v>-0.96609927221412639</v>
      </c>
      <c r="F37" s="167">
        <v>-0.96609927221412673</v>
      </c>
      <c r="G37" s="167">
        <v>1.6571426210204896</v>
      </c>
      <c r="H37" s="167">
        <v>3.6763488329433505E-2</v>
      </c>
    </row>
    <row r="38" spans="1:8" x14ac:dyDescent="0.25">
      <c r="A38" s="166">
        <v>163.47999999999999</v>
      </c>
      <c r="B38" s="167">
        <v>0.61</v>
      </c>
      <c r="C38" s="167">
        <v>131.12</v>
      </c>
      <c r="D38" s="168">
        <v>163.46609134204198</v>
      </c>
      <c r="E38" s="169">
        <v>-1.0327845082465945</v>
      </c>
      <c r="F38" s="167">
        <v>-1.0327845082465954</v>
      </c>
      <c r="G38" s="167">
        <v>1.7343234569209312</v>
      </c>
      <c r="H38" s="167">
        <v>3.6589054033722271E-2</v>
      </c>
    </row>
    <row r="39" spans="1:8" x14ac:dyDescent="0.25">
      <c r="A39" s="166">
        <v>173.14</v>
      </c>
      <c r="B39" s="167">
        <v>0.51</v>
      </c>
      <c r="C39" s="167">
        <v>128.26</v>
      </c>
      <c r="D39" s="168">
        <v>173.12562890936411</v>
      </c>
      <c r="E39" s="169">
        <v>-1.0932234364624205</v>
      </c>
      <c r="F39" s="167">
        <v>-1.0932234364624207</v>
      </c>
      <c r="G39" s="167">
        <v>1.8068189584975667</v>
      </c>
      <c r="H39" s="167">
        <v>0.3223681243958349</v>
      </c>
    </row>
    <row r="40" spans="1:8" x14ac:dyDescent="0.25">
      <c r="A40" s="166">
        <v>182.8</v>
      </c>
      <c r="B40" s="167">
        <v>0.54</v>
      </c>
      <c r="C40" s="167">
        <v>128.62</v>
      </c>
      <c r="D40" s="168">
        <v>182.78522327687267</v>
      </c>
      <c r="E40" s="169">
        <v>-1.1482575380234432</v>
      </c>
      <c r="F40" s="167">
        <v>-1.1482575380234432</v>
      </c>
      <c r="G40" s="167">
        <v>1.8761424407554725</v>
      </c>
      <c r="H40" s="167">
        <v>9.3728746363929819E-2</v>
      </c>
    </row>
    <row r="41" spans="1:8" x14ac:dyDescent="0.25">
      <c r="A41" s="166">
        <v>192.46</v>
      </c>
      <c r="B41" s="167">
        <v>0.53</v>
      </c>
      <c r="C41" s="167">
        <v>127.04</v>
      </c>
      <c r="D41" s="168">
        <v>192.44480219757955</v>
      </c>
      <c r="E41" s="169">
        <v>-1.2035824036675293</v>
      </c>
      <c r="F41" s="167">
        <v>-1.2035824036675296</v>
      </c>
      <c r="G41" s="167">
        <v>1.9473708164218584</v>
      </c>
      <c r="H41" s="167">
        <v>5.5347487281233197E-2</v>
      </c>
    </row>
    <row r="42" spans="1:8" x14ac:dyDescent="0.25">
      <c r="A42" s="166">
        <v>202.12</v>
      </c>
      <c r="B42" s="167">
        <v>0.63</v>
      </c>
      <c r="C42" s="167">
        <v>127.39</v>
      </c>
      <c r="D42" s="168">
        <v>202.10430603279983</v>
      </c>
      <c r="E42" s="169">
        <v>-1.2627441230813345</v>
      </c>
      <c r="F42" s="167">
        <v>-1.2627441230813345</v>
      </c>
      <c r="G42" s="167">
        <v>2.0252285767627614</v>
      </c>
      <c r="H42" s="167">
        <v>0.31075241227900074</v>
      </c>
    </row>
    <row r="43" spans="1:8" x14ac:dyDescent="0.25">
      <c r="A43" s="166">
        <v>211.78</v>
      </c>
      <c r="B43" s="167">
        <v>0.68</v>
      </c>
      <c r="C43" s="167">
        <v>126.77</v>
      </c>
      <c r="D43" s="168">
        <v>211.76367452007295</v>
      </c>
      <c r="E43" s="169">
        <v>-1.3293063501249904</v>
      </c>
      <c r="F43" s="167">
        <v>-1.32930635012499</v>
      </c>
      <c r="G43" s="167">
        <v>2.1133413238216687</v>
      </c>
      <c r="H43" s="167">
        <v>0.15682955531973591</v>
      </c>
    </row>
    <row r="44" spans="1:8" x14ac:dyDescent="0.25">
      <c r="A44" s="166">
        <v>221.44</v>
      </c>
      <c r="B44" s="167">
        <v>0.63</v>
      </c>
      <c r="C44" s="167">
        <v>123.89</v>
      </c>
      <c r="D44" s="168">
        <v>221.42304326038561</v>
      </c>
      <c r="E44" s="169">
        <v>-1.3932324820616129</v>
      </c>
      <c r="F44" s="167">
        <v>-1.3932324820616135</v>
      </c>
      <c r="G44" s="167">
        <v>2.2033441181843481</v>
      </c>
      <c r="H44" s="167">
        <v>0.18587231629735254</v>
      </c>
    </row>
    <row r="45" spans="1:8" x14ac:dyDescent="0.25">
      <c r="A45" s="166">
        <v>231.1</v>
      </c>
      <c r="B45" s="167">
        <v>0.57999999999999996</v>
      </c>
      <c r="C45" s="167">
        <v>122.1</v>
      </c>
      <c r="D45" s="168">
        <v>231.0825045129591</v>
      </c>
      <c r="E45" s="169">
        <v>-1.4488268449077202</v>
      </c>
      <c r="F45" s="167">
        <v>-1.4488268449077208</v>
      </c>
      <c r="G45" s="167">
        <v>2.2888473938770399</v>
      </c>
      <c r="H45" s="167">
        <v>0.16598491867641635</v>
      </c>
    </row>
    <row r="46" spans="1:8" x14ac:dyDescent="0.25">
      <c r="A46" s="166">
        <v>240.76</v>
      </c>
      <c r="B46" s="167">
        <v>0.56000000000000005</v>
      </c>
      <c r="C46" s="167">
        <v>122.9</v>
      </c>
      <c r="D46" s="168">
        <v>240.74202645732211</v>
      </c>
      <c r="E46" s="169">
        <v>-1.5004500094256248</v>
      </c>
      <c r="F46" s="167">
        <v>-1.5004500094256243</v>
      </c>
      <c r="G46" s="167">
        <v>2.3699014360218014</v>
      </c>
      <c r="H46" s="167">
        <v>6.6847298812502079E-2</v>
      </c>
    </row>
    <row r="47" spans="1:8" x14ac:dyDescent="0.25">
      <c r="A47" s="166">
        <v>250.42</v>
      </c>
      <c r="B47" s="167">
        <v>0.6</v>
      </c>
      <c r="C47" s="167">
        <v>122.02</v>
      </c>
      <c r="D47" s="168">
        <v>250.4015313387801</v>
      </c>
      <c r="E47" s="169">
        <v>-1.5529092087694423</v>
      </c>
      <c r="F47" s="167">
        <v>-1.5529092087694425</v>
      </c>
      <c r="G47" s="167">
        <v>2.452421128677591</v>
      </c>
      <c r="H47" s="167">
        <v>0.12726315146435785</v>
      </c>
    </row>
    <row r="48" spans="1:8" x14ac:dyDescent="0.25">
      <c r="A48" s="166">
        <v>260.08</v>
      </c>
      <c r="B48" s="167">
        <v>0.66</v>
      </c>
      <c r="C48" s="167">
        <v>122.55</v>
      </c>
      <c r="D48" s="168">
        <v>260.06094695178945</v>
      </c>
      <c r="E48" s="169">
        <v>-1.6096611611789415</v>
      </c>
      <c r="F48" s="167">
        <v>-1.609661161178942</v>
      </c>
      <c r="G48" s="167">
        <v>2.5422021017223062</v>
      </c>
      <c r="H48" s="167">
        <v>0.18721023778499238</v>
      </c>
    </row>
    <row r="49" spans="1:8" x14ac:dyDescent="0.25">
      <c r="A49" s="166">
        <v>269.74</v>
      </c>
      <c r="B49" s="167">
        <v>0.72</v>
      </c>
      <c r="C49" s="167">
        <v>122.91</v>
      </c>
      <c r="D49" s="168">
        <v>269.7202460365487</v>
      </c>
      <c r="E49" s="169">
        <v>-1.6725718154462541</v>
      </c>
      <c r="F49" s="167">
        <v>-1.6725718154462541</v>
      </c>
      <c r="G49" s="167">
        <v>2.6400533594831317</v>
      </c>
      <c r="H49" s="167">
        <v>0.18682025887014642</v>
      </c>
    </row>
    <row r="50" spans="1:8" x14ac:dyDescent="0.25">
      <c r="A50" s="166">
        <v>279.39999999999998</v>
      </c>
      <c r="B50" s="167">
        <v>0.71</v>
      </c>
      <c r="C50" s="167">
        <v>121.1</v>
      </c>
      <c r="D50" s="168">
        <v>279.37949399268678</v>
      </c>
      <c r="E50" s="169">
        <v>-1.7364631844311382</v>
      </c>
      <c r="F50" s="167">
        <v>-1.7364631844311389</v>
      </c>
      <c r="G50" s="167">
        <v>2.7422559506412467</v>
      </c>
      <c r="H50" s="167">
        <v>7.670787259646368E-2</v>
      </c>
    </row>
    <row r="51" spans="1:8" x14ac:dyDescent="0.25">
      <c r="A51" s="166">
        <v>289.06</v>
      </c>
      <c r="B51" s="167">
        <v>0.71</v>
      </c>
      <c r="C51" s="167">
        <v>122.64</v>
      </c>
      <c r="D51" s="168">
        <v>289.03875240805581</v>
      </c>
      <c r="E51" s="169">
        <v>-1.7996594313240126</v>
      </c>
      <c r="F51" s="167">
        <v>-1.7996594313240131</v>
      </c>
      <c r="G51" s="167">
        <v>2.843903562201441</v>
      </c>
      <c r="H51" s="167">
        <v>5.9262010310884697E-2</v>
      </c>
    </row>
    <row r="52" spans="1:8" x14ac:dyDescent="0.25">
      <c r="A52" s="166">
        <v>298.72000000000003</v>
      </c>
      <c r="B52" s="167">
        <v>0.7</v>
      </c>
      <c r="C52" s="167">
        <v>120.68</v>
      </c>
      <c r="D52" s="168">
        <v>298.6980212736633</v>
      </c>
      <c r="E52" s="169">
        <v>-1.8620490814813091</v>
      </c>
      <c r="F52" s="167">
        <v>-1.8620490814813107</v>
      </c>
      <c r="G52" s="167">
        <v>2.9450514692266747</v>
      </c>
      <c r="H52" s="167">
        <v>8.1073891527359693E-2</v>
      </c>
    </row>
    <row r="53" spans="1:8" x14ac:dyDescent="0.25">
      <c r="A53" s="166">
        <v>308.38</v>
      </c>
      <c r="B53" s="167">
        <v>0.79</v>
      </c>
      <c r="C53" s="167">
        <v>122.41</v>
      </c>
      <c r="D53" s="168">
        <v>308.35720380625764</v>
      </c>
      <c r="E53" s="169">
        <v>-1.9278504443998901</v>
      </c>
      <c r="F53" s="167">
        <v>-1.9278504443998905</v>
      </c>
      <c r="G53" s="167">
        <v>3.0520215646187068</v>
      </c>
      <c r="H53" s="167">
        <v>0.28806917863823883</v>
      </c>
    </row>
    <row r="54" spans="1:8" x14ac:dyDescent="0.25">
      <c r="A54" s="166">
        <v>318.04000000000002</v>
      </c>
      <c r="B54" s="167">
        <v>0.79</v>
      </c>
      <c r="C54" s="167">
        <v>121.74</v>
      </c>
      <c r="D54" s="168">
        <v>318.01628560206439</v>
      </c>
      <c r="E54" s="169">
        <v>-1.9985763571734618</v>
      </c>
      <c r="F54" s="167">
        <v>-1.9985763571734618</v>
      </c>
      <c r="G54" s="167">
        <v>3.1648776900012718</v>
      </c>
      <c r="H54" s="167">
        <v>2.868845465139672E-2</v>
      </c>
    </row>
    <row r="55" spans="1:8" x14ac:dyDescent="0.25">
      <c r="A55" s="166">
        <v>327.7</v>
      </c>
      <c r="B55" s="167">
        <v>0.88</v>
      </c>
      <c r="C55" s="167">
        <v>123.85</v>
      </c>
      <c r="D55" s="168">
        <v>327.67525902969288</v>
      </c>
      <c r="E55" s="169">
        <v>-2.0749294976674313</v>
      </c>
      <c r="F55" s="167">
        <v>-2.0749294976674317</v>
      </c>
      <c r="G55" s="167">
        <v>3.2831194005437419</v>
      </c>
      <c r="H55" s="167">
        <v>0.29531937989321172</v>
      </c>
    </row>
    <row r="56" spans="1:8" x14ac:dyDescent="0.25">
      <c r="A56" s="166">
        <v>337.36</v>
      </c>
      <c r="B56" s="167">
        <v>0.95</v>
      </c>
      <c r="C56" s="167">
        <v>125.39</v>
      </c>
      <c r="D56" s="168">
        <v>337.33402679229386</v>
      </c>
      <c r="E56" s="169">
        <v>-2.162627491869582</v>
      </c>
      <c r="F56" s="167">
        <v>-2.162627491869582</v>
      </c>
      <c r="G56" s="167">
        <v>3.4100104263098521</v>
      </c>
      <c r="H56" s="167">
        <v>0.23039762198195518</v>
      </c>
    </row>
    <row r="57" spans="1:8" x14ac:dyDescent="0.25">
      <c r="A57" s="166">
        <v>347.02</v>
      </c>
      <c r="B57" s="167">
        <v>1.03</v>
      </c>
      <c r="C57" s="167">
        <v>126.43</v>
      </c>
      <c r="D57" s="168">
        <v>346.99258409940194</v>
      </c>
      <c r="E57" s="169">
        <v>-2.2605648058984622</v>
      </c>
      <c r="F57" s="167">
        <v>-2.2605648058984631</v>
      </c>
      <c r="G57" s="167">
        <v>3.5451514783715377</v>
      </c>
      <c r="H57" s="167">
        <v>0.25462713084940763</v>
      </c>
    </row>
    <row r="58" spans="1:8" x14ac:dyDescent="0.25">
      <c r="A58" s="166">
        <v>356.68</v>
      </c>
      <c r="B58" s="167">
        <v>1.06</v>
      </c>
      <c r="C58" s="167">
        <v>128.27000000000001</v>
      </c>
      <c r="D58" s="168">
        <v>356.65097761090539</v>
      </c>
      <c r="E58" s="169">
        <v>-2.3674661638641252</v>
      </c>
      <c r="F58" s="167">
        <v>-2.3674661638641261</v>
      </c>
      <c r="G58" s="167">
        <v>3.6851588995565168</v>
      </c>
      <c r="H58" s="167">
        <v>0.13977797195189906</v>
      </c>
    </row>
    <row r="59" spans="1:8" x14ac:dyDescent="0.25">
      <c r="A59" s="166">
        <v>366.34</v>
      </c>
      <c r="B59" s="167">
        <v>1.01</v>
      </c>
      <c r="C59" s="167">
        <v>127.52</v>
      </c>
      <c r="D59" s="168">
        <v>366.3094012966306</v>
      </c>
      <c r="E59" s="169">
        <v>-2.4746604084839157</v>
      </c>
      <c r="F59" s="167">
        <v>-2.4746604084839148</v>
      </c>
      <c r="G59" s="167">
        <v>3.8228358564585072</v>
      </c>
      <c r="H59" s="167">
        <v>0.16087501666481233</v>
      </c>
    </row>
    <row r="60" spans="1:8" x14ac:dyDescent="0.25">
      <c r="A60" s="166">
        <v>376</v>
      </c>
      <c r="B60" s="167">
        <v>1.1000000000000001</v>
      </c>
      <c r="C60" s="167">
        <v>129.24</v>
      </c>
      <c r="D60" s="168">
        <v>375.96776299930269</v>
      </c>
      <c r="E60" s="169">
        <v>-2.5851669434972591</v>
      </c>
      <c r="F60" s="167">
        <v>-2.5851669434972591</v>
      </c>
      <c r="G60" s="167">
        <v>3.96217704781191</v>
      </c>
      <c r="H60" s="167">
        <v>0.29627106331099157</v>
      </c>
    </row>
    <row r="61" spans="1:8" x14ac:dyDescent="0.25">
      <c r="A61" s="166">
        <v>385.66</v>
      </c>
      <c r="B61" s="167">
        <v>1.25</v>
      </c>
      <c r="C61" s="167">
        <v>131.16999999999999</v>
      </c>
      <c r="D61" s="168">
        <v>385.62572937827872</v>
      </c>
      <c r="E61" s="169">
        <v>-2.7131831184219144</v>
      </c>
      <c r="F61" s="167">
        <v>-2.7131831184219153</v>
      </c>
      <c r="G61" s="167">
        <v>4.1133070870497095</v>
      </c>
      <c r="H61" s="167">
        <v>0.48171501319457777</v>
      </c>
    </row>
    <row r="62" spans="1:8" x14ac:dyDescent="0.25">
      <c r="A62" s="166">
        <v>395.32</v>
      </c>
      <c r="B62" s="167">
        <v>1.28</v>
      </c>
      <c r="C62" s="167">
        <v>132.9</v>
      </c>
      <c r="D62" s="168">
        <v>395.28337530665925</v>
      </c>
      <c r="E62" s="169">
        <v>-2.8559908861515892</v>
      </c>
      <c r="F62" s="167">
        <v>-2.8559908861515892</v>
      </c>
      <c r="G62" s="167">
        <v>4.2716594695592196</v>
      </c>
      <c r="H62" s="167">
        <v>0.15081646560066078</v>
      </c>
    </row>
    <row r="63" spans="1:8" x14ac:dyDescent="0.25">
      <c r="A63" s="166">
        <v>404.98</v>
      </c>
      <c r="B63" s="167">
        <v>1.1299999999999999</v>
      </c>
      <c r="C63" s="167">
        <v>128.28</v>
      </c>
      <c r="D63" s="168">
        <v>404.94123856383851</v>
      </c>
      <c r="E63" s="169">
        <v>-2.9884460565660613</v>
      </c>
      <c r="F63" s="167">
        <v>-2.9884460565660618</v>
      </c>
      <c r="G63" s="167">
        <v>4.4254690075909178</v>
      </c>
      <c r="H63" s="167">
        <v>0.55465735091996837</v>
      </c>
    </row>
    <row r="64" spans="1:8" x14ac:dyDescent="0.25">
      <c r="A64" s="166">
        <v>414.64</v>
      </c>
      <c r="B64" s="167">
        <v>1.31</v>
      </c>
      <c r="C64" s="167">
        <v>130.34</v>
      </c>
      <c r="D64" s="168">
        <v>414.59904525786783</v>
      </c>
      <c r="E64" s="169">
        <v>-3.1189343418696955</v>
      </c>
      <c r="F64" s="167">
        <v>-3.118934341869696</v>
      </c>
      <c r="G64" s="167">
        <v>4.584407321262332</v>
      </c>
      <c r="H64" s="167">
        <v>0.57527275365282105</v>
      </c>
    </row>
    <row r="65" spans="1:8" x14ac:dyDescent="0.25">
      <c r="A65" s="166">
        <v>424.3</v>
      </c>
      <c r="B65" s="167">
        <v>1.72</v>
      </c>
      <c r="C65" s="167">
        <v>143.66999999999999</v>
      </c>
      <c r="D65" s="168">
        <v>424.25567763683057</v>
      </c>
      <c r="E65" s="169">
        <v>-3.3072077531016091</v>
      </c>
      <c r="F65" s="167">
        <v>-3.30720775310161</v>
      </c>
      <c r="G65" s="167">
        <v>4.7544617140922982</v>
      </c>
      <c r="H65" s="167">
        <v>1.670919265228765</v>
      </c>
    </row>
    <row r="66" spans="1:8" x14ac:dyDescent="0.25">
      <c r="A66" s="166">
        <v>433.96</v>
      </c>
      <c r="B66" s="167">
        <v>2.1800000000000002</v>
      </c>
      <c r="C66" s="167">
        <v>164.32</v>
      </c>
      <c r="D66" s="168">
        <v>433.91017565933157</v>
      </c>
      <c r="E66" s="169">
        <v>-3.6008970865589176</v>
      </c>
      <c r="F66" s="167">
        <v>-3.600897086558918</v>
      </c>
      <c r="G66" s="167">
        <v>4.8900065393913277</v>
      </c>
      <c r="H66" s="167">
        <v>2.5857278464459621</v>
      </c>
    </row>
    <row r="67" spans="1:8" x14ac:dyDescent="0.25">
      <c r="A67" s="166">
        <v>443.62</v>
      </c>
      <c r="B67" s="167">
        <v>2.8</v>
      </c>
      <c r="C67" s="167">
        <v>196.12</v>
      </c>
      <c r="D67" s="168">
        <v>443.56145649846377</v>
      </c>
      <c r="E67" s="169">
        <v>-4.0044785047912539</v>
      </c>
      <c r="F67" s="167">
        <v>-4.0044785047912548</v>
      </c>
      <c r="G67" s="167">
        <v>4.8741509183014946</v>
      </c>
      <c r="H67" s="167">
        <v>4.6229080156386715</v>
      </c>
    </row>
    <row r="68" spans="1:8" x14ac:dyDescent="0.25">
      <c r="A68" s="166">
        <v>453.28</v>
      </c>
      <c r="B68" s="167">
        <v>3.48</v>
      </c>
      <c r="C68" s="167">
        <v>227.48</v>
      </c>
      <c r="D68" s="168">
        <v>453.20759356247709</v>
      </c>
      <c r="E68" s="169">
        <v>-4.4293278117392774</v>
      </c>
      <c r="F68" s="167">
        <v>-4.4293278117392774</v>
      </c>
      <c r="G68" s="167">
        <v>4.5925303314646877</v>
      </c>
      <c r="H68" s="167">
        <v>5.6473149869332246</v>
      </c>
    </row>
    <row r="69" spans="1:8" x14ac:dyDescent="0.25">
      <c r="A69" s="166">
        <v>462.94</v>
      </c>
      <c r="B69" s="167">
        <v>3.89</v>
      </c>
      <c r="C69" s="167">
        <v>243.01</v>
      </c>
      <c r="D69" s="168">
        <v>462.84784230965806</v>
      </c>
      <c r="E69" s="169">
        <v>-4.7761934149064968</v>
      </c>
      <c r="F69" s="167">
        <v>-4.7761934149064977</v>
      </c>
      <c r="G69" s="167">
        <v>4.0844438783618422</v>
      </c>
      <c r="H69" s="167">
        <v>3.3379566222794352</v>
      </c>
    </row>
    <row r="70" spans="1:8" x14ac:dyDescent="0.25">
      <c r="A70" s="166">
        <v>472.6</v>
      </c>
      <c r="B70" s="167">
        <v>4.47</v>
      </c>
      <c r="C70" s="167">
        <v>258.27999999999997</v>
      </c>
      <c r="D70" s="168">
        <v>472.48240515724848</v>
      </c>
      <c r="E70" s="169">
        <v>-5.0013768707140054</v>
      </c>
      <c r="F70" s="167">
        <v>-5.0013768707140063</v>
      </c>
      <c r="G70" s="167">
        <v>3.4238448765519469</v>
      </c>
      <c r="H70" s="167">
        <v>3.8814212277143265</v>
      </c>
    </row>
    <row r="71" spans="1:8" x14ac:dyDescent="0.25">
      <c r="A71" s="166">
        <v>482.26</v>
      </c>
      <c r="B71" s="167">
        <v>4.93</v>
      </c>
      <c r="C71" s="167">
        <v>270.69</v>
      </c>
      <c r="D71" s="168">
        <v>482.11014758629761</v>
      </c>
      <c r="E71" s="169">
        <v>-5.0728456286352595</v>
      </c>
      <c r="F71" s="167">
        <v>-5.0728456286352603</v>
      </c>
      <c r="G71" s="167">
        <v>2.6401786643217897</v>
      </c>
      <c r="H71" s="167">
        <v>3.4570221300468118</v>
      </c>
    </row>
    <row r="72" spans="1:8" x14ac:dyDescent="0.25">
      <c r="A72" s="166">
        <v>491.92</v>
      </c>
      <c r="B72" s="167">
        <v>5.54</v>
      </c>
      <c r="C72" s="167">
        <v>275.55</v>
      </c>
      <c r="D72" s="168">
        <v>491.72985665653704</v>
      </c>
      <c r="E72" s="169">
        <v>-5.0227492039300445</v>
      </c>
      <c r="F72" s="167">
        <v>-5.0227492039300454</v>
      </c>
      <c r="G72" s="167">
        <v>1.7610072334810853</v>
      </c>
      <c r="H72" s="167">
        <v>2.3404465543873734</v>
      </c>
    </row>
    <row r="73" spans="1:8" x14ac:dyDescent="0.25">
      <c r="A73" s="166">
        <v>501.58</v>
      </c>
      <c r="B73" s="167">
        <v>6.13</v>
      </c>
      <c r="C73" s="167">
        <v>276.55</v>
      </c>
      <c r="D73" s="168">
        <v>501.33976623778574</v>
      </c>
      <c r="E73" s="169">
        <v>-4.9188171832699208</v>
      </c>
      <c r="F73" s="167">
        <v>-4.9188171832699208</v>
      </c>
      <c r="G73" s="167">
        <v>0.78448945050724606</v>
      </c>
      <c r="H73" s="167">
        <v>1.8592319476088262</v>
      </c>
    </row>
    <row r="74" spans="1:8" x14ac:dyDescent="0.25">
      <c r="A74" s="166">
        <v>511.24</v>
      </c>
      <c r="B74" s="167">
        <v>6.92</v>
      </c>
      <c r="C74" s="167">
        <v>280.16000000000003</v>
      </c>
      <c r="D74" s="168">
        <v>510.9371571151911</v>
      </c>
      <c r="E74" s="169">
        <v>-4.7573280518097167</v>
      </c>
      <c r="F74" s="167">
        <v>-4.7573280518097167</v>
      </c>
      <c r="G74" s="167">
        <v>-0.30074517913978693</v>
      </c>
      <c r="H74" s="167">
        <v>2.7633097931271804</v>
      </c>
    </row>
    <row r="75" spans="1:8" x14ac:dyDescent="0.25">
      <c r="A75" s="166">
        <v>520.9</v>
      </c>
      <c r="B75" s="167">
        <v>7.37</v>
      </c>
      <c r="C75" s="167">
        <v>285.85000000000002</v>
      </c>
      <c r="D75" s="168">
        <v>520.52223993911218</v>
      </c>
      <c r="E75" s="169">
        <v>-4.4854531759251479</v>
      </c>
      <c r="F75" s="167">
        <v>-4.4854531759251479</v>
      </c>
      <c r="G75" s="167">
        <v>-1.4695938836505165</v>
      </c>
      <c r="H75" s="167">
        <v>2.602918722824958</v>
      </c>
    </row>
    <row r="76" spans="1:8" x14ac:dyDescent="0.25">
      <c r="A76" s="166">
        <v>530.55999999999995</v>
      </c>
      <c r="B76" s="167">
        <v>8.08</v>
      </c>
      <c r="C76" s="167">
        <v>292.16000000000003</v>
      </c>
      <c r="D76" s="168">
        <v>530.09468502011555</v>
      </c>
      <c r="E76" s="169">
        <v>-4.0601507543050586</v>
      </c>
      <c r="F76" s="167">
        <v>-4.0601507543050577</v>
      </c>
      <c r="G76" s="167">
        <v>-2.6943877733774375</v>
      </c>
      <c r="H76" s="167">
        <v>3.4320479020194083</v>
      </c>
    </row>
    <row r="77" spans="1:8" x14ac:dyDescent="0.25">
      <c r="A77" s="166">
        <v>540.22</v>
      </c>
      <c r="B77" s="167">
        <v>8.9</v>
      </c>
      <c r="C77" s="167">
        <v>295.60000000000002</v>
      </c>
      <c r="D77" s="168">
        <v>539.64880817586595</v>
      </c>
      <c r="E77" s="169">
        <v>-3.4811894239891688</v>
      </c>
      <c r="F77" s="167">
        <v>-3.4811894239891683</v>
      </c>
      <c r="G77" s="167">
        <v>-3.9970513327244941</v>
      </c>
      <c r="H77" s="167">
        <v>2.9943746735155092</v>
      </c>
    </row>
    <row r="78" spans="1:8" x14ac:dyDescent="0.25">
      <c r="A78" s="166">
        <v>549.88</v>
      </c>
      <c r="B78" s="167">
        <v>9.2899999999999991</v>
      </c>
      <c r="C78" s="167">
        <v>297.27999999999997</v>
      </c>
      <c r="D78" s="168">
        <v>549.18735749180848</v>
      </c>
      <c r="E78" s="169">
        <v>-2.8009351570144077</v>
      </c>
      <c r="F78" s="167">
        <v>-2.800935157014405</v>
      </c>
      <c r="G78" s="167">
        <v>-5.3639470204552655</v>
      </c>
      <c r="H78" s="167">
        <v>1.4651852069240852</v>
      </c>
    </row>
    <row r="79" spans="1:8" x14ac:dyDescent="0.25">
      <c r="A79" s="166">
        <v>559.54</v>
      </c>
      <c r="B79" s="167">
        <v>10.15</v>
      </c>
      <c r="C79" s="167">
        <v>300.94</v>
      </c>
      <c r="D79" s="168">
        <v>558.70868698404513</v>
      </c>
      <c r="E79" s="169">
        <v>-2.0059176941807229</v>
      </c>
      <c r="F79" s="167">
        <v>-2.0059176941807229</v>
      </c>
      <c r="G79" s="167">
        <v>-6.7870343534911726</v>
      </c>
      <c r="H79" s="167">
        <v>3.2874866561620988</v>
      </c>
    </row>
    <row r="80" spans="1:8" x14ac:dyDescent="0.25">
      <c r="A80" s="166">
        <v>569.20000000000005</v>
      </c>
      <c r="B80" s="167">
        <v>11.04</v>
      </c>
      <c r="C80" s="167">
        <v>304.37</v>
      </c>
      <c r="D80" s="168">
        <v>568.20399770402241</v>
      </c>
      <c r="E80" s="169">
        <v>-1.0461196572337126</v>
      </c>
      <c r="F80" s="167">
        <v>-1.0461196572337084</v>
      </c>
      <c r="G80" s="167">
        <v>-8.2805689333796124</v>
      </c>
      <c r="H80" s="167">
        <v>3.3864069543162811</v>
      </c>
    </row>
    <row r="81" spans="1:8" x14ac:dyDescent="0.25">
      <c r="A81" s="166">
        <v>578.86</v>
      </c>
      <c r="B81" s="167">
        <v>11.92</v>
      </c>
      <c r="C81" s="167">
        <v>302.10000000000002</v>
      </c>
      <c r="D81" s="168">
        <v>577.67069796418434</v>
      </c>
      <c r="E81" s="169">
        <v>6.1862128288092746E-3</v>
      </c>
      <c r="F81" s="167">
        <v>6.1862128288143747E-3</v>
      </c>
      <c r="G81" s="167">
        <v>-9.889146387651552</v>
      </c>
      <c r="H81" s="167">
        <v>3.07153936484587</v>
      </c>
    </row>
    <row r="82" spans="1:8" x14ac:dyDescent="0.25">
      <c r="A82" s="166">
        <v>588.52</v>
      </c>
      <c r="B82" s="167">
        <v>12.75</v>
      </c>
      <c r="C82" s="167">
        <v>303.22000000000003</v>
      </c>
      <c r="D82" s="168">
        <v>587.10763055229404</v>
      </c>
      <c r="E82" s="169">
        <v>1.1203355186054911</v>
      </c>
      <c r="F82" s="167">
        <v>1.120335518605494</v>
      </c>
      <c r="G82" s="167">
        <v>-11.626042283017505</v>
      </c>
      <c r="H82" s="167">
        <v>2.6824838204946753</v>
      </c>
    </row>
    <row r="83" spans="1:8" x14ac:dyDescent="0.25">
      <c r="A83" s="166">
        <v>598.17999999999995</v>
      </c>
      <c r="B83" s="167">
        <v>10.27</v>
      </c>
      <c r="C83" s="167">
        <v>301.54000000000002</v>
      </c>
      <c r="D83" s="168">
        <v>596.57265470868435</v>
      </c>
      <c r="E83" s="169">
        <v>2.1549462628139198</v>
      </c>
      <c r="F83" s="167">
        <v>2.1549462628139291</v>
      </c>
      <c r="G83" s="167">
        <v>-13.25197804283199</v>
      </c>
      <c r="H83" s="167">
        <v>7.7711031845726923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2014-06-02T01:59:32Z</cp:lastPrinted>
  <dcterms:created xsi:type="dcterms:W3CDTF">2012-03-28T03:24:07Z</dcterms:created>
  <dcterms:modified xsi:type="dcterms:W3CDTF">2014-06-02T02:03:11Z</dcterms:modified>
</cp:coreProperties>
</file>