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theme/themeOverride2.xml" ContentType="application/vnd.openxmlformats-officedocument.themeOverride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360" windowWidth="23055" windowHeight="9915" activeTab="2"/>
  </bookViews>
  <sheets>
    <sheet name="Cover Page" sheetId="16" r:id="rId1"/>
    <sheet name="Event Summary" sheetId="17" r:id="rId2"/>
    <sheet name="NSEW Dev" sheetId="13" r:id="rId3"/>
    <sheet name="VS DLS" sheetId="18" r:id="rId4"/>
    <sheet name="Survey Data" sheetId="12" r:id="rId5"/>
  </sheets>
  <definedNames>
    <definedName name="_xlnm.Print_Area" localSheetId="2">'NSEW Dev'!$A$1:$H$55</definedName>
    <definedName name="_xlnm.Print_Area" localSheetId="3">'VS DLS'!$A$1:$H$55</definedName>
  </definedNames>
  <calcPr calcId="145621"/>
</workbook>
</file>

<file path=xl/calcChain.xml><?xml version="1.0" encoding="utf-8"?>
<calcChain xmlns="http://schemas.openxmlformats.org/spreadsheetml/2006/main">
  <c r="A19" i="12" l="1"/>
  <c r="A15" i="18"/>
  <c r="A15" i="13"/>
  <c r="H13" i="18"/>
  <c r="G13" i="18"/>
  <c r="D13" i="18"/>
  <c r="C13" i="18"/>
  <c r="B13" i="18"/>
  <c r="A13" i="18"/>
  <c r="H11" i="18"/>
  <c r="G11" i="18"/>
  <c r="D11" i="18"/>
  <c r="C11" i="18"/>
  <c r="B11" i="18"/>
  <c r="A11" i="18"/>
  <c r="H9" i="18"/>
  <c r="D9" i="18"/>
  <c r="C9" i="18"/>
  <c r="B9" i="18"/>
  <c r="A9" i="18"/>
  <c r="G6" i="18"/>
  <c r="C6" i="18"/>
  <c r="A6" i="18"/>
  <c r="G4" i="18"/>
  <c r="C4" i="18"/>
  <c r="A4" i="18"/>
  <c r="G13" i="13" l="1"/>
  <c r="H13" i="13" l="1"/>
  <c r="D13" i="13"/>
  <c r="C13" i="13"/>
  <c r="B13" i="13"/>
  <c r="A13" i="13"/>
  <c r="B11" i="13"/>
  <c r="G15" i="12"/>
  <c r="E15" i="12"/>
  <c r="C15" i="12"/>
  <c r="A15" i="12"/>
  <c r="H17" i="12" l="1"/>
  <c r="G17" i="12"/>
  <c r="E17" i="12"/>
  <c r="C17" i="12"/>
  <c r="A17" i="12"/>
  <c r="G13" i="12"/>
  <c r="A13" i="12"/>
  <c r="G11" i="12"/>
  <c r="C11" i="12"/>
  <c r="G8" i="12"/>
  <c r="C8" i="12"/>
  <c r="A8" i="12"/>
  <c r="G6" i="12"/>
  <c r="E6" i="12"/>
  <c r="A6" i="12"/>
  <c r="E4" i="12"/>
  <c r="C4" i="12"/>
  <c r="G6" i="13" l="1"/>
  <c r="C6" i="13"/>
  <c r="A6" i="13"/>
  <c r="G4" i="13"/>
  <c r="C4" i="13"/>
  <c r="A4" i="13"/>
  <c r="E16" i="16" l="1"/>
  <c r="E13" i="12" l="1"/>
  <c r="C13" i="12"/>
  <c r="E11" i="12"/>
  <c r="A11" i="12"/>
  <c r="E8" i="12"/>
  <c r="C6" i="12"/>
  <c r="G4" i="12"/>
  <c r="A4" i="12"/>
  <c r="H11" i="13"/>
  <c r="G11" i="13"/>
  <c r="D11" i="13"/>
  <c r="C11" i="13"/>
  <c r="A11" i="13"/>
  <c r="H9" i="13"/>
  <c r="D9" i="13"/>
  <c r="C9" i="13"/>
  <c r="B9" i="13"/>
  <c r="A9" i="13"/>
  <c r="H34" i="16" l="1"/>
  <c r="E12" i="16" l="1"/>
  <c r="E13" i="16"/>
  <c r="E14" i="16"/>
  <c r="E15" i="16"/>
  <c r="E17" i="16"/>
  <c r="E18" i="16"/>
</calcChain>
</file>

<file path=xl/sharedStrings.xml><?xml version="1.0" encoding="utf-8"?>
<sst xmlns="http://schemas.openxmlformats.org/spreadsheetml/2006/main" count="181" uniqueCount="94">
  <si>
    <t>Well Information</t>
  </si>
  <si>
    <t>Client</t>
  </si>
  <si>
    <t>Field</t>
  </si>
  <si>
    <t>Well Name</t>
  </si>
  <si>
    <t>Measured Depth [m]</t>
  </si>
  <si>
    <t>Inclination [deg]</t>
  </si>
  <si>
    <t>Azimuth [deg]</t>
  </si>
  <si>
    <t>True Vertical Depth [m]</t>
  </si>
  <si>
    <t>Northing (Latitude) [m]</t>
  </si>
  <si>
    <t>Easting (Departure) [m]</t>
  </si>
  <si>
    <t>Survey Date</t>
  </si>
  <si>
    <t>Survey Information</t>
  </si>
  <si>
    <t>Survey Tool</t>
  </si>
  <si>
    <t>Reference Datum</t>
  </si>
  <si>
    <t>Ground Level</t>
  </si>
  <si>
    <t>Country</t>
  </si>
  <si>
    <t>Australia</t>
  </si>
  <si>
    <t>State</t>
  </si>
  <si>
    <t>Survey Reference</t>
  </si>
  <si>
    <t>0 m MD</t>
  </si>
  <si>
    <t>Depth Above Reference</t>
  </si>
  <si>
    <t>Comments</t>
  </si>
  <si>
    <t>EW vs NS</t>
  </si>
  <si>
    <t>Survey From</t>
  </si>
  <si>
    <t>Survey To</t>
  </si>
  <si>
    <t>Ref Datum</t>
  </si>
  <si>
    <t>Deviation vs Measured Depth</t>
  </si>
  <si>
    <t>Elevation</t>
  </si>
  <si>
    <t>Depth Reference</t>
  </si>
  <si>
    <t>Tools SN</t>
  </si>
  <si>
    <t>Conveyance</t>
  </si>
  <si>
    <t>Report Date:</t>
  </si>
  <si>
    <t>Survey Engineer:</t>
  </si>
  <si>
    <t>Survey Date:</t>
  </si>
  <si>
    <t>Field:</t>
  </si>
  <si>
    <t>Well:</t>
  </si>
  <si>
    <t>Client:</t>
  </si>
  <si>
    <t>Gyro Survey Report</t>
  </si>
  <si>
    <t>Time</t>
  </si>
  <si>
    <t>Date</t>
  </si>
  <si>
    <t>Event Summary Report</t>
  </si>
  <si>
    <t>Map Northing</t>
  </si>
  <si>
    <t>Map Easting</t>
  </si>
  <si>
    <t>Datum</t>
  </si>
  <si>
    <t>Zone</t>
  </si>
  <si>
    <t>Latitude</t>
  </si>
  <si>
    <t>Longitude</t>
  </si>
  <si>
    <t>Survey Engineer</t>
  </si>
  <si>
    <t>Latitude:</t>
  </si>
  <si>
    <t>Longitude:</t>
  </si>
  <si>
    <t>Three Dimensional Well Profile / NS - EW Plot</t>
  </si>
  <si>
    <t>GDA94/MGA94</t>
  </si>
  <si>
    <t>Grid Convergence</t>
  </si>
  <si>
    <t>Survey / DLS Computation</t>
  </si>
  <si>
    <t>N/A</t>
  </si>
  <si>
    <t>Survey Tie-In Depth</t>
  </si>
  <si>
    <t>Conveyance Company</t>
  </si>
  <si>
    <t>Local Coordinates Referenced To</t>
  </si>
  <si>
    <t>Survey Instrument</t>
  </si>
  <si>
    <t>Well Head</t>
  </si>
  <si>
    <t>Survey Computation</t>
  </si>
  <si>
    <t>Dogleg Severity [°/30m]</t>
  </si>
  <si>
    <t>Company Rep</t>
  </si>
  <si>
    <t>Survey Data</t>
  </si>
  <si>
    <t>Vertical Section</t>
  </si>
  <si>
    <t>Vertical Section vs TVD</t>
  </si>
  <si>
    <t xml:space="preserve">Vertical Section / Dogleg Severity </t>
  </si>
  <si>
    <t>DLS vs Measured Depth</t>
  </si>
  <si>
    <t>Min Curvature</t>
  </si>
  <si>
    <t>Origin Energy</t>
  </si>
  <si>
    <t>True North</t>
  </si>
  <si>
    <t>Depart Base for Savana 66.</t>
  </si>
  <si>
    <t>Perform pressure test.</t>
  </si>
  <si>
    <t>RIH with Gyro and begin survey.</t>
  </si>
  <si>
    <t>OOH with Gyro and rig down.</t>
  </si>
  <si>
    <t>Depart for Camp.</t>
  </si>
  <si>
    <t>Returned to base.</t>
  </si>
  <si>
    <t>Orana 5</t>
  </si>
  <si>
    <t>Orana</t>
  </si>
  <si>
    <t>Queensland</t>
  </si>
  <si>
    <r>
      <t>26</t>
    </r>
    <r>
      <rPr>
        <sz val="11"/>
        <color theme="1"/>
        <rFont val="Calibri"/>
        <family val="2"/>
      </rPr>
      <t>°</t>
    </r>
    <r>
      <rPr>
        <sz val="11"/>
        <color theme="1"/>
        <rFont val="Calibri"/>
        <family val="2"/>
        <scheme val="minor"/>
      </rPr>
      <t xml:space="preserve"> 53' 34.01" S.</t>
    </r>
  </si>
  <si>
    <r>
      <t>150</t>
    </r>
    <r>
      <rPr>
        <sz val="11"/>
        <color theme="1"/>
        <rFont val="Calibri"/>
        <family val="2"/>
      </rPr>
      <t>° 32' 01.37" E.</t>
    </r>
  </si>
  <si>
    <t>ORT</t>
  </si>
  <si>
    <t>North Seeking Gyro</t>
  </si>
  <si>
    <t>D. Slater</t>
  </si>
  <si>
    <t>Vause</t>
  </si>
  <si>
    <t>Wireline</t>
  </si>
  <si>
    <t>M. McKenzie</t>
  </si>
  <si>
    <t>Arrive base.</t>
  </si>
  <si>
    <t>Arrive at Savanna 66 and then go to camp.</t>
  </si>
  <si>
    <t>Depart Camp for Savanna 66.</t>
  </si>
  <si>
    <t>Arrive at Savanna 66.</t>
  </si>
  <si>
    <t>Hold safety meeting and begin to rig up Gyro and wireline unit.</t>
  </si>
  <si>
    <t>Tag @ 527m, perform last survey and POOH.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</si>
</sst>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[$-C09]d\ mmmm\ yyyy;@"/>
    <numFmt numFmtId="165" formatCode="0.0\ &quot;m&quot;"/>
    <numFmt numFmtId="166" formatCode="0.00\ &quot;˚&quot;"/>
    <numFmt numFmtId="167" formatCode="0\ &quot;m MD&quot;"/>
    <numFmt numFmtId="168" formatCode="0.0"/>
    <numFmt numFmtId="169" formatCode="0.00\ &quot;m&quot;"/>
    <numFmt numFmtId="170" formatCode="&quot;N&quot;\ #,##0.0\ &quot;m&quot;"/>
    <numFmt numFmtId="171" formatCode="&quot;E&quot;\ #,##0.0\ &quot;m&quot;"/>
    <numFmt numFmtId="172" formatCode="0.000\ &quot;˚&quot;"/>
    <numFmt numFmtId="173" formatCode="hh:mm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name val="Arial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Arial"/>
      <family val="2"/>
    </font>
    <font>
      <sz val="10"/>
      <name val="Arial Cyr"/>
      <charset val="204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sz val="10"/>
      <name val="Calibri"/>
      <family val="2"/>
      <scheme val="minor"/>
    </font>
    <font>
      <sz val="9"/>
      <color theme="1"/>
      <name val="Calibri"/>
      <family val="2"/>
    </font>
    <font>
      <sz val="10"/>
      <name val="Arial"/>
      <family val="2"/>
    </font>
    <font>
      <b/>
      <sz val="8"/>
      <color theme="0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6">
    <xf numFmtId="0" fontId="0" fillId="0" borderId="0"/>
    <xf numFmtId="0" fontId="5" fillId="0" borderId="0"/>
    <xf numFmtId="0" fontId="1" fillId="0" borderId="0"/>
    <xf numFmtId="0" fontId="9" fillId="0" borderId="0"/>
    <xf numFmtId="0" fontId="16" fillId="0" borderId="0"/>
    <xf numFmtId="0" fontId="1" fillId="0" borderId="0"/>
  </cellStyleXfs>
  <cellXfs count="192">
    <xf numFmtId="0" fontId="0" fillId="0" borderId="0" xfId="0"/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/>
    <xf numFmtId="0" fontId="4" fillId="0" borderId="1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2" xfId="0" applyFont="1" applyBorder="1" applyAlignment="1"/>
    <xf numFmtId="0" fontId="4" fillId="0" borderId="3" xfId="0" applyFont="1" applyBorder="1" applyAlignment="1"/>
    <xf numFmtId="0" fontId="0" fillId="0" borderId="0" xfId="0" applyAlignment="1">
      <alignment vertical="top"/>
    </xf>
    <xf numFmtId="0" fontId="4" fillId="0" borderId="2" xfId="0" applyFont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2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0" fontId="0" fillId="0" borderId="4" xfId="0" applyBorder="1" applyAlignment="1">
      <alignment vertical="top"/>
    </xf>
    <xf numFmtId="0" fontId="0" fillId="0" borderId="5" xfId="0" applyBorder="1" applyAlignment="1">
      <alignment vertical="top"/>
    </xf>
    <xf numFmtId="0" fontId="0" fillId="0" borderId="6" xfId="0" applyBorder="1" applyAlignment="1">
      <alignment vertical="top"/>
    </xf>
    <xf numFmtId="0" fontId="0" fillId="0" borderId="5" xfId="0" applyBorder="1" applyAlignment="1">
      <alignment horizontal="left" vertical="center" indent="1"/>
    </xf>
    <xf numFmtId="0" fontId="0" fillId="0" borderId="6" xfId="0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164" fontId="0" fillId="0" borderId="4" xfId="0" applyNumberFormat="1" applyBorder="1" applyAlignment="1">
      <alignment horizontal="left" vertical="center" indent="1"/>
    </xf>
    <xf numFmtId="164" fontId="0" fillId="0" borderId="5" xfId="0" applyNumberFormat="1" applyBorder="1" applyAlignment="1">
      <alignment horizontal="left" vertical="center" indent="1"/>
    </xf>
    <xf numFmtId="0" fontId="8" fillId="0" borderId="0" xfId="1" applyFont="1"/>
    <xf numFmtId="0" fontId="3" fillId="0" borderId="0" xfId="0" applyFont="1" applyAlignment="1">
      <alignment vertical="center"/>
    </xf>
    <xf numFmtId="0" fontId="0" fillId="0" borderId="5" xfId="0" applyFont="1" applyBorder="1" applyAlignment="1">
      <alignment horizontal="left" vertical="center" indent="1"/>
    </xf>
    <xf numFmtId="0" fontId="0" fillId="0" borderId="0" xfId="0" applyBorder="1" applyAlignment="1">
      <alignment vertical="top" wrapText="1"/>
    </xf>
    <xf numFmtId="14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14" fontId="0" fillId="0" borderId="0" xfId="0" applyNumberFormat="1" applyAlignment="1">
      <alignment vertical="center"/>
    </xf>
    <xf numFmtId="0" fontId="12" fillId="0" borderId="0" xfId="0" applyFont="1"/>
    <xf numFmtId="0" fontId="12" fillId="0" borderId="0" xfId="0" applyFont="1" applyAlignment="1">
      <alignment horizontal="right"/>
    </xf>
    <xf numFmtId="0" fontId="0" fillId="0" borderId="0" xfId="0" applyAlignment="1"/>
    <xf numFmtId="0" fontId="12" fillId="0" borderId="0" xfId="0" applyFont="1" applyAlignment="1"/>
    <xf numFmtId="0" fontId="0" fillId="0" borderId="0" xfId="0" applyFill="1" applyBorder="1"/>
    <xf numFmtId="0" fontId="0" fillId="0" borderId="0" xfId="0" applyFill="1" applyBorder="1" applyAlignment="1">
      <alignment vertical="top"/>
    </xf>
    <xf numFmtId="0" fontId="4" fillId="0" borderId="0" xfId="0" applyFont="1" applyFill="1" applyBorder="1" applyAlignment="1"/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left" vertical="center"/>
    </xf>
    <xf numFmtId="0" fontId="3" fillId="0" borderId="0" xfId="0" applyFont="1" applyFill="1" applyBorder="1"/>
    <xf numFmtId="0" fontId="2" fillId="0" borderId="0" xfId="0" applyFont="1" applyFill="1" applyBorder="1"/>
    <xf numFmtId="0" fontId="0" fillId="0" borderId="0" xfId="0" applyFill="1" applyBorder="1" applyAlignment="1">
      <alignment horizontal="left" vertical="center" indent="1"/>
    </xf>
    <xf numFmtId="0" fontId="6" fillId="0" borderId="0" xfId="0" applyFont="1" applyFill="1" applyBorder="1" applyAlignment="1">
      <alignment horizontal="left" vertical="center" indent="1"/>
    </xf>
    <xf numFmtId="0" fontId="7" fillId="0" borderId="0" xfId="0" applyFont="1" applyFill="1" applyBorder="1" applyAlignment="1">
      <alignment horizontal="left" vertical="center" indent="1"/>
    </xf>
    <xf numFmtId="164" fontId="0" fillId="0" borderId="0" xfId="0" applyNumberFormat="1" applyFill="1" applyBorder="1" applyAlignment="1">
      <alignment horizontal="left" vertical="center" indent="1"/>
    </xf>
    <xf numFmtId="0" fontId="0" fillId="0" borderId="0" xfId="0" applyFill="1" applyBorder="1" applyAlignment="1">
      <alignment vertical="center"/>
    </xf>
    <xf numFmtId="0" fontId="11" fillId="0" borderId="12" xfId="0" applyFont="1" applyBorder="1" applyAlignment="1">
      <alignment horizontal="left" indent="1"/>
    </xf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15" xfId="0" applyBorder="1" applyAlignment="1">
      <alignment horizontal="center"/>
    </xf>
    <xf numFmtId="20" fontId="0" fillId="0" borderId="16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12" fillId="0" borderId="0" xfId="0" applyFont="1" applyFill="1" applyBorder="1" applyAlignment="1">
      <alignment horizontal="right"/>
    </xf>
    <xf numFmtId="0" fontId="12" fillId="0" borderId="0" xfId="0" applyFont="1" applyFill="1" applyBorder="1"/>
    <xf numFmtId="0" fontId="7" fillId="0" borderId="0" xfId="0" applyFont="1" applyAlignment="1">
      <alignment vertical="center"/>
    </xf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6" xfId="0" applyFont="1" applyBorder="1" applyAlignment="1">
      <alignment horizontal="left" vertical="center"/>
    </xf>
    <xf numFmtId="0" fontId="6" fillId="0" borderId="11" xfId="0" applyFont="1" applyBorder="1" applyAlignment="1">
      <alignment horizontal="left" vertical="center" indent="1"/>
    </xf>
    <xf numFmtId="165" fontId="6" fillId="0" borderId="11" xfId="0" applyNumberFormat="1" applyFont="1" applyBorder="1" applyAlignment="1">
      <alignment horizontal="left" vertical="center" indent="1"/>
    </xf>
    <xf numFmtId="0" fontId="6" fillId="0" borderId="4" xfId="0" applyFont="1" applyBorder="1" applyAlignment="1">
      <alignment horizontal="left" vertical="center" indent="1"/>
    </xf>
    <xf numFmtId="49" fontId="4" fillId="0" borderId="10" xfId="0" applyNumberFormat="1" applyFont="1" applyBorder="1" applyAlignment="1">
      <alignment vertical="center"/>
    </xf>
    <xf numFmtId="0" fontId="0" fillId="0" borderId="0" xfId="0"/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0" fillId="0" borderId="3" xfId="0" applyBorder="1" applyAlignment="1">
      <alignment vertical="center"/>
    </xf>
    <xf numFmtId="0" fontId="4" fillId="0" borderId="10" xfId="0" applyFont="1" applyBorder="1" applyAlignment="1">
      <alignment vertical="center"/>
    </xf>
    <xf numFmtId="0" fontId="4" fillId="0" borderId="10" xfId="0" applyFont="1" applyBorder="1" applyAlignment="1">
      <alignment horizontal="left" vertical="center"/>
    </xf>
    <xf numFmtId="0" fontId="2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0" fontId="7" fillId="0" borderId="4" xfId="0" applyFont="1" applyBorder="1" applyAlignment="1">
      <alignment horizontal="left" vertical="center" indent="1"/>
    </xf>
    <xf numFmtId="0" fontId="7" fillId="0" borderId="5" xfId="0" applyFont="1" applyBorder="1" applyAlignment="1">
      <alignment horizontal="left" vertical="center" indent="1"/>
    </xf>
    <xf numFmtId="0" fontId="7" fillId="0" borderId="6" xfId="0" applyFont="1" applyBorder="1" applyAlignment="1">
      <alignment horizontal="left" vertical="center" indent="1"/>
    </xf>
    <xf numFmtId="0" fontId="0" fillId="0" borderId="5" xfId="0" applyBorder="1" applyAlignment="1">
      <alignment horizontal="left" vertical="center" indent="1"/>
    </xf>
    <xf numFmtId="0" fontId="0" fillId="0" borderId="6" xfId="0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164" fontId="0" fillId="0" borderId="4" xfId="0" applyNumberFormat="1" applyBorder="1" applyAlignment="1">
      <alignment horizontal="left" vertical="center" indent="1"/>
    </xf>
    <xf numFmtId="0" fontId="4" fillId="0" borderId="1" xfId="0" applyFont="1" applyBorder="1" applyAlignment="1">
      <alignment horizontal="left" vertical="center"/>
    </xf>
    <xf numFmtId="0" fontId="3" fillId="2" borderId="7" xfId="0" applyFont="1" applyFill="1" applyBorder="1"/>
    <xf numFmtId="164" fontId="0" fillId="0" borderId="6" xfId="0" applyNumberFormat="1" applyBorder="1" applyAlignment="1">
      <alignment horizontal="left" vertical="center" indent="1"/>
    </xf>
    <xf numFmtId="165" fontId="7" fillId="0" borderId="4" xfId="0" applyNumberFormat="1" applyFont="1" applyBorder="1" applyAlignment="1">
      <alignment horizontal="left" vertical="center" indent="1"/>
    </xf>
    <xf numFmtId="167" fontId="7" fillId="0" borderId="4" xfId="0" applyNumberFormat="1" applyFont="1" applyBorder="1" applyAlignment="1">
      <alignment horizontal="left" vertical="center" indent="1"/>
    </xf>
    <xf numFmtId="169" fontId="7" fillId="0" borderId="4" xfId="0" applyNumberFormat="1" applyFont="1" applyBorder="1" applyAlignment="1">
      <alignment horizontal="left" vertical="center" indent="1"/>
    </xf>
    <xf numFmtId="15" fontId="7" fillId="0" borderId="4" xfId="0" applyNumberFormat="1" applyFont="1" applyBorder="1" applyAlignment="1">
      <alignment horizontal="left" vertical="center" indent="1"/>
    </xf>
    <xf numFmtId="0" fontId="0" fillId="0" borderId="4" xfId="0" applyFont="1" applyBorder="1" applyAlignment="1">
      <alignment horizontal="left" vertical="center" indent="1"/>
    </xf>
    <xf numFmtId="1" fontId="7" fillId="0" borderId="11" xfId="0" applyNumberFormat="1" applyFont="1" applyBorder="1" applyAlignment="1">
      <alignment horizontal="left" vertical="center" indent="1"/>
    </xf>
    <xf numFmtId="0" fontId="7" fillId="0" borderId="0" xfId="0" applyFont="1" applyAlignment="1">
      <alignment vertical="center"/>
    </xf>
    <xf numFmtId="0" fontId="0" fillId="0" borderId="4" xfId="0" quotePrefix="1" applyFont="1" applyBorder="1" applyAlignment="1">
      <alignment horizontal="left" vertical="center" indent="1"/>
    </xf>
    <xf numFmtId="169" fontId="6" fillId="0" borderId="5" xfId="0" applyNumberFormat="1" applyFont="1" applyBorder="1" applyAlignment="1">
      <alignment horizontal="left" vertical="center" indent="1"/>
    </xf>
    <xf numFmtId="0" fontId="6" fillId="0" borderId="5" xfId="0" applyFont="1" applyBorder="1" applyAlignment="1">
      <alignment horizontal="left" vertical="center" indent="1"/>
    </xf>
    <xf numFmtId="0" fontId="6" fillId="0" borderId="6" xfId="0" applyFont="1" applyBorder="1" applyAlignment="1">
      <alignment horizontal="left" vertical="center" indent="1"/>
    </xf>
    <xf numFmtId="167" fontId="6" fillId="0" borderId="6" xfId="0" applyNumberFormat="1" applyFont="1" applyBorder="1" applyAlignment="1">
      <alignment horizontal="left" vertical="center" indent="1"/>
    </xf>
    <xf numFmtId="15" fontId="6" fillId="0" borderId="11" xfId="0" applyNumberFormat="1" applyFont="1" applyBorder="1" applyAlignment="1">
      <alignment horizontal="left" vertical="center" indent="1"/>
    </xf>
    <xf numFmtId="0" fontId="15" fillId="0" borderId="11" xfId="0" applyFont="1" applyBorder="1" applyAlignment="1">
      <alignment horizontal="left" vertical="center" indent="1"/>
    </xf>
    <xf numFmtId="166" fontId="6" fillId="0" borderId="11" xfId="0" applyNumberFormat="1" applyFont="1" applyBorder="1" applyAlignment="1">
      <alignment horizontal="left" vertical="center" indent="1"/>
    </xf>
    <xf numFmtId="1" fontId="6" fillId="0" borderId="6" xfId="0" quotePrefix="1" applyNumberFormat="1" applyFont="1" applyBorder="1" applyAlignment="1">
      <alignment horizontal="left" vertical="center" indent="1"/>
    </xf>
    <xf numFmtId="0" fontId="6" fillId="0" borderId="0" xfId="0" applyFont="1" applyAlignment="1">
      <alignment vertical="center"/>
    </xf>
    <xf numFmtId="0" fontId="0" fillId="0" borderId="19" xfId="0" applyBorder="1"/>
    <xf numFmtId="0" fontId="0" fillId="0" borderId="22" xfId="0" applyBorder="1"/>
    <xf numFmtId="0" fontId="0" fillId="0" borderId="23" xfId="0" applyBorder="1"/>
    <xf numFmtId="0" fontId="0" fillId="0" borderId="25" xfId="0" applyBorder="1"/>
    <xf numFmtId="15" fontId="0" fillId="0" borderId="13" xfId="0" applyNumberFormat="1" applyBorder="1" applyAlignment="1">
      <alignment horizontal="center"/>
    </xf>
    <xf numFmtId="20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center"/>
    </xf>
    <xf numFmtId="20" fontId="0" fillId="0" borderId="16" xfId="0" applyNumberFormat="1" applyBorder="1" applyAlignment="1">
      <alignment horizontal="center"/>
    </xf>
    <xf numFmtId="20" fontId="0" fillId="0" borderId="18" xfId="0" applyNumberFormat="1" applyBorder="1" applyAlignment="1">
      <alignment horizontal="center"/>
    </xf>
    <xf numFmtId="15" fontId="0" fillId="0" borderId="15" xfId="0" applyNumberFormat="1" applyBorder="1" applyAlignment="1">
      <alignment horizontal="center"/>
    </xf>
    <xf numFmtId="15" fontId="0" fillId="0" borderId="17" xfId="0" applyNumberFormat="1" applyBorder="1" applyAlignment="1">
      <alignment horizontal="center"/>
    </xf>
    <xf numFmtId="0" fontId="4" fillId="0" borderId="1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0" fillId="0" borderId="3" xfId="0" applyBorder="1" applyAlignment="1">
      <alignment vertical="center"/>
    </xf>
    <xf numFmtId="0" fontId="4" fillId="0" borderId="10" xfId="0" applyFont="1" applyBorder="1" applyAlignment="1">
      <alignment vertical="center"/>
    </xf>
    <xf numFmtId="0" fontId="2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0" fontId="7" fillId="0" borderId="4" xfId="0" applyFont="1" applyBorder="1" applyAlignment="1">
      <alignment horizontal="left" vertical="center" indent="1"/>
    </xf>
    <xf numFmtId="0" fontId="7" fillId="0" borderId="5" xfId="0" applyFont="1" applyBorder="1" applyAlignment="1">
      <alignment horizontal="left" vertical="center" indent="1"/>
    </xf>
    <xf numFmtId="0" fontId="7" fillId="0" borderId="6" xfId="0" applyFont="1" applyBorder="1" applyAlignment="1">
      <alignment horizontal="left" vertical="center" indent="1"/>
    </xf>
    <xf numFmtId="0" fontId="0" fillId="0" borderId="5" xfId="0" applyBorder="1" applyAlignment="1">
      <alignment horizontal="left" vertical="center" indent="1"/>
    </xf>
    <xf numFmtId="0" fontId="0" fillId="0" borderId="6" xfId="0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164" fontId="0" fillId="0" borderId="4" xfId="0" applyNumberFormat="1" applyBorder="1" applyAlignment="1">
      <alignment horizontal="left" vertical="center" indent="1"/>
    </xf>
    <xf numFmtId="0" fontId="4" fillId="0" borderId="1" xfId="0" applyFont="1" applyBorder="1" applyAlignment="1">
      <alignment horizontal="left" vertical="center"/>
    </xf>
    <xf numFmtId="0" fontId="3" fillId="2" borderId="7" xfId="0" applyFont="1" applyFill="1" applyBorder="1"/>
    <xf numFmtId="164" fontId="0" fillId="0" borderId="6" xfId="0" applyNumberFormat="1" applyBorder="1" applyAlignment="1">
      <alignment horizontal="left" vertical="center" indent="1"/>
    </xf>
    <xf numFmtId="167" fontId="7" fillId="0" borderId="4" xfId="0" applyNumberFormat="1" applyFont="1" applyBorder="1" applyAlignment="1">
      <alignment horizontal="left" vertical="center" indent="1"/>
    </xf>
    <xf numFmtId="169" fontId="7" fillId="0" borderId="4" xfId="0" applyNumberFormat="1" applyFont="1" applyBorder="1" applyAlignment="1">
      <alignment horizontal="left" vertical="center" indent="1"/>
    </xf>
    <xf numFmtId="15" fontId="7" fillId="0" borderId="4" xfId="0" applyNumberFormat="1" applyFont="1" applyBorder="1" applyAlignment="1">
      <alignment horizontal="left" vertical="center" indent="1"/>
    </xf>
    <xf numFmtId="0" fontId="0" fillId="0" borderId="4" xfId="0" applyFont="1" applyBorder="1" applyAlignment="1">
      <alignment horizontal="left" vertical="center" indent="1"/>
    </xf>
    <xf numFmtId="1" fontId="7" fillId="0" borderId="11" xfId="0" applyNumberFormat="1" applyFont="1" applyBorder="1" applyAlignment="1">
      <alignment horizontal="left" vertical="center" indent="1"/>
    </xf>
    <xf numFmtId="0" fontId="0" fillId="0" borderId="4" xfId="0" quotePrefix="1" applyFont="1" applyBorder="1" applyAlignment="1">
      <alignment horizontal="left" vertical="center" indent="1"/>
    </xf>
    <xf numFmtId="0" fontId="0" fillId="0" borderId="6" xfId="0" applyFont="1" applyBorder="1" applyAlignment="1">
      <alignment horizontal="left" vertical="center"/>
    </xf>
    <xf numFmtId="168" fontId="14" fillId="0" borderId="0" xfId="3" applyNumberFormat="1" applyFont="1"/>
    <xf numFmtId="0" fontId="14" fillId="0" borderId="0" xfId="3" applyFont="1"/>
    <xf numFmtId="0" fontId="0" fillId="0" borderId="4" xfId="0" applyNumberFormat="1" applyBorder="1" applyAlignment="1">
      <alignment horizontal="left" vertical="center" indent="1"/>
    </xf>
    <xf numFmtId="172" fontId="7" fillId="0" borderId="4" xfId="0" applyNumberFormat="1" applyFont="1" applyBorder="1" applyAlignment="1">
      <alignment horizontal="left" vertical="center" indent="1"/>
    </xf>
    <xf numFmtId="49" fontId="0" fillId="0" borderId="4" xfId="0" quotePrefix="1" applyNumberFormat="1" applyFont="1" applyBorder="1" applyAlignment="1">
      <alignment horizontal="left" vertical="center" indent="1"/>
    </xf>
    <xf numFmtId="49" fontId="4" fillId="0" borderId="1" xfId="0" applyNumberFormat="1" applyFont="1" applyBorder="1" applyAlignment="1">
      <alignment vertical="center"/>
    </xf>
    <xf numFmtId="0" fontId="6" fillId="0" borderId="11" xfId="0" applyNumberFormat="1" applyFont="1" applyBorder="1" applyAlignment="1">
      <alignment horizontal="left" vertical="center" indent="1"/>
    </xf>
    <xf numFmtId="170" fontId="15" fillId="0" borderId="11" xfId="0" applyNumberFormat="1" applyFont="1" applyBorder="1" applyAlignment="1">
      <alignment horizontal="left" vertical="center" indent="1"/>
    </xf>
    <xf numFmtId="166" fontId="7" fillId="0" borderId="4" xfId="0" applyNumberFormat="1" applyFont="1" applyBorder="1" applyAlignment="1">
      <alignment horizontal="left" vertical="center" indent="1"/>
    </xf>
    <xf numFmtId="0" fontId="4" fillId="0" borderId="1" xfId="0" applyNumberFormat="1" applyFont="1" applyBorder="1" applyAlignment="1">
      <alignment vertical="center"/>
    </xf>
    <xf numFmtId="2" fontId="14" fillId="0" borderId="0" xfId="3" applyNumberFormat="1" applyFont="1"/>
    <xf numFmtId="0" fontId="17" fillId="0" borderId="0" xfId="0" applyFont="1" applyAlignment="1">
      <alignment vertical="center"/>
    </xf>
    <xf numFmtId="0" fontId="3" fillId="0" borderId="0" xfId="0" applyFont="1"/>
    <xf numFmtId="0" fontId="1" fillId="0" borderId="0" xfId="0" applyFont="1" applyAlignment="1">
      <alignment vertical="center"/>
    </xf>
    <xf numFmtId="0" fontId="1" fillId="0" borderId="0" xfId="0" applyFont="1"/>
    <xf numFmtId="173" fontId="0" fillId="0" borderId="16" xfId="0" applyNumberFormat="1" applyBorder="1" applyAlignment="1">
      <alignment horizontal="center"/>
    </xf>
    <xf numFmtId="168" fontId="14" fillId="0" borderId="0" xfId="0" applyNumberFormat="1" applyFont="1"/>
    <xf numFmtId="2" fontId="14" fillId="0" borderId="0" xfId="0" applyNumberFormat="1" applyFont="1"/>
    <xf numFmtId="2" fontId="14" fillId="0" borderId="0" xfId="3" applyNumberFormat="1" applyFont="1" applyFill="1"/>
    <xf numFmtId="2" fontId="14" fillId="0" borderId="33" xfId="3" applyNumberFormat="1" applyFont="1" applyFill="1" applyBorder="1" applyAlignment="1"/>
    <xf numFmtId="0" fontId="10" fillId="0" borderId="0" xfId="0" applyFont="1" applyFill="1" applyBorder="1" applyAlignment="1">
      <alignment horizontal="left" vertical="center" indent="1"/>
    </xf>
    <xf numFmtId="0" fontId="13" fillId="0" borderId="0" xfId="0" applyFont="1" applyFill="1" applyBorder="1" applyAlignment="1">
      <alignment horizontal="center" vertical="center"/>
    </xf>
    <xf numFmtId="15" fontId="12" fillId="0" borderId="0" xfId="0" applyNumberFormat="1" applyFont="1" applyAlignment="1">
      <alignment horizontal="left"/>
    </xf>
    <xf numFmtId="0" fontId="10" fillId="0" borderId="5" xfId="0" applyFont="1" applyBorder="1" applyAlignment="1">
      <alignment horizontal="left" vertical="center" indent="1"/>
    </xf>
    <xf numFmtId="0" fontId="11" fillId="0" borderId="12" xfId="0" applyFont="1" applyBorder="1" applyAlignment="1">
      <alignment horizontal="left" indent="1"/>
    </xf>
    <xf numFmtId="170" fontId="0" fillId="0" borderId="4" xfId="0" quotePrefix="1" applyNumberFormat="1" applyBorder="1" applyAlignment="1">
      <alignment horizontal="left" vertical="center" indent="1"/>
    </xf>
    <xf numFmtId="170" fontId="0" fillId="0" borderId="6" xfId="0" quotePrefix="1" applyNumberFormat="1" applyBorder="1" applyAlignment="1">
      <alignment horizontal="left" vertical="center" indent="1"/>
    </xf>
    <xf numFmtId="171" fontId="0" fillId="0" borderId="4" xfId="0" quotePrefix="1" applyNumberFormat="1" applyFont="1" applyBorder="1" applyAlignment="1">
      <alignment horizontal="left" vertical="center" indent="1"/>
    </xf>
    <xf numFmtId="171" fontId="0" fillId="0" borderId="6" xfId="0" quotePrefix="1" applyNumberFormat="1" applyFont="1" applyBorder="1" applyAlignment="1">
      <alignment horizontal="left" vertical="center" indent="1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4" fillId="0" borderId="2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0" fillId="0" borderId="4" xfId="0" applyNumberFormat="1" applyBorder="1" applyAlignment="1">
      <alignment horizontal="left" vertical="top"/>
    </xf>
    <xf numFmtId="0" fontId="0" fillId="0" borderId="5" xfId="0" applyNumberFormat="1" applyBorder="1" applyAlignment="1">
      <alignment horizontal="left" vertical="top"/>
    </xf>
    <xf numFmtId="0" fontId="0" fillId="0" borderId="6" xfId="0" applyNumberFormat="1" applyBorder="1" applyAlignment="1">
      <alignment horizontal="left" vertical="top"/>
    </xf>
    <xf numFmtId="171" fontId="6" fillId="0" borderId="4" xfId="0" applyNumberFormat="1" applyFont="1" applyBorder="1" applyAlignment="1">
      <alignment horizontal="left" vertical="center" indent="1"/>
    </xf>
    <xf numFmtId="171" fontId="6" fillId="0" borderId="5" xfId="0" applyNumberFormat="1" applyFont="1" applyBorder="1" applyAlignment="1">
      <alignment horizontal="left" vertical="center" indent="1"/>
    </xf>
    <xf numFmtId="171" fontId="6" fillId="0" borderId="6" xfId="0" applyNumberFormat="1" applyFont="1" applyBorder="1" applyAlignment="1">
      <alignment horizontal="left" vertical="center" indent="1"/>
    </xf>
    <xf numFmtId="171" fontId="0" fillId="0" borderId="4" xfId="0" applyNumberFormat="1" applyFont="1" applyBorder="1" applyAlignment="1">
      <alignment horizontal="left" vertical="center" indent="1"/>
    </xf>
    <xf numFmtId="171" fontId="0" fillId="0" borderId="6" xfId="0" applyNumberFormat="1" applyFont="1" applyBorder="1" applyAlignment="1">
      <alignment horizontal="left" vertical="center" indent="1"/>
    </xf>
  </cellXfs>
  <cellStyles count="6">
    <cellStyle name="Normal" xfId="0" builtinId="0"/>
    <cellStyle name="Normal 2" xfId="1"/>
    <cellStyle name="Normal 2 2" xfId="2"/>
    <cellStyle name="Normal 3" xfId="3"/>
    <cellStyle name="Normal 4" xfId="5"/>
    <cellStyle name="Normal 5" xfId="4"/>
  </cellStyles>
  <dxfs count="11"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168" formatCode="0.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</dxf>
    <dxf>
      <alignment horizontal="general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B18E6FE-04B9-4930-A9FE-A584F0683730}" ax:license="Copyright (c) 2007 - 2009 ThreeDify Incorporated" ax:persistence="persistStreamInit" r:id="rId1"/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000"/>
              <a:t>EW - NS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9.8269027214035243E-2"/>
          <c:y val="8.8042513626242047E-2"/>
          <c:w val="0.84663480403032765"/>
          <c:h val="0.7943579454153716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'NSEW Dev'!$J$4</c:f>
              <c:strCache>
                <c:ptCount val="1"/>
                <c:pt idx="0">
                  <c:v>EW vs NS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Data'!$G$21:$G$126</c:f>
              <c:numCache>
                <c:formatCode>0.00</c:formatCode>
                <c:ptCount val="106"/>
                <c:pt idx="0">
                  <c:v>0</c:v>
                </c:pt>
                <c:pt idx="1">
                  <c:v>-0.01</c:v>
                </c:pt>
                <c:pt idx="2">
                  <c:v>-0.02</c:v>
                </c:pt>
                <c:pt idx="3">
                  <c:v>-0.02</c:v>
                </c:pt>
                <c:pt idx="4">
                  <c:v>-0.03</c:v>
                </c:pt>
                <c:pt idx="5">
                  <c:v>-0.03</c:v>
                </c:pt>
                <c:pt idx="6">
                  <c:v>-0.02</c:v>
                </c:pt>
                <c:pt idx="7">
                  <c:v>-0.01</c:v>
                </c:pt>
                <c:pt idx="8">
                  <c:v>0.01</c:v>
                </c:pt>
                <c:pt idx="9">
                  <c:v>0.03</c:v>
                </c:pt>
                <c:pt idx="10">
                  <c:v>0.04</c:v>
                </c:pt>
                <c:pt idx="11">
                  <c:v>0.04</c:v>
                </c:pt>
                <c:pt idx="12">
                  <c:v>0.03</c:v>
                </c:pt>
                <c:pt idx="13">
                  <c:v>0</c:v>
                </c:pt>
                <c:pt idx="14">
                  <c:v>-0.04</c:v>
                </c:pt>
                <c:pt idx="15">
                  <c:v>-0.08</c:v>
                </c:pt>
                <c:pt idx="16">
                  <c:v>-0.13</c:v>
                </c:pt>
                <c:pt idx="17">
                  <c:v>-0.18</c:v>
                </c:pt>
                <c:pt idx="18">
                  <c:v>-0.23</c:v>
                </c:pt>
                <c:pt idx="19">
                  <c:v>-0.28000000000000003</c:v>
                </c:pt>
                <c:pt idx="20">
                  <c:v>-0.33</c:v>
                </c:pt>
                <c:pt idx="21">
                  <c:v>-0.39</c:v>
                </c:pt>
                <c:pt idx="22">
                  <c:v>-0.44</c:v>
                </c:pt>
                <c:pt idx="23">
                  <c:v>-0.49</c:v>
                </c:pt>
                <c:pt idx="24">
                  <c:v>-0.54</c:v>
                </c:pt>
                <c:pt idx="25">
                  <c:v>-0.59</c:v>
                </c:pt>
                <c:pt idx="26">
                  <c:v>-0.64</c:v>
                </c:pt>
                <c:pt idx="27">
                  <c:v>-0.69</c:v>
                </c:pt>
                <c:pt idx="28">
                  <c:v>-0.74</c:v>
                </c:pt>
                <c:pt idx="29">
                  <c:v>-0.79</c:v>
                </c:pt>
                <c:pt idx="30">
                  <c:v>-0.84</c:v>
                </c:pt>
                <c:pt idx="31">
                  <c:v>-0.9</c:v>
                </c:pt>
                <c:pt idx="32">
                  <c:v>-0.95</c:v>
                </c:pt>
                <c:pt idx="33">
                  <c:v>-1.01</c:v>
                </c:pt>
                <c:pt idx="34">
                  <c:v>-1.07</c:v>
                </c:pt>
                <c:pt idx="35">
                  <c:v>-1.1399999999999999</c:v>
                </c:pt>
                <c:pt idx="36">
                  <c:v>-1.19</c:v>
                </c:pt>
                <c:pt idx="37">
                  <c:v>-1.22</c:v>
                </c:pt>
                <c:pt idx="38">
                  <c:v>-1.22</c:v>
                </c:pt>
                <c:pt idx="39">
                  <c:v>-1.21</c:v>
                </c:pt>
                <c:pt idx="40">
                  <c:v>-1.19</c:v>
                </c:pt>
                <c:pt idx="41">
                  <c:v>-1.18</c:v>
                </c:pt>
                <c:pt idx="42">
                  <c:v>-1.1599999999999999</c:v>
                </c:pt>
                <c:pt idx="43">
                  <c:v>-1.1399999999999999</c:v>
                </c:pt>
                <c:pt idx="44">
                  <c:v>-1.1100000000000001</c:v>
                </c:pt>
                <c:pt idx="45">
                  <c:v>-1.08</c:v>
                </c:pt>
                <c:pt idx="46">
                  <c:v>-1.04</c:v>
                </c:pt>
                <c:pt idx="47">
                  <c:v>-0.99</c:v>
                </c:pt>
                <c:pt idx="48">
                  <c:v>-0.93</c:v>
                </c:pt>
                <c:pt idx="49">
                  <c:v>-0.86</c:v>
                </c:pt>
                <c:pt idx="50">
                  <c:v>-0.79</c:v>
                </c:pt>
                <c:pt idx="51">
                  <c:v>-0.7</c:v>
                </c:pt>
                <c:pt idx="52">
                  <c:v>-0.61</c:v>
                </c:pt>
                <c:pt idx="53">
                  <c:v>-0.51</c:v>
                </c:pt>
                <c:pt idx="54">
                  <c:v>-0.4</c:v>
                </c:pt>
                <c:pt idx="55">
                  <c:v>-0.28000000000000003</c:v>
                </c:pt>
                <c:pt idx="56">
                  <c:v>-0.16</c:v>
                </c:pt>
                <c:pt idx="57">
                  <c:v>-0.02</c:v>
                </c:pt>
                <c:pt idx="58">
                  <c:v>0.12</c:v>
                </c:pt>
                <c:pt idx="59">
                  <c:v>0.28000000000000003</c:v>
                </c:pt>
                <c:pt idx="60">
                  <c:v>0.44</c:v>
                </c:pt>
                <c:pt idx="61">
                  <c:v>0.61</c:v>
                </c:pt>
                <c:pt idx="62">
                  <c:v>0.79</c:v>
                </c:pt>
                <c:pt idx="63">
                  <c:v>0.99</c:v>
                </c:pt>
                <c:pt idx="64">
                  <c:v>1.19</c:v>
                </c:pt>
                <c:pt idx="65">
                  <c:v>1.4</c:v>
                </c:pt>
                <c:pt idx="66">
                  <c:v>1.62</c:v>
                </c:pt>
                <c:pt idx="67">
                  <c:v>1.84</c:v>
                </c:pt>
                <c:pt idx="68">
                  <c:v>2.06</c:v>
                </c:pt>
                <c:pt idx="69">
                  <c:v>2.2799999999999998</c:v>
                </c:pt>
                <c:pt idx="70">
                  <c:v>2.5</c:v>
                </c:pt>
                <c:pt idx="71">
                  <c:v>2.73</c:v>
                </c:pt>
                <c:pt idx="72">
                  <c:v>2.96</c:v>
                </c:pt>
                <c:pt idx="73">
                  <c:v>3.21</c:v>
                </c:pt>
                <c:pt idx="74">
                  <c:v>3.46</c:v>
                </c:pt>
                <c:pt idx="75">
                  <c:v>3.72</c:v>
                </c:pt>
                <c:pt idx="76">
                  <c:v>3.99</c:v>
                </c:pt>
                <c:pt idx="77">
                  <c:v>4.2699999999999996</c:v>
                </c:pt>
                <c:pt idx="78">
                  <c:v>4.55</c:v>
                </c:pt>
                <c:pt idx="79">
                  <c:v>4.84</c:v>
                </c:pt>
                <c:pt idx="80">
                  <c:v>5.13</c:v>
                </c:pt>
                <c:pt idx="81">
                  <c:v>5.43</c:v>
                </c:pt>
                <c:pt idx="82">
                  <c:v>5.75</c:v>
                </c:pt>
                <c:pt idx="83">
                  <c:v>6.07</c:v>
                </c:pt>
                <c:pt idx="84">
                  <c:v>6.41</c:v>
                </c:pt>
                <c:pt idx="85">
                  <c:v>6.77</c:v>
                </c:pt>
                <c:pt idx="86">
                  <c:v>7.13</c:v>
                </c:pt>
                <c:pt idx="87">
                  <c:v>7.5</c:v>
                </c:pt>
                <c:pt idx="88">
                  <c:v>7.88</c:v>
                </c:pt>
                <c:pt idx="89">
                  <c:v>8.27</c:v>
                </c:pt>
                <c:pt idx="90">
                  <c:v>8.67</c:v>
                </c:pt>
                <c:pt idx="91">
                  <c:v>9.08</c:v>
                </c:pt>
                <c:pt idx="92">
                  <c:v>9.49</c:v>
                </c:pt>
                <c:pt idx="93">
                  <c:v>9.91</c:v>
                </c:pt>
                <c:pt idx="94">
                  <c:v>10.34</c:v>
                </c:pt>
                <c:pt idx="95">
                  <c:v>10.78</c:v>
                </c:pt>
                <c:pt idx="96">
                  <c:v>11.23</c:v>
                </c:pt>
                <c:pt idx="97">
                  <c:v>11.68</c:v>
                </c:pt>
                <c:pt idx="98">
                  <c:v>12.15</c:v>
                </c:pt>
                <c:pt idx="99">
                  <c:v>12.62</c:v>
                </c:pt>
                <c:pt idx="100">
                  <c:v>13.1</c:v>
                </c:pt>
                <c:pt idx="101">
                  <c:v>13.59</c:v>
                </c:pt>
                <c:pt idx="102">
                  <c:v>14.1</c:v>
                </c:pt>
                <c:pt idx="103">
                  <c:v>14.62</c:v>
                </c:pt>
                <c:pt idx="104">
                  <c:v>15.16</c:v>
                </c:pt>
                <c:pt idx="105">
                  <c:v>15.71</c:v>
                </c:pt>
              </c:numCache>
            </c:numRef>
          </c:xVal>
          <c:yVal>
            <c:numRef>
              <c:f>'Survey Data'!$F$21:$F$126</c:f>
              <c:numCache>
                <c:formatCode>0.00</c:formatCode>
                <c:ptCount val="106"/>
                <c:pt idx="0">
                  <c:v>0</c:v>
                </c:pt>
                <c:pt idx="1">
                  <c:v>0.03</c:v>
                </c:pt>
                <c:pt idx="2">
                  <c:v>0.05</c:v>
                </c:pt>
                <c:pt idx="3">
                  <c:v>7.0000000000000007E-2</c:v>
                </c:pt>
                <c:pt idx="4">
                  <c:v>0.09</c:v>
                </c:pt>
                <c:pt idx="5">
                  <c:v>0.11</c:v>
                </c:pt>
                <c:pt idx="6">
                  <c:v>0.13</c:v>
                </c:pt>
                <c:pt idx="7">
                  <c:v>0.14000000000000001</c:v>
                </c:pt>
                <c:pt idx="8">
                  <c:v>0.14000000000000001</c:v>
                </c:pt>
                <c:pt idx="9">
                  <c:v>0.13</c:v>
                </c:pt>
                <c:pt idx="10">
                  <c:v>0.11</c:v>
                </c:pt>
                <c:pt idx="11">
                  <c:v>0.08</c:v>
                </c:pt>
                <c:pt idx="12">
                  <c:v>0.06</c:v>
                </c:pt>
                <c:pt idx="13">
                  <c:v>0.03</c:v>
                </c:pt>
                <c:pt idx="14">
                  <c:v>0.02</c:v>
                </c:pt>
                <c:pt idx="15">
                  <c:v>0.03</c:v>
                </c:pt>
                <c:pt idx="16">
                  <c:v>0.05</c:v>
                </c:pt>
                <c:pt idx="17">
                  <c:v>0.08</c:v>
                </c:pt>
                <c:pt idx="18">
                  <c:v>0.1</c:v>
                </c:pt>
                <c:pt idx="19">
                  <c:v>0.12</c:v>
                </c:pt>
                <c:pt idx="20">
                  <c:v>0.15</c:v>
                </c:pt>
                <c:pt idx="21">
                  <c:v>0.17</c:v>
                </c:pt>
                <c:pt idx="22">
                  <c:v>0.2</c:v>
                </c:pt>
                <c:pt idx="23">
                  <c:v>0.22</c:v>
                </c:pt>
                <c:pt idx="24">
                  <c:v>0.24</c:v>
                </c:pt>
                <c:pt idx="25">
                  <c:v>0.26</c:v>
                </c:pt>
                <c:pt idx="26">
                  <c:v>0.28000000000000003</c:v>
                </c:pt>
                <c:pt idx="27">
                  <c:v>0.3</c:v>
                </c:pt>
                <c:pt idx="28">
                  <c:v>0.32</c:v>
                </c:pt>
                <c:pt idx="29">
                  <c:v>0.35</c:v>
                </c:pt>
                <c:pt idx="30">
                  <c:v>0.37</c:v>
                </c:pt>
                <c:pt idx="31">
                  <c:v>0.4</c:v>
                </c:pt>
                <c:pt idx="32">
                  <c:v>0.43</c:v>
                </c:pt>
                <c:pt idx="33">
                  <c:v>0.46</c:v>
                </c:pt>
                <c:pt idx="34">
                  <c:v>0.49</c:v>
                </c:pt>
                <c:pt idx="35">
                  <c:v>0.51</c:v>
                </c:pt>
                <c:pt idx="36">
                  <c:v>0.55000000000000004</c:v>
                </c:pt>
                <c:pt idx="37">
                  <c:v>0.6</c:v>
                </c:pt>
                <c:pt idx="38">
                  <c:v>0.64</c:v>
                </c:pt>
                <c:pt idx="39">
                  <c:v>0.66</c:v>
                </c:pt>
                <c:pt idx="40">
                  <c:v>0.67</c:v>
                </c:pt>
                <c:pt idx="41">
                  <c:v>0.68</c:v>
                </c:pt>
                <c:pt idx="42">
                  <c:v>0.69</c:v>
                </c:pt>
                <c:pt idx="43">
                  <c:v>0.7</c:v>
                </c:pt>
                <c:pt idx="44">
                  <c:v>0.72</c:v>
                </c:pt>
                <c:pt idx="45">
                  <c:v>0.74</c:v>
                </c:pt>
                <c:pt idx="46">
                  <c:v>0.76</c:v>
                </c:pt>
                <c:pt idx="47">
                  <c:v>0.78</c:v>
                </c:pt>
                <c:pt idx="48">
                  <c:v>0.79</c:v>
                </c:pt>
                <c:pt idx="49">
                  <c:v>0.8</c:v>
                </c:pt>
                <c:pt idx="50">
                  <c:v>0.79</c:v>
                </c:pt>
                <c:pt idx="51">
                  <c:v>0.78</c:v>
                </c:pt>
                <c:pt idx="52">
                  <c:v>0.77</c:v>
                </c:pt>
                <c:pt idx="53">
                  <c:v>0.76</c:v>
                </c:pt>
                <c:pt idx="54">
                  <c:v>0.75</c:v>
                </c:pt>
                <c:pt idx="55">
                  <c:v>0.74</c:v>
                </c:pt>
                <c:pt idx="56">
                  <c:v>0.73</c:v>
                </c:pt>
                <c:pt idx="57">
                  <c:v>0.73</c:v>
                </c:pt>
                <c:pt idx="58">
                  <c:v>0.73</c:v>
                </c:pt>
                <c:pt idx="59">
                  <c:v>0.74</c:v>
                </c:pt>
                <c:pt idx="60">
                  <c:v>0.75</c:v>
                </c:pt>
                <c:pt idx="61">
                  <c:v>0.76</c:v>
                </c:pt>
                <c:pt idx="62">
                  <c:v>0.77</c:v>
                </c:pt>
                <c:pt idx="63">
                  <c:v>0.78</c:v>
                </c:pt>
                <c:pt idx="64">
                  <c:v>0.79</c:v>
                </c:pt>
                <c:pt idx="65">
                  <c:v>0.8</c:v>
                </c:pt>
                <c:pt idx="66">
                  <c:v>0.81</c:v>
                </c:pt>
                <c:pt idx="67">
                  <c:v>0.83</c:v>
                </c:pt>
                <c:pt idx="68">
                  <c:v>0.86</c:v>
                </c:pt>
                <c:pt idx="69">
                  <c:v>0.91</c:v>
                </c:pt>
                <c:pt idx="70">
                  <c:v>0.96</c:v>
                </c:pt>
                <c:pt idx="71">
                  <c:v>1.02</c:v>
                </c:pt>
                <c:pt idx="72">
                  <c:v>1.0900000000000001</c:v>
                </c:pt>
                <c:pt idx="73">
                  <c:v>1.1599999999999999</c:v>
                </c:pt>
                <c:pt idx="74">
                  <c:v>1.24</c:v>
                </c:pt>
                <c:pt idx="75">
                  <c:v>1.33</c:v>
                </c:pt>
                <c:pt idx="76">
                  <c:v>1.42</c:v>
                </c:pt>
                <c:pt idx="77">
                  <c:v>1.53</c:v>
                </c:pt>
                <c:pt idx="78">
                  <c:v>1.64</c:v>
                </c:pt>
                <c:pt idx="79">
                  <c:v>1.76</c:v>
                </c:pt>
                <c:pt idx="80">
                  <c:v>1.89</c:v>
                </c:pt>
                <c:pt idx="81">
                  <c:v>2.02</c:v>
                </c:pt>
                <c:pt idx="82">
                  <c:v>2.17</c:v>
                </c:pt>
                <c:pt idx="83">
                  <c:v>2.31</c:v>
                </c:pt>
                <c:pt idx="84">
                  <c:v>2.4700000000000002</c:v>
                </c:pt>
                <c:pt idx="85">
                  <c:v>2.63</c:v>
                </c:pt>
                <c:pt idx="86">
                  <c:v>2.79</c:v>
                </c:pt>
                <c:pt idx="87">
                  <c:v>2.96</c:v>
                </c:pt>
                <c:pt idx="88">
                  <c:v>3.14</c:v>
                </c:pt>
                <c:pt idx="89">
                  <c:v>3.32</c:v>
                </c:pt>
                <c:pt idx="90">
                  <c:v>3.51</c:v>
                </c:pt>
                <c:pt idx="91">
                  <c:v>3.7</c:v>
                </c:pt>
                <c:pt idx="92">
                  <c:v>3.89</c:v>
                </c:pt>
                <c:pt idx="93">
                  <c:v>4.09</c:v>
                </c:pt>
                <c:pt idx="94">
                  <c:v>4.28</c:v>
                </c:pt>
                <c:pt idx="95">
                  <c:v>4.49</c:v>
                </c:pt>
                <c:pt idx="96">
                  <c:v>4.6900000000000004</c:v>
                </c:pt>
                <c:pt idx="97">
                  <c:v>4.91</c:v>
                </c:pt>
                <c:pt idx="98">
                  <c:v>5.12</c:v>
                </c:pt>
                <c:pt idx="99">
                  <c:v>5.35</c:v>
                </c:pt>
                <c:pt idx="100">
                  <c:v>5.58</c:v>
                </c:pt>
                <c:pt idx="101">
                  <c:v>5.81</c:v>
                </c:pt>
                <c:pt idx="102">
                  <c:v>6.05</c:v>
                </c:pt>
                <c:pt idx="103">
                  <c:v>6.3</c:v>
                </c:pt>
                <c:pt idx="104">
                  <c:v>6.56</c:v>
                </c:pt>
                <c:pt idx="105">
                  <c:v>6.82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553536"/>
        <c:axId val="120625024"/>
      </c:scatterChart>
      <c:valAx>
        <c:axId val="111553536"/>
        <c:scaling>
          <c:orientation val="minMax"/>
        </c:scaling>
        <c:delete val="0"/>
        <c:axPos val="b"/>
        <c:majorGridlines>
          <c:spPr>
            <a:ln w="9525">
              <a:prstDash val="sysDot"/>
            </a:ln>
          </c:spPr>
        </c:majorGridlines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East/West Offset (m)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120625024"/>
        <c:crosses val="autoZero"/>
        <c:crossBetween val="midCat"/>
      </c:valAx>
      <c:valAx>
        <c:axId val="120625024"/>
        <c:scaling>
          <c:orientation val="minMax"/>
          <c:max val="20"/>
        </c:scaling>
        <c:delete val="0"/>
        <c:axPos val="l"/>
        <c:majorGridlines/>
        <c:minorGridlines>
          <c:spPr>
            <a:ln>
              <a:noFill/>
            </a:ln>
          </c:spPr>
        </c:min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North/South</a:t>
                </a:r>
                <a:r>
                  <a:rPr lang="en-US" b="0" baseline="0"/>
                  <a:t> Offset (m)</a:t>
                </a:r>
                <a:endParaRPr lang="en-US" b="0"/>
              </a:p>
            </c:rich>
          </c:tx>
          <c:layout>
            <c:manualLayout>
              <c:xMode val="edge"/>
              <c:yMode val="edge"/>
              <c:x val="8.4432875249416863E-3"/>
              <c:y val="0.20881131525226013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111553536"/>
        <c:crosses val="autoZero"/>
        <c:crossBetween val="midCat"/>
        <c:majorUnit val="5"/>
      </c:valAx>
    </c:plotArea>
    <c:legend>
      <c:legendPos val="b"/>
      <c:layout>
        <c:manualLayout>
          <c:xMode val="edge"/>
          <c:yMode val="edge"/>
          <c:x val="9.0656945006040313E-3"/>
          <c:y val="0.92853831093099071"/>
          <c:w val="0.2346954394316578"/>
          <c:h val="7.1461689069009335E-2"/>
        </c:manualLayout>
      </c:layout>
      <c:overlay val="0"/>
    </c:legend>
    <c:plotVisOnly val="1"/>
    <c:dispBlanksAs val="gap"/>
    <c:showDLblsOverMax val="0"/>
  </c:chart>
  <c:spPr>
    <a:ln w="12700">
      <a:solidFill>
        <a:sysClr val="windowText" lastClr="000000"/>
      </a:solidFill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/>
            </a:pPr>
            <a:r>
              <a:rPr lang="en-US" sz="1050"/>
              <a:t>Deviation</a:t>
            </a:r>
            <a:r>
              <a:rPr lang="en-US" sz="1050" baseline="0"/>
              <a:t> vs Depth</a:t>
            </a:r>
            <a:endParaRPr lang="en-US" sz="1050"/>
          </a:p>
          <a:p>
            <a:pPr>
              <a:defRPr sz="1050"/>
            </a:pPr>
            <a:endParaRPr lang="en-US" sz="1050"/>
          </a:p>
        </c:rich>
      </c:tx>
      <c:layout>
        <c:manualLayout>
          <c:xMode val="edge"/>
          <c:yMode val="edge"/>
          <c:x val="0.30488521398275098"/>
          <c:y val="7.7192913385826763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0267765639650248"/>
          <c:y val="9.4312321659269102E-2"/>
          <c:w val="0.70137558523114873"/>
          <c:h val="0.84704519401536837"/>
        </c:manualLayout>
      </c:layout>
      <c:scatterChart>
        <c:scatterStyle val="lineMarker"/>
        <c:varyColors val="0"/>
        <c:ser>
          <c:idx val="0"/>
          <c:order val="0"/>
          <c:tx>
            <c:strRef>
              <c:f>'NSEW Dev'!$L$4</c:f>
              <c:strCache>
                <c:ptCount val="1"/>
                <c:pt idx="0">
                  <c:v>Deviation vs Measured Depth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Data'!$B$21:$B$126</c:f>
              <c:numCache>
                <c:formatCode>0.00</c:formatCode>
                <c:ptCount val="106"/>
                <c:pt idx="0">
                  <c:v>0.35</c:v>
                </c:pt>
                <c:pt idx="1">
                  <c:v>0.32</c:v>
                </c:pt>
                <c:pt idx="2">
                  <c:v>0.28000000000000003</c:v>
                </c:pt>
                <c:pt idx="3">
                  <c:v>0.25</c:v>
                </c:pt>
                <c:pt idx="4">
                  <c:v>0.21</c:v>
                </c:pt>
                <c:pt idx="5">
                  <c:v>0.18</c:v>
                </c:pt>
                <c:pt idx="6">
                  <c:v>0.19</c:v>
                </c:pt>
                <c:pt idx="7">
                  <c:v>0.21</c:v>
                </c:pt>
                <c:pt idx="8">
                  <c:v>0.23</c:v>
                </c:pt>
                <c:pt idx="9">
                  <c:v>0.25</c:v>
                </c:pt>
                <c:pt idx="10">
                  <c:v>0.26</c:v>
                </c:pt>
                <c:pt idx="11">
                  <c:v>0.33</c:v>
                </c:pt>
                <c:pt idx="12">
                  <c:v>0.39</c:v>
                </c:pt>
                <c:pt idx="13">
                  <c:v>0.45</c:v>
                </c:pt>
                <c:pt idx="14">
                  <c:v>0.51</c:v>
                </c:pt>
                <c:pt idx="15">
                  <c:v>0.56999999999999995</c:v>
                </c:pt>
                <c:pt idx="16">
                  <c:v>0.59</c:v>
                </c:pt>
                <c:pt idx="17">
                  <c:v>0.62</c:v>
                </c:pt>
                <c:pt idx="18">
                  <c:v>0.64</c:v>
                </c:pt>
                <c:pt idx="19">
                  <c:v>0.66</c:v>
                </c:pt>
                <c:pt idx="20">
                  <c:v>0.69</c:v>
                </c:pt>
                <c:pt idx="21">
                  <c:v>0.67</c:v>
                </c:pt>
                <c:pt idx="22">
                  <c:v>0.65</c:v>
                </c:pt>
                <c:pt idx="23">
                  <c:v>0.64</c:v>
                </c:pt>
                <c:pt idx="24">
                  <c:v>0.62</c:v>
                </c:pt>
                <c:pt idx="25">
                  <c:v>0.6</c:v>
                </c:pt>
                <c:pt idx="26">
                  <c:v>0.62</c:v>
                </c:pt>
                <c:pt idx="27">
                  <c:v>0.63</c:v>
                </c:pt>
                <c:pt idx="28">
                  <c:v>0.64</c:v>
                </c:pt>
                <c:pt idx="29">
                  <c:v>0.66</c:v>
                </c:pt>
                <c:pt idx="30">
                  <c:v>0.67</c:v>
                </c:pt>
                <c:pt idx="31">
                  <c:v>0.7</c:v>
                </c:pt>
                <c:pt idx="32">
                  <c:v>0.73</c:v>
                </c:pt>
                <c:pt idx="33">
                  <c:v>0.76</c:v>
                </c:pt>
                <c:pt idx="34">
                  <c:v>0.79</c:v>
                </c:pt>
                <c:pt idx="35">
                  <c:v>0.82</c:v>
                </c:pt>
                <c:pt idx="36">
                  <c:v>0.68</c:v>
                </c:pt>
                <c:pt idx="37">
                  <c:v>0.54</c:v>
                </c:pt>
                <c:pt idx="38">
                  <c:v>0.4</c:v>
                </c:pt>
                <c:pt idx="39">
                  <c:v>0.25</c:v>
                </c:pt>
                <c:pt idx="40">
                  <c:v>0.11</c:v>
                </c:pt>
                <c:pt idx="41">
                  <c:v>0.19</c:v>
                </c:pt>
                <c:pt idx="42">
                  <c:v>0.26</c:v>
                </c:pt>
                <c:pt idx="43">
                  <c:v>0.34</c:v>
                </c:pt>
                <c:pt idx="44">
                  <c:v>0.42</c:v>
                </c:pt>
                <c:pt idx="45">
                  <c:v>0.49</c:v>
                </c:pt>
                <c:pt idx="46">
                  <c:v>0.57999999999999996</c:v>
                </c:pt>
                <c:pt idx="47">
                  <c:v>0.66</c:v>
                </c:pt>
                <c:pt idx="48">
                  <c:v>0.74</c:v>
                </c:pt>
                <c:pt idx="49">
                  <c:v>0.82</c:v>
                </c:pt>
                <c:pt idx="50">
                  <c:v>0.9</c:v>
                </c:pt>
                <c:pt idx="51">
                  <c:v>1</c:v>
                </c:pt>
                <c:pt idx="52">
                  <c:v>1.1100000000000001</c:v>
                </c:pt>
                <c:pt idx="53">
                  <c:v>1.21</c:v>
                </c:pt>
                <c:pt idx="54">
                  <c:v>1.31</c:v>
                </c:pt>
                <c:pt idx="55">
                  <c:v>1.41</c:v>
                </c:pt>
                <c:pt idx="56">
                  <c:v>1.51</c:v>
                </c:pt>
                <c:pt idx="57">
                  <c:v>1.61</c:v>
                </c:pt>
                <c:pt idx="58">
                  <c:v>1.71</c:v>
                </c:pt>
                <c:pt idx="59">
                  <c:v>1.82</c:v>
                </c:pt>
                <c:pt idx="60">
                  <c:v>1.92</c:v>
                </c:pt>
                <c:pt idx="61">
                  <c:v>2.0299999999999998</c:v>
                </c:pt>
                <c:pt idx="62">
                  <c:v>2.15</c:v>
                </c:pt>
                <c:pt idx="63">
                  <c:v>2.27</c:v>
                </c:pt>
                <c:pt idx="64">
                  <c:v>2.39</c:v>
                </c:pt>
                <c:pt idx="65">
                  <c:v>2.5</c:v>
                </c:pt>
                <c:pt idx="66">
                  <c:v>2.52</c:v>
                </c:pt>
                <c:pt idx="67">
                  <c:v>2.5499999999999998</c:v>
                </c:pt>
                <c:pt idx="68">
                  <c:v>2.57</c:v>
                </c:pt>
                <c:pt idx="69">
                  <c:v>2.59</c:v>
                </c:pt>
                <c:pt idx="70">
                  <c:v>2.61</c:v>
                </c:pt>
                <c:pt idx="71">
                  <c:v>2.74</c:v>
                </c:pt>
                <c:pt idx="72">
                  <c:v>2.86</c:v>
                </c:pt>
                <c:pt idx="73">
                  <c:v>2.98</c:v>
                </c:pt>
                <c:pt idx="74">
                  <c:v>3.11</c:v>
                </c:pt>
                <c:pt idx="75">
                  <c:v>3.23</c:v>
                </c:pt>
                <c:pt idx="76">
                  <c:v>3.33</c:v>
                </c:pt>
                <c:pt idx="77">
                  <c:v>3.42</c:v>
                </c:pt>
                <c:pt idx="78">
                  <c:v>3.52</c:v>
                </c:pt>
                <c:pt idx="79">
                  <c:v>3.62</c:v>
                </c:pt>
                <c:pt idx="80">
                  <c:v>3.71</c:v>
                </c:pt>
                <c:pt idx="81">
                  <c:v>3.87</c:v>
                </c:pt>
                <c:pt idx="82">
                  <c:v>4.04</c:v>
                </c:pt>
                <c:pt idx="83">
                  <c:v>4.2</c:v>
                </c:pt>
                <c:pt idx="84">
                  <c:v>4.3600000000000003</c:v>
                </c:pt>
                <c:pt idx="85">
                  <c:v>4.53</c:v>
                </c:pt>
                <c:pt idx="86">
                  <c:v>4.6399999999999997</c:v>
                </c:pt>
                <c:pt idx="87">
                  <c:v>4.75</c:v>
                </c:pt>
                <c:pt idx="88">
                  <c:v>4.87</c:v>
                </c:pt>
                <c:pt idx="89">
                  <c:v>4.9800000000000004</c:v>
                </c:pt>
                <c:pt idx="90">
                  <c:v>5.0999999999999996</c:v>
                </c:pt>
                <c:pt idx="91">
                  <c:v>5.2</c:v>
                </c:pt>
                <c:pt idx="92">
                  <c:v>5.3</c:v>
                </c:pt>
                <c:pt idx="93">
                  <c:v>5.39</c:v>
                </c:pt>
                <c:pt idx="94">
                  <c:v>5.49</c:v>
                </c:pt>
                <c:pt idx="95">
                  <c:v>5.59</c:v>
                </c:pt>
                <c:pt idx="96">
                  <c:v>5.71</c:v>
                </c:pt>
                <c:pt idx="97">
                  <c:v>5.82</c:v>
                </c:pt>
                <c:pt idx="98">
                  <c:v>5.94</c:v>
                </c:pt>
                <c:pt idx="99">
                  <c:v>6.05</c:v>
                </c:pt>
                <c:pt idx="100">
                  <c:v>6.17</c:v>
                </c:pt>
                <c:pt idx="101">
                  <c:v>6.36</c:v>
                </c:pt>
                <c:pt idx="102">
                  <c:v>6.54</c:v>
                </c:pt>
                <c:pt idx="103">
                  <c:v>6.73</c:v>
                </c:pt>
                <c:pt idx="104">
                  <c:v>6.92</c:v>
                </c:pt>
                <c:pt idx="105">
                  <c:v>7.1</c:v>
                </c:pt>
              </c:numCache>
            </c:numRef>
          </c:xVal>
          <c:yVal>
            <c:numRef>
              <c:f>'Survey Data'!$A$21:$A$126</c:f>
              <c:numCache>
                <c:formatCode>0.0</c:formatCode>
                <c:ptCount val="10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331904"/>
        <c:axId val="142334208"/>
      </c:scatterChart>
      <c:valAx>
        <c:axId val="142331904"/>
        <c:scaling>
          <c:orientation val="minMax"/>
          <c:max val="10"/>
        </c:scaling>
        <c:delete val="0"/>
        <c:axPos val="t"/>
        <c:majorGridlines/>
        <c:minorGridlines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Deviation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out"/>
        <c:tickLblPos val="nextTo"/>
        <c:crossAx val="142334208"/>
        <c:crosses val="autoZero"/>
        <c:crossBetween val="midCat"/>
        <c:majorUnit val="5"/>
      </c:valAx>
      <c:valAx>
        <c:axId val="142334208"/>
        <c:scaling>
          <c:orientation val="maxMin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Measured Depth (m)</a:t>
                </a:r>
              </a:p>
            </c:rich>
          </c:tx>
          <c:layout>
            <c:manualLayout>
              <c:xMode val="edge"/>
              <c:yMode val="edge"/>
              <c:x val="1.7369255545483714E-2"/>
              <c:y val="0.44736456521965606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142331904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spPr>
    <a:ln w="12700"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90493899484185"/>
          <c:y val="0.14361002112160423"/>
          <c:w val="0.81378405371721285"/>
          <c:h val="0.7485853591456788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'VS DLS'!$K$4</c:f>
              <c:strCache>
                <c:ptCount val="1"/>
                <c:pt idx="0">
                  <c:v>Vertical Section vs TVD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Data'!$E$22:$E$126</c:f>
              <c:numCache>
                <c:formatCode>0.00</c:formatCode>
                <c:ptCount val="105"/>
                <c:pt idx="0">
                  <c:v>0.03</c:v>
                </c:pt>
                <c:pt idx="1">
                  <c:v>0.05</c:v>
                </c:pt>
                <c:pt idx="2">
                  <c:v>7.0000000000000007E-2</c:v>
                </c:pt>
                <c:pt idx="3">
                  <c:v>0.09</c:v>
                </c:pt>
                <c:pt idx="4">
                  <c:v>0.11</c:v>
                </c:pt>
                <c:pt idx="5">
                  <c:v>0.13</c:v>
                </c:pt>
                <c:pt idx="6">
                  <c:v>0.14000000000000001</c:v>
                </c:pt>
                <c:pt idx="7">
                  <c:v>0.14000000000000001</c:v>
                </c:pt>
                <c:pt idx="8">
                  <c:v>0.13</c:v>
                </c:pt>
                <c:pt idx="9">
                  <c:v>0.11</c:v>
                </c:pt>
                <c:pt idx="10">
                  <c:v>0.08</c:v>
                </c:pt>
                <c:pt idx="11">
                  <c:v>0.06</c:v>
                </c:pt>
                <c:pt idx="12">
                  <c:v>0.03</c:v>
                </c:pt>
                <c:pt idx="13">
                  <c:v>0.02</c:v>
                </c:pt>
                <c:pt idx="14">
                  <c:v>0.03</c:v>
                </c:pt>
                <c:pt idx="15">
                  <c:v>0.05</c:v>
                </c:pt>
                <c:pt idx="16">
                  <c:v>0.08</c:v>
                </c:pt>
                <c:pt idx="17">
                  <c:v>0.1</c:v>
                </c:pt>
                <c:pt idx="18">
                  <c:v>0.12</c:v>
                </c:pt>
                <c:pt idx="19">
                  <c:v>0.15</c:v>
                </c:pt>
                <c:pt idx="20">
                  <c:v>0.17</c:v>
                </c:pt>
                <c:pt idx="21">
                  <c:v>0.2</c:v>
                </c:pt>
                <c:pt idx="22">
                  <c:v>0.22</c:v>
                </c:pt>
                <c:pt idx="23">
                  <c:v>0.24</c:v>
                </c:pt>
                <c:pt idx="24">
                  <c:v>0.26</c:v>
                </c:pt>
                <c:pt idx="25">
                  <c:v>0.28000000000000003</c:v>
                </c:pt>
                <c:pt idx="26">
                  <c:v>0.3</c:v>
                </c:pt>
                <c:pt idx="27">
                  <c:v>0.32</c:v>
                </c:pt>
                <c:pt idx="28">
                  <c:v>0.35</c:v>
                </c:pt>
                <c:pt idx="29">
                  <c:v>0.37</c:v>
                </c:pt>
                <c:pt idx="30">
                  <c:v>0.4</c:v>
                </c:pt>
                <c:pt idx="31">
                  <c:v>0.43</c:v>
                </c:pt>
                <c:pt idx="32">
                  <c:v>0.46</c:v>
                </c:pt>
                <c:pt idx="33">
                  <c:v>0.49</c:v>
                </c:pt>
                <c:pt idx="34">
                  <c:v>0.51</c:v>
                </c:pt>
                <c:pt idx="35">
                  <c:v>0.55000000000000004</c:v>
                </c:pt>
                <c:pt idx="36">
                  <c:v>0.6</c:v>
                </c:pt>
                <c:pt idx="37">
                  <c:v>0.64</c:v>
                </c:pt>
                <c:pt idx="38">
                  <c:v>0.66</c:v>
                </c:pt>
                <c:pt idx="39">
                  <c:v>0.67</c:v>
                </c:pt>
                <c:pt idx="40">
                  <c:v>0.68</c:v>
                </c:pt>
                <c:pt idx="41">
                  <c:v>0.69</c:v>
                </c:pt>
                <c:pt idx="42">
                  <c:v>0.7</c:v>
                </c:pt>
                <c:pt idx="43">
                  <c:v>0.72</c:v>
                </c:pt>
                <c:pt idx="44">
                  <c:v>0.74</c:v>
                </c:pt>
                <c:pt idx="45">
                  <c:v>0.76</c:v>
                </c:pt>
                <c:pt idx="46">
                  <c:v>0.78</c:v>
                </c:pt>
                <c:pt idx="47">
                  <c:v>0.79</c:v>
                </c:pt>
                <c:pt idx="48">
                  <c:v>0.8</c:v>
                </c:pt>
                <c:pt idx="49">
                  <c:v>0.79</c:v>
                </c:pt>
                <c:pt idx="50">
                  <c:v>0.78</c:v>
                </c:pt>
                <c:pt idx="51">
                  <c:v>0.77</c:v>
                </c:pt>
                <c:pt idx="52">
                  <c:v>0.76</c:v>
                </c:pt>
                <c:pt idx="53">
                  <c:v>0.75</c:v>
                </c:pt>
                <c:pt idx="54">
                  <c:v>0.74</c:v>
                </c:pt>
                <c:pt idx="55">
                  <c:v>0.73</c:v>
                </c:pt>
                <c:pt idx="56">
                  <c:v>0.73</c:v>
                </c:pt>
                <c:pt idx="57">
                  <c:v>0.73</c:v>
                </c:pt>
                <c:pt idx="58">
                  <c:v>0.74</c:v>
                </c:pt>
                <c:pt idx="59">
                  <c:v>0.75</c:v>
                </c:pt>
                <c:pt idx="60">
                  <c:v>0.76</c:v>
                </c:pt>
                <c:pt idx="61">
                  <c:v>0.77</c:v>
                </c:pt>
                <c:pt idx="62">
                  <c:v>0.78</c:v>
                </c:pt>
                <c:pt idx="63">
                  <c:v>0.79</c:v>
                </c:pt>
                <c:pt idx="64">
                  <c:v>0.8</c:v>
                </c:pt>
                <c:pt idx="65">
                  <c:v>0.81</c:v>
                </c:pt>
                <c:pt idx="66">
                  <c:v>0.83</c:v>
                </c:pt>
                <c:pt idx="67">
                  <c:v>0.86</c:v>
                </c:pt>
                <c:pt idx="68">
                  <c:v>0.91</c:v>
                </c:pt>
                <c:pt idx="69">
                  <c:v>0.96</c:v>
                </c:pt>
                <c:pt idx="70">
                  <c:v>1.02</c:v>
                </c:pt>
                <c:pt idx="71">
                  <c:v>1.0900000000000001</c:v>
                </c:pt>
                <c:pt idx="72">
                  <c:v>1.1599999999999999</c:v>
                </c:pt>
                <c:pt idx="73">
                  <c:v>1.24</c:v>
                </c:pt>
                <c:pt idx="74">
                  <c:v>1.33</c:v>
                </c:pt>
                <c:pt idx="75">
                  <c:v>1.42</c:v>
                </c:pt>
                <c:pt idx="76">
                  <c:v>1.53</c:v>
                </c:pt>
                <c:pt idx="77">
                  <c:v>1.64</c:v>
                </c:pt>
                <c:pt idx="78">
                  <c:v>1.76</c:v>
                </c:pt>
                <c:pt idx="79">
                  <c:v>1.89</c:v>
                </c:pt>
                <c:pt idx="80">
                  <c:v>2.02</c:v>
                </c:pt>
                <c:pt idx="81">
                  <c:v>2.17</c:v>
                </c:pt>
                <c:pt idx="82">
                  <c:v>2.31</c:v>
                </c:pt>
                <c:pt idx="83">
                  <c:v>2.4700000000000002</c:v>
                </c:pt>
                <c:pt idx="84">
                  <c:v>2.63</c:v>
                </c:pt>
                <c:pt idx="85">
                  <c:v>2.79</c:v>
                </c:pt>
                <c:pt idx="86">
                  <c:v>2.96</c:v>
                </c:pt>
                <c:pt idx="87">
                  <c:v>3.14</c:v>
                </c:pt>
                <c:pt idx="88">
                  <c:v>3.32</c:v>
                </c:pt>
                <c:pt idx="89">
                  <c:v>3.51</c:v>
                </c:pt>
                <c:pt idx="90">
                  <c:v>3.7</c:v>
                </c:pt>
                <c:pt idx="91">
                  <c:v>3.89</c:v>
                </c:pt>
                <c:pt idx="92">
                  <c:v>4.09</c:v>
                </c:pt>
                <c:pt idx="93">
                  <c:v>4.28</c:v>
                </c:pt>
                <c:pt idx="94">
                  <c:v>4.49</c:v>
                </c:pt>
                <c:pt idx="95">
                  <c:v>4.6900000000000004</c:v>
                </c:pt>
                <c:pt idx="96">
                  <c:v>4.91</c:v>
                </c:pt>
                <c:pt idx="97">
                  <c:v>5.12</c:v>
                </c:pt>
                <c:pt idx="98">
                  <c:v>5.35</c:v>
                </c:pt>
                <c:pt idx="99">
                  <c:v>5.58</c:v>
                </c:pt>
                <c:pt idx="100">
                  <c:v>5.81</c:v>
                </c:pt>
                <c:pt idx="101">
                  <c:v>6.05</c:v>
                </c:pt>
                <c:pt idx="102">
                  <c:v>6.3</c:v>
                </c:pt>
                <c:pt idx="103">
                  <c:v>6.56</c:v>
                </c:pt>
                <c:pt idx="104">
                  <c:v>6.82</c:v>
                </c:pt>
              </c:numCache>
            </c:numRef>
          </c:xVal>
          <c:yVal>
            <c:numRef>
              <c:f>'Survey Data'!$D$22:$D$126</c:f>
              <c:numCache>
                <c:formatCode>0.00</c:formatCode>
                <c:ptCount val="10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139.99</c:v>
                </c:pt>
                <c:pt idx="28">
                  <c:v>144.99</c:v>
                </c:pt>
                <c:pt idx="29">
                  <c:v>149.99</c:v>
                </c:pt>
                <c:pt idx="30">
                  <c:v>154.99</c:v>
                </c:pt>
                <c:pt idx="31">
                  <c:v>159.99</c:v>
                </c:pt>
                <c:pt idx="32">
                  <c:v>164.99</c:v>
                </c:pt>
                <c:pt idx="33">
                  <c:v>169.99</c:v>
                </c:pt>
                <c:pt idx="34">
                  <c:v>174.99</c:v>
                </c:pt>
                <c:pt idx="35">
                  <c:v>179.99</c:v>
                </c:pt>
                <c:pt idx="36">
                  <c:v>184.99</c:v>
                </c:pt>
                <c:pt idx="37">
                  <c:v>189.99</c:v>
                </c:pt>
                <c:pt idx="38">
                  <c:v>194.99</c:v>
                </c:pt>
                <c:pt idx="39">
                  <c:v>199.99</c:v>
                </c:pt>
                <c:pt idx="40">
                  <c:v>204.99</c:v>
                </c:pt>
                <c:pt idx="41">
                  <c:v>209.99</c:v>
                </c:pt>
                <c:pt idx="42">
                  <c:v>214.99</c:v>
                </c:pt>
                <c:pt idx="43">
                  <c:v>219.99</c:v>
                </c:pt>
                <c:pt idx="44">
                  <c:v>224.99</c:v>
                </c:pt>
                <c:pt idx="45">
                  <c:v>229.99</c:v>
                </c:pt>
                <c:pt idx="46">
                  <c:v>234.99</c:v>
                </c:pt>
                <c:pt idx="47">
                  <c:v>239.99</c:v>
                </c:pt>
                <c:pt idx="48">
                  <c:v>244.99</c:v>
                </c:pt>
                <c:pt idx="49">
                  <c:v>249.99</c:v>
                </c:pt>
                <c:pt idx="50">
                  <c:v>254.99</c:v>
                </c:pt>
                <c:pt idx="51">
                  <c:v>259.99</c:v>
                </c:pt>
                <c:pt idx="52">
                  <c:v>264.99</c:v>
                </c:pt>
                <c:pt idx="53">
                  <c:v>269.99</c:v>
                </c:pt>
                <c:pt idx="54">
                  <c:v>274.98</c:v>
                </c:pt>
                <c:pt idx="55">
                  <c:v>279.98</c:v>
                </c:pt>
                <c:pt idx="56">
                  <c:v>284.98</c:v>
                </c:pt>
                <c:pt idx="57">
                  <c:v>289.98</c:v>
                </c:pt>
                <c:pt idx="58">
                  <c:v>294.98</c:v>
                </c:pt>
                <c:pt idx="59">
                  <c:v>299.97000000000003</c:v>
                </c:pt>
                <c:pt idx="60">
                  <c:v>304.97000000000003</c:v>
                </c:pt>
                <c:pt idx="61">
                  <c:v>309.97000000000003</c:v>
                </c:pt>
                <c:pt idx="62">
                  <c:v>314.95999999999998</c:v>
                </c:pt>
                <c:pt idx="63">
                  <c:v>319.95999999999998</c:v>
                </c:pt>
                <c:pt idx="64">
                  <c:v>324.95</c:v>
                </c:pt>
                <c:pt idx="65">
                  <c:v>329.95</c:v>
                </c:pt>
                <c:pt idx="66">
                  <c:v>334.94</c:v>
                </c:pt>
                <c:pt idx="67">
                  <c:v>339.94</c:v>
                </c:pt>
                <c:pt idx="68">
                  <c:v>344.93</c:v>
                </c:pt>
                <c:pt idx="69">
                  <c:v>349.93</c:v>
                </c:pt>
                <c:pt idx="70">
                  <c:v>354.92</c:v>
                </c:pt>
                <c:pt idx="71">
                  <c:v>359.92</c:v>
                </c:pt>
                <c:pt idx="72">
                  <c:v>364.91</c:v>
                </c:pt>
                <c:pt idx="73">
                  <c:v>369.9</c:v>
                </c:pt>
                <c:pt idx="74">
                  <c:v>374.9</c:v>
                </c:pt>
                <c:pt idx="75">
                  <c:v>379.89</c:v>
                </c:pt>
                <c:pt idx="76">
                  <c:v>384.88</c:v>
                </c:pt>
                <c:pt idx="77">
                  <c:v>389.87</c:v>
                </c:pt>
                <c:pt idx="78">
                  <c:v>394.86</c:v>
                </c:pt>
                <c:pt idx="79">
                  <c:v>399.85</c:v>
                </c:pt>
                <c:pt idx="80">
                  <c:v>404.84</c:v>
                </c:pt>
                <c:pt idx="81">
                  <c:v>409.83</c:v>
                </c:pt>
                <c:pt idx="82">
                  <c:v>414.82</c:v>
                </c:pt>
                <c:pt idx="83">
                  <c:v>419.8</c:v>
                </c:pt>
                <c:pt idx="84">
                  <c:v>424.79</c:v>
                </c:pt>
                <c:pt idx="85">
                  <c:v>429.77</c:v>
                </c:pt>
                <c:pt idx="86">
                  <c:v>434.75</c:v>
                </c:pt>
                <c:pt idx="87">
                  <c:v>439.74</c:v>
                </c:pt>
                <c:pt idx="88">
                  <c:v>444.72</c:v>
                </c:pt>
                <c:pt idx="89">
                  <c:v>449.7</c:v>
                </c:pt>
                <c:pt idx="90">
                  <c:v>454.68</c:v>
                </c:pt>
                <c:pt idx="91">
                  <c:v>459.66</c:v>
                </c:pt>
                <c:pt idx="92">
                  <c:v>464.63</c:v>
                </c:pt>
                <c:pt idx="93">
                  <c:v>469.61</c:v>
                </c:pt>
                <c:pt idx="94">
                  <c:v>474.59</c:v>
                </c:pt>
                <c:pt idx="95">
                  <c:v>479.56</c:v>
                </c:pt>
                <c:pt idx="96">
                  <c:v>484.54</c:v>
                </c:pt>
                <c:pt idx="97">
                  <c:v>489.51</c:v>
                </c:pt>
                <c:pt idx="98">
                  <c:v>494.49</c:v>
                </c:pt>
                <c:pt idx="99">
                  <c:v>499.46</c:v>
                </c:pt>
                <c:pt idx="100">
                  <c:v>504.43</c:v>
                </c:pt>
                <c:pt idx="101">
                  <c:v>509.4</c:v>
                </c:pt>
                <c:pt idx="102">
                  <c:v>514.36</c:v>
                </c:pt>
                <c:pt idx="103">
                  <c:v>519.33000000000004</c:v>
                </c:pt>
                <c:pt idx="104">
                  <c:v>524.29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515712"/>
        <c:axId val="150518016"/>
      </c:scatterChart>
      <c:valAx>
        <c:axId val="150515712"/>
        <c:scaling>
          <c:orientation val="minMax"/>
        </c:scaling>
        <c:delete val="0"/>
        <c:axPos val="t"/>
        <c:majorGridlines/>
        <c:title>
          <c:tx>
            <c:rich>
              <a:bodyPr/>
              <a:lstStyle/>
              <a:p>
                <a:pPr>
                  <a:defRPr sz="1050" b="1"/>
                </a:pPr>
                <a:r>
                  <a:rPr lang="en-AU" sz="1050" b="1"/>
                  <a:t>Vertical Section (m)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150518016"/>
        <c:crossesAt val="0"/>
        <c:crossBetween val="midCat"/>
      </c:valAx>
      <c:valAx>
        <c:axId val="150518016"/>
        <c:scaling>
          <c:orientation val="maxMin"/>
          <c:min val="0"/>
        </c:scaling>
        <c:delete val="0"/>
        <c:axPos val="l"/>
        <c:majorGridlines>
          <c:spPr>
            <a:ln>
              <a:prstDash val="sys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AU" b="0"/>
                  <a:t>TVD</a:t>
                </a:r>
                <a:r>
                  <a:rPr lang="en-AU" b="0" baseline="0"/>
                  <a:t> (m)</a:t>
                </a:r>
                <a:endParaRPr lang="en-AU" b="0"/>
              </a:p>
            </c:rich>
          </c:tx>
          <c:layout>
            <c:manualLayout>
              <c:xMode val="edge"/>
              <c:yMode val="edge"/>
              <c:x val="9.563411442057022E-3"/>
              <c:y val="0.46120512563796051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150515712"/>
        <c:crosses val="autoZero"/>
        <c:crossBetween val="midCat"/>
      </c:valAx>
      <c:spPr>
        <a:ln w="6350"/>
      </c:spPr>
    </c:plotArea>
    <c:legend>
      <c:legendPos val="b"/>
      <c:layout/>
      <c:overlay val="0"/>
    </c:legend>
    <c:plotVisOnly val="1"/>
    <c:dispBlanksAs val="gap"/>
    <c:showDLblsOverMax val="0"/>
  </c:chart>
  <c:spPr>
    <a:ln w="12700">
      <a:solidFill>
        <a:schemeClr val="tx1"/>
      </a:solidFill>
    </a:ln>
  </c:spPr>
  <c:txPr>
    <a:bodyPr/>
    <a:lstStyle/>
    <a:p>
      <a:pPr>
        <a:defRPr baseline="0"/>
      </a:pPr>
      <a:endParaRPr lang="en-US"/>
    </a:p>
  </c:txPr>
  <c:printSettings>
    <c:headerFooter/>
    <c:pageMargins b="0.75" l="0.7" r="0.7" t="0.75" header="0.3" footer="0.3"/>
    <c:pageSetup paperSize="9" orientation="landscape" horizontalDpi="-4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000"/>
              <a:t>EW - NS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2406545942024921"/>
          <c:y val="9.8549463237131346E-2"/>
          <c:w val="0.80740573939668403"/>
          <c:h val="0.783898166579593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'VS DLS'!$J$4</c:f>
              <c:strCache>
                <c:ptCount val="1"/>
                <c:pt idx="0">
                  <c:v>EW vs NS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Data'!$G$21:$G$126</c:f>
              <c:numCache>
                <c:formatCode>0.00</c:formatCode>
                <c:ptCount val="106"/>
                <c:pt idx="0">
                  <c:v>0</c:v>
                </c:pt>
                <c:pt idx="1">
                  <c:v>-0.01</c:v>
                </c:pt>
                <c:pt idx="2">
                  <c:v>-0.02</c:v>
                </c:pt>
                <c:pt idx="3">
                  <c:v>-0.02</c:v>
                </c:pt>
                <c:pt idx="4">
                  <c:v>-0.03</c:v>
                </c:pt>
                <c:pt idx="5">
                  <c:v>-0.03</c:v>
                </c:pt>
                <c:pt idx="6">
                  <c:v>-0.02</c:v>
                </c:pt>
                <c:pt idx="7">
                  <c:v>-0.01</c:v>
                </c:pt>
                <c:pt idx="8">
                  <c:v>0.01</c:v>
                </c:pt>
                <c:pt idx="9">
                  <c:v>0.03</c:v>
                </c:pt>
                <c:pt idx="10">
                  <c:v>0.04</c:v>
                </c:pt>
                <c:pt idx="11">
                  <c:v>0.04</c:v>
                </c:pt>
                <c:pt idx="12">
                  <c:v>0.03</c:v>
                </c:pt>
                <c:pt idx="13">
                  <c:v>0</c:v>
                </c:pt>
                <c:pt idx="14">
                  <c:v>-0.04</c:v>
                </c:pt>
                <c:pt idx="15">
                  <c:v>-0.08</c:v>
                </c:pt>
                <c:pt idx="16">
                  <c:v>-0.13</c:v>
                </c:pt>
                <c:pt idx="17">
                  <c:v>-0.18</c:v>
                </c:pt>
                <c:pt idx="18">
                  <c:v>-0.23</c:v>
                </c:pt>
                <c:pt idx="19">
                  <c:v>-0.28000000000000003</c:v>
                </c:pt>
                <c:pt idx="20">
                  <c:v>-0.33</c:v>
                </c:pt>
                <c:pt idx="21">
                  <c:v>-0.39</c:v>
                </c:pt>
                <c:pt idx="22">
                  <c:v>-0.44</c:v>
                </c:pt>
                <c:pt idx="23">
                  <c:v>-0.49</c:v>
                </c:pt>
                <c:pt idx="24">
                  <c:v>-0.54</c:v>
                </c:pt>
                <c:pt idx="25">
                  <c:v>-0.59</c:v>
                </c:pt>
                <c:pt idx="26">
                  <c:v>-0.64</c:v>
                </c:pt>
                <c:pt idx="27">
                  <c:v>-0.69</c:v>
                </c:pt>
                <c:pt idx="28">
                  <c:v>-0.74</c:v>
                </c:pt>
                <c:pt idx="29">
                  <c:v>-0.79</c:v>
                </c:pt>
                <c:pt idx="30">
                  <c:v>-0.84</c:v>
                </c:pt>
                <c:pt idx="31">
                  <c:v>-0.9</c:v>
                </c:pt>
                <c:pt idx="32">
                  <c:v>-0.95</c:v>
                </c:pt>
                <c:pt idx="33">
                  <c:v>-1.01</c:v>
                </c:pt>
                <c:pt idx="34">
                  <c:v>-1.07</c:v>
                </c:pt>
                <c:pt idx="35">
                  <c:v>-1.1399999999999999</c:v>
                </c:pt>
                <c:pt idx="36">
                  <c:v>-1.19</c:v>
                </c:pt>
                <c:pt idx="37">
                  <c:v>-1.22</c:v>
                </c:pt>
                <c:pt idx="38">
                  <c:v>-1.22</c:v>
                </c:pt>
                <c:pt idx="39">
                  <c:v>-1.21</c:v>
                </c:pt>
                <c:pt idx="40">
                  <c:v>-1.19</c:v>
                </c:pt>
                <c:pt idx="41">
                  <c:v>-1.18</c:v>
                </c:pt>
                <c:pt idx="42">
                  <c:v>-1.1599999999999999</c:v>
                </c:pt>
                <c:pt idx="43">
                  <c:v>-1.1399999999999999</c:v>
                </c:pt>
                <c:pt idx="44">
                  <c:v>-1.1100000000000001</c:v>
                </c:pt>
                <c:pt idx="45">
                  <c:v>-1.08</c:v>
                </c:pt>
                <c:pt idx="46">
                  <c:v>-1.04</c:v>
                </c:pt>
                <c:pt idx="47">
                  <c:v>-0.99</c:v>
                </c:pt>
                <c:pt idx="48">
                  <c:v>-0.93</c:v>
                </c:pt>
                <c:pt idx="49">
                  <c:v>-0.86</c:v>
                </c:pt>
                <c:pt idx="50">
                  <c:v>-0.79</c:v>
                </c:pt>
                <c:pt idx="51">
                  <c:v>-0.7</c:v>
                </c:pt>
                <c:pt idx="52">
                  <c:v>-0.61</c:v>
                </c:pt>
                <c:pt idx="53">
                  <c:v>-0.51</c:v>
                </c:pt>
                <c:pt idx="54">
                  <c:v>-0.4</c:v>
                </c:pt>
                <c:pt idx="55">
                  <c:v>-0.28000000000000003</c:v>
                </c:pt>
                <c:pt idx="56">
                  <c:v>-0.16</c:v>
                </c:pt>
                <c:pt idx="57">
                  <c:v>-0.02</c:v>
                </c:pt>
                <c:pt idx="58">
                  <c:v>0.12</c:v>
                </c:pt>
                <c:pt idx="59">
                  <c:v>0.28000000000000003</c:v>
                </c:pt>
                <c:pt idx="60">
                  <c:v>0.44</c:v>
                </c:pt>
                <c:pt idx="61">
                  <c:v>0.61</c:v>
                </c:pt>
                <c:pt idx="62">
                  <c:v>0.79</c:v>
                </c:pt>
                <c:pt idx="63">
                  <c:v>0.99</c:v>
                </c:pt>
                <c:pt idx="64">
                  <c:v>1.19</c:v>
                </c:pt>
                <c:pt idx="65">
                  <c:v>1.4</c:v>
                </c:pt>
                <c:pt idx="66">
                  <c:v>1.62</c:v>
                </c:pt>
                <c:pt idx="67">
                  <c:v>1.84</c:v>
                </c:pt>
                <c:pt idx="68">
                  <c:v>2.06</c:v>
                </c:pt>
                <c:pt idx="69">
                  <c:v>2.2799999999999998</c:v>
                </c:pt>
                <c:pt idx="70">
                  <c:v>2.5</c:v>
                </c:pt>
                <c:pt idx="71">
                  <c:v>2.73</c:v>
                </c:pt>
                <c:pt idx="72">
                  <c:v>2.96</c:v>
                </c:pt>
                <c:pt idx="73">
                  <c:v>3.21</c:v>
                </c:pt>
                <c:pt idx="74">
                  <c:v>3.46</c:v>
                </c:pt>
                <c:pt idx="75">
                  <c:v>3.72</c:v>
                </c:pt>
                <c:pt idx="76">
                  <c:v>3.99</c:v>
                </c:pt>
                <c:pt idx="77">
                  <c:v>4.2699999999999996</c:v>
                </c:pt>
                <c:pt idx="78">
                  <c:v>4.55</c:v>
                </c:pt>
                <c:pt idx="79">
                  <c:v>4.84</c:v>
                </c:pt>
                <c:pt idx="80">
                  <c:v>5.13</c:v>
                </c:pt>
                <c:pt idx="81">
                  <c:v>5.43</c:v>
                </c:pt>
                <c:pt idx="82">
                  <c:v>5.75</c:v>
                </c:pt>
                <c:pt idx="83">
                  <c:v>6.07</c:v>
                </c:pt>
                <c:pt idx="84">
                  <c:v>6.41</c:v>
                </c:pt>
                <c:pt idx="85">
                  <c:v>6.77</c:v>
                </c:pt>
                <c:pt idx="86">
                  <c:v>7.13</c:v>
                </c:pt>
                <c:pt idx="87">
                  <c:v>7.5</c:v>
                </c:pt>
                <c:pt idx="88">
                  <c:v>7.88</c:v>
                </c:pt>
                <c:pt idx="89">
                  <c:v>8.27</c:v>
                </c:pt>
                <c:pt idx="90">
                  <c:v>8.67</c:v>
                </c:pt>
                <c:pt idx="91">
                  <c:v>9.08</c:v>
                </c:pt>
                <c:pt idx="92">
                  <c:v>9.49</c:v>
                </c:pt>
                <c:pt idx="93">
                  <c:v>9.91</c:v>
                </c:pt>
                <c:pt idx="94">
                  <c:v>10.34</c:v>
                </c:pt>
                <c:pt idx="95">
                  <c:v>10.78</c:v>
                </c:pt>
                <c:pt idx="96">
                  <c:v>11.23</c:v>
                </c:pt>
                <c:pt idx="97">
                  <c:v>11.68</c:v>
                </c:pt>
                <c:pt idx="98">
                  <c:v>12.15</c:v>
                </c:pt>
                <c:pt idx="99">
                  <c:v>12.62</c:v>
                </c:pt>
                <c:pt idx="100">
                  <c:v>13.1</c:v>
                </c:pt>
                <c:pt idx="101">
                  <c:v>13.59</c:v>
                </c:pt>
                <c:pt idx="102">
                  <c:v>14.1</c:v>
                </c:pt>
                <c:pt idx="103">
                  <c:v>14.62</c:v>
                </c:pt>
                <c:pt idx="104">
                  <c:v>15.16</c:v>
                </c:pt>
                <c:pt idx="105">
                  <c:v>15.71</c:v>
                </c:pt>
              </c:numCache>
            </c:numRef>
          </c:xVal>
          <c:yVal>
            <c:numRef>
              <c:f>'Survey Data'!$F$21:$F$126</c:f>
              <c:numCache>
                <c:formatCode>0.00</c:formatCode>
                <c:ptCount val="106"/>
                <c:pt idx="0">
                  <c:v>0</c:v>
                </c:pt>
                <c:pt idx="1">
                  <c:v>0.03</c:v>
                </c:pt>
                <c:pt idx="2">
                  <c:v>0.05</c:v>
                </c:pt>
                <c:pt idx="3">
                  <c:v>7.0000000000000007E-2</c:v>
                </c:pt>
                <c:pt idx="4">
                  <c:v>0.09</c:v>
                </c:pt>
                <c:pt idx="5">
                  <c:v>0.11</c:v>
                </c:pt>
                <c:pt idx="6">
                  <c:v>0.13</c:v>
                </c:pt>
                <c:pt idx="7">
                  <c:v>0.14000000000000001</c:v>
                </c:pt>
                <c:pt idx="8">
                  <c:v>0.14000000000000001</c:v>
                </c:pt>
                <c:pt idx="9">
                  <c:v>0.13</c:v>
                </c:pt>
                <c:pt idx="10">
                  <c:v>0.11</c:v>
                </c:pt>
                <c:pt idx="11">
                  <c:v>0.08</c:v>
                </c:pt>
                <c:pt idx="12">
                  <c:v>0.06</c:v>
                </c:pt>
                <c:pt idx="13">
                  <c:v>0.03</c:v>
                </c:pt>
                <c:pt idx="14">
                  <c:v>0.02</c:v>
                </c:pt>
                <c:pt idx="15">
                  <c:v>0.03</c:v>
                </c:pt>
                <c:pt idx="16">
                  <c:v>0.05</c:v>
                </c:pt>
                <c:pt idx="17">
                  <c:v>0.08</c:v>
                </c:pt>
                <c:pt idx="18">
                  <c:v>0.1</c:v>
                </c:pt>
                <c:pt idx="19">
                  <c:v>0.12</c:v>
                </c:pt>
                <c:pt idx="20">
                  <c:v>0.15</c:v>
                </c:pt>
                <c:pt idx="21">
                  <c:v>0.17</c:v>
                </c:pt>
                <c:pt idx="22">
                  <c:v>0.2</c:v>
                </c:pt>
                <c:pt idx="23">
                  <c:v>0.22</c:v>
                </c:pt>
                <c:pt idx="24">
                  <c:v>0.24</c:v>
                </c:pt>
                <c:pt idx="25">
                  <c:v>0.26</c:v>
                </c:pt>
                <c:pt idx="26">
                  <c:v>0.28000000000000003</c:v>
                </c:pt>
                <c:pt idx="27">
                  <c:v>0.3</c:v>
                </c:pt>
                <c:pt idx="28">
                  <c:v>0.32</c:v>
                </c:pt>
                <c:pt idx="29">
                  <c:v>0.35</c:v>
                </c:pt>
                <c:pt idx="30">
                  <c:v>0.37</c:v>
                </c:pt>
                <c:pt idx="31">
                  <c:v>0.4</c:v>
                </c:pt>
                <c:pt idx="32">
                  <c:v>0.43</c:v>
                </c:pt>
                <c:pt idx="33">
                  <c:v>0.46</c:v>
                </c:pt>
                <c:pt idx="34">
                  <c:v>0.49</c:v>
                </c:pt>
                <c:pt idx="35">
                  <c:v>0.51</c:v>
                </c:pt>
                <c:pt idx="36">
                  <c:v>0.55000000000000004</c:v>
                </c:pt>
                <c:pt idx="37">
                  <c:v>0.6</c:v>
                </c:pt>
                <c:pt idx="38">
                  <c:v>0.64</c:v>
                </c:pt>
                <c:pt idx="39">
                  <c:v>0.66</c:v>
                </c:pt>
                <c:pt idx="40">
                  <c:v>0.67</c:v>
                </c:pt>
                <c:pt idx="41">
                  <c:v>0.68</c:v>
                </c:pt>
                <c:pt idx="42">
                  <c:v>0.69</c:v>
                </c:pt>
                <c:pt idx="43">
                  <c:v>0.7</c:v>
                </c:pt>
                <c:pt idx="44">
                  <c:v>0.72</c:v>
                </c:pt>
                <c:pt idx="45">
                  <c:v>0.74</c:v>
                </c:pt>
                <c:pt idx="46">
                  <c:v>0.76</c:v>
                </c:pt>
                <c:pt idx="47">
                  <c:v>0.78</c:v>
                </c:pt>
                <c:pt idx="48">
                  <c:v>0.79</c:v>
                </c:pt>
                <c:pt idx="49">
                  <c:v>0.8</c:v>
                </c:pt>
                <c:pt idx="50">
                  <c:v>0.79</c:v>
                </c:pt>
                <c:pt idx="51">
                  <c:v>0.78</c:v>
                </c:pt>
                <c:pt idx="52">
                  <c:v>0.77</c:v>
                </c:pt>
                <c:pt idx="53">
                  <c:v>0.76</c:v>
                </c:pt>
                <c:pt idx="54">
                  <c:v>0.75</c:v>
                </c:pt>
                <c:pt idx="55">
                  <c:v>0.74</c:v>
                </c:pt>
                <c:pt idx="56">
                  <c:v>0.73</c:v>
                </c:pt>
                <c:pt idx="57">
                  <c:v>0.73</c:v>
                </c:pt>
                <c:pt idx="58">
                  <c:v>0.73</c:v>
                </c:pt>
                <c:pt idx="59">
                  <c:v>0.74</c:v>
                </c:pt>
                <c:pt idx="60">
                  <c:v>0.75</c:v>
                </c:pt>
                <c:pt idx="61">
                  <c:v>0.76</c:v>
                </c:pt>
                <c:pt idx="62">
                  <c:v>0.77</c:v>
                </c:pt>
                <c:pt idx="63">
                  <c:v>0.78</c:v>
                </c:pt>
                <c:pt idx="64">
                  <c:v>0.79</c:v>
                </c:pt>
                <c:pt idx="65">
                  <c:v>0.8</c:v>
                </c:pt>
                <c:pt idx="66">
                  <c:v>0.81</c:v>
                </c:pt>
                <c:pt idx="67">
                  <c:v>0.83</c:v>
                </c:pt>
                <c:pt idx="68">
                  <c:v>0.86</c:v>
                </c:pt>
                <c:pt idx="69">
                  <c:v>0.91</c:v>
                </c:pt>
                <c:pt idx="70">
                  <c:v>0.96</c:v>
                </c:pt>
                <c:pt idx="71">
                  <c:v>1.02</c:v>
                </c:pt>
                <c:pt idx="72">
                  <c:v>1.0900000000000001</c:v>
                </c:pt>
                <c:pt idx="73">
                  <c:v>1.1599999999999999</c:v>
                </c:pt>
                <c:pt idx="74">
                  <c:v>1.24</c:v>
                </c:pt>
                <c:pt idx="75">
                  <c:v>1.33</c:v>
                </c:pt>
                <c:pt idx="76">
                  <c:v>1.42</c:v>
                </c:pt>
                <c:pt idx="77">
                  <c:v>1.53</c:v>
                </c:pt>
                <c:pt idx="78">
                  <c:v>1.64</c:v>
                </c:pt>
                <c:pt idx="79">
                  <c:v>1.76</c:v>
                </c:pt>
                <c:pt idx="80">
                  <c:v>1.89</c:v>
                </c:pt>
                <c:pt idx="81">
                  <c:v>2.02</c:v>
                </c:pt>
                <c:pt idx="82">
                  <c:v>2.17</c:v>
                </c:pt>
                <c:pt idx="83">
                  <c:v>2.31</c:v>
                </c:pt>
                <c:pt idx="84">
                  <c:v>2.4700000000000002</c:v>
                </c:pt>
                <c:pt idx="85">
                  <c:v>2.63</c:v>
                </c:pt>
                <c:pt idx="86">
                  <c:v>2.79</c:v>
                </c:pt>
                <c:pt idx="87">
                  <c:v>2.96</c:v>
                </c:pt>
                <c:pt idx="88">
                  <c:v>3.14</c:v>
                </c:pt>
                <c:pt idx="89">
                  <c:v>3.32</c:v>
                </c:pt>
                <c:pt idx="90">
                  <c:v>3.51</c:v>
                </c:pt>
                <c:pt idx="91">
                  <c:v>3.7</c:v>
                </c:pt>
                <c:pt idx="92">
                  <c:v>3.89</c:v>
                </c:pt>
                <c:pt idx="93">
                  <c:v>4.09</c:v>
                </c:pt>
                <c:pt idx="94">
                  <c:v>4.28</c:v>
                </c:pt>
                <c:pt idx="95">
                  <c:v>4.49</c:v>
                </c:pt>
                <c:pt idx="96">
                  <c:v>4.6900000000000004</c:v>
                </c:pt>
                <c:pt idx="97">
                  <c:v>4.91</c:v>
                </c:pt>
                <c:pt idx="98">
                  <c:v>5.12</c:v>
                </c:pt>
                <c:pt idx="99">
                  <c:v>5.35</c:v>
                </c:pt>
                <c:pt idx="100">
                  <c:v>5.58</c:v>
                </c:pt>
                <c:pt idx="101">
                  <c:v>5.81</c:v>
                </c:pt>
                <c:pt idx="102">
                  <c:v>6.05</c:v>
                </c:pt>
                <c:pt idx="103">
                  <c:v>6.3</c:v>
                </c:pt>
                <c:pt idx="104">
                  <c:v>6.56</c:v>
                </c:pt>
                <c:pt idx="105">
                  <c:v>6.82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795776"/>
        <c:axId val="150797696"/>
      </c:scatterChart>
      <c:valAx>
        <c:axId val="150795776"/>
        <c:scaling>
          <c:orientation val="minMax"/>
        </c:scaling>
        <c:delete val="0"/>
        <c:axPos val="b"/>
        <c:majorGridlines>
          <c:spPr>
            <a:ln w="9525">
              <a:prstDash val="sysDot"/>
            </a:ln>
          </c:spPr>
        </c:majorGridlines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East/West Offset (m)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150797696"/>
        <c:crosses val="autoZero"/>
        <c:crossBetween val="midCat"/>
      </c:valAx>
      <c:valAx>
        <c:axId val="150797696"/>
        <c:scaling>
          <c:orientation val="minMax"/>
          <c:max val="20"/>
        </c:scaling>
        <c:delete val="0"/>
        <c:axPos val="l"/>
        <c:majorGridlines/>
        <c:minorGridlines>
          <c:spPr>
            <a:ln>
              <a:noFill/>
            </a:ln>
          </c:spPr>
        </c:min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North/South</a:t>
                </a:r>
                <a:r>
                  <a:rPr lang="en-US" b="0" baseline="0"/>
                  <a:t> Offset (m)</a:t>
                </a:r>
                <a:endParaRPr lang="en-US" b="0"/>
              </a:p>
            </c:rich>
          </c:tx>
          <c:layout>
            <c:manualLayout>
              <c:xMode val="edge"/>
              <c:yMode val="edge"/>
              <c:x val="8.4432875249416863E-3"/>
              <c:y val="0.20881131525226013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150795776"/>
        <c:crosses val="autoZero"/>
        <c:crossBetween val="midCat"/>
        <c:minorUnit val="5"/>
      </c:valAx>
    </c:plotArea>
    <c:legend>
      <c:legendPos val="b"/>
      <c:layout>
        <c:manualLayout>
          <c:xMode val="edge"/>
          <c:yMode val="edge"/>
          <c:x val="8.4756241358971644E-3"/>
          <c:y val="0.92934769059278532"/>
          <c:w val="0.23581532215725329"/>
          <c:h val="6.3616247651645141E-2"/>
        </c:manualLayout>
      </c:layout>
      <c:overlay val="0"/>
    </c:legend>
    <c:plotVisOnly val="1"/>
    <c:dispBlanksAs val="gap"/>
    <c:showDLblsOverMax val="0"/>
  </c:chart>
  <c:spPr>
    <a:ln w="12700">
      <a:solidFill>
        <a:sysClr val="windowText" lastClr="000000"/>
      </a:solidFill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/>
            </a:pPr>
            <a:r>
              <a:rPr lang="en-US" sz="1050"/>
              <a:t>Dogleg Severity</a:t>
            </a:r>
          </a:p>
        </c:rich>
      </c:tx>
      <c:layout>
        <c:manualLayout>
          <c:xMode val="edge"/>
          <c:yMode val="edge"/>
          <c:x val="0.30488521398275098"/>
          <c:y val="7.7192913385826763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3157327976925443"/>
          <c:y val="0.11149448818897637"/>
          <c:w val="0.69481107082801963"/>
          <c:h val="0.82986312335958001"/>
        </c:manualLayout>
      </c:layout>
      <c:scatterChart>
        <c:scatterStyle val="lineMarker"/>
        <c:varyColors val="0"/>
        <c:ser>
          <c:idx val="0"/>
          <c:order val="0"/>
          <c:tx>
            <c:strRef>
              <c:f>'VS DLS'!$L$4</c:f>
              <c:strCache>
                <c:ptCount val="1"/>
                <c:pt idx="0">
                  <c:v>DLS vs Measured Depth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Data'!$H$21:$H$126</c:f>
              <c:numCache>
                <c:formatCode>0.00</c:formatCode>
                <c:ptCount val="106"/>
                <c:pt idx="1">
                  <c:v>0.31</c:v>
                </c:pt>
                <c:pt idx="2">
                  <c:v>0.28999999999999998</c:v>
                </c:pt>
                <c:pt idx="3">
                  <c:v>0.27</c:v>
                </c:pt>
                <c:pt idx="4">
                  <c:v>0.27</c:v>
                </c:pt>
                <c:pt idx="5">
                  <c:v>0.24</c:v>
                </c:pt>
                <c:pt idx="6">
                  <c:v>0.62</c:v>
                </c:pt>
                <c:pt idx="7">
                  <c:v>0.68</c:v>
                </c:pt>
                <c:pt idx="8">
                  <c:v>0.74</c:v>
                </c:pt>
                <c:pt idx="9">
                  <c:v>0.8</c:v>
                </c:pt>
                <c:pt idx="10">
                  <c:v>0.86</c:v>
                </c:pt>
                <c:pt idx="11">
                  <c:v>0.88</c:v>
                </c:pt>
                <c:pt idx="12">
                  <c:v>1.03</c:v>
                </c:pt>
                <c:pt idx="13">
                  <c:v>1.19</c:v>
                </c:pt>
                <c:pt idx="14">
                  <c:v>1.34</c:v>
                </c:pt>
                <c:pt idx="15">
                  <c:v>1.51</c:v>
                </c:pt>
                <c:pt idx="16">
                  <c:v>0.12</c:v>
                </c:pt>
                <c:pt idx="17">
                  <c:v>0.12</c:v>
                </c:pt>
                <c:pt idx="18">
                  <c:v>0.12</c:v>
                </c:pt>
                <c:pt idx="19">
                  <c:v>0.12</c:v>
                </c:pt>
                <c:pt idx="20">
                  <c:v>0.12</c:v>
                </c:pt>
                <c:pt idx="21">
                  <c:v>0.12</c:v>
                </c:pt>
                <c:pt idx="22">
                  <c:v>0.12</c:v>
                </c:pt>
                <c:pt idx="23">
                  <c:v>0.12</c:v>
                </c:pt>
                <c:pt idx="24">
                  <c:v>0.12</c:v>
                </c:pt>
                <c:pt idx="25">
                  <c:v>0.12</c:v>
                </c:pt>
                <c:pt idx="26">
                  <c:v>0.12</c:v>
                </c:pt>
                <c:pt idx="27">
                  <c:v>0.12</c:v>
                </c:pt>
                <c:pt idx="28">
                  <c:v>0.12</c:v>
                </c:pt>
                <c:pt idx="29">
                  <c:v>0.12</c:v>
                </c:pt>
                <c:pt idx="30">
                  <c:v>0.12</c:v>
                </c:pt>
                <c:pt idx="31">
                  <c:v>0.21</c:v>
                </c:pt>
                <c:pt idx="32">
                  <c:v>0.21</c:v>
                </c:pt>
                <c:pt idx="33">
                  <c:v>0.24</c:v>
                </c:pt>
                <c:pt idx="34">
                  <c:v>0.24</c:v>
                </c:pt>
                <c:pt idx="35">
                  <c:v>0.24</c:v>
                </c:pt>
                <c:pt idx="36">
                  <c:v>2.29</c:v>
                </c:pt>
                <c:pt idx="37">
                  <c:v>1.92</c:v>
                </c:pt>
                <c:pt idx="38">
                  <c:v>1.56</c:v>
                </c:pt>
                <c:pt idx="39">
                  <c:v>1.24</c:v>
                </c:pt>
                <c:pt idx="40">
                  <c:v>0.98</c:v>
                </c:pt>
                <c:pt idx="41">
                  <c:v>0.46</c:v>
                </c:pt>
                <c:pt idx="42">
                  <c:v>0.46</c:v>
                </c:pt>
                <c:pt idx="43">
                  <c:v>0.46</c:v>
                </c:pt>
                <c:pt idx="44">
                  <c:v>0.47</c:v>
                </c:pt>
                <c:pt idx="45">
                  <c:v>0.47</c:v>
                </c:pt>
                <c:pt idx="46">
                  <c:v>0.69</c:v>
                </c:pt>
                <c:pt idx="47">
                  <c:v>0.74</c:v>
                </c:pt>
                <c:pt idx="48">
                  <c:v>0.81</c:v>
                </c:pt>
                <c:pt idx="49">
                  <c:v>0.86</c:v>
                </c:pt>
                <c:pt idx="50">
                  <c:v>0.93</c:v>
                </c:pt>
                <c:pt idx="51">
                  <c:v>0.62</c:v>
                </c:pt>
                <c:pt idx="52">
                  <c:v>0.62</c:v>
                </c:pt>
                <c:pt idx="53">
                  <c:v>0.63</c:v>
                </c:pt>
                <c:pt idx="54">
                  <c:v>0.63</c:v>
                </c:pt>
                <c:pt idx="55">
                  <c:v>0.63</c:v>
                </c:pt>
                <c:pt idx="56">
                  <c:v>0.65</c:v>
                </c:pt>
                <c:pt idx="57">
                  <c:v>0.66</c:v>
                </c:pt>
                <c:pt idx="58">
                  <c:v>0.67</c:v>
                </c:pt>
                <c:pt idx="59">
                  <c:v>0.67</c:v>
                </c:pt>
                <c:pt idx="60">
                  <c:v>0.68</c:v>
                </c:pt>
                <c:pt idx="61">
                  <c:v>0.71</c:v>
                </c:pt>
                <c:pt idx="62">
                  <c:v>0.71</c:v>
                </c:pt>
                <c:pt idx="63">
                  <c:v>0.71</c:v>
                </c:pt>
                <c:pt idx="64">
                  <c:v>0.71</c:v>
                </c:pt>
                <c:pt idx="65">
                  <c:v>0.71</c:v>
                </c:pt>
                <c:pt idx="66">
                  <c:v>0.71</c:v>
                </c:pt>
                <c:pt idx="67">
                  <c:v>0.71</c:v>
                </c:pt>
                <c:pt idx="68">
                  <c:v>0.72</c:v>
                </c:pt>
                <c:pt idx="69">
                  <c:v>0.73</c:v>
                </c:pt>
                <c:pt idx="70">
                  <c:v>0.73</c:v>
                </c:pt>
                <c:pt idx="71">
                  <c:v>0.78</c:v>
                </c:pt>
                <c:pt idx="72">
                  <c:v>0.78</c:v>
                </c:pt>
                <c:pt idx="73">
                  <c:v>0.79</c:v>
                </c:pt>
                <c:pt idx="74">
                  <c:v>0.79</c:v>
                </c:pt>
                <c:pt idx="75">
                  <c:v>0.79</c:v>
                </c:pt>
                <c:pt idx="76">
                  <c:v>0.69</c:v>
                </c:pt>
                <c:pt idx="77">
                  <c:v>0.69</c:v>
                </c:pt>
                <c:pt idx="78">
                  <c:v>0.7</c:v>
                </c:pt>
                <c:pt idx="79">
                  <c:v>0.71</c:v>
                </c:pt>
                <c:pt idx="80">
                  <c:v>0.71</c:v>
                </c:pt>
                <c:pt idx="81">
                  <c:v>0.98</c:v>
                </c:pt>
                <c:pt idx="82">
                  <c:v>0.98</c:v>
                </c:pt>
                <c:pt idx="83">
                  <c:v>0.98</c:v>
                </c:pt>
                <c:pt idx="84">
                  <c:v>0.98</c:v>
                </c:pt>
                <c:pt idx="85">
                  <c:v>0.98</c:v>
                </c:pt>
                <c:pt idx="86">
                  <c:v>0.69</c:v>
                </c:pt>
                <c:pt idx="87">
                  <c:v>0.69</c:v>
                </c:pt>
                <c:pt idx="88">
                  <c:v>0.69</c:v>
                </c:pt>
                <c:pt idx="89">
                  <c:v>0.69</c:v>
                </c:pt>
                <c:pt idx="90">
                  <c:v>0.69</c:v>
                </c:pt>
                <c:pt idx="91">
                  <c:v>0.59</c:v>
                </c:pt>
                <c:pt idx="92">
                  <c:v>0.59</c:v>
                </c:pt>
                <c:pt idx="93">
                  <c:v>0.59</c:v>
                </c:pt>
                <c:pt idx="94">
                  <c:v>0.59</c:v>
                </c:pt>
                <c:pt idx="95">
                  <c:v>0.59</c:v>
                </c:pt>
                <c:pt idx="96">
                  <c:v>0.7</c:v>
                </c:pt>
                <c:pt idx="97">
                  <c:v>0.7</c:v>
                </c:pt>
                <c:pt idx="98">
                  <c:v>0.7</c:v>
                </c:pt>
                <c:pt idx="99">
                  <c:v>0.7</c:v>
                </c:pt>
                <c:pt idx="100">
                  <c:v>0.7</c:v>
                </c:pt>
                <c:pt idx="101">
                  <c:v>1.1200000000000001</c:v>
                </c:pt>
                <c:pt idx="102">
                  <c:v>1.1200000000000001</c:v>
                </c:pt>
                <c:pt idx="103">
                  <c:v>1.1200000000000001</c:v>
                </c:pt>
                <c:pt idx="104">
                  <c:v>1.1200000000000001</c:v>
                </c:pt>
                <c:pt idx="105">
                  <c:v>1.1200000000000001</c:v>
                </c:pt>
              </c:numCache>
            </c:numRef>
          </c:xVal>
          <c:yVal>
            <c:numRef>
              <c:f>'Survey Data'!$A$21:$A$126</c:f>
              <c:numCache>
                <c:formatCode>0.0</c:formatCode>
                <c:ptCount val="10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217344"/>
        <c:axId val="161244672"/>
      </c:scatterChart>
      <c:valAx>
        <c:axId val="160217344"/>
        <c:scaling>
          <c:orientation val="minMax"/>
          <c:max val="5"/>
          <c:min val="0"/>
        </c:scaling>
        <c:delete val="0"/>
        <c:axPos val="t"/>
        <c:majorGridlines/>
        <c:minorGridlines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DLS</a:t>
                </a:r>
                <a:r>
                  <a:rPr lang="en-US" b="0" baseline="0"/>
                  <a:t> (°/30m)</a:t>
                </a:r>
                <a:endParaRPr lang="en-US" b="0"/>
              </a:p>
            </c:rich>
          </c:tx>
          <c:layout/>
          <c:overlay val="0"/>
        </c:title>
        <c:numFmt formatCode="0.00" sourceLinked="1"/>
        <c:majorTickMark val="out"/>
        <c:minorTickMark val="out"/>
        <c:tickLblPos val="nextTo"/>
        <c:crossAx val="161244672"/>
        <c:crosses val="autoZero"/>
        <c:crossBetween val="midCat"/>
        <c:majorUnit val="5"/>
        <c:minorUnit val="1"/>
      </c:valAx>
      <c:valAx>
        <c:axId val="161244672"/>
        <c:scaling>
          <c:orientation val="maxMin"/>
          <c:max val="55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Measured Depth (m)</a:t>
                </a:r>
              </a:p>
            </c:rich>
          </c:tx>
          <c:layout>
            <c:manualLayout>
              <c:xMode val="edge"/>
              <c:yMode val="edge"/>
              <c:x val="1.7369077894953532E-2"/>
              <c:y val="0.4508010498687664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160217344"/>
        <c:crosses val="autoZero"/>
        <c:crossBetween val="midCat"/>
        <c:majorUnit val="50"/>
      </c:valAx>
    </c:plotArea>
    <c:legend>
      <c:legendPos val="b"/>
      <c:layout/>
      <c:overlay val="0"/>
    </c:legend>
    <c:plotVisOnly val="1"/>
    <c:dispBlanksAs val="gap"/>
    <c:showDLblsOverMax val="0"/>
  </c:chart>
  <c:spPr>
    <a:ln w="12700"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2.png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81644</xdr:colOff>
      <xdr:row>0</xdr:row>
      <xdr:rowOff>190500</xdr:rowOff>
    </xdr:from>
    <xdr:to>
      <xdr:col>7</xdr:col>
      <xdr:colOff>748394</xdr:colOff>
      <xdr:row>5</xdr:row>
      <xdr:rowOff>46956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47358" y="190500"/>
          <a:ext cx="3116036" cy="94502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803111</xdr:colOff>
      <xdr:row>0</xdr:row>
      <xdr:rowOff>104775</xdr:rowOff>
    </xdr:from>
    <xdr:to>
      <xdr:col>7</xdr:col>
      <xdr:colOff>734533</xdr:colOff>
      <xdr:row>0</xdr:row>
      <xdr:rowOff>400050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898861" y="104775"/>
          <a:ext cx="1569722" cy="2952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38</xdr:row>
      <xdr:rowOff>0</xdr:rowOff>
    </xdr:from>
    <xdr:to>
      <xdr:col>4</xdr:col>
      <xdr:colOff>1361</xdr:colOff>
      <xdr:row>54</xdr:row>
      <xdr:rowOff>165652</xdr:rowOff>
    </xdr:to>
    <xdr:graphicFrame macro="">
      <xdr:nvGraphicFramePr>
        <xdr:cNvPr id="3" name="Chart 2" title="EW-NS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16</xdr:row>
          <xdr:rowOff>0</xdr:rowOff>
        </xdr:from>
        <xdr:to>
          <xdr:col>3</xdr:col>
          <xdr:colOff>704850</xdr:colOff>
          <xdr:row>37</xdr:row>
          <xdr:rowOff>133350</xdr:rowOff>
        </xdr:to>
        <xdr:sp macro="" textlink="">
          <xdr:nvSpPr>
            <xdr:cNvPr id="2049" name="d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6</xdr:col>
      <xdr:colOff>495300</xdr:colOff>
      <xdr:row>0</xdr:row>
      <xdr:rowOff>114300</xdr:rowOff>
    </xdr:from>
    <xdr:to>
      <xdr:col>7</xdr:col>
      <xdr:colOff>979172</xdr:colOff>
      <xdr:row>0</xdr:row>
      <xdr:rowOff>409575</xdr:rowOff>
    </xdr:to>
    <xdr:pic>
      <xdr:nvPicPr>
        <xdr:cNvPr id="6" name="Picture 5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924425" y="114300"/>
          <a:ext cx="1569722" cy="295275"/>
        </a:xfrm>
        <a:prstGeom prst="rect">
          <a:avLst/>
        </a:prstGeom>
      </xdr:spPr>
    </xdr:pic>
    <xdr:clientData/>
  </xdr:twoCellAnchor>
  <xdr:twoCellAnchor>
    <xdr:from>
      <xdr:col>4</xdr:col>
      <xdr:colOff>35144</xdr:colOff>
      <xdr:row>16</xdr:row>
      <xdr:rowOff>6569</xdr:rowOff>
    </xdr:from>
    <xdr:to>
      <xdr:col>7</xdr:col>
      <xdr:colOff>1079360</xdr:colOff>
      <xdr:row>54</xdr:row>
      <xdr:rowOff>158968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16</xdr:row>
      <xdr:rowOff>3284</xdr:rowOff>
    </xdr:from>
    <xdr:to>
      <xdr:col>4</xdr:col>
      <xdr:colOff>0</xdr:colOff>
      <xdr:row>35</xdr:row>
      <xdr:rowOff>114300</xdr:rowOff>
    </xdr:to>
    <xdr:graphicFrame macro="">
      <xdr:nvGraphicFramePr>
        <xdr:cNvPr id="2" name="Chart 1" title="Vertical Section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35</xdr:row>
      <xdr:rowOff>161926</xdr:rowOff>
    </xdr:from>
    <xdr:to>
      <xdr:col>4</xdr:col>
      <xdr:colOff>1361</xdr:colOff>
      <xdr:row>54</xdr:row>
      <xdr:rowOff>152400</xdr:rowOff>
    </xdr:to>
    <xdr:graphicFrame macro="">
      <xdr:nvGraphicFramePr>
        <xdr:cNvPr id="3" name="Chart 2" title="EW-NS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1462</xdr:colOff>
      <xdr:row>16</xdr:row>
      <xdr:rowOff>0</xdr:rowOff>
    </xdr:from>
    <xdr:to>
      <xdr:col>7</xdr:col>
      <xdr:colOff>1083778</xdr:colOff>
      <xdr:row>54</xdr:row>
      <xdr:rowOff>152399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6</xdr:col>
      <xdr:colOff>504825</xdr:colOff>
      <xdr:row>0</xdr:row>
      <xdr:rowOff>114300</xdr:rowOff>
    </xdr:from>
    <xdr:ext cx="1569722" cy="295275"/>
    <xdr:pic>
      <xdr:nvPicPr>
        <xdr:cNvPr id="5" name="Picture 4"/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162425" y="114300"/>
          <a:ext cx="1569722" cy="295275"/>
        </a:xfrm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762000</xdr:colOff>
      <xdr:row>0</xdr:row>
      <xdr:rowOff>95250</xdr:rowOff>
    </xdr:from>
    <xdr:to>
      <xdr:col>7</xdr:col>
      <xdr:colOff>693422</xdr:colOff>
      <xdr:row>0</xdr:row>
      <xdr:rowOff>390525</xdr:rowOff>
    </xdr:to>
    <xdr:pic>
      <xdr:nvPicPr>
        <xdr:cNvPr id="4" name="Picture 3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857750" y="95250"/>
          <a:ext cx="1569722" cy="29527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20:H126" totalsRowShown="0" headerRowDxfId="10" dataDxfId="9" tableBorderDxfId="8">
  <autoFilter ref="A20:H126"/>
  <tableColumns count="8">
    <tableColumn id="1" name="Measured Depth [m]" dataDxfId="7"/>
    <tableColumn id="2" name="Inclination [deg]" dataDxfId="6"/>
    <tableColumn id="3" name="Azimuth [deg]" dataDxfId="5"/>
    <tableColumn id="4" name="True Vertical Depth [m]" dataDxfId="4" dataCellStyle="Normal 3"/>
    <tableColumn id="5" name="Vertical Section" dataDxfId="3" dataCellStyle="Normal 3"/>
    <tableColumn id="6" name="Northing (Latitude) [m]" dataDxfId="2"/>
    <tableColumn id="7" name="Easting (Departure) [m]" dataDxfId="1"/>
    <tableColumn id="8" name="Dogleg Severity [°/30m]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3.emf"/><Relationship Id="rId4" Type="http://schemas.openxmlformats.org/officeDocument/2006/relationships/control" Target="../activeX/activeX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6"/>
  <sheetViews>
    <sheetView zoomScaleNormal="100" workbookViewId="0">
      <selection activeCell="J11" sqref="J11"/>
    </sheetView>
  </sheetViews>
  <sheetFormatPr defaultRowHeight="15" x14ac:dyDescent="0.25"/>
  <cols>
    <col min="1" max="8" width="12.28515625" customWidth="1"/>
  </cols>
  <sheetData>
    <row r="1" spans="1:8" ht="38.25" customHeight="1" x14ac:dyDescent="0.25">
      <c r="A1" s="170"/>
      <c r="B1" s="170"/>
      <c r="C1" s="170"/>
      <c r="D1" s="170"/>
      <c r="E1" s="170"/>
      <c r="F1" s="34"/>
      <c r="G1" s="34"/>
      <c r="H1" s="34"/>
    </row>
    <row r="2" spans="1:8" x14ac:dyDescent="0.25">
      <c r="A2" s="40"/>
      <c r="B2" s="39"/>
      <c r="C2" s="39"/>
      <c r="D2" s="39"/>
      <c r="E2" s="39"/>
      <c r="F2" s="39"/>
      <c r="G2" s="39"/>
      <c r="H2" s="39"/>
    </row>
    <row r="3" spans="1:8" s="2" customFormat="1" ht="9" customHeight="1" x14ac:dyDescent="0.25">
      <c r="A3" s="37"/>
      <c r="B3" s="37"/>
      <c r="C3" s="37"/>
      <c r="D3" s="37"/>
      <c r="E3" s="37"/>
      <c r="F3" s="37"/>
      <c r="G3" s="37"/>
      <c r="H3" s="45"/>
    </row>
    <row r="4" spans="1:8" s="1" customFormat="1" x14ac:dyDescent="0.25">
      <c r="A4" s="41"/>
      <c r="B4" s="41"/>
      <c r="C4" s="41"/>
      <c r="D4" s="41"/>
      <c r="E4" s="41"/>
      <c r="F4" s="41"/>
      <c r="G4" s="44"/>
      <c r="H4" s="44"/>
    </row>
    <row r="5" spans="1:8" s="1" customFormat="1" ht="9" customHeight="1" x14ac:dyDescent="0.25">
      <c r="A5" s="37"/>
      <c r="B5" s="45"/>
      <c r="C5" s="37"/>
      <c r="D5" s="37"/>
      <c r="E5" s="37"/>
      <c r="F5" s="37"/>
      <c r="G5" s="37"/>
      <c r="H5" s="45"/>
    </row>
    <row r="6" spans="1:8" s="1" customFormat="1" x14ac:dyDescent="0.25">
      <c r="A6" s="44"/>
      <c r="B6" s="44"/>
      <c r="C6" s="43"/>
      <c r="D6" s="44"/>
      <c r="E6" s="42"/>
      <c r="F6" s="43"/>
      <c r="G6" s="42"/>
      <c r="H6" s="41"/>
    </row>
    <row r="7" spans="1:8" x14ac:dyDescent="0.25">
      <c r="A7" s="40"/>
      <c r="B7" s="39"/>
      <c r="C7" s="39"/>
      <c r="D7" s="39"/>
      <c r="E7" s="39"/>
      <c r="F7" s="39"/>
      <c r="G7" s="39"/>
      <c r="H7" s="39"/>
    </row>
    <row r="8" spans="1:8" s="2" customFormat="1" ht="9" customHeight="1" x14ac:dyDescent="0.25">
      <c r="A8" s="37"/>
      <c r="B8" s="37"/>
      <c r="C8" s="38"/>
      <c r="D8" s="37"/>
      <c r="E8" s="38"/>
      <c r="F8" s="37"/>
      <c r="G8" s="37"/>
      <c r="H8" s="37"/>
    </row>
    <row r="9" spans="1:8" s="3" customFormat="1" ht="9" customHeight="1" x14ac:dyDescent="0.2">
      <c r="A9" s="37"/>
      <c r="B9" s="36"/>
      <c r="C9" s="36"/>
      <c r="D9" s="36"/>
      <c r="E9" s="36"/>
      <c r="F9" s="36"/>
      <c r="G9" s="36"/>
      <c r="H9" s="36"/>
    </row>
    <row r="10" spans="1:8" s="3" customFormat="1" ht="45" customHeight="1" x14ac:dyDescent="0.2">
      <c r="A10" s="171" t="s">
        <v>37</v>
      </c>
      <c r="B10" s="171"/>
      <c r="C10" s="171"/>
      <c r="D10" s="171"/>
      <c r="E10" s="171"/>
      <c r="F10" s="171"/>
      <c r="G10" s="171"/>
      <c r="H10" s="171"/>
    </row>
    <row r="11" spans="1:8" ht="103.5" customHeight="1" x14ac:dyDescent="0.25">
      <c r="A11" s="35"/>
      <c r="B11" s="35"/>
      <c r="C11" s="35"/>
      <c r="D11" s="35"/>
      <c r="E11" s="35"/>
      <c r="F11" s="35"/>
      <c r="G11" s="35"/>
      <c r="H11" s="35"/>
    </row>
    <row r="12" spans="1:8" s="8" customFormat="1" ht="39" customHeight="1" x14ac:dyDescent="0.45">
      <c r="A12" s="34"/>
      <c r="B12" s="34"/>
      <c r="C12" s="34"/>
      <c r="D12" s="62" t="s">
        <v>36</v>
      </c>
      <c r="E12" s="63" t="str">
        <f>'Event Summary'!A4</f>
        <v>Origin Energy</v>
      </c>
      <c r="F12" s="34"/>
      <c r="G12" s="34"/>
      <c r="H12" s="34"/>
    </row>
    <row r="13" spans="1:8" ht="39" customHeight="1" x14ac:dyDescent="0.45">
      <c r="A13" s="32"/>
      <c r="B13" s="32"/>
      <c r="C13" s="32"/>
      <c r="D13" s="31" t="s">
        <v>35</v>
      </c>
      <c r="E13" s="33" t="str">
        <f>'Event Summary'!C4</f>
        <v>Orana 5</v>
      </c>
      <c r="F13" s="32"/>
      <c r="G13" s="32"/>
      <c r="H13" s="32"/>
    </row>
    <row r="14" spans="1:8" ht="39" customHeight="1" x14ac:dyDescent="0.45">
      <c r="A14" s="32"/>
      <c r="B14" s="32"/>
      <c r="C14" s="32"/>
      <c r="D14" s="31" t="s">
        <v>34</v>
      </c>
      <c r="E14" s="33" t="str">
        <f>'Event Summary'!E4</f>
        <v>Orana</v>
      </c>
      <c r="F14" s="32"/>
      <c r="G14" s="32"/>
      <c r="H14" s="32"/>
    </row>
    <row r="15" spans="1:8" ht="39" customHeight="1" x14ac:dyDescent="0.45">
      <c r="D15" s="31" t="s">
        <v>48</v>
      </c>
      <c r="E15" s="30" t="str">
        <f>'Event Summary'!E6</f>
        <v>26° 53' 34.01" S.</v>
      </c>
    </row>
    <row r="16" spans="1:8" ht="39" customHeight="1" x14ac:dyDescent="0.45">
      <c r="D16" s="31" t="s">
        <v>49</v>
      </c>
      <c r="E16" s="30" t="str">
        <f>'Event Summary'!G6</f>
        <v>150° 32' 01.37" E.</v>
      </c>
    </row>
    <row r="17" spans="4:7" ht="39" customHeight="1" x14ac:dyDescent="0.45">
      <c r="D17" s="31" t="s">
        <v>33</v>
      </c>
      <c r="E17" s="172">
        <f>'Event Summary'!A13</f>
        <v>41899</v>
      </c>
      <c r="F17" s="172"/>
      <c r="G17" s="172"/>
    </row>
    <row r="18" spans="4:7" ht="39" customHeight="1" x14ac:dyDescent="0.45">
      <c r="D18" s="31" t="s">
        <v>32</v>
      </c>
      <c r="E18" s="30" t="str">
        <f>'Event Summary'!C17</f>
        <v>D. Slater</v>
      </c>
    </row>
    <row r="19" spans="4:7" ht="13.5" customHeight="1" x14ac:dyDescent="0.25"/>
    <row r="20" spans="4:7" ht="13.5" customHeight="1" x14ac:dyDescent="0.25"/>
    <row r="21" spans="4:7" ht="13.5" customHeight="1" x14ac:dyDescent="0.25"/>
    <row r="22" spans="4:7" ht="13.5" customHeight="1" x14ac:dyDescent="0.25"/>
    <row r="23" spans="4:7" ht="13.5" customHeight="1" x14ac:dyDescent="0.25"/>
    <row r="24" spans="4:7" ht="13.5" customHeight="1" x14ac:dyDescent="0.25"/>
    <row r="25" spans="4:7" ht="13.5" customHeight="1" x14ac:dyDescent="0.25"/>
    <row r="26" spans="4:7" ht="13.5" customHeight="1" x14ac:dyDescent="0.25"/>
    <row r="27" spans="4:7" ht="13.5" customHeight="1" x14ac:dyDescent="0.25"/>
    <row r="28" spans="4:7" ht="13.5" customHeight="1" x14ac:dyDescent="0.25"/>
    <row r="29" spans="4:7" ht="13.5" customHeight="1" x14ac:dyDescent="0.25"/>
    <row r="30" spans="4:7" ht="13.5" customHeight="1" x14ac:dyDescent="0.25"/>
    <row r="31" spans="4:7" ht="13.5" customHeight="1" x14ac:dyDescent="0.25"/>
    <row r="32" spans="4:7" ht="13.5" customHeight="1" x14ac:dyDescent="0.25"/>
    <row r="33" spans="6:8" ht="13.5" customHeight="1" x14ac:dyDescent="0.25">
      <c r="F33" s="29"/>
      <c r="G33" s="1"/>
      <c r="H33" s="1"/>
    </row>
    <row r="34" spans="6:8" ht="13.5" customHeight="1" x14ac:dyDescent="0.25">
      <c r="F34" s="1"/>
      <c r="G34" s="28" t="s">
        <v>31</v>
      </c>
      <c r="H34" s="27">
        <f ca="1">TODAY()</f>
        <v>41899</v>
      </c>
    </row>
    <row r="35" spans="6:8" ht="13.5" customHeight="1" x14ac:dyDescent="0.25">
      <c r="F35" s="1"/>
      <c r="G35" s="1"/>
      <c r="H35" s="1"/>
    </row>
    <row r="36" spans="6:8" ht="13.5" customHeight="1" x14ac:dyDescent="0.25"/>
    <row r="37" spans="6:8" ht="13.5" customHeight="1" x14ac:dyDescent="0.25"/>
    <row r="38" spans="6:8" ht="13.5" customHeight="1" x14ac:dyDescent="0.25"/>
    <row r="39" spans="6:8" ht="13.5" customHeight="1" x14ac:dyDescent="0.25"/>
    <row r="40" spans="6:8" ht="13.5" customHeight="1" x14ac:dyDescent="0.25"/>
    <row r="41" spans="6:8" ht="13.5" customHeight="1" x14ac:dyDescent="0.25"/>
    <row r="42" spans="6:8" ht="13.5" customHeight="1" x14ac:dyDescent="0.25"/>
    <row r="43" spans="6:8" ht="13.5" customHeight="1" x14ac:dyDescent="0.25"/>
    <row r="44" spans="6:8" ht="13.5" customHeight="1" x14ac:dyDescent="0.25"/>
    <row r="45" spans="6:8" ht="13.5" customHeight="1" x14ac:dyDescent="0.25"/>
    <row r="46" spans="6:8" ht="13.5" customHeight="1" x14ac:dyDescent="0.25"/>
    <row r="47" spans="6:8" ht="13.5" customHeight="1" x14ac:dyDescent="0.25"/>
    <row r="48" spans="6:8" ht="13.5" customHeight="1" x14ac:dyDescent="0.25"/>
    <row r="49" ht="13.5" customHeight="1" x14ac:dyDescent="0.25"/>
    <row r="50" ht="13.5" customHeight="1" x14ac:dyDescent="0.25"/>
    <row r="51" ht="13.5" customHeight="1" x14ac:dyDescent="0.25"/>
    <row r="52" ht="13.5" customHeight="1" x14ac:dyDescent="0.25"/>
    <row r="53" ht="13.5" customHeight="1" x14ac:dyDescent="0.25"/>
    <row r="54" ht="13.5" customHeight="1" x14ac:dyDescent="0.25"/>
    <row r="55" ht="13.5" customHeight="1" x14ac:dyDescent="0.25"/>
    <row r="56" ht="13.5" customHeight="1" x14ac:dyDescent="0.25"/>
    <row r="57" ht="13.5" customHeight="1" x14ac:dyDescent="0.25"/>
    <row r="58" ht="13.5" customHeight="1" x14ac:dyDescent="0.25"/>
    <row r="59" ht="13.5" customHeight="1" x14ac:dyDescent="0.25"/>
    <row r="60" ht="13.5" customHeight="1" x14ac:dyDescent="0.25"/>
    <row r="61" ht="13.5" customHeight="1" x14ac:dyDescent="0.25"/>
    <row r="62" ht="13.5" customHeight="1" x14ac:dyDescent="0.25"/>
    <row r="63" ht="13.5" customHeight="1" x14ac:dyDescent="0.25"/>
    <row r="64" ht="13.5" customHeight="1" x14ac:dyDescent="0.25"/>
    <row r="65" ht="13.5" customHeight="1" x14ac:dyDescent="0.25"/>
    <row r="66" ht="13.5" customHeight="1" x14ac:dyDescent="0.25"/>
    <row r="67" ht="13.5" customHeight="1" x14ac:dyDescent="0.25"/>
    <row r="68" ht="13.5" customHeight="1" x14ac:dyDescent="0.25"/>
    <row r="69" ht="13.5" customHeight="1" x14ac:dyDescent="0.25"/>
    <row r="70" ht="13.5" customHeight="1" x14ac:dyDescent="0.25"/>
    <row r="71" ht="13.5" customHeight="1" x14ac:dyDescent="0.25"/>
    <row r="72" ht="13.5" customHeight="1" x14ac:dyDescent="0.25"/>
    <row r="73" ht="13.5" customHeight="1" x14ac:dyDescent="0.25"/>
    <row r="74" ht="13.5" customHeight="1" x14ac:dyDescent="0.25"/>
    <row r="75" ht="13.5" customHeight="1" x14ac:dyDescent="0.25"/>
    <row r="76" ht="13.5" customHeight="1" x14ac:dyDescent="0.25"/>
  </sheetData>
  <mergeCells count="3">
    <mergeCell ref="A1:E1"/>
    <mergeCell ref="A10:H10"/>
    <mergeCell ref="E17:G17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7"/>
  <sheetViews>
    <sheetView zoomScaleNormal="100" workbookViewId="0">
      <selection activeCell="A19" sqref="A19:H19"/>
    </sheetView>
  </sheetViews>
  <sheetFormatPr defaultRowHeight="15" x14ac:dyDescent="0.25"/>
  <cols>
    <col min="1" max="8" width="12.28515625" customWidth="1"/>
  </cols>
  <sheetData>
    <row r="1" spans="1:8" ht="38.25" customHeight="1" x14ac:dyDescent="0.25">
      <c r="A1" s="173" t="s">
        <v>40</v>
      </c>
      <c r="B1" s="173"/>
      <c r="C1" s="173"/>
      <c r="D1" s="173"/>
      <c r="E1" s="173"/>
    </row>
    <row r="2" spans="1:8" x14ac:dyDescent="0.25">
      <c r="A2" s="12" t="s">
        <v>0</v>
      </c>
      <c r="B2" s="13"/>
      <c r="C2" s="13"/>
      <c r="D2" s="13"/>
      <c r="E2" s="13"/>
      <c r="F2" s="13"/>
      <c r="G2" s="13"/>
      <c r="H2" s="14"/>
    </row>
    <row r="3" spans="1:8" s="2" customFormat="1" ht="9" customHeight="1" x14ac:dyDescent="0.25">
      <c r="A3" s="125" t="s">
        <v>1</v>
      </c>
      <c r="B3" s="127"/>
      <c r="C3" s="125" t="s">
        <v>3</v>
      </c>
      <c r="D3" s="127"/>
      <c r="E3" s="125" t="s">
        <v>2</v>
      </c>
      <c r="F3" s="127"/>
      <c r="G3" s="125" t="s">
        <v>15</v>
      </c>
      <c r="H3" s="128"/>
    </row>
    <row r="4" spans="1:8" s="1" customFormat="1" x14ac:dyDescent="0.25">
      <c r="A4" s="138" t="s">
        <v>69</v>
      </c>
      <c r="B4" s="136"/>
      <c r="C4" s="138" t="s">
        <v>77</v>
      </c>
      <c r="D4" s="137"/>
      <c r="E4" s="138" t="s">
        <v>78</v>
      </c>
      <c r="F4" s="136"/>
      <c r="G4" s="139" t="s">
        <v>16</v>
      </c>
      <c r="H4" s="142"/>
    </row>
    <row r="5" spans="1:8" s="1" customFormat="1" ht="9" customHeight="1" x14ac:dyDescent="0.25">
      <c r="A5" s="125" t="s">
        <v>17</v>
      </c>
      <c r="B5" s="128"/>
      <c r="C5" s="125" t="s">
        <v>57</v>
      </c>
      <c r="D5" s="126"/>
      <c r="E5" s="125" t="s">
        <v>45</v>
      </c>
      <c r="F5" s="126"/>
      <c r="G5" s="125" t="s">
        <v>46</v>
      </c>
      <c r="H5" s="126"/>
    </row>
    <row r="6" spans="1:8" s="1" customFormat="1" x14ac:dyDescent="0.25">
      <c r="A6" s="139" t="s">
        <v>79</v>
      </c>
      <c r="B6" s="142"/>
      <c r="C6" s="146" t="s">
        <v>59</v>
      </c>
      <c r="D6" s="142"/>
      <c r="E6" s="154" t="s">
        <v>80</v>
      </c>
      <c r="F6" s="149"/>
      <c r="G6" s="154" t="s">
        <v>81</v>
      </c>
      <c r="H6" s="137"/>
    </row>
    <row r="7" spans="1:8" s="1" customFormat="1" ht="9" customHeight="1" x14ac:dyDescent="0.25">
      <c r="A7" s="125" t="s">
        <v>41</v>
      </c>
      <c r="B7" s="128"/>
      <c r="C7" s="125" t="s">
        <v>42</v>
      </c>
      <c r="D7" s="126"/>
      <c r="E7" s="125" t="s">
        <v>43</v>
      </c>
      <c r="F7" s="126"/>
      <c r="G7" s="125" t="s">
        <v>44</v>
      </c>
      <c r="H7" s="126"/>
    </row>
    <row r="8" spans="1:8" s="1" customFormat="1" x14ac:dyDescent="0.25">
      <c r="A8" s="175">
        <v>7023054</v>
      </c>
      <c r="B8" s="176"/>
      <c r="C8" s="177">
        <v>255030</v>
      </c>
      <c r="D8" s="178"/>
      <c r="E8" s="148" t="s">
        <v>51</v>
      </c>
      <c r="F8" s="149"/>
      <c r="G8" s="148">
        <v>56</v>
      </c>
      <c r="H8" s="137"/>
    </row>
    <row r="9" spans="1:8" x14ac:dyDescent="0.25">
      <c r="A9" s="130" t="s">
        <v>11</v>
      </c>
      <c r="B9" s="131"/>
      <c r="C9" s="131"/>
      <c r="D9" s="131"/>
      <c r="E9" s="131"/>
      <c r="F9" s="131"/>
      <c r="G9" s="141"/>
      <c r="H9" s="132"/>
    </row>
    <row r="10" spans="1:8" s="2" customFormat="1" ht="9" customHeight="1" x14ac:dyDescent="0.25">
      <c r="A10" s="125" t="s">
        <v>25</v>
      </c>
      <c r="B10" s="126"/>
      <c r="C10" s="140" t="s">
        <v>14</v>
      </c>
      <c r="D10" s="126"/>
      <c r="E10" s="140" t="s">
        <v>28</v>
      </c>
      <c r="F10" s="127"/>
      <c r="G10" s="125" t="s">
        <v>20</v>
      </c>
      <c r="H10" s="126"/>
    </row>
    <row r="11" spans="1:8" s="1" customFormat="1" x14ac:dyDescent="0.25">
      <c r="A11" s="133" t="s">
        <v>14</v>
      </c>
      <c r="B11" s="135"/>
      <c r="C11" s="144">
        <v>303.95999999999998</v>
      </c>
      <c r="D11" s="135"/>
      <c r="E11" s="133" t="s">
        <v>82</v>
      </c>
      <c r="F11" s="134"/>
      <c r="G11" s="144">
        <v>2.5</v>
      </c>
      <c r="H11" s="135"/>
    </row>
    <row r="12" spans="1:8" s="2" customFormat="1" ht="9" customHeight="1" x14ac:dyDescent="0.25">
      <c r="A12" s="125" t="s">
        <v>10</v>
      </c>
      <c r="B12" s="126"/>
      <c r="C12" s="125" t="s">
        <v>58</v>
      </c>
      <c r="D12" s="126"/>
      <c r="E12" s="125" t="s">
        <v>23</v>
      </c>
      <c r="F12" s="127"/>
      <c r="G12" s="125" t="s">
        <v>24</v>
      </c>
      <c r="H12" s="126"/>
    </row>
    <row r="13" spans="1:8" s="1" customFormat="1" x14ac:dyDescent="0.25">
      <c r="A13" s="145">
        <v>41899</v>
      </c>
      <c r="B13" s="135"/>
      <c r="C13" s="133" t="s">
        <v>83</v>
      </c>
      <c r="D13" s="135"/>
      <c r="E13" s="143">
        <v>0</v>
      </c>
      <c r="F13" s="134"/>
      <c r="G13" s="143">
        <v>525</v>
      </c>
      <c r="H13" s="135"/>
    </row>
    <row r="14" spans="1:8" s="77" customFormat="1" ht="9" customHeight="1" x14ac:dyDescent="0.25">
      <c r="A14" s="125" t="s">
        <v>18</v>
      </c>
      <c r="B14" s="126"/>
      <c r="C14" s="125" t="s">
        <v>60</v>
      </c>
      <c r="D14" s="126"/>
      <c r="E14" s="125" t="s">
        <v>52</v>
      </c>
      <c r="F14" s="127"/>
      <c r="G14" s="125" t="s">
        <v>55</v>
      </c>
      <c r="H14" s="126"/>
    </row>
    <row r="15" spans="1:8" s="76" customFormat="1" x14ac:dyDescent="0.25">
      <c r="A15" s="133" t="s">
        <v>70</v>
      </c>
      <c r="B15" s="135"/>
      <c r="C15" s="145" t="s">
        <v>68</v>
      </c>
      <c r="D15" s="135"/>
      <c r="E15" s="153" t="s">
        <v>54</v>
      </c>
      <c r="F15" s="134"/>
      <c r="G15" s="143" t="s">
        <v>54</v>
      </c>
      <c r="H15" s="135"/>
    </row>
    <row r="16" spans="1:8" s="2" customFormat="1" ht="9" customHeight="1" x14ac:dyDescent="0.25">
      <c r="A16" s="155" t="s">
        <v>62</v>
      </c>
      <c r="B16" s="126"/>
      <c r="C16" s="125" t="s">
        <v>47</v>
      </c>
      <c r="D16" s="126"/>
      <c r="E16" s="125" t="s">
        <v>56</v>
      </c>
      <c r="F16" s="127"/>
      <c r="G16" s="125" t="s">
        <v>30</v>
      </c>
      <c r="H16" s="129" t="s">
        <v>29</v>
      </c>
    </row>
    <row r="17" spans="1:8" s="64" customFormat="1" ht="12.75" x14ac:dyDescent="0.25">
      <c r="A17" s="145" t="s">
        <v>87</v>
      </c>
      <c r="B17" s="135"/>
      <c r="C17" s="133" t="s">
        <v>84</v>
      </c>
      <c r="D17" s="135"/>
      <c r="E17" s="133" t="s">
        <v>85</v>
      </c>
      <c r="F17" s="134"/>
      <c r="G17" s="143" t="s">
        <v>86</v>
      </c>
      <c r="H17" s="147">
        <v>119</v>
      </c>
    </row>
    <row r="18" spans="1:8" s="3" customFormat="1" ht="9" customHeight="1" x14ac:dyDescent="0.2">
      <c r="A18" s="4" t="s">
        <v>21</v>
      </c>
      <c r="B18" s="6"/>
      <c r="C18" s="6"/>
      <c r="D18" s="6"/>
      <c r="E18" s="6"/>
      <c r="F18" s="6"/>
      <c r="G18" s="6"/>
      <c r="H18" s="7"/>
    </row>
    <row r="19" spans="1:8" ht="25.5" customHeight="1" x14ac:dyDescent="0.25">
      <c r="A19" s="179"/>
      <c r="B19" s="180"/>
      <c r="C19" s="180"/>
      <c r="D19" s="180"/>
      <c r="E19" s="180"/>
      <c r="F19" s="180"/>
      <c r="G19" s="180"/>
      <c r="H19" s="181"/>
    </row>
    <row r="20" spans="1:8" s="8" customFormat="1" x14ac:dyDescent="0.25">
      <c r="A20" s="46" t="s">
        <v>39</v>
      </c>
      <c r="B20" s="46" t="s">
        <v>38</v>
      </c>
      <c r="C20" s="174" t="s">
        <v>21</v>
      </c>
      <c r="D20" s="174"/>
      <c r="E20" s="174"/>
      <c r="F20" s="174"/>
      <c r="G20" s="174"/>
      <c r="H20" s="174"/>
    </row>
    <row r="21" spans="1:8" ht="13.5" customHeight="1" x14ac:dyDescent="0.25">
      <c r="A21" s="118">
        <v>41897</v>
      </c>
      <c r="B21" s="119">
        <v>0.5</v>
      </c>
      <c r="C21" s="114" t="s">
        <v>71</v>
      </c>
      <c r="D21" s="51"/>
      <c r="E21" s="51"/>
      <c r="F21" s="51"/>
      <c r="G21" s="51"/>
      <c r="H21" s="52"/>
    </row>
    <row r="22" spans="1:8" ht="13.5" customHeight="1" x14ac:dyDescent="0.25">
      <c r="A22" s="123"/>
      <c r="B22" s="121">
        <v>0.66666666666666663</v>
      </c>
      <c r="C22" s="115" t="s">
        <v>89</v>
      </c>
      <c r="D22" s="54"/>
      <c r="E22" s="54"/>
      <c r="F22" s="54"/>
      <c r="G22" s="54"/>
      <c r="H22" s="55"/>
    </row>
    <row r="23" spans="1:8" ht="13.5" customHeight="1" x14ac:dyDescent="0.25">
      <c r="A23" s="124">
        <v>41898</v>
      </c>
      <c r="B23" s="122">
        <v>0.89583333333333337</v>
      </c>
      <c r="C23" s="117" t="s">
        <v>90</v>
      </c>
      <c r="D23" s="57"/>
      <c r="E23" s="57"/>
      <c r="F23" s="57"/>
      <c r="G23" s="57"/>
      <c r="H23" s="58"/>
    </row>
    <row r="24" spans="1:8" ht="13.5" customHeight="1" x14ac:dyDescent="0.25">
      <c r="A24" s="123"/>
      <c r="B24" s="121">
        <v>0.91666666666666663</v>
      </c>
      <c r="C24" s="115" t="s">
        <v>91</v>
      </c>
      <c r="D24" s="54"/>
      <c r="E24" s="54"/>
      <c r="F24" s="54"/>
      <c r="G24" s="54"/>
      <c r="H24" s="55"/>
    </row>
    <row r="25" spans="1:8" ht="13.5" customHeight="1" x14ac:dyDescent="0.25">
      <c r="A25" s="123"/>
      <c r="B25" s="121">
        <v>0.95833333333333337</v>
      </c>
      <c r="C25" s="115" t="s">
        <v>92</v>
      </c>
      <c r="D25" s="54"/>
      <c r="E25" s="54"/>
      <c r="F25" s="54"/>
      <c r="G25" s="54"/>
      <c r="H25" s="55"/>
    </row>
    <row r="26" spans="1:8" ht="13.5" customHeight="1" x14ac:dyDescent="0.25">
      <c r="A26" s="123"/>
      <c r="B26" s="121">
        <v>0.97916666666666663</v>
      </c>
      <c r="C26" s="115" t="s">
        <v>72</v>
      </c>
      <c r="D26" s="54"/>
      <c r="E26" s="54"/>
      <c r="F26" s="54"/>
      <c r="G26" s="54"/>
      <c r="H26" s="55"/>
    </row>
    <row r="27" spans="1:8" ht="13.5" customHeight="1" x14ac:dyDescent="0.25">
      <c r="A27" s="123">
        <v>41899</v>
      </c>
      <c r="B27" s="165">
        <v>4.1666666666666664E-2</v>
      </c>
      <c r="C27" s="115" t="s">
        <v>73</v>
      </c>
      <c r="D27" s="54"/>
      <c r="E27" s="54"/>
      <c r="F27" s="54"/>
      <c r="G27" s="54"/>
      <c r="H27" s="55"/>
    </row>
    <row r="28" spans="1:8" ht="13.5" customHeight="1" x14ac:dyDescent="0.25">
      <c r="A28" s="123"/>
      <c r="B28" s="165">
        <v>0.11458333333333333</v>
      </c>
      <c r="C28" s="115" t="s">
        <v>93</v>
      </c>
      <c r="D28" s="54"/>
      <c r="E28" s="54"/>
      <c r="F28" s="54"/>
      <c r="G28" s="54"/>
      <c r="H28" s="55"/>
    </row>
    <row r="29" spans="1:8" ht="13.5" customHeight="1" x14ac:dyDescent="0.25">
      <c r="A29" s="120"/>
      <c r="B29" s="165">
        <v>0.13194444444444445</v>
      </c>
      <c r="C29" s="116" t="s">
        <v>74</v>
      </c>
      <c r="E29" s="54"/>
      <c r="F29" s="54"/>
      <c r="G29" s="54"/>
      <c r="H29" s="55"/>
    </row>
    <row r="30" spans="1:8" ht="13.5" customHeight="1" x14ac:dyDescent="0.25">
      <c r="A30" s="123"/>
      <c r="B30" s="165">
        <v>0.16666666666666666</v>
      </c>
      <c r="C30" s="115" t="s">
        <v>75</v>
      </c>
      <c r="D30" s="54"/>
      <c r="E30" s="54"/>
      <c r="F30" s="54"/>
      <c r="G30" s="54"/>
      <c r="H30" s="55"/>
    </row>
    <row r="31" spans="1:8" ht="13.5" customHeight="1" x14ac:dyDescent="0.25">
      <c r="A31" s="123"/>
      <c r="B31" s="121">
        <v>0.5</v>
      </c>
      <c r="C31" s="115" t="s">
        <v>76</v>
      </c>
      <c r="D31" s="54"/>
      <c r="E31" s="54"/>
      <c r="F31" s="54"/>
      <c r="G31" s="54"/>
      <c r="H31" s="55"/>
    </row>
    <row r="32" spans="1:8" ht="13.5" customHeight="1" x14ac:dyDescent="0.25">
      <c r="A32" s="59"/>
      <c r="B32" s="60">
        <v>0.625</v>
      </c>
      <c r="C32" s="53" t="s">
        <v>88</v>
      </c>
      <c r="D32" s="54"/>
      <c r="E32" s="54"/>
      <c r="F32" s="54"/>
      <c r="G32" s="54"/>
      <c r="H32" s="55"/>
    </row>
    <row r="33" spans="1:8" ht="13.5" customHeight="1" x14ac:dyDescent="0.25">
      <c r="A33" s="59"/>
      <c r="B33" s="60"/>
      <c r="C33" s="53"/>
      <c r="D33" s="54"/>
      <c r="E33" s="54"/>
      <c r="F33" s="54"/>
      <c r="G33" s="54"/>
      <c r="H33" s="55"/>
    </row>
    <row r="34" spans="1:8" ht="13.5" customHeight="1" x14ac:dyDescent="0.25">
      <c r="A34" s="59"/>
      <c r="B34" s="60"/>
      <c r="C34" s="53"/>
      <c r="D34" s="54"/>
      <c r="E34" s="54"/>
      <c r="F34" s="54"/>
      <c r="G34" s="54"/>
      <c r="H34" s="55"/>
    </row>
    <row r="35" spans="1:8" ht="13.5" customHeight="1" x14ac:dyDescent="0.25">
      <c r="A35" s="59"/>
      <c r="B35" s="60"/>
      <c r="C35" s="53"/>
      <c r="D35" s="54"/>
      <c r="E35" s="54"/>
      <c r="F35" s="54"/>
      <c r="G35" s="54"/>
      <c r="H35" s="55"/>
    </row>
    <row r="36" spans="1:8" ht="13.5" customHeight="1" x14ac:dyDescent="0.25">
      <c r="A36" s="59"/>
      <c r="B36" s="60"/>
      <c r="C36" s="53"/>
      <c r="D36" s="54"/>
      <c r="E36" s="54"/>
      <c r="F36" s="54"/>
      <c r="G36" s="54"/>
      <c r="H36" s="55"/>
    </row>
    <row r="37" spans="1:8" ht="13.5" customHeight="1" x14ac:dyDescent="0.25">
      <c r="A37" s="59"/>
      <c r="B37" s="61"/>
      <c r="C37" s="53"/>
      <c r="D37" s="54"/>
      <c r="E37" s="54"/>
      <c r="F37" s="54"/>
      <c r="G37" s="54"/>
      <c r="H37" s="55"/>
    </row>
    <row r="38" spans="1:8" ht="13.5" customHeight="1" x14ac:dyDescent="0.25">
      <c r="A38" s="59"/>
      <c r="B38" s="61"/>
      <c r="C38" s="53"/>
      <c r="D38" s="54"/>
      <c r="E38" s="54"/>
      <c r="F38" s="54"/>
      <c r="G38" s="54"/>
      <c r="H38" s="55"/>
    </row>
    <row r="39" spans="1:8" ht="13.5" customHeight="1" x14ac:dyDescent="0.25">
      <c r="A39" s="59"/>
      <c r="B39" s="61"/>
      <c r="C39" s="53"/>
      <c r="D39" s="54"/>
      <c r="E39" s="54"/>
      <c r="F39" s="54"/>
      <c r="G39" s="54"/>
      <c r="H39" s="55"/>
    </row>
    <row r="40" spans="1:8" ht="13.5" customHeight="1" x14ac:dyDescent="0.25">
      <c r="A40" s="59"/>
      <c r="B40" s="61"/>
      <c r="C40" s="53"/>
      <c r="D40" s="54"/>
      <c r="E40" s="54"/>
      <c r="F40" s="54"/>
      <c r="G40" s="54"/>
      <c r="H40" s="55"/>
    </row>
    <row r="41" spans="1:8" ht="13.5" customHeight="1" x14ac:dyDescent="0.25">
      <c r="A41" s="59"/>
      <c r="B41" s="61"/>
      <c r="C41" s="53"/>
      <c r="D41" s="54"/>
      <c r="E41" s="54"/>
      <c r="F41" s="54"/>
      <c r="G41" s="54"/>
      <c r="H41" s="55"/>
    </row>
    <row r="42" spans="1:8" ht="13.5" customHeight="1" x14ac:dyDescent="0.25">
      <c r="A42" s="59"/>
      <c r="B42" s="61"/>
      <c r="C42" s="53"/>
      <c r="D42" s="54"/>
      <c r="E42" s="54"/>
      <c r="F42" s="54"/>
      <c r="G42" s="54"/>
      <c r="H42" s="55"/>
    </row>
    <row r="43" spans="1:8" ht="13.5" customHeight="1" x14ac:dyDescent="0.25">
      <c r="A43" s="59"/>
      <c r="B43" s="61"/>
      <c r="C43" s="53"/>
      <c r="D43" s="54"/>
      <c r="E43" s="54"/>
      <c r="F43" s="54"/>
      <c r="G43" s="54"/>
      <c r="H43" s="55"/>
    </row>
    <row r="44" spans="1:8" ht="13.5" customHeight="1" x14ac:dyDescent="0.25">
      <c r="A44" s="59"/>
      <c r="B44" s="61"/>
      <c r="C44" s="53"/>
      <c r="D44" s="54"/>
      <c r="E44" s="54"/>
      <c r="F44" s="54"/>
      <c r="G44" s="54"/>
      <c r="H44" s="55"/>
    </row>
    <row r="45" spans="1:8" ht="13.5" customHeight="1" x14ac:dyDescent="0.25">
      <c r="A45" s="59"/>
      <c r="B45" s="61"/>
      <c r="C45" s="53"/>
      <c r="D45" s="54"/>
      <c r="E45" s="54"/>
      <c r="F45" s="54"/>
      <c r="G45" s="54"/>
      <c r="H45" s="55"/>
    </row>
    <row r="46" spans="1:8" ht="13.5" customHeight="1" x14ac:dyDescent="0.25">
      <c r="A46" s="59"/>
      <c r="B46" s="61"/>
      <c r="C46" s="53"/>
      <c r="D46" s="54"/>
      <c r="E46" s="54"/>
      <c r="F46" s="54"/>
      <c r="G46" s="54"/>
      <c r="H46" s="55"/>
    </row>
    <row r="47" spans="1:8" ht="13.5" customHeight="1" x14ac:dyDescent="0.25">
      <c r="A47" s="59"/>
      <c r="B47" s="61"/>
      <c r="C47" s="53"/>
      <c r="D47" s="54"/>
      <c r="E47" s="54"/>
      <c r="F47" s="54"/>
      <c r="G47" s="54"/>
      <c r="H47" s="55"/>
    </row>
    <row r="48" spans="1:8" ht="13.5" customHeight="1" x14ac:dyDescent="0.25">
      <c r="A48" s="59"/>
      <c r="B48" s="61"/>
      <c r="C48" s="53"/>
      <c r="D48" s="54"/>
      <c r="E48" s="54"/>
      <c r="F48" s="54"/>
      <c r="G48" s="54"/>
      <c r="H48" s="55"/>
    </row>
    <row r="49" spans="1:8" ht="13.5" customHeight="1" x14ac:dyDescent="0.25">
      <c r="A49" s="59"/>
      <c r="B49" s="61"/>
      <c r="C49" s="53"/>
      <c r="D49" s="54"/>
      <c r="E49" s="54"/>
      <c r="F49" s="54"/>
      <c r="G49" s="54"/>
      <c r="H49" s="55"/>
    </row>
    <row r="50" spans="1:8" ht="13.5" customHeight="1" x14ac:dyDescent="0.25">
      <c r="A50" s="59"/>
      <c r="B50" s="61"/>
      <c r="C50" s="53"/>
      <c r="D50" s="54"/>
      <c r="E50" s="54"/>
      <c r="F50" s="54"/>
      <c r="G50" s="54"/>
      <c r="H50" s="55"/>
    </row>
    <row r="51" spans="1:8" ht="13.5" customHeight="1" x14ac:dyDescent="0.25">
      <c r="A51" s="59"/>
      <c r="B51" s="61"/>
      <c r="C51" s="53"/>
      <c r="D51" s="54"/>
      <c r="E51" s="54"/>
      <c r="F51" s="54"/>
      <c r="G51" s="54"/>
      <c r="H51" s="55"/>
    </row>
    <row r="52" spans="1:8" ht="13.5" customHeight="1" x14ac:dyDescent="0.25">
      <c r="A52" s="59"/>
      <c r="B52" s="61"/>
      <c r="C52" s="53"/>
      <c r="D52" s="54"/>
      <c r="E52" s="54"/>
      <c r="F52" s="54"/>
      <c r="G52" s="54"/>
      <c r="H52" s="55"/>
    </row>
    <row r="53" spans="1:8" ht="13.5" customHeight="1" x14ac:dyDescent="0.25">
      <c r="A53" s="59"/>
      <c r="B53" s="61"/>
      <c r="C53" s="53"/>
      <c r="D53" s="54"/>
      <c r="E53" s="54"/>
      <c r="F53" s="54"/>
      <c r="G53" s="54"/>
      <c r="H53" s="55"/>
    </row>
    <row r="54" spans="1:8" ht="13.5" customHeight="1" x14ac:dyDescent="0.25">
      <c r="A54" s="59"/>
      <c r="B54" s="61"/>
      <c r="C54" s="53"/>
      <c r="D54" s="54"/>
      <c r="E54" s="54"/>
      <c r="F54" s="54"/>
      <c r="G54" s="54"/>
      <c r="H54" s="55"/>
    </row>
    <row r="55" spans="1:8" ht="13.5" customHeight="1" x14ac:dyDescent="0.25">
      <c r="A55" s="59"/>
      <c r="B55" s="61"/>
      <c r="C55" s="53"/>
      <c r="D55" s="54"/>
      <c r="E55" s="54"/>
      <c r="F55" s="54"/>
      <c r="G55" s="54"/>
      <c r="H55" s="55"/>
    </row>
    <row r="56" spans="1:8" ht="13.5" customHeight="1" x14ac:dyDescent="0.25">
      <c r="A56" s="49"/>
      <c r="B56" s="50"/>
      <c r="C56" s="56"/>
      <c r="D56" s="57"/>
      <c r="E56" s="57"/>
      <c r="F56" s="57"/>
      <c r="G56" s="57"/>
      <c r="H56" s="58"/>
    </row>
    <row r="57" spans="1:8" ht="13.5" customHeight="1" x14ac:dyDescent="0.25">
      <c r="A57" s="47"/>
      <c r="B57" s="48"/>
      <c r="C57" s="53"/>
      <c r="D57" s="54"/>
      <c r="E57" s="54"/>
      <c r="F57" s="54"/>
      <c r="G57" s="54"/>
      <c r="H57" s="55"/>
    </row>
    <row r="58" spans="1:8" ht="13.5" customHeight="1" x14ac:dyDescent="0.25">
      <c r="A58" s="47"/>
      <c r="B58" s="48"/>
      <c r="C58" s="53"/>
      <c r="D58" s="54"/>
      <c r="E58" s="54"/>
      <c r="F58" s="54"/>
      <c r="G58" s="54"/>
      <c r="H58" s="55"/>
    </row>
    <row r="59" spans="1:8" ht="13.5" customHeight="1" x14ac:dyDescent="0.25">
      <c r="A59" s="65"/>
      <c r="B59" s="66"/>
      <c r="C59" s="67"/>
      <c r="D59" s="68"/>
      <c r="E59" s="68"/>
      <c r="F59" s="68"/>
      <c r="G59" s="68"/>
      <c r="H59" s="69"/>
    </row>
    <row r="60" spans="1:8" ht="13.5" customHeight="1" x14ac:dyDescent="0.25"/>
    <row r="61" spans="1:8" ht="13.5" customHeight="1" x14ac:dyDescent="0.25"/>
    <row r="62" spans="1:8" ht="13.5" customHeight="1" x14ac:dyDescent="0.25"/>
    <row r="63" spans="1:8" ht="13.5" customHeight="1" x14ac:dyDescent="0.25"/>
    <row r="64" spans="1:8" ht="13.5" customHeight="1" x14ac:dyDescent="0.25"/>
    <row r="65" ht="13.5" customHeight="1" x14ac:dyDescent="0.25"/>
    <row r="66" ht="13.5" customHeight="1" x14ac:dyDescent="0.25"/>
    <row r="67" ht="13.5" customHeight="1" x14ac:dyDescent="0.25"/>
    <row r="68" ht="13.5" customHeight="1" x14ac:dyDescent="0.25"/>
    <row r="69" ht="13.5" customHeight="1" x14ac:dyDescent="0.25"/>
    <row r="70" ht="13.5" customHeight="1" x14ac:dyDescent="0.25"/>
    <row r="71" ht="13.5" customHeight="1" x14ac:dyDescent="0.25"/>
    <row r="72" ht="13.5" customHeight="1" x14ac:dyDescent="0.25"/>
    <row r="73" ht="13.5" customHeight="1" x14ac:dyDescent="0.25"/>
    <row r="74" ht="13.5" customHeight="1" x14ac:dyDescent="0.25"/>
    <row r="75" ht="13.5" customHeight="1" x14ac:dyDescent="0.25"/>
    <row r="76" ht="13.5" customHeight="1" x14ac:dyDescent="0.25"/>
    <row r="77" ht="13.5" customHeight="1" x14ac:dyDescent="0.25"/>
    <row r="78" ht="13.5" customHeight="1" x14ac:dyDescent="0.25"/>
    <row r="79" ht="13.5" customHeight="1" x14ac:dyDescent="0.25"/>
    <row r="80" ht="13.5" customHeight="1" x14ac:dyDescent="0.25"/>
    <row r="81" ht="13.5" customHeight="1" x14ac:dyDescent="0.25"/>
    <row r="82" ht="13.5" customHeight="1" x14ac:dyDescent="0.25"/>
    <row r="83" ht="13.5" customHeight="1" x14ac:dyDescent="0.25"/>
    <row r="84" ht="13.5" customHeight="1" x14ac:dyDescent="0.25"/>
    <row r="85" ht="13.5" customHeight="1" x14ac:dyDescent="0.25"/>
    <row r="86" ht="13.5" customHeight="1" x14ac:dyDescent="0.25"/>
    <row r="87" ht="13.5" customHeight="1" x14ac:dyDescent="0.25"/>
  </sheetData>
  <mergeCells count="5">
    <mergeCell ref="A1:E1"/>
    <mergeCell ref="C20:H20"/>
    <mergeCell ref="A8:B8"/>
    <mergeCell ref="C8:D8"/>
    <mergeCell ref="A19:H19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M16"/>
  <sheetViews>
    <sheetView tabSelected="1" topLeftCell="A7" zoomScaleNormal="100" workbookViewId="0">
      <selection activeCell="L25" sqref="L25"/>
    </sheetView>
  </sheetViews>
  <sheetFormatPr defaultRowHeight="15" x14ac:dyDescent="0.25"/>
  <cols>
    <col min="1" max="2" width="16.42578125" customWidth="1"/>
    <col min="3" max="3" width="16.5703125" customWidth="1"/>
    <col min="4" max="4" width="10.7109375" customWidth="1"/>
    <col min="5" max="5" width="0.5703125" customWidth="1"/>
    <col min="6" max="6" width="6" customWidth="1"/>
    <col min="7" max="8" width="16.28515625" customWidth="1"/>
  </cols>
  <sheetData>
    <row r="1" spans="1:13" ht="38.25" customHeight="1" x14ac:dyDescent="0.25">
      <c r="A1" s="173" t="s">
        <v>50</v>
      </c>
      <c r="B1" s="173"/>
      <c r="C1" s="173"/>
      <c r="D1" s="173"/>
      <c r="E1" s="173"/>
      <c r="F1" s="173"/>
    </row>
    <row r="2" spans="1:13" x14ac:dyDescent="0.25">
      <c r="A2" s="12" t="s">
        <v>0</v>
      </c>
      <c r="B2" s="13"/>
      <c r="C2" s="13"/>
      <c r="D2" s="13"/>
      <c r="E2" s="13"/>
      <c r="F2" s="13"/>
      <c r="G2" s="13"/>
      <c r="H2" s="14"/>
    </row>
    <row r="3" spans="1:13" s="2" customFormat="1" ht="9" customHeight="1" x14ac:dyDescent="0.25">
      <c r="A3" s="4" t="s">
        <v>1</v>
      </c>
      <c r="B3" s="9"/>
      <c r="C3" s="4" t="s">
        <v>3</v>
      </c>
      <c r="D3" s="9"/>
      <c r="E3" s="9"/>
      <c r="F3" s="9"/>
      <c r="G3" s="4" t="s">
        <v>2</v>
      </c>
      <c r="H3" s="5"/>
    </row>
    <row r="4" spans="1:13" s="1" customFormat="1" x14ac:dyDescent="0.2">
      <c r="A4" s="20" t="str">
        <f>'Event Summary'!A4</f>
        <v>Origin Energy</v>
      </c>
      <c r="B4" s="18"/>
      <c r="C4" s="20" t="str">
        <f>'Event Summary'!C4</f>
        <v>Orana 5</v>
      </c>
      <c r="D4" s="18"/>
      <c r="E4" s="18"/>
      <c r="F4" s="18"/>
      <c r="G4" s="20" t="str">
        <f>'Event Summary'!E4</f>
        <v>Orana</v>
      </c>
      <c r="H4" s="19"/>
      <c r="J4" s="23" t="s">
        <v>22</v>
      </c>
      <c r="K4" s="23"/>
      <c r="L4" s="23" t="s">
        <v>26</v>
      </c>
      <c r="M4" s="24"/>
    </row>
    <row r="5" spans="1:13" s="1" customFormat="1" ht="9" customHeight="1" x14ac:dyDescent="0.25">
      <c r="A5" s="4" t="s">
        <v>15</v>
      </c>
      <c r="B5" s="10"/>
      <c r="C5" s="4" t="s">
        <v>17</v>
      </c>
      <c r="D5" s="9"/>
      <c r="E5" s="10"/>
      <c r="F5" s="11"/>
      <c r="G5" s="9" t="s">
        <v>57</v>
      </c>
      <c r="H5" s="11"/>
    </row>
    <row r="6" spans="1:13" s="1" customFormat="1" x14ac:dyDescent="0.25">
      <c r="A6" s="21" t="str">
        <f>'Event Summary'!G4</f>
        <v>Australia</v>
      </c>
      <c r="B6" s="22"/>
      <c r="C6" s="152" t="str">
        <f>'Event Summary'!A6</f>
        <v>Queensland</v>
      </c>
      <c r="D6" s="18"/>
      <c r="E6" s="18"/>
      <c r="F6" s="19"/>
      <c r="G6" s="25" t="str">
        <f>'Event Summary'!C6</f>
        <v>Well Head</v>
      </c>
      <c r="H6" s="19"/>
    </row>
    <row r="7" spans="1:13" x14ac:dyDescent="0.25">
      <c r="A7" s="12" t="s">
        <v>11</v>
      </c>
      <c r="B7" s="13"/>
      <c r="C7" s="13"/>
      <c r="D7" s="13"/>
      <c r="E7" s="13"/>
      <c r="F7" s="13"/>
      <c r="G7" s="13"/>
      <c r="H7" s="14"/>
    </row>
    <row r="8" spans="1:13" s="2" customFormat="1" ht="9" customHeight="1" x14ac:dyDescent="0.25">
      <c r="A8" s="78" t="s">
        <v>13</v>
      </c>
      <c r="B8" s="82" t="s">
        <v>14</v>
      </c>
      <c r="C8" s="83" t="s">
        <v>28</v>
      </c>
      <c r="D8" s="182" t="s">
        <v>27</v>
      </c>
      <c r="E8" s="182"/>
      <c r="F8" s="183"/>
      <c r="G8" s="82" t="s">
        <v>23</v>
      </c>
      <c r="H8" s="79" t="s">
        <v>24</v>
      </c>
    </row>
    <row r="9" spans="1:13" s="1" customFormat="1" x14ac:dyDescent="0.25">
      <c r="A9" s="73" t="str">
        <f>'Event Summary'!A11</f>
        <v>Ground Level</v>
      </c>
      <c r="B9" s="72">
        <f>'Event Summary'!C11</f>
        <v>303.95999999999998</v>
      </c>
      <c r="C9" s="71" t="str">
        <f>'Event Summary'!E11</f>
        <v>ORT</v>
      </c>
      <c r="D9" s="105">
        <f>'Event Summary'!G11</f>
        <v>2.5</v>
      </c>
      <c r="E9" s="106"/>
      <c r="F9" s="107"/>
      <c r="G9" s="71" t="s">
        <v>19</v>
      </c>
      <c r="H9" s="108">
        <f>'Event Summary'!G13</f>
        <v>525</v>
      </c>
    </row>
    <row r="10" spans="1:13" s="2" customFormat="1" ht="9" customHeight="1" x14ac:dyDescent="0.25">
      <c r="A10" s="82" t="s">
        <v>10</v>
      </c>
      <c r="B10" s="74" t="s">
        <v>18</v>
      </c>
      <c r="C10" s="82" t="s">
        <v>45</v>
      </c>
      <c r="D10" s="78" t="s">
        <v>46</v>
      </c>
      <c r="E10" s="80"/>
      <c r="F10" s="79"/>
      <c r="G10" s="82" t="s">
        <v>43</v>
      </c>
      <c r="H10" s="79" t="s">
        <v>44</v>
      </c>
    </row>
    <row r="11" spans="1:13" s="113" customFormat="1" ht="12" x14ac:dyDescent="0.25">
      <c r="A11" s="109">
        <f>'Event Summary'!A13</f>
        <v>41899</v>
      </c>
      <c r="B11" s="156" t="str">
        <f>'Event Summary'!A15</f>
        <v>True North</v>
      </c>
      <c r="C11" s="110" t="str">
        <f>'Event Summary'!E6</f>
        <v>26° 53' 34.01" S.</v>
      </c>
      <c r="D11" s="73" t="str">
        <f>'Event Summary'!G6</f>
        <v>150° 32' 01.37" E.</v>
      </c>
      <c r="E11" s="106"/>
      <c r="F11" s="107"/>
      <c r="G11" s="111" t="str">
        <f>'Event Summary'!E8</f>
        <v>GDA94/MGA94</v>
      </c>
      <c r="H11" s="112">
        <f>'Event Summary'!G8</f>
        <v>56</v>
      </c>
    </row>
    <row r="12" spans="1:13" s="2" customFormat="1" ht="9" customHeight="1" x14ac:dyDescent="0.25">
      <c r="A12" s="74" t="s">
        <v>52</v>
      </c>
      <c r="B12" s="82" t="s">
        <v>55</v>
      </c>
      <c r="C12" s="82" t="s">
        <v>41</v>
      </c>
      <c r="D12" s="78" t="s">
        <v>42</v>
      </c>
      <c r="E12" s="80"/>
      <c r="F12" s="79"/>
      <c r="G12" s="82" t="s">
        <v>60</v>
      </c>
      <c r="H12" s="79" t="s">
        <v>30</v>
      </c>
    </row>
    <row r="13" spans="1:13" s="113" customFormat="1" ht="12" x14ac:dyDescent="0.25">
      <c r="A13" s="111" t="str">
        <f>'Event Summary'!E15</f>
        <v>N/A</v>
      </c>
      <c r="B13" s="109" t="str">
        <f>'Event Summary'!G15</f>
        <v>N/A</v>
      </c>
      <c r="C13" s="157">
        <f>'Event Summary'!A8</f>
        <v>7023054</v>
      </c>
      <c r="D13" s="187">
        <f>'Event Summary'!C8</f>
        <v>255030</v>
      </c>
      <c r="E13" s="188"/>
      <c r="F13" s="189"/>
      <c r="G13" s="111" t="str">
        <f>'Event Summary'!C15</f>
        <v>Min Curvature</v>
      </c>
      <c r="H13" s="112" t="str">
        <f>'Event Summary'!G17</f>
        <v>Wireline</v>
      </c>
    </row>
    <row r="14" spans="1:13" s="3" customFormat="1" ht="9" customHeight="1" x14ac:dyDescent="0.2">
      <c r="A14" s="4" t="s">
        <v>21</v>
      </c>
      <c r="B14" s="6"/>
      <c r="C14" s="6"/>
      <c r="D14" s="6"/>
      <c r="E14" s="6"/>
      <c r="F14" s="6"/>
      <c r="G14" s="6"/>
      <c r="H14" s="7"/>
    </row>
    <row r="15" spans="1:13" ht="25.5" customHeight="1" x14ac:dyDescent="0.25">
      <c r="A15" s="184" t="str">
        <f>IF(ISBLANK('Event Summary'!A19),"",'Event Summary'!A19)</f>
        <v/>
      </c>
      <c r="B15" s="185"/>
      <c r="C15" s="185"/>
      <c r="D15" s="185"/>
      <c r="E15" s="185"/>
      <c r="F15" s="185"/>
      <c r="G15" s="185"/>
      <c r="H15" s="186"/>
    </row>
    <row r="16" spans="1:13" ht="3" customHeight="1" x14ac:dyDescent="0.25"/>
  </sheetData>
  <mergeCells count="4">
    <mergeCell ref="D8:F8"/>
    <mergeCell ref="A15:H15"/>
    <mergeCell ref="A1:F1"/>
    <mergeCell ref="D13:F13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  <legacyDrawing r:id="rId3"/>
  <controls>
    <mc:AlternateContent xmlns:mc="http://schemas.openxmlformats.org/markup-compatibility/2006">
      <mc:Choice Requires="x14">
        <control shapeId="2049" r:id="rId4" name="d">
          <controlPr defaultSize="0" autoLine="0" r:id="rId5">
            <anchor moveWithCells="1">
              <from>
                <xdr:col>0</xdr:col>
                <xdr:colOff>9525</xdr:colOff>
                <xdr:row>16</xdr:row>
                <xdr:rowOff>0</xdr:rowOff>
              </from>
              <to>
                <xdr:col>3</xdr:col>
                <xdr:colOff>704850</xdr:colOff>
                <xdr:row>37</xdr:row>
                <xdr:rowOff>133350</xdr:rowOff>
              </to>
            </anchor>
          </controlPr>
        </control>
      </mc:Choice>
      <mc:Fallback>
        <control shapeId="2049" r:id="rId4" name="d"/>
      </mc:Fallback>
    </mc:AlternateContent>
  </control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topLeftCell="A13" zoomScaleNormal="100" workbookViewId="0">
      <selection activeCell="J27" sqref="J27"/>
    </sheetView>
  </sheetViews>
  <sheetFormatPr defaultRowHeight="15" x14ac:dyDescent="0.25"/>
  <cols>
    <col min="1" max="2" width="16.42578125" style="75" customWidth="1"/>
    <col min="3" max="3" width="16.5703125" style="75" customWidth="1"/>
    <col min="4" max="4" width="10.7109375" style="75" customWidth="1"/>
    <col min="5" max="5" width="0.5703125" style="75" customWidth="1"/>
    <col min="6" max="6" width="6" style="75" customWidth="1"/>
    <col min="7" max="8" width="16.28515625" style="75" customWidth="1"/>
    <col min="9" max="16384" width="9.140625" style="75"/>
  </cols>
  <sheetData>
    <row r="1" spans="1:15" ht="38.25" customHeight="1" x14ac:dyDescent="0.25">
      <c r="A1" s="173" t="s">
        <v>66</v>
      </c>
      <c r="B1" s="173"/>
      <c r="C1" s="173"/>
      <c r="D1" s="173"/>
      <c r="E1" s="173"/>
      <c r="F1" s="173"/>
    </row>
    <row r="2" spans="1:15" x14ac:dyDescent="0.25">
      <c r="A2" s="130" t="s">
        <v>0</v>
      </c>
      <c r="B2" s="131"/>
      <c r="C2" s="131"/>
      <c r="D2" s="131"/>
      <c r="E2" s="131"/>
      <c r="F2" s="131"/>
      <c r="G2" s="131"/>
      <c r="H2" s="132"/>
      <c r="I2" s="162"/>
      <c r="J2" s="162"/>
      <c r="K2" s="162"/>
      <c r="L2" s="162"/>
      <c r="M2" s="162"/>
      <c r="N2" s="162"/>
    </row>
    <row r="3" spans="1:15" s="77" customFormat="1" ht="9" customHeight="1" x14ac:dyDescent="0.25">
      <c r="A3" s="125" t="s">
        <v>1</v>
      </c>
      <c r="B3" s="127"/>
      <c r="C3" s="125" t="s">
        <v>3</v>
      </c>
      <c r="D3" s="127"/>
      <c r="E3" s="127"/>
      <c r="F3" s="127"/>
      <c r="G3" s="125" t="s">
        <v>2</v>
      </c>
      <c r="H3" s="126"/>
      <c r="I3" s="161"/>
      <c r="J3" s="161"/>
      <c r="K3" s="161"/>
      <c r="L3" s="161"/>
      <c r="M3" s="161"/>
      <c r="N3" s="161"/>
      <c r="O3" s="161"/>
    </row>
    <row r="4" spans="1:15" s="76" customFormat="1" x14ac:dyDescent="0.2">
      <c r="A4" s="138" t="str">
        <f>'Event Summary'!A4</f>
        <v>Origin Energy</v>
      </c>
      <c r="B4" s="136"/>
      <c r="C4" s="138" t="str">
        <f>'Event Summary'!C4</f>
        <v>Orana 5</v>
      </c>
      <c r="D4" s="136"/>
      <c r="E4" s="136"/>
      <c r="F4" s="136"/>
      <c r="G4" s="138" t="str">
        <f>'Event Summary'!E4</f>
        <v>Orana</v>
      </c>
      <c r="H4" s="137"/>
      <c r="I4" s="24"/>
      <c r="J4" s="23" t="s">
        <v>22</v>
      </c>
      <c r="K4" s="23" t="s">
        <v>65</v>
      </c>
      <c r="L4" s="23" t="s">
        <v>67</v>
      </c>
      <c r="M4" s="24"/>
      <c r="N4" s="24"/>
      <c r="O4" s="24"/>
    </row>
    <row r="5" spans="1:15" s="76" customFormat="1" ht="9" customHeight="1" x14ac:dyDescent="0.25">
      <c r="A5" s="125" t="s">
        <v>15</v>
      </c>
      <c r="B5" s="10"/>
      <c r="C5" s="125" t="s">
        <v>17</v>
      </c>
      <c r="D5" s="127"/>
      <c r="E5" s="10"/>
      <c r="F5" s="128"/>
      <c r="G5" s="127" t="s">
        <v>57</v>
      </c>
      <c r="H5" s="128"/>
      <c r="I5" s="24"/>
      <c r="J5" s="24"/>
      <c r="K5" s="24"/>
      <c r="L5" s="24"/>
      <c r="M5" s="24"/>
      <c r="N5" s="24"/>
      <c r="O5" s="24"/>
    </row>
    <row r="6" spans="1:15" s="76" customFormat="1" x14ac:dyDescent="0.25">
      <c r="A6" s="139" t="str">
        <f>'Event Summary'!G4</f>
        <v>Australia</v>
      </c>
      <c r="B6" s="22"/>
      <c r="C6" s="152" t="str">
        <f>'Event Summary'!A6</f>
        <v>Queensland</v>
      </c>
      <c r="D6" s="136"/>
      <c r="E6" s="136"/>
      <c r="F6" s="137"/>
      <c r="G6" s="25" t="str">
        <f>'Event Summary'!C6</f>
        <v>Well Head</v>
      </c>
      <c r="H6" s="137"/>
      <c r="I6" s="24"/>
      <c r="J6" s="24"/>
      <c r="K6" s="24"/>
      <c r="L6" s="24"/>
      <c r="M6" s="24"/>
      <c r="N6" s="24"/>
      <c r="O6" s="24"/>
    </row>
    <row r="7" spans="1:15" x14ac:dyDescent="0.25">
      <c r="A7" s="130" t="s">
        <v>11</v>
      </c>
      <c r="B7" s="131"/>
      <c r="C7" s="131"/>
      <c r="D7" s="131"/>
      <c r="E7" s="131"/>
      <c r="F7" s="131"/>
      <c r="G7" s="131"/>
      <c r="H7" s="132"/>
      <c r="J7" s="164"/>
      <c r="K7" s="164"/>
      <c r="L7" s="164"/>
      <c r="M7" s="164"/>
      <c r="N7" s="164"/>
      <c r="O7" s="162"/>
    </row>
    <row r="8" spans="1:15" s="77" customFormat="1" ht="9" customHeight="1" x14ac:dyDescent="0.25">
      <c r="A8" s="125" t="s">
        <v>13</v>
      </c>
      <c r="B8" s="129" t="s">
        <v>14</v>
      </c>
      <c r="C8" s="83" t="s">
        <v>28</v>
      </c>
      <c r="D8" s="182" t="s">
        <v>27</v>
      </c>
      <c r="E8" s="182"/>
      <c r="F8" s="183"/>
      <c r="G8" s="129" t="s">
        <v>23</v>
      </c>
      <c r="H8" s="126" t="s">
        <v>24</v>
      </c>
    </row>
    <row r="9" spans="1:15" s="76" customFormat="1" x14ac:dyDescent="0.25">
      <c r="A9" s="73" t="str">
        <f>'Event Summary'!A11</f>
        <v>Ground Level</v>
      </c>
      <c r="B9" s="72">
        <f>'Event Summary'!C11</f>
        <v>303.95999999999998</v>
      </c>
      <c r="C9" s="71" t="str">
        <f>'Event Summary'!E11</f>
        <v>ORT</v>
      </c>
      <c r="D9" s="105">
        <f>'Event Summary'!G11</f>
        <v>2.5</v>
      </c>
      <c r="E9" s="106"/>
      <c r="F9" s="107"/>
      <c r="G9" s="71" t="s">
        <v>19</v>
      </c>
      <c r="H9" s="108">
        <f>'Event Summary'!G13</f>
        <v>525</v>
      </c>
      <c r="J9" s="163"/>
      <c r="K9" s="163"/>
      <c r="L9" s="163"/>
      <c r="M9" s="163"/>
      <c r="N9" s="163"/>
    </row>
    <row r="10" spans="1:15" s="77" customFormat="1" ht="9" customHeight="1" x14ac:dyDescent="0.25">
      <c r="A10" s="129" t="s">
        <v>10</v>
      </c>
      <c r="B10" s="74" t="s">
        <v>18</v>
      </c>
      <c r="C10" s="129" t="s">
        <v>45</v>
      </c>
      <c r="D10" s="125" t="s">
        <v>46</v>
      </c>
      <c r="E10" s="127"/>
      <c r="F10" s="126"/>
      <c r="G10" s="129" t="s">
        <v>43</v>
      </c>
      <c r="H10" s="126" t="s">
        <v>44</v>
      </c>
    </row>
    <row r="11" spans="1:15" s="113" customFormat="1" ht="12" x14ac:dyDescent="0.25">
      <c r="A11" s="109">
        <f>'Event Summary'!A13</f>
        <v>41899</v>
      </c>
      <c r="B11" s="156" t="str">
        <f>'Event Summary'!A15</f>
        <v>True North</v>
      </c>
      <c r="C11" s="110" t="str">
        <f>'Event Summary'!E6</f>
        <v>26° 53' 34.01" S.</v>
      </c>
      <c r="D11" s="73" t="str">
        <f>'Event Summary'!G6</f>
        <v>150° 32' 01.37" E.</v>
      </c>
      <c r="E11" s="106"/>
      <c r="F11" s="107"/>
      <c r="G11" s="111" t="str">
        <f>'Event Summary'!E8</f>
        <v>GDA94/MGA94</v>
      </c>
      <c r="H11" s="112">
        <f>'Event Summary'!G8</f>
        <v>56</v>
      </c>
    </row>
    <row r="12" spans="1:15" s="77" customFormat="1" ht="9" customHeight="1" x14ac:dyDescent="0.25">
      <c r="A12" s="74" t="s">
        <v>52</v>
      </c>
      <c r="B12" s="129" t="s">
        <v>55</v>
      </c>
      <c r="C12" s="129" t="s">
        <v>41</v>
      </c>
      <c r="D12" s="125" t="s">
        <v>42</v>
      </c>
      <c r="E12" s="127"/>
      <c r="F12" s="126"/>
      <c r="G12" s="129" t="s">
        <v>60</v>
      </c>
      <c r="H12" s="126" t="s">
        <v>30</v>
      </c>
    </row>
    <row r="13" spans="1:15" s="113" customFormat="1" ht="12" x14ac:dyDescent="0.25">
      <c r="A13" s="111" t="str">
        <f>'Event Summary'!E15</f>
        <v>N/A</v>
      </c>
      <c r="B13" s="109" t="str">
        <f>'Event Summary'!G15</f>
        <v>N/A</v>
      </c>
      <c r="C13" s="157">
        <f>'Event Summary'!A8</f>
        <v>7023054</v>
      </c>
      <c r="D13" s="187">
        <f>'Event Summary'!C8</f>
        <v>255030</v>
      </c>
      <c r="E13" s="188"/>
      <c r="F13" s="189"/>
      <c r="G13" s="111" t="str">
        <f>'Event Summary'!C15</f>
        <v>Min Curvature</v>
      </c>
      <c r="H13" s="112" t="str">
        <f>'Event Summary'!G17</f>
        <v>Wireline</v>
      </c>
    </row>
    <row r="14" spans="1:15" s="3" customFormat="1" ht="9" customHeight="1" x14ac:dyDescent="0.2">
      <c r="A14" s="125" t="s">
        <v>21</v>
      </c>
      <c r="B14" s="6"/>
      <c r="C14" s="6"/>
      <c r="D14" s="6"/>
      <c r="E14" s="6"/>
      <c r="F14" s="6"/>
      <c r="G14" s="6"/>
      <c r="H14" s="7"/>
    </row>
    <row r="15" spans="1:15" ht="25.5" customHeight="1" x14ac:dyDescent="0.25">
      <c r="A15" s="179" t="str">
        <f>IF(ISBLANK('Event Summary'!A19),"",'Event Summary'!A19)</f>
        <v/>
      </c>
      <c r="B15" s="180"/>
      <c r="C15" s="180"/>
      <c r="D15" s="180"/>
      <c r="E15" s="180"/>
      <c r="F15" s="180"/>
      <c r="G15" s="180"/>
      <c r="H15" s="181"/>
      <c r="J15" s="164"/>
      <c r="K15" s="164"/>
      <c r="L15" s="164"/>
      <c r="M15" s="164"/>
      <c r="N15" s="164"/>
    </row>
    <row r="16" spans="1:15" ht="3" customHeight="1" x14ac:dyDescent="0.25"/>
  </sheetData>
  <mergeCells count="4">
    <mergeCell ref="A15:H15"/>
    <mergeCell ref="D8:F8"/>
    <mergeCell ref="A1:F1"/>
    <mergeCell ref="D13:F13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6"/>
  <sheetViews>
    <sheetView zoomScaleNormal="100" workbookViewId="0">
      <pane ySplit="20" topLeftCell="A33" activePane="bottomLeft" state="frozenSplit"/>
      <selection activeCell="G25" sqref="G25"/>
      <selection pane="bottomLeft" activeCell="M16" sqref="M16"/>
    </sheetView>
  </sheetViews>
  <sheetFormatPr defaultRowHeight="15" x14ac:dyDescent="0.25"/>
  <cols>
    <col min="1" max="8" width="12.28515625" customWidth="1"/>
  </cols>
  <sheetData>
    <row r="1" spans="1:8" ht="38.25" customHeight="1" x14ac:dyDescent="0.25">
      <c r="A1" s="173" t="s">
        <v>63</v>
      </c>
      <c r="B1" s="173"/>
      <c r="C1" s="173"/>
      <c r="D1" s="173"/>
      <c r="E1" s="173"/>
    </row>
    <row r="2" spans="1:8" s="75" customFormat="1" x14ac:dyDescent="0.25">
      <c r="A2" s="84" t="s">
        <v>0</v>
      </c>
      <c r="B2" s="85"/>
      <c r="C2" s="85"/>
      <c r="D2" s="85"/>
      <c r="E2" s="85"/>
      <c r="F2" s="85"/>
      <c r="G2" s="85"/>
      <c r="H2" s="86"/>
    </row>
    <row r="3" spans="1:8" s="77" customFormat="1" ht="9" customHeight="1" x14ac:dyDescent="0.25">
      <c r="A3" s="78" t="s">
        <v>1</v>
      </c>
      <c r="B3" s="80"/>
      <c r="C3" s="78" t="s">
        <v>3</v>
      </c>
      <c r="D3" s="80"/>
      <c r="E3" s="78" t="s">
        <v>2</v>
      </c>
      <c r="F3" s="80"/>
      <c r="G3" s="78" t="s">
        <v>15</v>
      </c>
      <c r="H3" s="81"/>
    </row>
    <row r="4" spans="1:8" s="76" customFormat="1" x14ac:dyDescent="0.25">
      <c r="A4" s="92" t="str">
        <f>'Event Summary'!A4</f>
        <v>Origin Energy</v>
      </c>
      <c r="B4" s="90"/>
      <c r="C4" s="92" t="str">
        <f>'Event Summary'!C4</f>
        <v>Orana 5</v>
      </c>
      <c r="D4" s="91"/>
      <c r="E4" s="92" t="str">
        <f>'Event Summary'!E4</f>
        <v>Orana</v>
      </c>
      <c r="F4" s="90"/>
      <c r="G4" s="93" t="str">
        <f>'Event Summary'!G4</f>
        <v>Australia</v>
      </c>
      <c r="H4" s="96"/>
    </row>
    <row r="5" spans="1:8" s="76" customFormat="1" ht="9" customHeight="1" x14ac:dyDescent="0.25">
      <c r="A5" s="78" t="s">
        <v>17</v>
      </c>
      <c r="B5" s="81"/>
      <c r="C5" s="78" t="s">
        <v>12</v>
      </c>
      <c r="D5" s="79"/>
      <c r="E5" s="78" t="s">
        <v>45</v>
      </c>
      <c r="F5" s="79"/>
      <c r="G5" s="78" t="s">
        <v>46</v>
      </c>
      <c r="H5" s="79"/>
    </row>
    <row r="6" spans="1:8" s="76" customFormat="1" x14ac:dyDescent="0.25">
      <c r="A6" s="152" t="str">
        <f>'Event Summary'!A6</f>
        <v>Queensland</v>
      </c>
      <c r="B6" s="96"/>
      <c r="C6" s="101" t="str">
        <f>'Event Summary'!C6</f>
        <v>Well Head</v>
      </c>
      <c r="D6" s="96"/>
      <c r="E6" s="104" t="str">
        <f>'Event Summary'!E6</f>
        <v>26° 53' 34.01" S.</v>
      </c>
      <c r="F6" s="70"/>
      <c r="G6" s="104" t="str">
        <f>'Event Summary'!G6</f>
        <v>150° 32' 01.37" E.</v>
      </c>
      <c r="H6" s="91"/>
    </row>
    <row r="7" spans="1:8" s="76" customFormat="1" ht="9" customHeight="1" x14ac:dyDescent="0.25">
      <c r="A7" s="78" t="s">
        <v>41</v>
      </c>
      <c r="B7" s="81"/>
      <c r="C7" s="78" t="s">
        <v>42</v>
      </c>
      <c r="D7" s="79"/>
      <c r="E7" s="78" t="s">
        <v>43</v>
      </c>
      <c r="F7" s="79"/>
      <c r="G7" s="78" t="s">
        <v>44</v>
      </c>
      <c r="H7" s="79"/>
    </row>
    <row r="8" spans="1:8" s="76" customFormat="1" x14ac:dyDescent="0.25">
      <c r="A8" s="175">
        <f>'Event Summary'!A8</f>
        <v>7023054</v>
      </c>
      <c r="B8" s="176"/>
      <c r="C8" s="190">
        <f>'Event Summary'!C8</f>
        <v>255030</v>
      </c>
      <c r="D8" s="191"/>
      <c r="E8" s="104" t="str">
        <f>'Event Summary'!E8</f>
        <v>GDA94/MGA94</v>
      </c>
      <c r="F8" s="70"/>
      <c r="G8" s="104">
        <f>'Event Summary'!G8</f>
        <v>56</v>
      </c>
      <c r="H8" s="91"/>
    </row>
    <row r="9" spans="1:8" s="75" customFormat="1" x14ac:dyDescent="0.25">
      <c r="A9" s="84" t="s">
        <v>11</v>
      </c>
      <c r="B9" s="85"/>
      <c r="C9" s="85"/>
      <c r="D9" s="85"/>
      <c r="E9" s="85"/>
      <c r="F9" s="85"/>
      <c r="G9" s="95"/>
      <c r="H9" s="86"/>
    </row>
    <row r="10" spans="1:8" s="77" customFormat="1" ht="9" customHeight="1" x14ac:dyDescent="0.25">
      <c r="A10" s="78" t="s">
        <v>25</v>
      </c>
      <c r="B10" s="79"/>
      <c r="C10" s="94" t="s">
        <v>14</v>
      </c>
      <c r="D10" s="79"/>
      <c r="E10" s="94" t="s">
        <v>28</v>
      </c>
      <c r="F10" s="80"/>
      <c r="G10" s="78" t="s">
        <v>20</v>
      </c>
      <c r="H10" s="79"/>
    </row>
    <row r="11" spans="1:8" s="76" customFormat="1" x14ac:dyDescent="0.25">
      <c r="A11" s="87" t="str">
        <f>'Event Summary'!A11</f>
        <v>Ground Level</v>
      </c>
      <c r="B11" s="89"/>
      <c r="C11" s="97">
        <f>'Event Summary'!C11</f>
        <v>303.95999999999998</v>
      </c>
      <c r="D11" s="89"/>
      <c r="E11" s="87" t="str">
        <f>'Event Summary'!E11</f>
        <v>ORT</v>
      </c>
      <c r="F11" s="88"/>
      <c r="G11" s="99">
        <f>'Event Summary'!G11</f>
        <v>2.5</v>
      </c>
      <c r="H11" s="89"/>
    </row>
    <row r="12" spans="1:8" s="77" customFormat="1" ht="9" customHeight="1" x14ac:dyDescent="0.25">
      <c r="A12" s="78" t="s">
        <v>10</v>
      </c>
      <c r="B12" s="79"/>
      <c r="C12" s="78" t="s">
        <v>58</v>
      </c>
      <c r="D12" s="79"/>
      <c r="E12" s="78" t="s">
        <v>23</v>
      </c>
      <c r="F12" s="80"/>
      <c r="G12" s="78" t="s">
        <v>24</v>
      </c>
      <c r="H12" s="79"/>
    </row>
    <row r="13" spans="1:8" s="103" customFormat="1" ht="15" customHeight="1" x14ac:dyDescent="0.25">
      <c r="A13" s="100">
        <f>'Event Summary'!A13</f>
        <v>41899</v>
      </c>
      <c r="B13" s="89"/>
      <c r="C13" s="87" t="str">
        <f>'Event Summary'!C13</f>
        <v>North Seeking Gyro</v>
      </c>
      <c r="D13" s="89"/>
      <c r="E13" s="143">
        <f>'Event Summary'!E13</f>
        <v>0</v>
      </c>
      <c r="F13" s="88"/>
      <c r="G13" s="98">
        <f>'Event Summary'!G13</f>
        <v>525</v>
      </c>
      <c r="H13" s="89"/>
    </row>
    <row r="14" spans="1:8" s="77" customFormat="1" ht="9" customHeight="1" x14ac:dyDescent="0.25">
      <c r="A14" s="125" t="s">
        <v>18</v>
      </c>
      <c r="B14" s="126"/>
      <c r="C14" s="125" t="s">
        <v>53</v>
      </c>
      <c r="D14" s="126"/>
      <c r="E14" s="125" t="s">
        <v>52</v>
      </c>
      <c r="F14" s="127"/>
      <c r="G14" s="125" t="s">
        <v>55</v>
      </c>
      <c r="H14" s="126"/>
    </row>
    <row r="15" spans="1:8" s="76" customFormat="1" x14ac:dyDescent="0.25">
      <c r="A15" s="133" t="str">
        <f>'Event Summary'!A15</f>
        <v>True North</v>
      </c>
      <c r="B15" s="135"/>
      <c r="C15" s="145" t="str">
        <f>'Event Summary'!C15</f>
        <v>Min Curvature</v>
      </c>
      <c r="D15" s="135"/>
      <c r="E15" s="158" t="str">
        <f>'Event Summary'!E15</f>
        <v>N/A</v>
      </c>
      <c r="F15" s="134"/>
      <c r="G15" s="143" t="str">
        <f>'Event Summary'!G15</f>
        <v>N/A</v>
      </c>
      <c r="H15" s="135"/>
    </row>
    <row r="16" spans="1:8" s="77" customFormat="1" ht="9" customHeight="1" x14ac:dyDescent="0.25">
      <c r="A16" s="159" t="s">
        <v>62</v>
      </c>
      <c r="B16" s="79"/>
      <c r="C16" s="78" t="s">
        <v>47</v>
      </c>
      <c r="D16" s="79"/>
      <c r="E16" s="78" t="s">
        <v>56</v>
      </c>
      <c r="F16" s="80"/>
      <c r="G16" s="78" t="s">
        <v>30</v>
      </c>
      <c r="H16" s="82" t="s">
        <v>29</v>
      </c>
    </row>
    <row r="17" spans="1:8" s="103" customFormat="1" ht="15" customHeight="1" x14ac:dyDescent="0.25">
      <c r="A17" s="145" t="str">
        <f>'Event Summary'!A17</f>
        <v>M. McKenzie</v>
      </c>
      <c r="B17" s="89"/>
      <c r="C17" s="87" t="str">
        <f>'Event Summary'!C17</f>
        <v>D. Slater</v>
      </c>
      <c r="D17" s="89"/>
      <c r="E17" s="87" t="str">
        <f>'Event Summary'!E17</f>
        <v>Vause</v>
      </c>
      <c r="F17" s="88"/>
      <c r="G17" s="98" t="str">
        <f>'Event Summary'!G17</f>
        <v>Wireline</v>
      </c>
      <c r="H17" s="102">
        <f>'Event Summary'!H17</f>
        <v>119</v>
      </c>
    </row>
    <row r="18" spans="1:8" s="3" customFormat="1" ht="9" customHeight="1" x14ac:dyDescent="0.2">
      <c r="A18" s="4" t="s">
        <v>21</v>
      </c>
      <c r="B18" s="6"/>
      <c r="C18" s="6"/>
      <c r="D18" s="6"/>
      <c r="E18" s="6"/>
      <c r="F18" s="6"/>
      <c r="G18" s="6"/>
      <c r="H18" s="7"/>
    </row>
    <row r="19" spans="1:8" ht="25.5" customHeight="1" x14ac:dyDescent="0.25">
      <c r="A19" s="15" t="str">
        <f>IF(ISBLANK('Event Summary'!A19),"",'Event Summary'!A19)</f>
        <v/>
      </c>
      <c r="B19" s="16"/>
      <c r="C19" s="16"/>
      <c r="D19" s="16"/>
      <c r="E19" s="16"/>
      <c r="F19" s="16"/>
      <c r="G19" s="16"/>
      <c r="H19" s="17"/>
    </row>
    <row r="20" spans="1:8" s="8" customFormat="1" ht="45" x14ac:dyDescent="0.25">
      <c r="A20" s="26" t="s">
        <v>4</v>
      </c>
      <c r="B20" s="26" t="s">
        <v>5</v>
      </c>
      <c r="C20" s="26" t="s">
        <v>6</v>
      </c>
      <c r="D20" s="26" t="s">
        <v>7</v>
      </c>
      <c r="E20" s="26" t="s">
        <v>64</v>
      </c>
      <c r="F20" s="26" t="s">
        <v>8</v>
      </c>
      <c r="G20" s="26" t="s">
        <v>9</v>
      </c>
      <c r="H20" s="26" t="s">
        <v>61</v>
      </c>
    </row>
    <row r="21" spans="1:8" s="8" customFormat="1" x14ac:dyDescent="0.2">
      <c r="A21" s="150">
        <v>0</v>
      </c>
      <c r="B21" s="160">
        <v>0.35</v>
      </c>
      <c r="C21" s="160">
        <v>332.43</v>
      </c>
      <c r="D21" s="160">
        <v>0</v>
      </c>
      <c r="E21" s="151"/>
      <c r="F21" s="160">
        <v>0</v>
      </c>
      <c r="G21" s="160">
        <v>0</v>
      </c>
      <c r="H21" s="160"/>
    </row>
    <row r="22" spans="1:8" x14ac:dyDescent="0.25">
      <c r="A22" s="166">
        <v>5</v>
      </c>
      <c r="B22" s="167">
        <v>0.32</v>
      </c>
      <c r="C22" s="167">
        <v>338.77</v>
      </c>
      <c r="D22" s="168">
        <v>5</v>
      </c>
      <c r="E22" s="169">
        <v>0.03</v>
      </c>
      <c r="F22" s="167">
        <v>0.03</v>
      </c>
      <c r="G22" s="167">
        <v>-0.01</v>
      </c>
      <c r="H22" s="167">
        <v>0.31</v>
      </c>
    </row>
    <row r="23" spans="1:8" x14ac:dyDescent="0.25">
      <c r="A23" s="166">
        <v>10</v>
      </c>
      <c r="B23" s="167">
        <v>0.28000000000000003</v>
      </c>
      <c r="C23" s="167">
        <v>345.11</v>
      </c>
      <c r="D23" s="168">
        <v>10</v>
      </c>
      <c r="E23" s="169">
        <v>0.05</v>
      </c>
      <c r="F23" s="167">
        <v>0.05</v>
      </c>
      <c r="G23" s="167">
        <v>-0.02</v>
      </c>
      <c r="H23" s="167">
        <v>0.28999999999999998</v>
      </c>
    </row>
    <row r="24" spans="1:8" x14ac:dyDescent="0.25">
      <c r="A24" s="166">
        <v>15</v>
      </c>
      <c r="B24" s="167">
        <v>0.25</v>
      </c>
      <c r="C24" s="167">
        <v>351.46</v>
      </c>
      <c r="D24" s="168">
        <v>15</v>
      </c>
      <c r="E24" s="169">
        <v>7.0000000000000007E-2</v>
      </c>
      <c r="F24" s="167">
        <v>7.0000000000000007E-2</v>
      </c>
      <c r="G24" s="167">
        <v>-0.02</v>
      </c>
      <c r="H24" s="167">
        <v>0.27</v>
      </c>
    </row>
    <row r="25" spans="1:8" x14ac:dyDescent="0.25">
      <c r="A25" s="166">
        <v>20</v>
      </c>
      <c r="B25" s="167">
        <v>0.21</v>
      </c>
      <c r="C25" s="167">
        <v>357.8</v>
      </c>
      <c r="D25" s="168">
        <v>20</v>
      </c>
      <c r="E25" s="169">
        <v>0.09</v>
      </c>
      <c r="F25" s="167">
        <v>0.09</v>
      </c>
      <c r="G25" s="167">
        <v>-0.03</v>
      </c>
      <c r="H25" s="167">
        <v>0.27</v>
      </c>
    </row>
    <row r="26" spans="1:8" x14ac:dyDescent="0.25">
      <c r="A26" s="166">
        <v>25</v>
      </c>
      <c r="B26" s="167">
        <v>0.18</v>
      </c>
      <c r="C26" s="167">
        <v>4.1399999999999997</v>
      </c>
      <c r="D26" s="168">
        <v>25</v>
      </c>
      <c r="E26" s="169">
        <v>0.11</v>
      </c>
      <c r="F26" s="167">
        <v>0.11</v>
      </c>
      <c r="G26" s="167">
        <v>-0.03</v>
      </c>
      <c r="H26" s="167">
        <v>0.24</v>
      </c>
    </row>
    <row r="27" spans="1:8" x14ac:dyDescent="0.25">
      <c r="A27" s="166">
        <v>30</v>
      </c>
      <c r="B27" s="167">
        <v>0.19</v>
      </c>
      <c r="C27" s="167">
        <v>36.22</v>
      </c>
      <c r="D27" s="168">
        <v>30</v>
      </c>
      <c r="E27" s="169">
        <v>0.13</v>
      </c>
      <c r="F27" s="167">
        <v>0.13</v>
      </c>
      <c r="G27" s="167">
        <v>-0.02</v>
      </c>
      <c r="H27" s="167">
        <v>0.62</v>
      </c>
    </row>
    <row r="28" spans="1:8" x14ac:dyDescent="0.25">
      <c r="A28" s="166">
        <v>35</v>
      </c>
      <c r="B28" s="167">
        <v>0.21</v>
      </c>
      <c r="C28" s="167">
        <v>68.290000000000006</v>
      </c>
      <c r="D28" s="168">
        <v>35</v>
      </c>
      <c r="E28" s="169">
        <v>0.14000000000000001</v>
      </c>
      <c r="F28" s="167">
        <v>0.14000000000000001</v>
      </c>
      <c r="G28" s="167">
        <v>-0.01</v>
      </c>
      <c r="H28" s="167">
        <v>0.68</v>
      </c>
    </row>
    <row r="29" spans="1:8" x14ac:dyDescent="0.25">
      <c r="A29" s="166">
        <v>40</v>
      </c>
      <c r="B29" s="167">
        <v>0.23</v>
      </c>
      <c r="C29" s="167">
        <v>100.37</v>
      </c>
      <c r="D29" s="168">
        <v>40</v>
      </c>
      <c r="E29" s="169">
        <v>0.14000000000000001</v>
      </c>
      <c r="F29" s="167">
        <v>0.14000000000000001</v>
      </c>
      <c r="G29" s="167">
        <v>0.01</v>
      </c>
      <c r="H29" s="167">
        <v>0.74</v>
      </c>
    </row>
    <row r="30" spans="1:8" x14ac:dyDescent="0.25">
      <c r="A30" s="166">
        <v>45</v>
      </c>
      <c r="B30" s="167">
        <v>0.25</v>
      </c>
      <c r="C30" s="167">
        <v>132.44</v>
      </c>
      <c r="D30" s="168">
        <v>45</v>
      </c>
      <c r="E30" s="169">
        <v>0.13</v>
      </c>
      <c r="F30" s="167">
        <v>0.13</v>
      </c>
      <c r="G30" s="167">
        <v>0.03</v>
      </c>
      <c r="H30" s="167">
        <v>0.8</v>
      </c>
    </row>
    <row r="31" spans="1:8" x14ac:dyDescent="0.25">
      <c r="A31" s="166">
        <v>50</v>
      </c>
      <c r="B31" s="167">
        <v>0.26</v>
      </c>
      <c r="C31" s="167">
        <v>164.52</v>
      </c>
      <c r="D31" s="168">
        <v>50</v>
      </c>
      <c r="E31" s="169">
        <v>0.11</v>
      </c>
      <c r="F31" s="167">
        <v>0.11</v>
      </c>
      <c r="G31" s="167">
        <v>0.04</v>
      </c>
      <c r="H31" s="167">
        <v>0.86</v>
      </c>
    </row>
    <row r="32" spans="1:8" x14ac:dyDescent="0.25">
      <c r="A32" s="166">
        <v>55</v>
      </c>
      <c r="B32" s="167">
        <v>0.33</v>
      </c>
      <c r="C32" s="167">
        <v>190.7</v>
      </c>
      <c r="D32" s="168">
        <v>55</v>
      </c>
      <c r="E32" s="169">
        <v>0.08</v>
      </c>
      <c r="F32" s="167">
        <v>0.08</v>
      </c>
      <c r="G32" s="167">
        <v>0.04</v>
      </c>
      <c r="H32" s="167">
        <v>0.88</v>
      </c>
    </row>
    <row r="33" spans="1:8" x14ac:dyDescent="0.25">
      <c r="A33" s="166">
        <v>60</v>
      </c>
      <c r="B33" s="167">
        <v>0.39</v>
      </c>
      <c r="C33" s="167">
        <v>216.89</v>
      </c>
      <c r="D33" s="168">
        <v>60</v>
      </c>
      <c r="E33" s="169">
        <v>0.06</v>
      </c>
      <c r="F33" s="167">
        <v>0.06</v>
      </c>
      <c r="G33" s="167">
        <v>0.03</v>
      </c>
      <c r="H33" s="167">
        <v>1.03</v>
      </c>
    </row>
    <row r="34" spans="1:8" x14ac:dyDescent="0.25">
      <c r="A34" s="166">
        <v>65</v>
      </c>
      <c r="B34" s="167">
        <v>0.45</v>
      </c>
      <c r="C34" s="167">
        <v>243.07</v>
      </c>
      <c r="D34" s="168">
        <v>65</v>
      </c>
      <c r="E34" s="169">
        <v>0.03</v>
      </c>
      <c r="F34" s="167">
        <v>0.03</v>
      </c>
      <c r="G34" s="167">
        <v>0</v>
      </c>
      <c r="H34" s="167">
        <v>1.19</v>
      </c>
    </row>
    <row r="35" spans="1:8" x14ac:dyDescent="0.25">
      <c r="A35" s="166">
        <v>70</v>
      </c>
      <c r="B35" s="167">
        <v>0.51</v>
      </c>
      <c r="C35" s="167">
        <v>269.26</v>
      </c>
      <c r="D35" s="168">
        <v>70</v>
      </c>
      <c r="E35" s="169">
        <v>0.02</v>
      </c>
      <c r="F35" s="167">
        <v>0.02</v>
      </c>
      <c r="G35" s="167">
        <v>-0.04</v>
      </c>
      <c r="H35" s="167">
        <v>1.34</v>
      </c>
    </row>
    <row r="36" spans="1:8" x14ac:dyDescent="0.25">
      <c r="A36" s="166">
        <v>75</v>
      </c>
      <c r="B36" s="167">
        <v>0.56999999999999995</v>
      </c>
      <c r="C36" s="167">
        <v>295.44</v>
      </c>
      <c r="D36" s="168">
        <v>75</v>
      </c>
      <c r="E36" s="169">
        <v>0.03</v>
      </c>
      <c r="F36" s="167">
        <v>0.03</v>
      </c>
      <c r="G36" s="167">
        <v>-0.08</v>
      </c>
      <c r="H36" s="167">
        <v>1.51</v>
      </c>
    </row>
    <row r="37" spans="1:8" x14ac:dyDescent="0.25">
      <c r="A37" s="166">
        <v>80</v>
      </c>
      <c r="B37" s="167">
        <v>0.59</v>
      </c>
      <c r="C37" s="167">
        <v>295.27999999999997</v>
      </c>
      <c r="D37" s="168">
        <v>80</v>
      </c>
      <c r="E37" s="169">
        <v>0.05</v>
      </c>
      <c r="F37" s="167">
        <v>0.05</v>
      </c>
      <c r="G37" s="167">
        <v>-0.13</v>
      </c>
      <c r="H37" s="167">
        <v>0.12</v>
      </c>
    </row>
    <row r="38" spans="1:8" x14ac:dyDescent="0.25">
      <c r="A38" s="166">
        <v>85</v>
      </c>
      <c r="B38" s="167">
        <v>0.62</v>
      </c>
      <c r="C38" s="167">
        <v>295.11</v>
      </c>
      <c r="D38" s="168">
        <v>85</v>
      </c>
      <c r="E38" s="169">
        <v>0.08</v>
      </c>
      <c r="F38" s="167">
        <v>0.08</v>
      </c>
      <c r="G38" s="167">
        <v>-0.18</v>
      </c>
      <c r="H38" s="167">
        <v>0.12</v>
      </c>
    </row>
    <row r="39" spans="1:8" x14ac:dyDescent="0.25">
      <c r="A39" s="166">
        <v>90</v>
      </c>
      <c r="B39" s="167">
        <v>0.64</v>
      </c>
      <c r="C39" s="167">
        <v>294.95</v>
      </c>
      <c r="D39" s="168">
        <v>90</v>
      </c>
      <c r="E39" s="169">
        <v>0.1</v>
      </c>
      <c r="F39" s="167">
        <v>0.1</v>
      </c>
      <c r="G39" s="167">
        <v>-0.23</v>
      </c>
      <c r="H39" s="167">
        <v>0.12</v>
      </c>
    </row>
    <row r="40" spans="1:8" x14ac:dyDescent="0.25">
      <c r="A40" s="166">
        <v>95</v>
      </c>
      <c r="B40" s="167">
        <v>0.66</v>
      </c>
      <c r="C40" s="167">
        <v>294.79000000000002</v>
      </c>
      <c r="D40" s="168">
        <v>95</v>
      </c>
      <c r="E40" s="169">
        <v>0.12</v>
      </c>
      <c r="F40" s="167">
        <v>0.12</v>
      </c>
      <c r="G40" s="167">
        <v>-0.28000000000000003</v>
      </c>
      <c r="H40" s="167">
        <v>0.12</v>
      </c>
    </row>
    <row r="41" spans="1:8" x14ac:dyDescent="0.25">
      <c r="A41" s="166">
        <v>100</v>
      </c>
      <c r="B41" s="167">
        <v>0.69</v>
      </c>
      <c r="C41" s="167">
        <v>294.62</v>
      </c>
      <c r="D41" s="168">
        <v>100</v>
      </c>
      <c r="E41" s="169">
        <v>0.15</v>
      </c>
      <c r="F41" s="167">
        <v>0.15</v>
      </c>
      <c r="G41" s="167">
        <v>-0.33</v>
      </c>
      <c r="H41" s="167">
        <v>0.12</v>
      </c>
    </row>
    <row r="42" spans="1:8" x14ac:dyDescent="0.25">
      <c r="A42" s="166">
        <v>105</v>
      </c>
      <c r="B42" s="167">
        <v>0.67</v>
      </c>
      <c r="C42" s="167">
        <v>293.82</v>
      </c>
      <c r="D42" s="168">
        <v>105</v>
      </c>
      <c r="E42" s="169">
        <v>0.17</v>
      </c>
      <c r="F42" s="167">
        <v>0.17</v>
      </c>
      <c r="G42" s="167">
        <v>-0.39</v>
      </c>
      <c r="H42" s="167">
        <v>0.12</v>
      </c>
    </row>
    <row r="43" spans="1:8" x14ac:dyDescent="0.25">
      <c r="A43" s="166">
        <v>110</v>
      </c>
      <c r="B43" s="167">
        <v>0.65</v>
      </c>
      <c r="C43" s="167">
        <v>293.02999999999997</v>
      </c>
      <c r="D43" s="168">
        <v>110</v>
      </c>
      <c r="E43" s="169">
        <v>0.2</v>
      </c>
      <c r="F43" s="167">
        <v>0.2</v>
      </c>
      <c r="G43" s="167">
        <v>-0.44</v>
      </c>
      <c r="H43" s="167">
        <v>0.12</v>
      </c>
    </row>
    <row r="44" spans="1:8" x14ac:dyDescent="0.25">
      <c r="A44" s="166">
        <v>115</v>
      </c>
      <c r="B44" s="167">
        <v>0.64</v>
      </c>
      <c r="C44" s="167">
        <v>292.23</v>
      </c>
      <c r="D44" s="168">
        <v>115</v>
      </c>
      <c r="E44" s="169">
        <v>0.22</v>
      </c>
      <c r="F44" s="167">
        <v>0.22</v>
      </c>
      <c r="G44" s="167">
        <v>-0.49</v>
      </c>
      <c r="H44" s="167">
        <v>0.12</v>
      </c>
    </row>
    <row r="45" spans="1:8" x14ac:dyDescent="0.25">
      <c r="A45" s="166">
        <v>120</v>
      </c>
      <c r="B45" s="167">
        <v>0.62</v>
      </c>
      <c r="C45" s="167">
        <v>291.44</v>
      </c>
      <c r="D45" s="168">
        <v>120</v>
      </c>
      <c r="E45" s="169">
        <v>0.24</v>
      </c>
      <c r="F45" s="167">
        <v>0.24</v>
      </c>
      <c r="G45" s="167">
        <v>-0.54</v>
      </c>
      <c r="H45" s="167">
        <v>0.12</v>
      </c>
    </row>
    <row r="46" spans="1:8" x14ac:dyDescent="0.25">
      <c r="A46" s="166">
        <v>125</v>
      </c>
      <c r="B46" s="167">
        <v>0.6</v>
      </c>
      <c r="C46" s="167">
        <v>290.64</v>
      </c>
      <c r="D46" s="168">
        <v>125</v>
      </c>
      <c r="E46" s="169">
        <v>0.26</v>
      </c>
      <c r="F46" s="167">
        <v>0.26</v>
      </c>
      <c r="G46" s="167">
        <v>-0.59</v>
      </c>
      <c r="H46" s="167">
        <v>0.12</v>
      </c>
    </row>
    <row r="47" spans="1:8" x14ac:dyDescent="0.25">
      <c r="A47" s="166">
        <v>130</v>
      </c>
      <c r="B47" s="167">
        <v>0.62</v>
      </c>
      <c r="C47" s="167">
        <v>292.32</v>
      </c>
      <c r="D47" s="168">
        <v>130</v>
      </c>
      <c r="E47" s="169">
        <v>0.28000000000000003</v>
      </c>
      <c r="F47" s="167">
        <v>0.28000000000000003</v>
      </c>
      <c r="G47" s="167">
        <v>-0.64</v>
      </c>
      <c r="H47" s="167">
        <v>0.12</v>
      </c>
    </row>
    <row r="48" spans="1:8" x14ac:dyDescent="0.25">
      <c r="A48" s="166">
        <v>135</v>
      </c>
      <c r="B48" s="167">
        <v>0.63</v>
      </c>
      <c r="C48" s="167">
        <v>294</v>
      </c>
      <c r="D48" s="168">
        <v>135</v>
      </c>
      <c r="E48" s="169">
        <v>0.3</v>
      </c>
      <c r="F48" s="167">
        <v>0.3</v>
      </c>
      <c r="G48" s="167">
        <v>-0.69</v>
      </c>
      <c r="H48" s="167">
        <v>0.12</v>
      </c>
    </row>
    <row r="49" spans="1:8" x14ac:dyDescent="0.25">
      <c r="A49" s="166">
        <v>140</v>
      </c>
      <c r="B49" s="167">
        <v>0.64</v>
      </c>
      <c r="C49" s="167">
        <v>295.68</v>
      </c>
      <c r="D49" s="168">
        <v>139.99</v>
      </c>
      <c r="E49" s="169">
        <v>0.32</v>
      </c>
      <c r="F49" s="167">
        <v>0.32</v>
      </c>
      <c r="G49" s="167">
        <v>-0.74</v>
      </c>
      <c r="H49" s="167">
        <v>0.12</v>
      </c>
    </row>
    <row r="50" spans="1:8" x14ac:dyDescent="0.25">
      <c r="A50" s="166">
        <v>145</v>
      </c>
      <c r="B50" s="167">
        <v>0.66</v>
      </c>
      <c r="C50" s="167">
        <v>297.36</v>
      </c>
      <c r="D50" s="168">
        <v>144.99</v>
      </c>
      <c r="E50" s="169">
        <v>0.35</v>
      </c>
      <c r="F50" s="167">
        <v>0.35</v>
      </c>
      <c r="G50" s="167">
        <v>-0.79</v>
      </c>
      <c r="H50" s="167">
        <v>0.12</v>
      </c>
    </row>
    <row r="51" spans="1:8" x14ac:dyDescent="0.25">
      <c r="A51" s="166">
        <v>150</v>
      </c>
      <c r="B51" s="167">
        <v>0.67</v>
      </c>
      <c r="C51" s="167">
        <v>299.04000000000002</v>
      </c>
      <c r="D51" s="168">
        <v>149.99</v>
      </c>
      <c r="E51" s="169">
        <v>0.37</v>
      </c>
      <c r="F51" s="167">
        <v>0.37</v>
      </c>
      <c r="G51" s="167">
        <v>-0.84</v>
      </c>
      <c r="H51" s="167">
        <v>0.12</v>
      </c>
    </row>
    <row r="52" spans="1:8" x14ac:dyDescent="0.25">
      <c r="A52" s="166">
        <v>155</v>
      </c>
      <c r="B52" s="167">
        <v>0.7</v>
      </c>
      <c r="C52" s="167">
        <v>297.45</v>
      </c>
      <c r="D52" s="168">
        <v>154.99</v>
      </c>
      <c r="E52" s="169">
        <v>0.4</v>
      </c>
      <c r="F52" s="167">
        <v>0.4</v>
      </c>
      <c r="G52" s="167">
        <v>-0.9</v>
      </c>
      <c r="H52" s="167">
        <v>0.21</v>
      </c>
    </row>
    <row r="53" spans="1:8" x14ac:dyDescent="0.25">
      <c r="A53" s="166">
        <v>160</v>
      </c>
      <c r="B53" s="167">
        <v>0.73</v>
      </c>
      <c r="C53" s="167">
        <v>295.86</v>
      </c>
      <c r="D53" s="168">
        <v>159.99</v>
      </c>
      <c r="E53" s="169">
        <v>0.43</v>
      </c>
      <c r="F53" s="167">
        <v>0.43</v>
      </c>
      <c r="G53" s="167">
        <v>-0.95</v>
      </c>
      <c r="H53" s="167">
        <v>0.21</v>
      </c>
    </row>
    <row r="54" spans="1:8" x14ac:dyDescent="0.25">
      <c r="A54" s="166">
        <v>165</v>
      </c>
      <c r="B54" s="167">
        <v>0.76</v>
      </c>
      <c r="C54" s="167">
        <v>294.26</v>
      </c>
      <c r="D54" s="168">
        <v>164.99</v>
      </c>
      <c r="E54" s="169">
        <v>0.46</v>
      </c>
      <c r="F54" s="167">
        <v>0.46</v>
      </c>
      <c r="G54" s="167">
        <v>-1.01</v>
      </c>
      <c r="H54" s="167">
        <v>0.24</v>
      </c>
    </row>
    <row r="55" spans="1:8" x14ac:dyDescent="0.25">
      <c r="A55" s="166">
        <v>170</v>
      </c>
      <c r="B55" s="167">
        <v>0.79</v>
      </c>
      <c r="C55" s="167">
        <v>292.67</v>
      </c>
      <c r="D55" s="168">
        <v>169.99</v>
      </c>
      <c r="E55" s="169">
        <v>0.49</v>
      </c>
      <c r="F55" s="167">
        <v>0.49</v>
      </c>
      <c r="G55" s="167">
        <v>-1.07</v>
      </c>
      <c r="H55" s="167">
        <v>0.24</v>
      </c>
    </row>
    <row r="56" spans="1:8" x14ac:dyDescent="0.25">
      <c r="A56" s="166">
        <v>175</v>
      </c>
      <c r="B56" s="167">
        <v>0.82</v>
      </c>
      <c r="C56" s="167">
        <v>291.07</v>
      </c>
      <c r="D56" s="168">
        <v>174.99</v>
      </c>
      <c r="E56" s="169">
        <v>0.51</v>
      </c>
      <c r="F56" s="167">
        <v>0.51</v>
      </c>
      <c r="G56" s="167">
        <v>-1.1399999999999999</v>
      </c>
      <c r="H56" s="167">
        <v>0.24</v>
      </c>
    </row>
    <row r="57" spans="1:8" x14ac:dyDescent="0.25">
      <c r="A57" s="166">
        <v>180</v>
      </c>
      <c r="B57" s="167">
        <v>0.68</v>
      </c>
      <c r="C57" s="167">
        <v>318.31</v>
      </c>
      <c r="D57" s="168">
        <v>179.99</v>
      </c>
      <c r="E57" s="169">
        <v>0.55000000000000004</v>
      </c>
      <c r="F57" s="167">
        <v>0.55000000000000004</v>
      </c>
      <c r="G57" s="167">
        <v>-1.19</v>
      </c>
      <c r="H57" s="167">
        <v>2.29</v>
      </c>
    </row>
    <row r="58" spans="1:8" x14ac:dyDescent="0.25">
      <c r="A58" s="166">
        <v>185</v>
      </c>
      <c r="B58" s="167">
        <v>0.54</v>
      </c>
      <c r="C58" s="167">
        <v>345.55</v>
      </c>
      <c r="D58" s="168">
        <v>184.99</v>
      </c>
      <c r="E58" s="169">
        <v>0.6</v>
      </c>
      <c r="F58" s="167">
        <v>0.6</v>
      </c>
      <c r="G58" s="167">
        <v>-1.22</v>
      </c>
      <c r="H58" s="167">
        <v>1.92</v>
      </c>
    </row>
    <row r="59" spans="1:8" x14ac:dyDescent="0.25">
      <c r="A59" s="166">
        <v>190</v>
      </c>
      <c r="B59" s="167">
        <v>0.4</v>
      </c>
      <c r="C59" s="167">
        <v>12.78</v>
      </c>
      <c r="D59" s="168">
        <v>189.99</v>
      </c>
      <c r="E59" s="169">
        <v>0.64</v>
      </c>
      <c r="F59" s="167">
        <v>0.64</v>
      </c>
      <c r="G59" s="167">
        <v>-1.22</v>
      </c>
      <c r="H59" s="167">
        <v>1.56</v>
      </c>
    </row>
    <row r="60" spans="1:8" x14ac:dyDescent="0.25">
      <c r="A60" s="166">
        <v>195</v>
      </c>
      <c r="B60" s="167">
        <v>0.25</v>
      </c>
      <c r="C60" s="167">
        <v>40.020000000000003</v>
      </c>
      <c r="D60" s="168">
        <v>194.99</v>
      </c>
      <c r="E60" s="169">
        <v>0.66</v>
      </c>
      <c r="F60" s="167">
        <v>0.66</v>
      </c>
      <c r="G60" s="167">
        <v>-1.21</v>
      </c>
      <c r="H60" s="167">
        <v>1.24</v>
      </c>
    </row>
    <row r="61" spans="1:8" x14ac:dyDescent="0.25">
      <c r="A61" s="166">
        <v>200</v>
      </c>
      <c r="B61" s="167">
        <v>0.11</v>
      </c>
      <c r="C61" s="167">
        <v>67.260000000000005</v>
      </c>
      <c r="D61" s="168">
        <v>199.99</v>
      </c>
      <c r="E61" s="169">
        <v>0.67</v>
      </c>
      <c r="F61" s="167">
        <v>0.67</v>
      </c>
      <c r="G61" s="167">
        <v>-1.19</v>
      </c>
      <c r="H61" s="167">
        <v>0.98</v>
      </c>
    </row>
    <row r="62" spans="1:8" x14ac:dyDescent="0.25">
      <c r="A62" s="166">
        <v>205</v>
      </c>
      <c r="B62" s="167">
        <v>0.19</v>
      </c>
      <c r="C62" s="167">
        <v>64.930000000000007</v>
      </c>
      <c r="D62" s="168">
        <v>204.99</v>
      </c>
      <c r="E62" s="169">
        <v>0.68</v>
      </c>
      <c r="F62" s="167">
        <v>0.68</v>
      </c>
      <c r="G62" s="167">
        <v>-1.18</v>
      </c>
      <c r="H62" s="167">
        <v>0.46</v>
      </c>
    </row>
    <row r="63" spans="1:8" x14ac:dyDescent="0.25">
      <c r="A63" s="166">
        <v>210</v>
      </c>
      <c r="B63" s="167">
        <v>0.26</v>
      </c>
      <c r="C63" s="167">
        <v>62.6</v>
      </c>
      <c r="D63" s="168">
        <v>209.99</v>
      </c>
      <c r="E63" s="169">
        <v>0.69</v>
      </c>
      <c r="F63" s="167">
        <v>0.69</v>
      </c>
      <c r="G63" s="167">
        <v>-1.1599999999999999</v>
      </c>
      <c r="H63" s="167">
        <v>0.46</v>
      </c>
    </row>
    <row r="64" spans="1:8" x14ac:dyDescent="0.25">
      <c r="A64" s="166">
        <v>215</v>
      </c>
      <c r="B64" s="167">
        <v>0.34</v>
      </c>
      <c r="C64" s="167">
        <v>60.26</v>
      </c>
      <c r="D64" s="168">
        <v>214.99</v>
      </c>
      <c r="E64" s="169">
        <v>0.7</v>
      </c>
      <c r="F64" s="167">
        <v>0.7</v>
      </c>
      <c r="G64" s="167">
        <v>-1.1399999999999999</v>
      </c>
      <c r="H64" s="167">
        <v>0.46</v>
      </c>
    </row>
    <row r="65" spans="1:8" x14ac:dyDescent="0.25">
      <c r="A65" s="166">
        <v>220</v>
      </c>
      <c r="B65" s="167">
        <v>0.42</v>
      </c>
      <c r="C65" s="167">
        <v>57.93</v>
      </c>
      <c r="D65" s="168">
        <v>219.99</v>
      </c>
      <c r="E65" s="169">
        <v>0.72</v>
      </c>
      <c r="F65" s="167">
        <v>0.72</v>
      </c>
      <c r="G65" s="167">
        <v>-1.1100000000000001</v>
      </c>
      <c r="H65" s="167">
        <v>0.47</v>
      </c>
    </row>
    <row r="66" spans="1:8" x14ac:dyDescent="0.25">
      <c r="A66" s="166">
        <v>225</v>
      </c>
      <c r="B66" s="167">
        <v>0.49</v>
      </c>
      <c r="C66" s="167">
        <v>55.6</v>
      </c>
      <c r="D66" s="168">
        <v>224.99</v>
      </c>
      <c r="E66" s="169">
        <v>0.74</v>
      </c>
      <c r="F66" s="167">
        <v>0.74</v>
      </c>
      <c r="G66" s="167">
        <v>-1.08</v>
      </c>
      <c r="H66" s="167">
        <v>0.47</v>
      </c>
    </row>
    <row r="67" spans="1:8" x14ac:dyDescent="0.25">
      <c r="A67" s="166">
        <v>230</v>
      </c>
      <c r="B67" s="167">
        <v>0.57999999999999996</v>
      </c>
      <c r="C67" s="167">
        <v>64.31</v>
      </c>
      <c r="D67" s="168">
        <v>229.99</v>
      </c>
      <c r="E67" s="169">
        <v>0.76</v>
      </c>
      <c r="F67" s="167">
        <v>0.76</v>
      </c>
      <c r="G67" s="167">
        <v>-1.04</v>
      </c>
      <c r="H67" s="167">
        <v>0.69</v>
      </c>
    </row>
    <row r="68" spans="1:8" x14ac:dyDescent="0.25">
      <c r="A68" s="166">
        <v>235</v>
      </c>
      <c r="B68" s="167">
        <v>0.66</v>
      </c>
      <c r="C68" s="167">
        <v>73.010000000000005</v>
      </c>
      <c r="D68" s="168">
        <v>234.99</v>
      </c>
      <c r="E68" s="169">
        <v>0.78</v>
      </c>
      <c r="F68" s="167">
        <v>0.78</v>
      </c>
      <c r="G68" s="167">
        <v>-0.99</v>
      </c>
      <c r="H68" s="167">
        <v>0.74</v>
      </c>
    </row>
    <row r="69" spans="1:8" x14ac:dyDescent="0.25">
      <c r="A69" s="166">
        <v>240</v>
      </c>
      <c r="B69" s="167">
        <v>0.74</v>
      </c>
      <c r="C69" s="167">
        <v>81.72</v>
      </c>
      <c r="D69" s="168">
        <v>239.99</v>
      </c>
      <c r="E69" s="169">
        <v>0.79</v>
      </c>
      <c r="F69" s="167">
        <v>0.79</v>
      </c>
      <c r="G69" s="167">
        <v>-0.93</v>
      </c>
      <c r="H69" s="167">
        <v>0.81</v>
      </c>
    </row>
    <row r="70" spans="1:8" x14ac:dyDescent="0.25">
      <c r="A70" s="166">
        <v>245</v>
      </c>
      <c r="B70" s="167">
        <v>0.82</v>
      </c>
      <c r="C70" s="167">
        <v>90.42</v>
      </c>
      <c r="D70" s="168">
        <v>244.99</v>
      </c>
      <c r="E70" s="169">
        <v>0.8</v>
      </c>
      <c r="F70" s="167">
        <v>0.8</v>
      </c>
      <c r="G70" s="167">
        <v>-0.86</v>
      </c>
      <c r="H70" s="167">
        <v>0.86</v>
      </c>
    </row>
    <row r="71" spans="1:8" x14ac:dyDescent="0.25">
      <c r="A71" s="166">
        <v>250</v>
      </c>
      <c r="B71" s="167">
        <v>0.9</v>
      </c>
      <c r="C71" s="167">
        <v>99.13</v>
      </c>
      <c r="D71" s="168">
        <v>249.99</v>
      </c>
      <c r="E71" s="169">
        <v>0.79</v>
      </c>
      <c r="F71" s="167">
        <v>0.79</v>
      </c>
      <c r="G71" s="167">
        <v>-0.79</v>
      </c>
      <c r="H71" s="167">
        <v>0.93</v>
      </c>
    </row>
    <row r="72" spans="1:8" x14ac:dyDescent="0.25">
      <c r="A72" s="166">
        <v>255</v>
      </c>
      <c r="B72" s="167">
        <v>1</v>
      </c>
      <c r="C72" s="167">
        <v>97.99</v>
      </c>
      <c r="D72" s="168">
        <v>254.99</v>
      </c>
      <c r="E72" s="169">
        <v>0.78</v>
      </c>
      <c r="F72" s="167">
        <v>0.78</v>
      </c>
      <c r="G72" s="167">
        <v>-0.7</v>
      </c>
      <c r="H72" s="167">
        <v>0.62</v>
      </c>
    </row>
    <row r="73" spans="1:8" x14ac:dyDescent="0.25">
      <c r="A73" s="166">
        <v>260</v>
      </c>
      <c r="B73" s="167">
        <v>1.1100000000000001</v>
      </c>
      <c r="C73" s="167">
        <v>96.85</v>
      </c>
      <c r="D73" s="168">
        <v>259.99</v>
      </c>
      <c r="E73" s="169">
        <v>0.77</v>
      </c>
      <c r="F73" s="167">
        <v>0.77</v>
      </c>
      <c r="G73" s="167">
        <v>-0.61</v>
      </c>
      <c r="H73" s="167">
        <v>0.62</v>
      </c>
    </row>
    <row r="74" spans="1:8" x14ac:dyDescent="0.25">
      <c r="A74" s="166">
        <v>265</v>
      </c>
      <c r="B74" s="167">
        <v>1.21</v>
      </c>
      <c r="C74" s="167">
        <v>95.71</v>
      </c>
      <c r="D74" s="168">
        <v>264.99</v>
      </c>
      <c r="E74" s="169">
        <v>0.76</v>
      </c>
      <c r="F74" s="167">
        <v>0.76</v>
      </c>
      <c r="G74" s="167">
        <v>-0.51</v>
      </c>
      <c r="H74" s="167">
        <v>0.63</v>
      </c>
    </row>
    <row r="75" spans="1:8" x14ac:dyDescent="0.25">
      <c r="A75" s="166">
        <v>270</v>
      </c>
      <c r="B75" s="167">
        <v>1.31</v>
      </c>
      <c r="C75" s="167">
        <v>94.58</v>
      </c>
      <c r="D75" s="168">
        <v>269.99</v>
      </c>
      <c r="E75" s="169">
        <v>0.75</v>
      </c>
      <c r="F75" s="167">
        <v>0.75</v>
      </c>
      <c r="G75" s="167">
        <v>-0.4</v>
      </c>
      <c r="H75" s="167">
        <v>0.63</v>
      </c>
    </row>
    <row r="76" spans="1:8" x14ac:dyDescent="0.25">
      <c r="A76" s="166">
        <v>275</v>
      </c>
      <c r="B76" s="167">
        <v>1.41</v>
      </c>
      <c r="C76" s="167">
        <v>93.44</v>
      </c>
      <c r="D76" s="168">
        <v>274.98</v>
      </c>
      <c r="E76" s="169">
        <v>0.74</v>
      </c>
      <c r="F76" s="167">
        <v>0.74</v>
      </c>
      <c r="G76" s="167">
        <v>-0.28000000000000003</v>
      </c>
      <c r="H76" s="167">
        <v>0.63</v>
      </c>
    </row>
    <row r="77" spans="1:8" x14ac:dyDescent="0.25">
      <c r="A77" s="166">
        <v>280</v>
      </c>
      <c r="B77" s="167">
        <v>1.51</v>
      </c>
      <c r="C77" s="167">
        <v>91.86</v>
      </c>
      <c r="D77" s="168">
        <v>279.98</v>
      </c>
      <c r="E77" s="169">
        <v>0.73</v>
      </c>
      <c r="F77" s="167">
        <v>0.73</v>
      </c>
      <c r="G77" s="167">
        <v>-0.16</v>
      </c>
      <c r="H77" s="167">
        <v>0.65</v>
      </c>
    </row>
    <row r="78" spans="1:8" x14ac:dyDescent="0.25">
      <c r="A78" s="166">
        <v>285</v>
      </c>
      <c r="B78" s="167">
        <v>1.61</v>
      </c>
      <c r="C78" s="167">
        <v>90.29</v>
      </c>
      <c r="D78" s="168">
        <v>284.98</v>
      </c>
      <c r="E78" s="169">
        <v>0.73</v>
      </c>
      <c r="F78" s="167">
        <v>0.73</v>
      </c>
      <c r="G78" s="167">
        <v>-0.02</v>
      </c>
      <c r="H78" s="167">
        <v>0.66</v>
      </c>
    </row>
    <row r="79" spans="1:8" x14ac:dyDescent="0.25">
      <c r="A79" s="166">
        <v>290</v>
      </c>
      <c r="B79" s="167">
        <v>1.71</v>
      </c>
      <c r="C79" s="167">
        <v>88.71</v>
      </c>
      <c r="D79" s="168">
        <v>289.98</v>
      </c>
      <c r="E79" s="169">
        <v>0.73</v>
      </c>
      <c r="F79" s="167">
        <v>0.73</v>
      </c>
      <c r="G79" s="167">
        <v>0.12</v>
      </c>
      <c r="H79" s="167">
        <v>0.67</v>
      </c>
    </row>
    <row r="80" spans="1:8" x14ac:dyDescent="0.25">
      <c r="A80" s="166">
        <v>295</v>
      </c>
      <c r="B80" s="167">
        <v>1.82</v>
      </c>
      <c r="C80" s="167">
        <v>87.14</v>
      </c>
      <c r="D80" s="168">
        <v>294.98</v>
      </c>
      <c r="E80" s="169">
        <v>0.74</v>
      </c>
      <c r="F80" s="167">
        <v>0.74</v>
      </c>
      <c r="G80" s="167">
        <v>0.28000000000000003</v>
      </c>
      <c r="H80" s="167">
        <v>0.67</v>
      </c>
    </row>
    <row r="81" spans="1:8" x14ac:dyDescent="0.25">
      <c r="A81" s="166">
        <v>300</v>
      </c>
      <c r="B81" s="167">
        <v>1.92</v>
      </c>
      <c r="C81" s="167">
        <v>85.57</v>
      </c>
      <c r="D81" s="168">
        <v>299.97000000000003</v>
      </c>
      <c r="E81" s="169">
        <v>0.75</v>
      </c>
      <c r="F81" s="167">
        <v>0.75</v>
      </c>
      <c r="G81" s="167">
        <v>0.44</v>
      </c>
      <c r="H81" s="167">
        <v>0.68</v>
      </c>
    </row>
    <row r="82" spans="1:8" x14ac:dyDescent="0.25">
      <c r="A82" s="166">
        <v>305</v>
      </c>
      <c r="B82" s="167">
        <v>2.0299999999999998</v>
      </c>
      <c r="C82" s="167">
        <v>86.12</v>
      </c>
      <c r="D82" s="168">
        <v>304.97000000000003</v>
      </c>
      <c r="E82" s="169">
        <v>0.76</v>
      </c>
      <c r="F82" s="167">
        <v>0.76</v>
      </c>
      <c r="G82" s="167">
        <v>0.61</v>
      </c>
      <c r="H82" s="167">
        <v>0.71</v>
      </c>
    </row>
    <row r="83" spans="1:8" x14ac:dyDescent="0.25">
      <c r="A83" s="166">
        <v>310</v>
      </c>
      <c r="B83" s="167">
        <v>2.15</v>
      </c>
      <c r="C83" s="167">
        <v>86.67</v>
      </c>
      <c r="D83" s="168">
        <v>309.97000000000003</v>
      </c>
      <c r="E83" s="169">
        <v>0.77</v>
      </c>
      <c r="F83" s="167">
        <v>0.77</v>
      </c>
      <c r="G83" s="167">
        <v>0.79</v>
      </c>
      <c r="H83" s="167">
        <v>0.71</v>
      </c>
    </row>
    <row r="84" spans="1:8" x14ac:dyDescent="0.25">
      <c r="A84" s="166">
        <v>315</v>
      </c>
      <c r="B84" s="167">
        <v>2.27</v>
      </c>
      <c r="C84" s="167">
        <v>87.22</v>
      </c>
      <c r="D84" s="168">
        <v>314.95999999999998</v>
      </c>
      <c r="E84" s="169">
        <v>0.78</v>
      </c>
      <c r="F84" s="167">
        <v>0.78</v>
      </c>
      <c r="G84" s="167">
        <v>0.99</v>
      </c>
      <c r="H84" s="167">
        <v>0.71</v>
      </c>
    </row>
    <row r="85" spans="1:8" x14ac:dyDescent="0.25">
      <c r="A85" s="166">
        <v>320</v>
      </c>
      <c r="B85" s="167">
        <v>2.39</v>
      </c>
      <c r="C85" s="167">
        <v>87.78</v>
      </c>
      <c r="D85" s="168">
        <v>319.95999999999998</v>
      </c>
      <c r="E85" s="169">
        <v>0.79</v>
      </c>
      <c r="F85" s="167">
        <v>0.79</v>
      </c>
      <c r="G85" s="167">
        <v>1.19</v>
      </c>
      <c r="H85" s="167">
        <v>0.71</v>
      </c>
    </row>
    <row r="86" spans="1:8" x14ac:dyDescent="0.25">
      <c r="A86" s="166">
        <v>325</v>
      </c>
      <c r="B86" s="167">
        <v>2.5</v>
      </c>
      <c r="C86" s="167">
        <v>88.33</v>
      </c>
      <c r="D86" s="168">
        <v>324.95</v>
      </c>
      <c r="E86" s="169">
        <v>0.8</v>
      </c>
      <c r="F86" s="167">
        <v>0.8</v>
      </c>
      <c r="G86" s="167">
        <v>1.4</v>
      </c>
      <c r="H86" s="167">
        <v>0.71</v>
      </c>
    </row>
    <row r="87" spans="1:8" x14ac:dyDescent="0.25">
      <c r="A87" s="166">
        <v>330</v>
      </c>
      <c r="B87" s="167">
        <v>2.52</v>
      </c>
      <c r="C87" s="167">
        <v>85.68</v>
      </c>
      <c r="D87" s="168">
        <v>329.95</v>
      </c>
      <c r="E87" s="169">
        <v>0.81</v>
      </c>
      <c r="F87" s="167">
        <v>0.81</v>
      </c>
      <c r="G87" s="167">
        <v>1.62</v>
      </c>
      <c r="H87" s="167">
        <v>0.71</v>
      </c>
    </row>
    <row r="88" spans="1:8" x14ac:dyDescent="0.25">
      <c r="A88" s="166">
        <v>335</v>
      </c>
      <c r="B88" s="167">
        <v>2.5499999999999998</v>
      </c>
      <c r="C88" s="167">
        <v>83.02</v>
      </c>
      <c r="D88" s="168">
        <v>334.94</v>
      </c>
      <c r="E88" s="169">
        <v>0.83</v>
      </c>
      <c r="F88" s="167">
        <v>0.83</v>
      </c>
      <c r="G88" s="167">
        <v>1.84</v>
      </c>
      <c r="H88" s="167">
        <v>0.71</v>
      </c>
    </row>
    <row r="89" spans="1:8" x14ac:dyDescent="0.25">
      <c r="A89" s="166">
        <v>340</v>
      </c>
      <c r="B89" s="167">
        <v>2.57</v>
      </c>
      <c r="C89" s="167">
        <v>80.37</v>
      </c>
      <c r="D89" s="168">
        <v>339.94</v>
      </c>
      <c r="E89" s="169">
        <v>0.86</v>
      </c>
      <c r="F89" s="167">
        <v>0.86</v>
      </c>
      <c r="G89" s="167">
        <v>2.06</v>
      </c>
      <c r="H89" s="167">
        <v>0.72</v>
      </c>
    </row>
    <row r="90" spans="1:8" x14ac:dyDescent="0.25">
      <c r="A90" s="166">
        <v>345</v>
      </c>
      <c r="B90" s="167">
        <v>2.59</v>
      </c>
      <c r="C90" s="167">
        <v>77.709999999999994</v>
      </c>
      <c r="D90" s="168">
        <v>344.93</v>
      </c>
      <c r="E90" s="169">
        <v>0.91</v>
      </c>
      <c r="F90" s="167">
        <v>0.91</v>
      </c>
      <c r="G90" s="167">
        <v>2.2799999999999998</v>
      </c>
      <c r="H90" s="167">
        <v>0.73</v>
      </c>
    </row>
    <row r="91" spans="1:8" x14ac:dyDescent="0.25">
      <c r="A91" s="166">
        <v>350</v>
      </c>
      <c r="B91" s="167">
        <v>2.61</v>
      </c>
      <c r="C91" s="167">
        <v>75.06</v>
      </c>
      <c r="D91" s="168">
        <v>349.93</v>
      </c>
      <c r="E91" s="169">
        <v>0.96</v>
      </c>
      <c r="F91" s="167">
        <v>0.96</v>
      </c>
      <c r="G91" s="167">
        <v>2.5</v>
      </c>
      <c r="H91" s="167">
        <v>0.73</v>
      </c>
    </row>
    <row r="92" spans="1:8" x14ac:dyDescent="0.25">
      <c r="A92" s="166">
        <v>355</v>
      </c>
      <c r="B92" s="167">
        <v>2.74</v>
      </c>
      <c r="C92" s="167">
        <v>74.3</v>
      </c>
      <c r="D92" s="168">
        <v>354.92</v>
      </c>
      <c r="E92" s="169">
        <v>1.02</v>
      </c>
      <c r="F92" s="167">
        <v>1.02</v>
      </c>
      <c r="G92" s="167">
        <v>2.73</v>
      </c>
      <c r="H92" s="167">
        <v>0.78</v>
      </c>
    </row>
    <row r="93" spans="1:8" x14ac:dyDescent="0.25">
      <c r="A93" s="166">
        <v>360</v>
      </c>
      <c r="B93" s="167">
        <v>2.86</v>
      </c>
      <c r="C93" s="167">
        <v>73.540000000000006</v>
      </c>
      <c r="D93" s="168">
        <v>359.92</v>
      </c>
      <c r="E93" s="169">
        <v>1.0900000000000001</v>
      </c>
      <c r="F93" s="167">
        <v>1.0900000000000001</v>
      </c>
      <c r="G93" s="167">
        <v>2.96</v>
      </c>
      <c r="H93" s="167">
        <v>0.78</v>
      </c>
    </row>
    <row r="94" spans="1:8" x14ac:dyDescent="0.25">
      <c r="A94" s="166">
        <v>365</v>
      </c>
      <c r="B94" s="167">
        <v>2.98</v>
      </c>
      <c r="C94" s="167">
        <v>72.78</v>
      </c>
      <c r="D94" s="168">
        <v>364.91</v>
      </c>
      <c r="E94" s="169">
        <v>1.1599999999999999</v>
      </c>
      <c r="F94" s="167">
        <v>1.1599999999999999</v>
      </c>
      <c r="G94" s="167">
        <v>3.21</v>
      </c>
      <c r="H94" s="167">
        <v>0.79</v>
      </c>
    </row>
    <row r="95" spans="1:8" x14ac:dyDescent="0.25">
      <c r="A95" s="166">
        <v>370</v>
      </c>
      <c r="B95" s="167">
        <v>3.11</v>
      </c>
      <c r="C95" s="167">
        <v>72.02</v>
      </c>
      <c r="D95" s="168">
        <v>369.9</v>
      </c>
      <c r="E95" s="169">
        <v>1.24</v>
      </c>
      <c r="F95" s="167">
        <v>1.24</v>
      </c>
      <c r="G95" s="167">
        <v>3.46</v>
      </c>
      <c r="H95" s="167">
        <v>0.79</v>
      </c>
    </row>
    <row r="96" spans="1:8" x14ac:dyDescent="0.25">
      <c r="A96" s="166">
        <v>375</v>
      </c>
      <c r="B96" s="167">
        <v>3.23</v>
      </c>
      <c r="C96" s="167">
        <v>71.260000000000005</v>
      </c>
      <c r="D96" s="168">
        <v>374.9</v>
      </c>
      <c r="E96" s="169">
        <v>1.33</v>
      </c>
      <c r="F96" s="167">
        <v>1.33</v>
      </c>
      <c r="G96" s="167">
        <v>3.72</v>
      </c>
      <c r="H96" s="167">
        <v>0.79</v>
      </c>
    </row>
    <row r="97" spans="1:8" x14ac:dyDescent="0.25">
      <c r="A97" s="166">
        <v>380</v>
      </c>
      <c r="B97" s="167">
        <v>3.33</v>
      </c>
      <c r="C97" s="167">
        <v>70.13</v>
      </c>
      <c r="D97" s="168">
        <v>379.89</v>
      </c>
      <c r="E97" s="169">
        <v>1.42</v>
      </c>
      <c r="F97" s="167">
        <v>1.42</v>
      </c>
      <c r="G97" s="167">
        <v>3.99</v>
      </c>
      <c r="H97" s="167">
        <v>0.69</v>
      </c>
    </row>
    <row r="98" spans="1:8" x14ac:dyDescent="0.25">
      <c r="A98" s="166">
        <v>385</v>
      </c>
      <c r="B98" s="167">
        <v>3.42</v>
      </c>
      <c r="C98" s="167">
        <v>69</v>
      </c>
      <c r="D98" s="168">
        <v>384.88</v>
      </c>
      <c r="E98" s="169">
        <v>1.53</v>
      </c>
      <c r="F98" s="167">
        <v>1.53</v>
      </c>
      <c r="G98" s="167">
        <v>4.2699999999999996</v>
      </c>
      <c r="H98" s="167">
        <v>0.69</v>
      </c>
    </row>
    <row r="99" spans="1:8" x14ac:dyDescent="0.25">
      <c r="A99" s="166">
        <v>390</v>
      </c>
      <c r="B99" s="167">
        <v>3.52</v>
      </c>
      <c r="C99" s="167">
        <v>67.87</v>
      </c>
      <c r="D99" s="168">
        <v>389.87</v>
      </c>
      <c r="E99" s="169">
        <v>1.64</v>
      </c>
      <c r="F99" s="167">
        <v>1.64</v>
      </c>
      <c r="G99" s="167">
        <v>4.55</v>
      </c>
      <c r="H99" s="167">
        <v>0.7</v>
      </c>
    </row>
    <row r="100" spans="1:8" x14ac:dyDescent="0.25">
      <c r="A100" s="166">
        <v>395</v>
      </c>
      <c r="B100" s="167">
        <v>3.62</v>
      </c>
      <c r="C100" s="167">
        <v>66.75</v>
      </c>
      <c r="D100" s="168">
        <v>394.86</v>
      </c>
      <c r="E100" s="169">
        <v>1.76</v>
      </c>
      <c r="F100" s="167">
        <v>1.76</v>
      </c>
      <c r="G100" s="167">
        <v>4.84</v>
      </c>
      <c r="H100" s="167">
        <v>0.71</v>
      </c>
    </row>
    <row r="101" spans="1:8" x14ac:dyDescent="0.25">
      <c r="A101" s="166">
        <v>400</v>
      </c>
      <c r="B101" s="167">
        <v>3.71</v>
      </c>
      <c r="C101" s="167">
        <v>65.62</v>
      </c>
      <c r="D101" s="168">
        <v>399.85</v>
      </c>
      <c r="E101" s="169">
        <v>1.89</v>
      </c>
      <c r="F101" s="167">
        <v>1.89</v>
      </c>
      <c r="G101" s="167">
        <v>5.13</v>
      </c>
      <c r="H101" s="167">
        <v>0.71</v>
      </c>
    </row>
    <row r="102" spans="1:8" x14ac:dyDescent="0.25">
      <c r="A102" s="166">
        <v>405</v>
      </c>
      <c r="B102" s="167">
        <v>3.87</v>
      </c>
      <c r="C102" s="167">
        <v>65.62</v>
      </c>
      <c r="D102" s="168">
        <v>404.84</v>
      </c>
      <c r="E102" s="169">
        <v>2.02</v>
      </c>
      <c r="F102" s="167">
        <v>2.02</v>
      </c>
      <c r="G102" s="167">
        <v>5.43</v>
      </c>
      <c r="H102" s="167">
        <v>0.98</v>
      </c>
    </row>
    <row r="103" spans="1:8" x14ac:dyDescent="0.25">
      <c r="A103" s="166">
        <v>410</v>
      </c>
      <c r="B103" s="167">
        <v>4.04</v>
      </c>
      <c r="C103" s="167">
        <v>65.62</v>
      </c>
      <c r="D103" s="168">
        <v>409.83</v>
      </c>
      <c r="E103" s="169">
        <v>2.17</v>
      </c>
      <c r="F103" s="167">
        <v>2.17</v>
      </c>
      <c r="G103" s="167">
        <v>5.75</v>
      </c>
      <c r="H103" s="167">
        <v>0.98</v>
      </c>
    </row>
    <row r="104" spans="1:8" x14ac:dyDescent="0.25">
      <c r="A104" s="166">
        <v>415</v>
      </c>
      <c r="B104" s="167">
        <v>4.2</v>
      </c>
      <c r="C104" s="167">
        <v>65.62</v>
      </c>
      <c r="D104" s="168">
        <v>414.82</v>
      </c>
      <c r="E104" s="169">
        <v>2.31</v>
      </c>
      <c r="F104" s="167">
        <v>2.31</v>
      </c>
      <c r="G104" s="167">
        <v>6.07</v>
      </c>
      <c r="H104" s="167">
        <v>0.98</v>
      </c>
    </row>
    <row r="105" spans="1:8" x14ac:dyDescent="0.25">
      <c r="A105" s="166">
        <v>420</v>
      </c>
      <c r="B105" s="167">
        <v>4.3600000000000003</v>
      </c>
      <c r="C105" s="167">
        <v>65.62</v>
      </c>
      <c r="D105" s="168">
        <v>419.8</v>
      </c>
      <c r="E105" s="169">
        <v>2.4700000000000002</v>
      </c>
      <c r="F105" s="167">
        <v>2.4700000000000002</v>
      </c>
      <c r="G105" s="167">
        <v>6.41</v>
      </c>
      <c r="H105" s="167">
        <v>0.98</v>
      </c>
    </row>
    <row r="106" spans="1:8" x14ac:dyDescent="0.25">
      <c r="A106" s="166">
        <v>425</v>
      </c>
      <c r="B106" s="167">
        <v>4.53</v>
      </c>
      <c r="C106" s="167">
        <v>65.62</v>
      </c>
      <c r="D106" s="168">
        <v>424.79</v>
      </c>
      <c r="E106" s="169">
        <v>2.63</v>
      </c>
      <c r="F106" s="167">
        <v>2.63</v>
      </c>
      <c r="G106" s="167">
        <v>6.77</v>
      </c>
      <c r="H106" s="167">
        <v>0.98</v>
      </c>
    </row>
    <row r="107" spans="1:8" x14ac:dyDescent="0.25">
      <c r="A107" s="166">
        <v>430</v>
      </c>
      <c r="B107" s="167">
        <v>4.6399999999999997</v>
      </c>
      <c r="C107" s="167">
        <v>65.47</v>
      </c>
      <c r="D107" s="168">
        <v>429.77</v>
      </c>
      <c r="E107" s="169">
        <v>2.79</v>
      </c>
      <c r="F107" s="167">
        <v>2.79</v>
      </c>
      <c r="G107" s="167">
        <v>7.13</v>
      </c>
      <c r="H107" s="167">
        <v>0.69</v>
      </c>
    </row>
    <row r="108" spans="1:8" x14ac:dyDescent="0.25">
      <c r="A108" s="166">
        <v>435</v>
      </c>
      <c r="B108" s="167">
        <v>4.75</v>
      </c>
      <c r="C108" s="167">
        <v>65.319999999999993</v>
      </c>
      <c r="D108" s="168">
        <v>434.75</v>
      </c>
      <c r="E108" s="169">
        <v>2.96</v>
      </c>
      <c r="F108" s="167">
        <v>2.96</v>
      </c>
      <c r="G108" s="167">
        <v>7.5</v>
      </c>
      <c r="H108" s="167">
        <v>0.69</v>
      </c>
    </row>
    <row r="109" spans="1:8" x14ac:dyDescent="0.25">
      <c r="A109" s="166">
        <v>440</v>
      </c>
      <c r="B109" s="167">
        <v>4.87</v>
      </c>
      <c r="C109" s="167">
        <v>65.17</v>
      </c>
      <c r="D109" s="168">
        <v>439.74</v>
      </c>
      <c r="E109" s="169">
        <v>3.14</v>
      </c>
      <c r="F109" s="167">
        <v>3.14</v>
      </c>
      <c r="G109" s="167">
        <v>7.88</v>
      </c>
      <c r="H109" s="167">
        <v>0.69</v>
      </c>
    </row>
    <row r="110" spans="1:8" x14ac:dyDescent="0.25">
      <c r="A110" s="166">
        <v>445</v>
      </c>
      <c r="B110" s="167">
        <v>4.9800000000000004</v>
      </c>
      <c r="C110" s="167">
        <v>65.03</v>
      </c>
      <c r="D110" s="168">
        <v>444.72</v>
      </c>
      <c r="E110" s="169">
        <v>3.32</v>
      </c>
      <c r="F110" s="167">
        <v>3.32</v>
      </c>
      <c r="G110" s="167">
        <v>8.27</v>
      </c>
      <c r="H110" s="167">
        <v>0.69</v>
      </c>
    </row>
    <row r="111" spans="1:8" x14ac:dyDescent="0.25">
      <c r="A111" s="166">
        <v>450</v>
      </c>
      <c r="B111" s="167">
        <v>5.0999999999999996</v>
      </c>
      <c r="C111" s="167">
        <v>64.88</v>
      </c>
      <c r="D111" s="168">
        <v>449.7</v>
      </c>
      <c r="E111" s="169">
        <v>3.51</v>
      </c>
      <c r="F111" s="167">
        <v>3.51</v>
      </c>
      <c r="G111" s="167">
        <v>8.67</v>
      </c>
      <c r="H111" s="167">
        <v>0.69</v>
      </c>
    </row>
    <row r="112" spans="1:8" x14ac:dyDescent="0.25">
      <c r="A112" s="166">
        <v>455</v>
      </c>
      <c r="B112" s="167">
        <v>5.2</v>
      </c>
      <c r="C112" s="167">
        <v>64.97</v>
      </c>
      <c r="D112" s="168">
        <v>454.68</v>
      </c>
      <c r="E112" s="169">
        <v>3.7</v>
      </c>
      <c r="F112" s="167">
        <v>3.7</v>
      </c>
      <c r="G112" s="167">
        <v>9.08</v>
      </c>
      <c r="H112" s="167">
        <v>0.59</v>
      </c>
    </row>
    <row r="113" spans="1:8" x14ac:dyDescent="0.25">
      <c r="A113" s="166">
        <v>460</v>
      </c>
      <c r="B113" s="167">
        <v>5.3</v>
      </c>
      <c r="C113" s="167">
        <v>65.06</v>
      </c>
      <c r="D113" s="168">
        <v>459.66</v>
      </c>
      <c r="E113" s="169">
        <v>3.89</v>
      </c>
      <c r="F113" s="167">
        <v>3.89</v>
      </c>
      <c r="G113" s="167">
        <v>9.49</v>
      </c>
      <c r="H113" s="167">
        <v>0.59</v>
      </c>
    </row>
    <row r="114" spans="1:8" x14ac:dyDescent="0.25">
      <c r="A114" s="166">
        <v>465</v>
      </c>
      <c r="B114" s="167">
        <v>5.39</v>
      </c>
      <c r="C114" s="167">
        <v>65.150000000000006</v>
      </c>
      <c r="D114" s="168">
        <v>464.63</v>
      </c>
      <c r="E114" s="169">
        <v>4.09</v>
      </c>
      <c r="F114" s="167">
        <v>4.09</v>
      </c>
      <c r="G114" s="167">
        <v>9.91</v>
      </c>
      <c r="H114" s="167">
        <v>0.59</v>
      </c>
    </row>
    <row r="115" spans="1:8" x14ac:dyDescent="0.25">
      <c r="A115" s="166">
        <v>470</v>
      </c>
      <c r="B115" s="167">
        <v>5.49</v>
      </c>
      <c r="C115" s="167">
        <v>65.23</v>
      </c>
      <c r="D115" s="168">
        <v>469.61</v>
      </c>
      <c r="E115" s="169">
        <v>4.28</v>
      </c>
      <c r="F115" s="167">
        <v>4.28</v>
      </c>
      <c r="G115" s="167">
        <v>10.34</v>
      </c>
      <c r="H115" s="167">
        <v>0.59</v>
      </c>
    </row>
    <row r="116" spans="1:8" x14ac:dyDescent="0.25">
      <c r="A116" s="166">
        <v>475</v>
      </c>
      <c r="B116" s="167">
        <v>5.59</v>
      </c>
      <c r="C116" s="167">
        <v>65.319999999999993</v>
      </c>
      <c r="D116" s="168">
        <v>474.59</v>
      </c>
      <c r="E116" s="169">
        <v>4.49</v>
      </c>
      <c r="F116" s="167">
        <v>4.49</v>
      </c>
      <c r="G116" s="167">
        <v>10.78</v>
      </c>
      <c r="H116" s="167">
        <v>0.59</v>
      </c>
    </row>
    <row r="117" spans="1:8" x14ac:dyDescent="0.25">
      <c r="A117" s="166">
        <v>480</v>
      </c>
      <c r="B117" s="167">
        <v>5.71</v>
      </c>
      <c r="C117" s="167">
        <v>65.14</v>
      </c>
      <c r="D117" s="168">
        <v>479.56</v>
      </c>
      <c r="E117" s="169">
        <v>4.6900000000000004</v>
      </c>
      <c r="F117" s="167">
        <v>4.6900000000000004</v>
      </c>
      <c r="G117" s="167">
        <v>11.23</v>
      </c>
      <c r="H117" s="167">
        <v>0.7</v>
      </c>
    </row>
    <row r="118" spans="1:8" x14ac:dyDescent="0.25">
      <c r="A118" s="166">
        <v>485</v>
      </c>
      <c r="B118" s="167">
        <v>5.82</v>
      </c>
      <c r="C118" s="167">
        <v>64.95</v>
      </c>
      <c r="D118" s="168">
        <v>484.54</v>
      </c>
      <c r="E118" s="169">
        <v>4.91</v>
      </c>
      <c r="F118" s="167">
        <v>4.91</v>
      </c>
      <c r="G118" s="167">
        <v>11.68</v>
      </c>
      <c r="H118" s="167">
        <v>0.7</v>
      </c>
    </row>
    <row r="119" spans="1:8" x14ac:dyDescent="0.25">
      <c r="A119" s="166">
        <v>490</v>
      </c>
      <c r="B119" s="167">
        <v>5.94</v>
      </c>
      <c r="C119" s="167">
        <v>64.760000000000005</v>
      </c>
      <c r="D119" s="168">
        <v>489.51</v>
      </c>
      <c r="E119" s="169">
        <v>5.12</v>
      </c>
      <c r="F119" s="167">
        <v>5.12</v>
      </c>
      <c r="G119" s="167">
        <v>12.15</v>
      </c>
      <c r="H119" s="167">
        <v>0.7</v>
      </c>
    </row>
    <row r="120" spans="1:8" x14ac:dyDescent="0.25">
      <c r="A120" s="166">
        <v>495</v>
      </c>
      <c r="B120" s="167">
        <v>6.05</v>
      </c>
      <c r="C120" s="167">
        <v>64.569999999999993</v>
      </c>
      <c r="D120" s="168">
        <v>494.49</v>
      </c>
      <c r="E120" s="169">
        <v>5.35</v>
      </c>
      <c r="F120" s="167">
        <v>5.35</v>
      </c>
      <c r="G120" s="167">
        <v>12.62</v>
      </c>
      <c r="H120" s="167">
        <v>0.7</v>
      </c>
    </row>
    <row r="121" spans="1:8" x14ac:dyDescent="0.25">
      <c r="A121" s="166">
        <v>500</v>
      </c>
      <c r="B121" s="167">
        <v>6.17</v>
      </c>
      <c r="C121" s="167">
        <v>64.38</v>
      </c>
      <c r="D121" s="168">
        <v>499.46</v>
      </c>
      <c r="E121" s="169">
        <v>5.58</v>
      </c>
      <c r="F121" s="167">
        <v>5.58</v>
      </c>
      <c r="G121" s="167">
        <v>13.1</v>
      </c>
      <c r="H121" s="167">
        <v>0.7</v>
      </c>
    </row>
    <row r="122" spans="1:8" x14ac:dyDescent="0.25">
      <c r="A122" s="166">
        <v>505</v>
      </c>
      <c r="B122" s="167">
        <v>6.36</v>
      </c>
      <c r="C122" s="167">
        <v>64.39</v>
      </c>
      <c r="D122" s="168">
        <v>504.43</v>
      </c>
      <c r="E122" s="169">
        <v>5.81</v>
      </c>
      <c r="F122" s="167">
        <v>5.81</v>
      </c>
      <c r="G122" s="167">
        <v>13.59</v>
      </c>
      <c r="H122" s="167">
        <v>1.1200000000000001</v>
      </c>
    </row>
    <row r="123" spans="1:8" x14ac:dyDescent="0.25">
      <c r="A123" s="166">
        <v>510</v>
      </c>
      <c r="B123" s="167">
        <v>6.54</v>
      </c>
      <c r="C123" s="167">
        <v>64.400000000000006</v>
      </c>
      <c r="D123" s="168">
        <v>509.4</v>
      </c>
      <c r="E123" s="169">
        <v>6.05</v>
      </c>
      <c r="F123" s="167">
        <v>6.05</v>
      </c>
      <c r="G123" s="167">
        <v>14.1</v>
      </c>
      <c r="H123" s="167">
        <v>1.1200000000000001</v>
      </c>
    </row>
    <row r="124" spans="1:8" x14ac:dyDescent="0.25">
      <c r="A124" s="166">
        <v>515</v>
      </c>
      <c r="B124" s="167">
        <v>6.73</v>
      </c>
      <c r="C124" s="167">
        <v>64.41</v>
      </c>
      <c r="D124" s="168">
        <v>514.36</v>
      </c>
      <c r="E124" s="169">
        <v>6.3</v>
      </c>
      <c r="F124" s="167">
        <v>6.3</v>
      </c>
      <c r="G124" s="167">
        <v>14.62</v>
      </c>
      <c r="H124" s="167">
        <v>1.1200000000000001</v>
      </c>
    </row>
    <row r="125" spans="1:8" x14ac:dyDescent="0.25">
      <c r="A125" s="166">
        <v>520</v>
      </c>
      <c r="B125" s="167">
        <v>6.92</v>
      </c>
      <c r="C125" s="167">
        <v>64.42</v>
      </c>
      <c r="D125" s="168">
        <v>519.33000000000004</v>
      </c>
      <c r="E125" s="169">
        <v>6.56</v>
      </c>
      <c r="F125" s="167">
        <v>6.56</v>
      </c>
      <c r="G125" s="167">
        <v>15.16</v>
      </c>
      <c r="H125" s="167">
        <v>1.1200000000000001</v>
      </c>
    </row>
    <row r="126" spans="1:8" x14ac:dyDescent="0.25">
      <c r="A126" s="166">
        <v>525</v>
      </c>
      <c r="B126" s="167">
        <v>7.1</v>
      </c>
      <c r="C126" s="167">
        <v>64.430000000000007</v>
      </c>
      <c r="D126" s="168">
        <v>524.29</v>
      </c>
      <c r="E126" s="169">
        <v>6.82</v>
      </c>
      <c r="F126" s="167">
        <v>6.82</v>
      </c>
      <c r="G126" s="167">
        <v>15.71</v>
      </c>
      <c r="H126" s="167">
        <v>1.1200000000000001</v>
      </c>
    </row>
  </sheetData>
  <mergeCells count="3">
    <mergeCell ref="A1:E1"/>
    <mergeCell ref="A8:B8"/>
    <mergeCell ref="C8:D8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Cover Page</vt:lpstr>
      <vt:lpstr>Event Summary</vt:lpstr>
      <vt:lpstr>NSEW Dev</vt:lpstr>
      <vt:lpstr>VS DLS</vt:lpstr>
      <vt:lpstr>Survey Data</vt:lpstr>
      <vt:lpstr>'NSEW Dev'!Print_Area</vt:lpstr>
      <vt:lpstr>'VS DLS'!Print_Area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Jon_Hollingworth</dc:creator>
  <cp:lastModifiedBy>Jon Hollingworth</cp:lastModifiedBy>
  <cp:lastPrinted>2014-09-17T08:33:00Z</cp:lastPrinted>
  <dcterms:created xsi:type="dcterms:W3CDTF">2012-03-28T03:24:07Z</dcterms:created>
  <dcterms:modified xsi:type="dcterms:W3CDTF">2014-09-17T08:33:50Z</dcterms:modified>
</cp:coreProperties>
</file>