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0" windowWidth="23055" windowHeight="9975" activeTab="2"/>
  </bookViews>
  <sheets>
    <sheet name="Cover Page" sheetId="16" r:id="rId1"/>
    <sheet name="Event Summary" sheetId="17" r:id="rId2"/>
    <sheet name="NSEW Dev" sheetId="13" r:id="rId3"/>
    <sheet name="VS DLS" sheetId="18" r:id="rId4"/>
    <sheet name="Survey Data" sheetId="12" r:id="rId5"/>
  </sheets>
  <definedNames>
    <definedName name="_xlnm.Print_Area" localSheetId="2">'NSEW Dev'!$A$1:$H$55</definedName>
    <definedName name="_xlnm.Print_Area" localSheetId="3">'VS DLS'!$A$1:$H$55</definedName>
  </definedNames>
  <calcPr calcId="145621"/>
</workbook>
</file>

<file path=xl/calcChain.xml><?xml version="1.0" encoding="utf-8"?>
<calcChain xmlns="http://schemas.openxmlformats.org/spreadsheetml/2006/main">
  <c r="A19" i="12" l="1"/>
  <c r="A15" i="18"/>
  <c r="A15" i="13"/>
  <c r="H13" i="18"/>
  <c r="G13" i="18"/>
  <c r="D13" i="18"/>
  <c r="C13" i="18"/>
  <c r="B13" i="18"/>
  <c r="A13" i="18"/>
  <c r="H11" i="18"/>
  <c r="G11" i="18"/>
  <c r="D11" i="18"/>
  <c r="C11" i="18"/>
  <c r="B11" i="18"/>
  <c r="A11" i="18"/>
  <c r="H9" i="18"/>
  <c r="D9" i="18"/>
  <c r="C9" i="18"/>
  <c r="B9" i="18"/>
  <c r="A9" i="18"/>
  <c r="G6" i="18"/>
  <c r="C6" i="18"/>
  <c r="A6" i="18"/>
  <c r="G4" i="18"/>
  <c r="C4" i="18"/>
  <c r="A4" i="18"/>
  <c r="G13" i="13" l="1"/>
  <c r="H13" i="13" l="1"/>
  <c r="D13" i="13"/>
  <c r="C13" i="13"/>
  <c r="B13" i="13"/>
  <c r="A13" i="13"/>
  <c r="B11" i="13"/>
  <c r="G15" i="12"/>
  <c r="E15" i="12"/>
  <c r="C15" i="12"/>
  <c r="A15" i="12"/>
  <c r="H17" i="12" l="1"/>
  <c r="G17" i="12"/>
  <c r="E17" i="12"/>
  <c r="C17" i="12"/>
  <c r="A17" i="12"/>
  <c r="G13" i="12"/>
  <c r="A13" i="12"/>
  <c r="G11" i="12"/>
  <c r="C11" i="12"/>
  <c r="G8" i="12"/>
  <c r="C8" i="12"/>
  <c r="A8" i="12"/>
  <c r="G6" i="12"/>
  <c r="E6" i="12"/>
  <c r="A6" i="12"/>
  <c r="E4" i="12"/>
  <c r="C4" i="12"/>
  <c r="G6" i="13" l="1"/>
  <c r="C6" i="13"/>
  <c r="A6" i="13"/>
  <c r="G4" i="13"/>
  <c r="C4" i="13"/>
  <c r="A4" i="13"/>
  <c r="E16" i="16" l="1"/>
  <c r="E13" i="12" l="1"/>
  <c r="C13" i="12"/>
  <c r="E11" i="12"/>
  <c r="A11" i="12"/>
  <c r="E8" i="12"/>
  <c r="C6" i="12"/>
  <c r="G4" i="12"/>
  <c r="A4" i="12"/>
  <c r="H11" i="13"/>
  <c r="G11" i="13"/>
  <c r="D11" i="13"/>
  <c r="C11" i="13"/>
  <c r="A11" i="13"/>
  <c r="H9" i="13"/>
  <c r="D9" i="13"/>
  <c r="C9" i="13"/>
  <c r="B9" i="13"/>
  <c r="A9" i="13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<sst xmlns="http://schemas.openxmlformats.org/spreadsheetml/2006/main" count="180" uniqueCount="92">
  <si>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</si>
  <si>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</si>
  <si>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</si>
  <si>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</si>
  <si>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</si>
  <si>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</si>
  <si>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</si>
  <si>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</si>
  <si>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Northing (Latitude) [m]</t>
  </si>
  <si>
    <t>Easting (Departure) [m]</t>
  </si>
  <si>
    <t>Survey Date</t>
  </si>
  <si>
    <t>Survey Information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</si>
  <si>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</si>
  <si>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</si>
  <si>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</si>
  <si>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</si>
  <si>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</si>
  <si>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</si>
  <si>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</si>
  <si>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</si>
  <si>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</si>
  <si>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</si>
  <si>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Survey From</t>
  </si>
  <si>
    <t>Survey To</t>
  </si>
  <si>
    <t>Ref Datum</t>
  </si>
  <si>
    <t>Deviation vs Measured Depth</t>
  </si>
  <si>
    <t>Elevation</t>
  </si>
  <si>
    <t>Depth Reference</t>
  </si>
  <si>
    <t>Tools SN</t>
  </si>
  <si>
    <t>Conveyance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</si>
  <si>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</si>
  <si>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</si>
  <si>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</si>
  <si>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</si>
  <si>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</si>
  <si>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</si>
  <si>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</si>
  <si>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</si>
  <si>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</si>
  <si>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</si>
  <si>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</si>
  <si>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</si>
  <si>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</si>
  <si>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</si>
  <si>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</si>
  <si>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</si>
  <si>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</si>
  <si>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Santos Ltd</t>
  </si>
  <si>
    <t>Latitude:</t>
  </si>
  <si>
    <t>Longitude:</t>
  </si>
  <si>
    <t>Three Dimensional Well Profile / NS - EW Plot</t>
  </si>
  <si>
    <t>GDA94/MGA94</t>
  </si>
  <si>
    <t>Grid North</t>
  </si>
  <si>
    <t>Grid Convergence</t>
  </si>
  <si>
    <t>Survey / DLS Computation</t>
  </si>
  <si>
    <t>N/A</t>
  </si>
  <si>
    <t>Survey Tie-In Depth</t>
  </si>
  <si>
    <t>Conveyance Company</t>
  </si>
  <si>
    <t>Local Coordinates Referenced To</t>
  </si>
  <si>
    <t>Survey Instrument</t>
  </si>
  <si>
    <t>Well Head</t>
  </si>
  <si>
    <t>Survey Computation</t>
  </si>
  <si>
    <t>Dogleg Severity [°/30m]</t>
  </si>
  <si>
    <t>Company Rep</t>
  </si>
  <si>
    <t>Survey Data</t>
  </si>
  <si>
    <t>Vertical Section</t>
  </si>
  <si>
    <t>Vertical Section vs TVD</t>
  </si>
  <si>
    <t xml:space="preserve">Vertical Section / Dogleg Severity </t>
  </si>
  <si>
    <t>DLS vs Measured Depth</t>
  </si>
  <si>
    <t>Min Curvature</t>
  </si>
  <si>
    <t/>
  </si>
  <si>
    <t>Raslie 9</t>
  </si>
  <si>
    <t>Roma</t>
  </si>
  <si>
    <t>Queensland</t>
  </si>
  <si>
    <t>26° 28' 32.1" S.</t>
  </si>
  <si>
    <t>149° 04' 38.5" E.</t>
  </si>
  <si>
    <t>OKB</t>
  </si>
  <si>
    <t>Drop Gyro</t>
  </si>
  <si>
    <t>-0° 55' 35.23"</t>
  </si>
  <si>
    <t>C. Denis</t>
  </si>
  <si>
    <t>D. Slater</t>
  </si>
  <si>
    <t>EWE</t>
  </si>
  <si>
    <t>Tubing</t>
  </si>
  <si>
    <t>Depart Base for Raslie 9.</t>
  </si>
  <si>
    <t>Arrive Raslie 9.</t>
  </si>
  <si>
    <t>Start PTW and program tool.</t>
  </si>
  <si>
    <t>Safety meeting with crew and start reverse circulation.</t>
  </si>
  <si>
    <t>Drop gyro.</t>
  </si>
  <si>
    <t>Rig down swab T and start to POOH with tubing.</t>
  </si>
  <si>
    <t>OOH with tubing, retrieve gyro and perform surface calibration.</t>
  </si>
  <si>
    <t>Depart for Base.</t>
  </si>
  <si>
    <t>Arrive Base.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</si>
</sst>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0.00\ &quot;m&quot;"/>
    <numFmt numFmtId="170" formatCode="&quot;N&quot;\ #,##0.0\ &quot;m&quot;"/>
    <numFmt numFmtId="171" formatCode="&quot;E&quot;\ #,##0.0\ &quot;m&quot;"/>
    <numFmt numFmtId="172" formatCode="0.000\ &quot;˚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</font>
    <font>
      <sz val="10"/>
      <name val="Arial"/>
    </font>
    <font>
      <b/>
      <sz val="8"/>
      <color theme="0"/>
      <name val="Calibri"/>
      <family val="2"/>
      <scheme val="minor"/>
    </font>
    <font>
      <sz val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5" fillId="0" borderId="0"/>
    <xf numFmtId="0" fontId="1" fillId="0" borderId="0"/>
    <xf numFmtId="0" fontId="9" fillId="0" borderId="0"/>
    <xf numFmtId="0" fontId="16" fillId="0" borderId="0"/>
    <xf numFmtId="0" fontId="1" fillId="0" borderId="0"/>
  </cellStyleXfs>
  <cellXfs count="192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69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5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8" fontId="14" fillId="0" borderId="0" xfId="3" applyNumberFormat="1" applyFont="1"/>
    <xf numFmtId="0" fontId="14" fillId="0" borderId="0" xfId="3" applyFont="1"/>
    <xf numFmtId="0" fontId="0" fillId="0" borderId="4" xfId="0" applyNumberForma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0" fontId="6" fillId="0" borderId="11" xfId="0" applyNumberFormat="1" applyFont="1" applyBorder="1" applyAlignment="1">
      <alignment horizontal="left" vertical="center" indent="1"/>
    </xf>
    <xf numFmtId="170" fontId="15" fillId="0" borderId="11" xfId="0" applyNumberFormat="1" applyFon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0" fontId="4" fillId="0" borderId="1" xfId="0" applyNumberFormat="1" applyFont="1" applyBorder="1" applyAlignment="1">
      <alignment vertical="center"/>
    </xf>
    <xf numFmtId="2" fontId="14" fillId="0" borderId="0" xfId="3" applyNumberFormat="1" applyFont="1"/>
    <xf numFmtId="0" fontId="17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172" fontId="7" fillId="0" borderId="4" xfId="0" quotePrefix="1" applyNumberFormat="1" applyFont="1" applyBorder="1" applyAlignment="1">
      <alignment horizontal="left" vertical="center" indent="1"/>
    </xf>
    <xf numFmtId="168" fontId="18" fillId="0" borderId="0" xfId="0" applyNumberFormat="1" applyFont="1"/>
    <xf numFmtId="2" fontId="18" fillId="0" borderId="0" xfId="0" applyNumberFormat="1" applyFont="1"/>
    <xf numFmtId="2" fontId="18" fillId="0" borderId="0" xfId="3" applyNumberFormat="1" applyFont="1" applyFill="1"/>
    <xf numFmtId="2" fontId="18" fillId="0" borderId="33" xfId="3" applyNumberFormat="1" applyFont="1" applyFill="1" applyBorder="1" applyAlignment="1"/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170" fontId="0" fillId="0" borderId="4" xfId="0" quotePrefix="1" applyNumberFormat="1" applyBorder="1" applyAlignment="1">
      <alignment horizontal="left" vertical="center" indent="1"/>
    </xf>
    <xf numFmtId="170" fontId="0" fillId="0" borderId="6" xfId="0" quotePrefix="1" applyNumberFormat="1" applyBorder="1" applyAlignment="1">
      <alignment horizontal="left" vertical="center" indent="1"/>
    </xf>
    <xf numFmtId="171" fontId="0" fillId="0" borderId="4" xfId="0" quotePrefix="1" applyNumberFormat="1" applyFont="1" applyBorder="1" applyAlignment="1">
      <alignment horizontal="left" vertical="center" indent="1"/>
    </xf>
    <xf numFmtId="171" fontId="0" fillId="0" borderId="6" xfId="0" quotePrefix="1" applyNumberFormat="1" applyFont="1" applyBorder="1" applyAlignment="1">
      <alignment horizontal="left" vertical="center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top"/>
    </xf>
    <xf numFmtId="0" fontId="0" fillId="0" borderId="5" xfId="0" applyNumberFormat="1" applyBorder="1" applyAlignment="1">
      <alignment horizontal="left" vertical="top"/>
    </xf>
    <xf numFmtId="0" fontId="0" fillId="0" borderId="6" xfId="0" applyNumberFormat="1" applyBorder="1" applyAlignment="1">
      <alignment horizontal="left" vertical="top"/>
    </xf>
    <xf numFmtId="171" fontId="6" fillId="0" borderId="4" xfId="0" applyNumberFormat="1" applyFont="1" applyBorder="1" applyAlignment="1">
      <alignment horizontal="left" vertical="center" indent="1"/>
    </xf>
    <xf numFmtId="171" fontId="6" fillId="0" borderId="5" xfId="0" applyNumberFormat="1" applyFont="1" applyBorder="1" applyAlignment="1">
      <alignment horizontal="left" vertical="center" indent="1"/>
    </xf>
    <xf numFmtId="171" fontId="6" fillId="0" borderId="6" xfId="0" applyNumberFormat="1" applyFont="1" applyBorder="1" applyAlignment="1">
      <alignment horizontal="left" vertical="center" indent="1"/>
    </xf>
    <xf numFmtId="171" fontId="0" fillId="0" borderId="4" xfId="0" applyNumberFormat="1" applyFont="1" applyBorder="1" applyAlignment="1">
      <alignment horizontal="left" vertical="center" indent="1"/>
    </xf>
    <xf numFmtId="171" fontId="0" fillId="0" borderId="6" xfId="0" applyNumberFormat="1" applyFont="1" applyBorder="1" applyAlignment="1">
      <alignment horizontal="left" vertical="center" indent="1"/>
    </xf>
  </cellXfs>
  <cellStyles count="6">
    <cellStyle name="Normal" xfId="0" builtinId="0"/>
    <cellStyle name="Normal 2" xfId="1"/>
    <cellStyle name="Normal 2 2" xfId="2"/>
    <cellStyle name="Normal 3" xfId="3"/>
    <cellStyle name="Normal 4" xfId="5"/>
    <cellStyle name="Normal 5" xfId="4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081262721765209"/>
          <c:y val="0.11965762613006707"/>
          <c:w val="0.81180895973598943"/>
          <c:h val="0.78645416491891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'NSEW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Data'!$G$21:$G$94</c:f>
              <c:numCache>
                <c:formatCode>0.00</c:formatCode>
                <c:ptCount val="74"/>
                <c:pt idx="0">
                  <c:v>0</c:v>
                </c:pt>
                <c:pt idx="1">
                  <c:v>1.0711232000307465E-2</c:v>
                </c:pt>
                <c:pt idx="2">
                  <c:v>5.066791327239422E-2</c:v>
                </c:pt>
                <c:pt idx="3">
                  <c:v>0.1134985664115119</c:v>
                </c:pt>
                <c:pt idx="4">
                  <c:v>0.15348572946807823</c:v>
                </c:pt>
                <c:pt idx="5">
                  <c:v>0.19611180978345075</c:v>
                </c:pt>
                <c:pt idx="6">
                  <c:v>0.23171345831077253</c:v>
                </c:pt>
                <c:pt idx="7">
                  <c:v>0.23495969849066045</c:v>
                </c:pt>
                <c:pt idx="8">
                  <c:v>0.19785711404421275</c:v>
                </c:pt>
                <c:pt idx="9">
                  <c:v>0.18001873808314803</c:v>
                </c:pt>
                <c:pt idx="10">
                  <c:v>0.22305965332271396</c:v>
                </c:pt>
                <c:pt idx="11">
                  <c:v>0.24267393375143925</c:v>
                </c:pt>
                <c:pt idx="12">
                  <c:v>0.25977712071005538</c:v>
                </c:pt>
                <c:pt idx="13">
                  <c:v>0.30662959843810927</c:v>
                </c:pt>
                <c:pt idx="14">
                  <c:v>0.35368054689220674</c:v>
                </c:pt>
                <c:pt idx="15">
                  <c:v>0.39101780300284106</c:v>
                </c:pt>
                <c:pt idx="16">
                  <c:v>0.43081899015499109</c:v>
                </c:pt>
                <c:pt idx="17">
                  <c:v>0.4918270280092718</c:v>
                </c:pt>
                <c:pt idx="18">
                  <c:v>0.53210359579409316</c:v>
                </c:pt>
                <c:pt idx="19">
                  <c:v>0.54511840974581727</c:v>
                </c:pt>
                <c:pt idx="20">
                  <c:v>0.52835393042589596</c:v>
                </c:pt>
                <c:pt idx="21">
                  <c:v>0.51483388634582883</c:v>
                </c:pt>
                <c:pt idx="22">
                  <c:v>0.53130485085374957</c:v>
                </c:pt>
                <c:pt idx="23">
                  <c:v>0.54116807451200077</c:v>
                </c:pt>
                <c:pt idx="24">
                  <c:v>0.55749553703597765</c:v>
                </c:pt>
                <c:pt idx="25">
                  <c:v>0.55776895053033893</c:v>
                </c:pt>
                <c:pt idx="26">
                  <c:v>0.54515705784050317</c:v>
                </c:pt>
                <c:pt idx="27">
                  <c:v>0.52838700282694029</c:v>
                </c:pt>
                <c:pt idx="28">
                  <c:v>0.50167258056927089</c:v>
                </c:pt>
                <c:pt idx="29">
                  <c:v>0.46840949496259771</c:v>
                </c:pt>
                <c:pt idx="30">
                  <c:v>0.4327558473990219</c:v>
                </c:pt>
                <c:pt idx="31">
                  <c:v>0.39091437677448904</c:v>
                </c:pt>
                <c:pt idx="32">
                  <c:v>0.33555802909777044</c:v>
                </c:pt>
                <c:pt idx="33">
                  <c:v>0.27524163094900422</c:v>
                </c:pt>
                <c:pt idx="34">
                  <c:v>0.21682601754150077</c:v>
                </c:pt>
                <c:pt idx="35">
                  <c:v>0.15777579887603763</c:v>
                </c:pt>
                <c:pt idx="36">
                  <c:v>9.6538465415761665E-2</c:v>
                </c:pt>
                <c:pt idx="37">
                  <c:v>4.2238510725832859E-2</c:v>
                </c:pt>
                <c:pt idx="38">
                  <c:v>9.7357248361035556E-3</c:v>
                </c:pt>
                <c:pt idx="39">
                  <c:v>-4.5519547794208547E-4</c:v>
                </c:pt>
                <c:pt idx="40">
                  <c:v>7.4165062124604969E-3</c:v>
                </c:pt>
                <c:pt idx="41">
                  <c:v>2.015085353351434E-2</c:v>
                </c:pt>
                <c:pt idx="42">
                  <c:v>3.0035482774082224E-2</c:v>
                </c:pt>
                <c:pt idx="43">
                  <c:v>3.4863326139561474E-2</c:v>
                </c:pt>
                <c:pt idx="44">
                  <c:v>3.8148035295961794E-2</c:v>
                </c:pt>
                <c:pt idx="45">
                  <c:v>4.1868855054662923E-2</c:v>
                </c:pt>
                <c:pt idx="46">
                  <c:v>5.3894842482605489E-2</c:v>
                </c:pt>
                <c:pt idx="47">
                  <c:v>7.8204299661513071E-2</c:v>
                </c:pt>
                <c:pt idx="48">
                  <c:v>0.1178191908121301</c:v>
                </c:pt>
                <c:pt idx="49">
                  <c:v>0.17264355796386421</c:v>
                </c:pt>
                <c:pt idx="50">
                  <c:v>0.22719688474447841</c:v>
                </c:pt>
                <c:pt idx="51">
                  <c:v>0.27360425581015663</c:v>
                </c:pt>
                <c:pt idx="52">
                  <c:v>0.3114949033974273</c:v>
                </c:pt>
                <c:pt idx="53">
                  <c:v>0.33359307150205775</c:v>
                </c:pt>
                <c:pt idx="54">
                  <c:v>0.33805541456603011</c:v>
                </c:pt>
                <c:pt idx="55">
                  <c:v>0.33984416642374105</c:v>
                </c:pt>
                <c:pt idx="56">
                  <c:v>0.34416803308588007</c:v>
                </c:pt>
                <c:pt idx="57">
                  <c:v>0.35090436522324742</c:v>
                </c:pt>
                <c:pt idx="58">
                  <c:v>0.36219666952331009</c:v>
                </c:pt>
                <c:pt idx="59">
                  <c:v>0.36452061892427501</c:v>
                </c:pt>
                <c:pt idx="60">
                  <c:v>0.35369317809708178</c:v>
                </c:pt>
                <c:pt idx="61">
                  <c:v>0.34689217933122696</c:v>
                </c:pt>
                <c:pt idx="62">
                  <c:v>0.34488771723983297</c:v>
                </c:pt>
                <c:pt idx="63">
                  <c:v>0.33828696346199261</c:v>
                </c:pt>
                <c:pt idx="64">
                  <c:v>0.32510464170600906</c:v>
                </c:pt>
                <c:pt idx="65">
                  <c:v>0.31205217438060273</c:v>
                </c:pt>
                <c:pt idx="66">
                  <c:v>0.30618228096597777</c:v>
                </c:pt>
                <c:pt idx="67">
                  <c:v>0.31224001447665423</c:v>
                </c:pt>
                <c:pt idx="68">
                  <c:v>0.32158462249228642</c:v>
                </c:pt>
                <c:pt idx="69">
                  <c:v>0.32111496614207619</c:v>
                </c:pt>
                <c:pt idx="70">
                  <c:v>0.30877668481366233</c:v>
                </c:pt>
                <c:pt idx="71">
                  <c:v>0.30725264201310321</c:v>
                </c:pt>
                <c:pt idx="72">
                  <c:v>0.34125469889719129</c:v>
                </c:pt>
                <c:pt idx="73">
                  <c:v>0.36127251706970664</c:v>
                </c:pt>
              </c:numCache>
            </c:numRef>
          </c:xVal>
          <c:yVal>
            <c:numRef>
              <c:f>'Survey Data'!$F$21:$F$94</c:f>
              <c:numCache>
                <c:formatCode>0.00</c:formatCode>
                <c:ptCount val="74"/>
                <c:pt idx="0">
                  <c:v>0</c:v>
                </c:pt>
                <c:pt idx="1">
                  <c:v>7.9014246735586824E-2</c:v>
                </c:pt>
                <c:pt idx="2">
                  <c:v>0.15376316852793812</c:v>
                </c:pt>
                <c:pt idx="3">
                  <c:v>0.15613278613315504</c:v>
                </c:pt>
                <c:pt idx="4">
                  <c:v>0.14612931847823465</c:v>
                </c:pt>
                <c:pt idx="5">
                  <c:v>0.17763921053017082</c:v>
                </c:pt>
                <c:pt idx="6">
                  <c:v>0.24369347592600407</c:v>
                </c:pt>
                <c:pt idx="7">
                  <c:v>0.260502382017892</c:v>
                </c:pt>
                <c:pt idx="8">
                  <c:v>0.28707617757573839</c:v>
                </c:pt>
                <c:pt idx="9">
                  <c:v>0.34671902769177576</c:v>
                </c:pt>
                <c:pt idx="10">
                  <c:v>0.3971409029274075</c:v>
                </c:pt>
                <c:pt idx="11">
                  <c:v>0.41211668274976454</c:v>
                </c:pt>
                <c:pt idx="12">
                  <c:v>0.42722468723109125</c:v>
                </c:pt>
                <c:pt idx="13">
                  <c:v>0.41822991474249288</c:v>
                </c:pt>
                <c:pt idx="14">
                  <c:v>0.41011415190578737</c:v>
                </c:pt>
                <c:pt idx="15">
                  <c:v>0.43632276809952253</c:v>
                </c:pt>
                <c:pt idx="16">
                  <c:v>0.40194376879474492</c:v>
                </c:pt>
                <c:pt idx="17">
                  <c:v>0.35945727265087002</c:v>
                </c:pt>
                <c:pt idx="18">
                  <c:v>0.33439674711429185</c:v>
                </c:pt>
                <c:pt idx="19">
                  <c:v>0.29483839156401626</c:v>
                </c:pt>
                <c:pt idx="20">
                  <c:v>0.2730608742202994</c:v>
                </c:pt>
                <c:pt idx="21">
                  <c:v>0.24978145252119577</c:v>
                </c:pt>
                <c:pt idx="22">
                  <c:v>0.21191948572689587</c:v>
                </c:pt>
                <c:pt idx="23">
                  <c:v>0.17905333092209114</c:v>
                </c:pt>
                <c:pt idx="24">
                  <c:v>0.14644449680840427</c:v>
                </c:pt>
                <c:pt idx="25">
                  <c:v>0.10588348079190135</c:v>
                </c:pt>
                <c:pt idx="26">
                  <c:v>6.2895430196500873E-2</c:v>
                </c:pt>
                <c:pt idx="27">
                  <c:v>2.2356912185558867E-2</c:v>
                </c:pt>
                <c:pt idx="28">
                  <c:v>-1.7154624331481447E-2</c:v>
                </c:pt>
                <c:pt idx="29">
                  <c:v>-4.7685498122514991E-2</c:v>
                </c:pt>
                <c:pt idx="30">
                  <c:v>-6.1895145702959196E-2</c:v>
                </c:pt>
                <c:pt idx="31">
                  <c:v>-6.1414851699500908E-2</c:v>
                </c:pt>
                <c:pt idx="32">
                  <c:v>-4.8947443324053971E-2</c:v>
                </c:pt>
                <c:pt idx="33">
                  <c:v>-2.6139287133332273E-2</c:v>
                </c:pt>
                <c:pt idx="34">
                  <c:v>9.8497591853977245E-3</c:v>
                </c:pt>
                <c:pt idx="35">
                  <c:v>5.2462744804496558E-2</c:v>
                </c:pt>
                <c:pt idx="36">
                  <c:v>8.9971118071553668E-2</c:v>
                </c:pt>
                <c:pt idx="37">
                  <c:v>0.12590869116655432</c:v>
                </c:pt>
                <c:pt idx="38">
                  <c:v>0.15438277812375598</c:v>
                </c:pt>
                <c:pt idx="39">
                  <c:v>0.17252757073003672</c:v>
                </c:pt>
                <c:pt idx="40">
                  <c:v>0.18646628833112883</c:v>
                </c:pt>
                <c:pt idx="41">
                  <c:v>0.18193569185428668</c:v>
                </c:pt>
                <c:pt idx="42">
                  <c:v>0.1610213461435403</c:v>
                </c:pt>
                <c:pt idx="43">
                  <c:v>0.12980721502858475</c:v>
                </c:pt>
                <c:pt idx="44">
                  <c:v>9.322792159068044E-2</c:v>
                </c:pt>
                <c:pt idx="45">
                  <c:v>6.4684013586813083E-2</c:v>
                </c:pt>
                <c:pt idx="46">
                  <c:v>4.0049982213668359E-2</c:v>
                </c:pt>
                <c:pt idx="47">
                  <c:v>1.3496077756667228E-2</c:v>
                </c:pt>
                <c:pt idx="48">
                  <c:v>-1.3902169191861501E-2</c:v>
                </c:pt>
                <c:pt idx="49">
                  <c:v>-4.5262869955539645E-2</c:v>
                </c:pt>
                <c:pt idx="50">
                  <c:v>-8.0260588495166041E-2</c:v>
                </c:pt>
                <c:pt idx="51">
                  <c:v>-0.12108789898235081</c:v>
                </c:pt>
                <c:pt idx="52">
                  <c:v>-0.17247974975559041</c:v>
                </c:pt>
                <c:pt idx="53">
                  <c:v>-0.22050105516118601</c:v>
                </c:pt>
                <c:pt idx="54">
                  <c:v>-0.26161103424257459</c:v>
                </c:pt>
                <c:pt idx="55">
                  <c:v>-0.30715351974582095</c:v>
                </c:pt>
                <c:pt idx="56">
                  <c:v>-0.35577117083652743</c:v>
                </c:pt>
                <c:pt idx="57">
                  <c:v>-0.39837450736345503</c:v>
                </c:pt>
                <c:pt idx="58">
                  <c:v>-0.43058820175069484</c:v>
                </c:pt>
                <c:pt idx="59">
                  <c:v>-0.45336681853371597</c:v>
                </c:pt>
                <c:pt idx="60">
                  <c:v>-0.47743398630774869</c:v>
                </c:pt>
                <c:pt idx="61">
                  <c:v>-0.51461063515749572</c:v>
                </c:pt>
                <c:pt idx="62">
                  <c:v>-0.55215226477541501</c:v>
                </c:pt>
                <c:pt idx="63">
                  <c:v>-0.56923143162766188</c:v>
                </c:pt>
                <c:pt idx="64">
                  <c:v>-0.57227384202932041</c:v>
                </c:pt>
                <c:pt idx="65">
                  <c:v>-0.57563805781192201</c:v>
                </c:pt>
                <c:pt idx="66">
                  <c:v>-0.58017703978771662</c:v>
                </c:pt>
                <c:pt idx="67">
                  <c:v>-0.58667804531631074</c:v>
                </c:pt>
                <c:pt idx="68">
                  <c:v>-0.59932297340955099</c:v>
                </c:pt>
                <c:pt idx="69">
                  <c:v>-0.61247158152725856</c:v>
                </c:pt>
                <c:pt idx="70">
                  <c:v>-0.61948879405411938</c:v>
                </c:pt>
                <c:pt idx="71">
                  <c:v>-0.62357079036925767</c:v>
                </c:pt>
                <c:pt idx="72">
                  <c:v>-0.63525287977958822</c:v>
                </c:pt>
                <c:pt idx="73">
                  <c:v>-0.64228974431991825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74144"/>
        <c:axId val="48309376"/>
      </c:scatterChart>
      <c:valAx>
        <c:axId val="125574144"/>
        <c:scaling>
          <c:orientation val="minMax"/>
          <c:max val="1.2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48309376"/>
        <c:crosses val="autoZero"/>
        <c:crossBetween val="midCat"/>
        <c:majorUnit val="0.2"/>
      </c:valAx>
      <c:valAx>
        <c:axId val="48309376"/>
        <c:scaling>
          <c:orientation val="minMax"/>
          <c:max val="0.8"/>
          <c:min val="-0.8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25574144"/>
        <c:crosses val="autoZero"/>
        <c:crossBetween val="midCat"/>
        <c:majorUnit val="0.2"/>
      </c:valAx>
    </c:plotArea>
    <c:legend>
      <c:legendPos val="b"/>
      <c:layout>
        <c:manualLayout>
          <c:xMode val="edge"/>
          <c:yMode val="edge"/>
          <c:x val="1.2231682515719022E-2"/>
          <c:y val="0.90877885968984817"/>
          <c:w val="0.2346954394316578"/>
          <c:h val="7.1461689069009335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'NSEW Dev'!$L$4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Data'!$B$21:$B$94</c:f>
              <c:numCache>
                <c:formatCode>0.00</c:formatCode>
                <c:ptCount val="74"/>
                <c:pt idx="0">
                  <c:v>0</c:v>
                </c:pt>
                <c:pt idx="1">
                  <c:v>0.97</c:v>
                </c:pt>
                <c:pt idx="2">
                  <c:v>0.37</c:v>
                </c:pt>
                <c:pt idx="3">
                  <c:v>0.42</c:v>
                </c:pt>
                <c:pt idx="4">
                  <c:v>0.2</c:v>
                </c:pt>
                <c:pt idx="5">
                  <c:v>0.73</c:v>
                </c:pt>
                <c:pt idx="6">
                  <c:v>0.25</c:v>
                </c:pt>
                <c:pt idx="7">
                  <c:v>0.06</c:v>
                </c:pt>
                <c:pt idx="8">
                  <c:v>0.63</c:v>
                </c:pt>
                <c:pt idx="9">
                  <c:v>0.47</c:v>
                </c:pt>
                <c:pt idx="10">
                  <c:v>0.36</c:v>
                </c:pt>
                <c:pt idx="11">
                  <c:v>7.0000000000000007E-2</c:v>
                </c:pt>
                <c:pt idx="12">
                  <c:v>0.34</c:v>
                </c:pt>
                <c:pt idx="13">
                  <c:v>0.52</c:v>
                </c:pt>
                <c:pt idx="14">
                  <c:v>0.35</c:v>
                </c:pt>
                <c:pt idx="15">
                  <c:v>0.25</c:v>
                </c:pt>
                <c:pt idx="16">
                  <c:v>0.55000000000000004</c:v>
                </c:pt>
                <c:pt idx="17">
                  <c:v>0.51</c:v>
                </c:pt>
                <c:pt idx="18">
                  <c:v>0.27</c:v>
                </c:pt>
                <c:pt idx="19">
                  <c:v>0.28000000000000003</c:v>
                </c:pt>
                <c:pt idx="20">
                  <c:v>0.38</c:v>
                </c:pt>
                <c:pt idx="21">
                  <c:v>0.32</c:v>
                </c:pt>
                <c:pt idx="22">
                  <c:v>0.23</c:v>
                </c:pt>
                <c:pt idx="23">
                  <c:v>0.22</c:v>
                </c:pt>
                <c:pt idx="24">
                  <c:v>0.24</c:v>
                </c:pt>
                <c:pt idx="25">
                  <c:v>0.28999999999999998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0.32</c:v>
                </c:pt>
                <c:pt idx="29">
                  <c:v>0.25</c:v>
                </c:pt>
                <c:pt idx="30">
                  <c:v>0.24</c:v>
                </c:pt>
                <c:pt idx="31">
                  <c:v>0.28999999999999998</c:v>
                </c:pt>
                <c:pt idx="32">
                  <c:v>0.42</c:v>
                </c:pt>
                <c:pt idx="33">
                  <c:v>0.39</c:v>
                </c:pt>
                <c:pt idx="34">
                  <c:v>0.47</c:v>
                </c:pt>
                <c:pt idx="35">
                  <c:v>0.44</c:v>
                </c:pt>
                <c:pt idx="36">
                  <c:v>0.46</c:v>
                </c:pt>
                <c:pt idx="37">
                  <c:v>0.36</c:v>
                </c:pt>
                <c:pt idx="38">
                  <c:v>0.18</c:v>
                </c:pt>
                <c:pt idx="39">
                  <c:v>0.11</c:v>
                </c:pt>
                <c:pt idx="40">
                  <c:v>0.11</c:v>
                </c:pt>
                <c:pt idx="41">
                  <c:v>0.14000000000000001</c:v>
                </c:pt>
                <c:pt idx="42">
                  <c:v>0.15</c:v>
                </c:pt>
                <c:pt idx="43">
                  <c:v>0.25</c:v>
                </c:pt>
                <c:pt idx="44">
                  <c:v>0.21</c:v>
                </c:pt>
                <c:pt idx="45">
                  <c:v>0.15</c:v>
                </c:pt>
                <c:pt idx="46">
                  <c:v>0.21</c:v>
                </c:pt>
                <c:pt idx="47">
                  <c:v>0.24</c:v>
                </c:pt>
                <c:pt idx="48">
                  <c:v>0.37</c:v>
                </c:pt>
                <c:pt idx="49">
                  <c:v>0.42</c:v>
                </c:pt>
                <c:pt idx="50">
                  <c:v>0.39</c:v>
                </c:pt>
                <c:pt idx="51">
                  <c:v>0.39</c:v>
                </c:pt>
                <c:pt idx="52">
                  <c:v>0.41</c:v>
                </c:pt>
                <c:pt idx="53">
                  <c:v>0.26</c:v>
                </c:pt>
                <c:pt idx="54">
                  <c:v>0.26</c:v>
                </c:pt>
                <c:pt idx="55">
                  <c:v>0.31</c:v>
                </c:pt>
                <c:pt idx="56">
                  <c:v>0.3</c:v>
                </c:pt>
                <c:pt idx="57">
                  <c:v>0.24</c:v>
                </c:pt>
                <c:pt idx="58">
                  <c:v>0.19</c:v>
                </c:pt>
                <c:pt idx="59">
                  <c:v>0.13</c:v>
                </c:pt>
                <c:pt idx="60">
                  <c:v>0.2</c:v>
                </c:pt>
                <c:pt idx="61">
                  <c:v>0.28000000000000003</c:v>
                </c:pt>
                <c:pt idx="62">
                  <c:v>0.19</c:v>
                </c:pt>
                <c:pt idx="63">
                  <c:v>7.0000000000000007E-2</c:v>
                </c:pt>
                <c:pt idx="64">
                  <c:v>0.1</c:v>
                </c:pt>
                <c:pt idx="65">
                  <c:v>7.0000000000000007E-2</c:v>
                </c:pt>
                <c:pt idx="66">
                  <c:v>0.03</c:v>
                </c:pt>
                <c:pt idx="67">
                  <c:v>0.1</c:v>
                </c:pt>
                <c:pt idx="68">
                  <c:v>0.11</c:v>
                </c:pt>
                <c:pt idx="69">
                  <c:v>7.0000000000000007E-2</c:v>
                </c:pt>
                <c:pt idx="70">
                  <c:v>0.12</c:v>
                </c:pt>
                <c:pt idx="71">
                  <c:v>0.1</c:v>
                </c:pt>
                <c:pt idx="72">
                  <c:v>0.35</c:v>
                </c:pt>
                <c:pt idx="73">
                  <c:v>0.45</c:v>
                </c:pt>
              </c:numCache>
            </c:numRef>
          </c:xVal>
          <c:yVal>
            <c:numRef>
              <c:f>'Survey Data'!$A$21:$A$94</c:f>
              <c:numCache>
                <c:formatCode>0.0</c:formatCode>
                <c:ptCount val="74"/>
                <c:pt idx="0">
                  <c:v>0</c:v>
                </c:pt>
                <c:pt idx="1">
                  <c:v>9.42</c:v>
                </c:pt>
                <c:pt idx="2">
                  <c:v>18.59</c:v>
                </c:pt>
                <c:pt idx="3">
                  <c:v>27.76</c:v>
                </c:pt>
                <c:pt idx="4">
                  <c:v>36.93</c:v>
                </c:pt>
                <c:pt idx="5">
                  <c:v>46.1</c:v>
                </c:pt>
                <c:pt idx="6">
                  <c:v>55.27</c:v>
                </c:pt>
                <c:pt idx="7">
                  <c:v>64.44</c:v>
                </c:pt>
                <c:pt idx="8">
                  <c:v>73.61</c:v>
                </c:pt>
                <c:pt idx="9">
                  <c:v>82.78</c:v>
                </c:pt>
                <c:pt idx="10">
                  <c:v>91.95</c:v>
                </c:pt>
                <c:pt idx="11">
                  <c:v>101.12</c:v>
                </c:pt>
                <c:pt idx="12">
                  <c:v>110.29</c:v>
                </c:pt>
                <c:pt idx="13">
                  <c:v>119.46</c:v>
                </c:pt>
                <c:pt idx="14">
                  <c:v>128.63</c:v>
                </c:pt>
                <c:pt idx="15">
                  <c:v>137.80000000000001</c:v>
                </c:pt>
                <c:pt idx="16">
                  <c:v>146.97</c:v>
                </c:pt>
                <c:pt idx="17">
                  <c:v>156.13999999999999</c:v>
                </c:pt>
                <c:pt idx="18">
                  <c:v>165.31</c:v>
                </c:pt>
                <c:pt idx="19">
                  <c:v>174.48</c:v>
                </c:pt>
                <c:pt idx="20">
                  <c:v>183.65</c:v>
                </c:pt>
                <c:pt idx="21">
                  <c:v>192.82</c:v>
                </c:pt>
                <c:pt idx="22">
                  <c:v>201.99</c:v>
                </c:pt>
                <c:pt idx="23">
                  <c:v>211.16</c:v>
                </c:pt>
                <c:pt idx="24">
                  <c:v>220.33</c:v>
                </c:pt>
                <c:pt idx="25">
                  <c:v>229.5</c:v>
                </c:pt>
                <c:pt idx="26">
                  <c:v>238.67</c:v>
                </c:pt>
                <c:pt idx="27">
                  <c:v>247.84</c:v>
                </c:pt>
                <c:pt idx="28">
                  <c:v>257.01</c:v>
                </c:pt>
                <c:pt idx="29">
                  <c:v>266.18</c:v>
                </c:pt>
                <c:pt idx="30">
                  <c:v>275.35000000000002</c:v>
                </c:pt>
                <c:pt idx="31">
                  <c:v>284.52</c:v>
                </c:pt>
                <c:pt idx="32">
                  <c:v>293.69</c:v>
                </c:pt>
                <c:pt idx="33">
                  <c:v>302.86</c:v>
                </c:pt>
                <c:pt idx="34">
                  <c:v>312.02999999999997</c:v>
                </c:pt>
                <c:pt idx="35">
                  <c:v>321.2</c:v>
                </c:pt>
                <c:pt idx="36">
                  <c:v>330.37</c:v>
                </c:pt>
                <c:pt idx="37">
                  <c:v>339.54</c:v>
                </c:pt>
                <c:pt idx="38">
                  <c:v>348.71</c:v>
                </c:pt>
                <c:pt idx="39">
                  <c:v>357.88</c:v>
                </c:pt>
                <c:pt idx="40">
                  <c:v>367.05</c:v>
                </c:pt>
                <c:pt idx="41">
                  <c:v>376.22</c:v>
                </c:pt>
                <c:pt idx="42">
                  <c:v>385.39</c:v>
                </c:pt>
                <c:pt idx="43">
                  <c:v>394.56</c:v>
                </c:pt>
                <c:pt idx="44">
                  <c:v>403.73</c:v>
                </c:pt>
                <c:pt idx="45">
                  <c:v>412.9</c:v>
                </c:pt>
                <c:pt idx="46">
                  <c:v>422.07</c:v>
                </c:pt>
                <c:pt idx="47">
                  <c:v>431.24</c:v>
                </c:pt>
                <c:pt idx="48">
                  <c:v>440.41</c:v>
                </c:pt>
                <c:pt idx="49">
                  <c:v>449.58</c:v>
                </c:pt>
                <c:pt idx="50">
                  <c:v>458.75</c:v>
                </c:pt>
                <c:pt idx="51">
                  <c:v>467.92</c:v>
                </c:pt>
                <c:pt idx="52">
                  <c:v>477.09</c:v>
                </c:pt>
                <c:pt idx="53">
                  <c:v>486.26</c:v>
                </c:pt>
                <c:pt idx="54">
                  <c:v>495.43</c:v>
                </c:pt>
                <c:pt idx="55">
                  <c:v>504.6</c:v>
                </c:pt>
                <c:pt idx="56">
                  <c:v>513.77</c:v>
                </c:pt>
                <c:pt idx="57">
                  <c:v>522.94000000000005</c:v>
                </c:pt>
                <c:pt idx="58">
                  <c:v>532.11</c:v>
                </c:pt>
                <c:pt idx="59">
                  <c:v>541.28</c:v>
                </c:pt>
                <c:pt idx="60">
                  <c:v>550.45000000000005</c:v>
                </c:pt>
                <c:pt idx="61">
                  <c:v>559.62</c:v>
                </c:pt>
                <c:pt idx="62">
                  <c:v>568.79</c:v>
                </c:pt>
                <c:pt idx="63">
                  <c:v>577.96</c:v>
                </c:pt>
                <c:pt idx="64">
                  <c:v>587.13</c:v>
                </c:pt>
                <c:pt idx="65">
                  <c:v>596.29999999999995</c:v>
                </c:pt>
                <c:pt idx="66">
                  <c:v>605.47</c:v>
                </c:pt>
                <c:pt idx="67">
                  <c:v>614.64</c:v>
                </c:pt>
                <c:pt idx="68">
                  <c:v>623.80999999999995</c:v>
                </c:pt>
                <c:pt idx="69">
                  <c:v>632.98</c:v>
                </c:pt>
                <c:pt idx="70">
                  <c:v>642.15</c:v>
                </c:pt>
                <c:pt idx="71">
                  <c:v>651.32000000000005</c:v>
                </c:pt>
                <c:pt idx="72">
                  <c:v>660.49</c:v>
                </c:pt>
                <c:pt idx="73">
                  <c:v>663.53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13568"/>
        <c:axId val="125615488"/>
      </c:scatterChart>
      <c:valAx>
        <c:axId val="125613568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125615488"/>
        <c:crosses val="autoZero"/>
        <c:crossBetween val="midCat"/>
        <c:majorUnit val="5"/>
        <c:minorUnit val="1"/>
      </c:valAx>
      <c:valAx>
        <c:axId val="125615488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2561356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897764202907508E-2"/>
          <c:y val="0.14361002112160423"/>
          <c:w val="0.8707912970096936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Data'!$E$22:$E$94</c:f>
              <c:numCache>
                <c:formatCode>0.00</c:formatCode>
                <c:ptCount val="73"/>
                <c:pt idx="0">
                  <c:v>7.9014246735586824E-2</c:v>
                </c:pt>
                <c:pt idx="1">
                  <c:v>0.15376316852793812</c:v>
                </c:pt>
                <c:pt idx="2">
                  <c:v>0.15613278613315504</c:v>
                </c:pt>
                <c:pt idx="3">
                  <c:v>0.14612931847823465</c:v>
                </c:pt>
                <c:pt idx="4">
                  <c:v>0.17763921053017082</c:v>
                </c:pt>
                <c:pt idx="5">
                  <c:v>0.24369347592600404</c:v>
                </c:pt>
                <c:pt idx="6">
                  <c:v>0.260502382017892</c:v>
                </c:pt>
                <c:pt idx="7">
                  <c:v>0.28707617757573839</c:v>
                </c:pt>
                <c:pt idx="8">
                  <c:v>0.34671902769177576</c:v>
                </c:pt>
                <c:pt idx="9">
                  <c:v>0.3971409029274075</c:v>
                </c:pt>
                <c:pt idx="10">
                  <c:v>0.41211668274976454</c:v>
                </c:pt>
                <c:pt idx="11">
                  <c:v>0.42722468723109125</c:v>
                </c:pt>
                <c:pt idx="12">
                  <c:v>0.41822991474249288</c:v>
                </c:pt>
                <c:pt idx="13">
                  <c:v>0.41011415190578732</c:v>
                </c:pt>
                <c:pt idx="14">
                  <c:v>0.43632276809952253</c:v>
                </c:pt>
                <c:pt idx="15">
                  <c:v>0.40194376879474492</c:v>
                </c:pt>
                <c:pt idx="16">
                  <c:v>0.35945727265087002</c:v>
                </c:pt>
                <c:pt idx="17">
                  <c:v>0.33439674711429179</c:v>
                </c:pt>
                <c:pt idx="18">
                  <c:v>0.29483839156401626</c:v>
                </c:pt>
                <c:pt idx="19">
                  <c:v>0.2730608742202994</c:v>
                </c:pt>
                <c:pt idx="20">
                  <c:v>0.24978145252119574</c:v>
                </c:pt>
                <c:pt idx="21">
                  <c:v>0.2119194857268959</c:v>
                </c:pt>
                <c:pt idx="22">
                  <c:v>0.17905333092209116</c:v>
                </c:pt>
                <c:pt idx="23">
                  <c:v>0.14644449680840418</c:v>
                </c:pt>
                <c:pt idx="24">
                  <c:v>0.10588348079190131</c:v>
                </c:pt>
                <c:pt idx="25">
                  <c:v>6.2895430196500915E-2</c:v>
                </c:pt>
                <c:pt idx="26">
                  <c:v>2.235691218555888E-2</c:v>
                </c:pt>
                <c:pt idx="27">
                  <c:v>-1.7154624331481395E-2</c:v>
                </c:pt>
                <c:pt idx="28">
                  <c:v>-4.7685498122514908E-2</c:v>
                </c:pt>
                <c:pt idx="29">
                  <c:v>-6.1895145702959176E-2</c:v>
                </c:pt>
                <c:pt idx="30">
                  <c:v>-6.1414851699500887E-2</c:v>
                </c:pt>
                <c:pt idx="31">
                  <c:v>-4.8947443324053964E-2</c:v>
                </c:pt>
                <c:pt idx="32">
                  <c:v>-2.6139287133332269E-2</c:v>
                </c:pt>
                <c:pt idx="33">
                  <c:v>9.8497591853977298E-3</c:v>
                </c:pt>
                <c:pt idx="34">
                  <c:v>5.2462744804496565E-2</c:v>
                </c:pt>
                <c:pt idx="35">
                  <c:v>8.9971118071553668E-2</c:v>
                </c:pt>
                <c:pt idx="36">
                  <c:v>0.12590869116655432</c:v>
                </c:pt>
                <c:pt idx="37">
                  <c:v>0.15438277812375598</c:v>
                </c:pt>
                <c:pt idx="38">
                  <c:v>0.17252757073003672</c:v>
                </c:pt>
                <c:pt idx="39">
                  <c:v>0.18646628833112883</c:v>
                </c:pt>
                <c:pt idx="40">
                  <c:v>0.18193569185428671</c:v>
                </c:pt>
                <c:pt idx="41">
                  <c:v>0.1610213461435403</c:v>
                </c:pt>
                <c:pt idx="42">
                  <c:v>0.12980721502858478</c:v>
                </c:pt>
                <c:pt idx="43">
                  <c:v>9.322792159068044E-2</c:v>
                </c:pt>
                <c:pt idx="44">
                  <c:v>6.4684013586813083E-2</c:v>
                </c:pt>
                <c:pt idx="45">
                  <c:v>4.0049982213668359E-2</c:v>
                </c:pt>
                <c:pt idx="46">
                  <c:v>1.3496077756667222E-2</c:v>
                </c:pt>
                <c:pt idx="47">
                  <c:v>-1.3902169191861496E-2</c:v>
                </c:pt>
                <c:pt idx="48">
                  <c:v>-4.5262869955539638E-2</c:v>
                </c:pt>
                <c:pt idx="49">
                  <c:v>-8.0260588495166027E-2</c:v>
                </c:pt>
                <c:pt idx="50">
                  <c:v>-0.12108789898235077</c:v>
                </c:pt>
                <c:pt idx="51">
                  <c:v>-0.17247974975559036</c:v>
                </c:pt>
                <c:pt idx="52">
                  <c:v>-0.22050105516118587</c:v>
                </c:pt>
                <c:pt idx="53">
                  <c:v>-0.26161103424257448</c:v>
                </c:pt>
                <c:pt idx="54">
                  <c:v>-0.30715351974582095</c:v>
                </c:pt>
                <c:pt idx="55">
                  <c:v>-0.35577117083652732</c:v>
                </c:pt>
                <c:pt idx="56">
                  <c:v>-0.39837450736345503</c:v>
                </c:pt>
                <c:pt idx="57">
                  <c:v>-0.43058820175069484</c:v>
                </c:pt>
                <c:pt idx="58">
                  <c:v>-0.45336681853371591</c:v>
                </c:pt>
                <c:pt idx="59">
                  <c:v>-0.47743398630774875</c:v>
                </c:pt>
                <c:pt idx="60">
                  <c:v>-0.51461063515749572</c:v>
                </c:pt>
                <c:pt idx="61">
                  <c:v>-0.55215226477541501</c:v>
                </c:pt>
                <c:pt idx="62">
                  <c:v>-0.56923143162766188</c:v>
                </c:pt>
                <c:pt idx="63">
                  <c:v>-0.5722738420293203</c:v>
                </c:pt>
                <c:pt idx="64">
                  <c:v>-0.5756380578119219</c:v>
                </c:pt>
                <c:pt idx="65">
                  <c:v>-0.58017703978771662</c:v>
                </c:pt>
                <c:pt idx="66">
                  <c:v>-0.58667804531631074</c:v>
                </c:pt>
                <c:pt idx="67">
                  <c:v>-0.59932297340955099</c:v>
                </c:pt>
                <c:pt idx="68">
                  <c:v>-0.61247158152725845</c:v>
                </c:pt>
                <c:pt idx="69">
                  <c:v>-0.61948879405411938</c:v>
                </c:pt>
                <c:pt idx="70">
                  <c:v>-0.62357079036925755</c:v>
                </c:pt>
                <c:pt idx="71">
                  <c:v>-0.63525287977958811</c:v>
                </c:pt>
                <c:pt idx="72">
                  <c:v>-0.64228974431991825</c:v>
                </c:pt>
              </c:numCache>
            </c:numRef>
          </c:xVal>
          <c:yVal>
            <c:numRef>
              <c:f>'Survey Data'!$D$22:$D$94</c:f>
              <c:numCache>
                <c:formatCode>0.00</c:formatCode>
                <c:ptCount val="73"/>
                <c:pt idx="0">
                  <c:v>9.4195500216360291</c:v>
                </c:pt>
                <c:pt idx="1">
                  <c:v>18.58903798644976</c:v>
                </c:pt>
                <c:pt idx="2">
                  <c:v>27.758821351196392</c:v>
                </c:pt>
                <c:pt idx="3">
                  <c:v>36.928709216636349</c:v>
                </c:pt>
                <c:pt idx="4">
                  <c:v>46.098473717258599</c:v>
                </c:pt>
                <c:pt idx="5">
                  <c:v>55.268130441340432</c:v>
                </c:pt>
                <c:pt idx="6">
                  <c:v>64.438104401185328</c:v>
                </c:pt>
                <c:pt idx="7">
                  <c:v>73.60793546338428</c:v>
                </c:pt>
                <c:pt idx="8">
                  <c:v>82.777650774847274</c:v>
                </c:pt>
                <c:pt idx="9">
                  <c:v>91.947409428291962</c:v>
                </c:pt>
                <c:pt idx="10">
                  <c:v>101.11735598235362</c:v>
                </c:pt>
                <c:pt idx="11">
                  <c:v>110.2873090022761</c:v>
                </c:pt>
                <c:pt idx="12">
                  <c:v>119.45713641305412</c:v>
                </c:pt>
                <c:pt idx="13">
                  <c:v>128.62696208689246</c:v>
                </c:pt>
                <c:pt idx="14">
                  <c:v>137.79684337858274</c:v>
                </c:pt>
                <c:pt idx="15">
                  <c:v>146.96665786631095</c:v>
                </c:pt>
                <c:pt idx="16">
                  <c:v>156.13632598964213</c:v>
                </c:pt>
                <c:pt idx="17">
                  <c:v>165.30616667674181</c:v>
                </c:pt>
                <c:pt idx="18">
                  <c:v>174.47606841637796</c:v>
                </c:pt>
                <c:pt idx="19">
                  <c:v>183.64598909740823</c:v>
                </c:pt>
                <c:pt idx="20">
                  <c:v>192.8159053035246</c:v>
                </c:pt>
                <c:pt idx="21">
                  <c:v>201.98580718175762</c:v>
                </c:pt>
                <c:pt idx="22">
                  <c:v>211.15574079972882</c:v>
                </c:pt>
                <c:pt idx="23">
                  <c:v>220.32566778182303</c:v>
                </c:pt>
                <c:pt idx="24">
                  <c:v>229.49557499056064</c:v>
                </c:pt>
                <c:pt idx="25">
                  <c:v>238.66546548751208</c:v>
                </c:pt>
                <c:pt idx="26">
                  <c:v>247.83536030755263</c:v>
                </c:pt>
                <c:pt idx="27">
                  <c:v>257.00523553000335</c:v>
                </c:pt>
                <c:pt idx="28">
                  <c:v>266.17512304167968</c:v>
                </c:pt>
                <c:pt idx="29">
                  <c:v>275.34504153709906</c:v>
                </c:pt>
                <c:pt idx="30">
                  <c:v>284.51494490472538</c:v>
                </c:pt>
                <c:pt idx="31">
                  <c:v>293.68476722530647</c:v>
                </c:pt>
                <c:pt idx="32">
                  <c:v>302.85453960078718</c:v>
                </c:pt>
                <c:pt idx="33">
                  <c:v>312.02428164933883</c:v>
                </c:pt>
                <c:pt idx="34">
                  <c:v>321.19399240131577</c:v>
                </c:pt>
                <c:pt idx="35">
                  <c:v>330.36371062199055</c:v>
                </c:pt>
                <c:pt idx="36">
                  <c:v>339.53347707075221</c:v>
                </c:pt>
                <c:pt idx="37">
                  <c:v>348.70337148663913</c:v>
                </c:pt>
                <c:pt idx="38">
                  <c:v>357.87334538503222</c:v>
                </c:pt>
                <c:pt idx="39">
                  <c:v>367.04333043693526</c:v>
                </c:pt>
                <c:pt idx="40">
                  <c:v>376.21331641699635</c:v>
                </c:pt>
                <c:pt idx="41">
                  <c:v>385.3832871653151</c:v>
                </c:pt>
                <c:pt idx="42">
                  <c:v>394.55323111478037</c:v>
                </c:pt>
                <c:pt idx="43">
                  <c:v>403.72315726974881</c:v>
                </c:pt>
                <c:pt idx="44">
                  <c:v>412.89311164671278</c:v>
                </c:pt>
                <c:pt idx="45">
                  <c:v>422.06306882772793</c:v>
                </c:pt>
                <c:pt idx="46">
                  <c:v>431.23299804169864</c:v>
                </c:pt>
                <c:pt idx="47">
                  <c:v>440.40286843267751</c:v>
                </c:pt>
                <c:pt idx="48">
                  <c:v>449.57265049247997</c:v>
                </c:pt>
                <c:pt idx="49">
                  <c:v>458.7424213184787</c:v>
                </c:pt>
                <c:pt idx="50">
                  <c:v>467.91221162866185</c:v>
                </c:pt>
                <c:pt idx="51">
                  <c:v>477.08198889724787</c:v>
                </c:pt>
                <c:pt idx="52">
                  <c:v>486.25183245392759</c:v>
                </c:pt>
                <c:pt idx="53">
                  <c:v>495.42173882487134</c:v>
                </c:pt>
                <c:pt idx="54">
                  <c:v>504.59162520728006</c:v>
                </c:pt>
                <c:pt idx="55">
                  <c:v>513.76149528648227</c:v>
                </c:pt>
                <c:pt idx="56">
                  <c:v>522.93139330093038</c:v>
                </c:pt>
                <c:pt idx="57">
                  <c:v>532.10132913256439</c:v>
                </c:pt>
                <c:pt idx="58">
                  <c:v>541.27129773798015</c:v>
                </c:pt>
                <c:pt idx="59">
                  <c:v>550.44125917615395</c:v>
                </c:pt>
                <c:pt idx="60">
                  <c:v>559.61117969362226</c:v>
                </c:pt>
                <c:pt idx="61">
                  <c:v>568.78110166292015</c:v>
                </c:pt>
                <c:pt idx="62">
                  <c:v>577.95107993186093</c:v>
                </c:pt>
                <c:pt idx="63">
                  <c:v>587.12106981024624</c:v>
                </c:pt>
                <c:pt idx="64">
                  <c:v>596.29105973752348</c:v>
                </c:pt>
                <c:pt idx="65">
                  <c:v>605.46105638602648</c:v>
                </c:pt>
                <c:pt idx="66">
                  <c:v>614.63105097853997</c:v>
                </c:pt>
                <c:pt idx="67">
                  <c:v>623.80103684772757</c:v>
                </c:pt>
                <c:pt idx="68">
                  <c:v>632.97102659799748</c:v>
                </c:pt>
                <c:pt idx="69">
                  <c:v>642.14101478168766</c:v>
                </c:pt>
                <c:pt idx="70">
                  <c:v>651.31100841176601</c:v>
                </c:pt>
                <c:pt idx="71">
                  <c:v>660.48093058149652</c:v>
                </c:pt>
                <c:pt idx="72">
                  <c:v>663.52085613344434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03072"/>
        <c:axId val="140404992"/>
      </c:scatterChart>
      <c:valAx>
        <c:axId val="140403072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40404992"/>
        <c:crossesAt val="0"/>
        <c:crossBetween val="midCat"/>
      </c:valAx>
      <c:valAx>
        <c:axId val="140404992"/>
        <c:scaling>
          <c:orientation val="maxMin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40403072"/>
        <c:crosses val="autoZero"/>
        <c:crossBetween val="midCat"/>
      </c:valAx>
      <c:spPr>
        <a:ln w="6350"/>
      </c:spPr>
    </c:plotArea>
    <c:legend>
      <c:legendPos val="b"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406545942024921"/>
          <c:y val="9.8549463237131346E-2"/>
          <c:w val="0.80740573939668403"/>
          <c:h val="0.808524382724086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Data'!$G$21:$G$94</c:f>
              <c:numCache>
                <c:formatCode>0.00</c:formatCode>
                <c:ptCount val="74"/>
                <c:pt idx="0">
                  <c:v>0</c:v>
                </c:pt>
                <c:pt idx="1">
                  <c:v>1.0711232000307465E-2</c:v>
                </c:pt>
                <c:pt idx="2">
                  <c:v>5.066791327239422E-2</c:v>
                </c:pt>
                <c:pt idx="3">
                  <c:v>0.1134985664115119</c:v>
                </c:pt>
                <c:pt idx="4">
                  <c:v>0.15348572946807823</c:v>
                </c:pt>
                <c:pt idx="5">
                  <c:v>0.19611180978345075</c:v>
                </c:pt>
                <c:pt idx="6">
                  <c:v>0.23171345831077253</c:v>
                </c:pt>
                <c:pt idx="7">
                  <c:v>0.23495969849066045</c:v>
                </c:pt>
                <c:pt idx="8">
                  <c:v>0.19785711404421275</c:v>
                </c:pt>
                <c:pt idx="9">
                  <c:v>0.18001873808314803</c:v>
                </c:pt>
                <c:pt idx="10">
                  <c:v>0.22305965332271396</c:v>
                </c:pt>
                <c:pt idx="11">
                  <c:v>0.24267393375143925</c:v>
                </c:pt>
                <c:pt idx="12">
                  <c:v>0.25977712071005538</c:v>
                </c:pt>
                <c:pt idx="13">
                  <c:v>0.30662959843810927</c:v>
                </c:pt>
                <c:pt idx="14">
                  <c:v>0.35368054689220674</c:v>
                </c:pt>
                <c:pt idx="15">
                  <c:v>0.39101780300284106</c:v>
                </c:pt>
                <c:pt idx="16">
                  <c:v>0.43081899015499109</c:v>
                </c:pt>
                <c:pt idx="17">
                  <c:v>0.4918270280092718</c:v>
                </c:pt>
                <c:pt idx="18">
                  <c:v>0.53210359579409316</c:v>
                </c:pt>
                <c:pt idx="19">
                  <c:v>0.54511840974581727</c:v>
                </c:pt>
                <c:pt idx="20">
                  <c:v>0.52835393042589596</c:v>
                </c:pt>
                <c:pt idx="21">
                  <c:v>0.51483388634582883</c:v>
                </c:pt>
                <c:pt idx="22">
                  <c:v>0.53130485085374957</c:v>
                </c:pt>
                <c:pt idx="23">
                  <c:v>0.54116807451200077</c:v>
                </c:pt>
                <c:pt idx="24">
                  <c:v>0.55749553703597765</c:v>
                </c:pt>
                <c:pt idx="25">
                  <c:v>0.55776895053033893</c:v>
                </c:pt>
                <c:pt idx="26">
                  <c:v>0.54515705784050317</c:v>
                </c:pt>
                <c:pt idx="27">
                  <c:v>0.52838700282694029</c:v>
                </c:pt>
                <c:pt idx="28">
                  <c:v>0.50167258056927089</c:v>
                </c:pt>
                <c:pt idx="29">
                  <c:v>0.46840949496259771</c:v>
                </c:pt>
                <c:pt idx="30">
                  <c:v>0.4327558473990219</c:v>
                </c:pt>
                <c:pt idx="31">
                  <c:v>0.39091437677448904</c:v>
                </c:pt>
                <c:pt idx="32">
                  <c:v>0.33555802909777044</c:v>
                </c:pt>
                <c:pt idx="33">
                  <c:v>0.27524163094900422</c:v>
                </c:pt>
                <c:pt idx="34">
                  <c:v>0.21682601754150077</c:v>
                </c:pt>
                <c:pt idx="35">
                  <c:v>0.15777579887603763</c:v>
                </c:pt>
                <c:pt idx="36">
                  <c:v>9.6538465415761665E-2</c:v>
                </c:pt>
                <c:pt idx="37">
                  <c:v>4.2238510725832859E-2</c:v>
                </c:pt>
                <c:pt idx="38">
                  <c:v>9.7357248361035556E-3</c:v>
                </c:pt>
                <c:pt idx="39">
                  <c:v>-4.5519547794208547E-4</c:v>
                </c:pt>
                <c:pt idx="40">
                  <c:v>7.4165062124604969E-3</c:v>
                </c:pt>
                <c:pt idx="41">
                  <c:v>2.015085353351434E-2</c:v>
                </c:pt>
                <c:pt idx="42">
                  <c:v>3.0035482774082224E-2</c:v>
                </c:pt>
                <c:pt idx="43">
                  <c:v>3.4863326139561474E-2</c:v>
                </c:pt>
                <c:pt idx="44">
                  <c:v>3.8148035295961794E-2</c:v>
                </c:pt>
                <c:pt idx="45">
                  <c:v>4.1868855054662923E-2</c:v>
                </c:pt>
                <c:pt idx="46">
                  <c:v>5.3894842482605489E-2</c:v>
                </c:pt>
                <c:pt idx="47">
                  <c:v>7.8204299661513071E-2</c:v>
                </c:pt>
                <c:pt idx="48">
                  <c:v>0.1178191908121301</c:v>
                </c:pt>
                <c:pt idx="49">
                  <c:v>0.17264355796386421</c:v>
                </c:pt>
                <c:pt idx="50">
                  <c:v>0.22719688474447841</c:v>
                </c:pt>
                <c:pt idx="51">
                  <c:v>0.27360425581015663</c:v>
                </c:pt>
                <c:pt idx="52">
                  <c:v>0.3114949033974273</c:v>
                </c:pt>
                <c:pt idx="53">
                  <c:v>0.33359307150205775</c:v>
                </c:pt>
                <c:pt idx="54">
                  <c:v>0.33805541456603011</c:v>
                </c:pt>
                <c:pt idx="55">
                  <c:v>0.33984416642374105</c:v>
                </c:pt>
                <c:pt idx="56">
                  <c:v>0.34416803308588007</c:v>
                </c:pt>
                <c:pt idx="57">
                  <c:v>0.35090436522324742</c:v>
                </c:pt>
                <c:pt idx="58">
                  <c:v>0.36219666952331009</c:v>
                </c:pt>
                <c:pt idx="59">
                  <c:v>0.36452061892427501</c:v>
                </c:pt>
                <c:pt idx="60">
                  <c:v>0.35369317809708178</c:v>
                </c:pt>
                <c:pt idx="61">
                  <c:v>0.34689217933122696</c:v>
                </c:pt>
                <c:pt idx="62">
                  <c:v>0.34488771723983297</c:v>
                </c:pt>
                <c:pt idx="63">
                  <c:v>0.33828696346199261</c:v>
                </c:pt>
                <c:pt idx="64">
                  <c:v>0.32510464170600906</c:v>
                </c:pt>
                <c:pt idx="65">
                  <c:v>0.31205217438060273</c:v>
                </c:pt>
                <c:pt idx="66">
                  <c:v>0.30618228096597777</c:v>
                </c:pt>
                <c:pt idx="67">
                  <c:v>0.31224001447665423</c:v>
                </c:pt>
                <c:pt idx="68">
                  <c:v>0.32158462249228642</c:v>
                </c:pt>
                <c:pt idx="69">
                  <c:v>0.32111496614207619</c:v>
                </c:pt>
                <c:pt idx="70">
                  <c:v>0.30877668481366233</c:v>
                </c:pt>
                <c:pt idx="71">
                  <c:v>0.30725264201310321</c:v>
                </c:pt>
                <c:pt idx="72">
                  <c:v>0.34125469889719129</c:v>
                </c:pt>
                <c:pt idx="73">
                  <c:v>0.36127251706970664</c:v>
                </c:pt>
              </c:numCache>
            </c:numRef>
          </c:xVal>
          <c:yVal>
            <c:numRef>
              <c:f>'Survey Data'!$F$21:$F$94</c:f>
              <c:numCache>
                <c:formatCode>0.00</c:formatCode>
                <c:ptCount val="74"/>
                <c:pt idx="0">
                  <c:v>0</c:v>
                </c:pt>
                <c:pt idx="1">
                  <c:v>7.9014246735586824E-2</c:v>
                </c:pt>
                <c:pt idx="2">
                  <c:v>0.15376316852793812</c:v>
                </c:pt>
                <c:pt idx="3">
                  <c:v>0.15613278613315504</c:v>
                </c:pt>
                <c:pt idx="4">
                  <c:v>0.14612931847823465</c:v>
                </c:pt>
                <c:pt idx="5">
                  <c:v>0.17763921053017082</c:v>
                </c:pt>
                <c:pt idx="6">
                  <c:v>0.24369347592600407</c:v>
                </c:pt>
                <c:pt idx="7">
                  <c:v>0.260502382017892</c:v>
                </c:pt>
                <c:pt idx="8">
                  <c:v>0.28707617757573839</c:v>
                </c:pt>
                <c:pt idx="9">
                  <c:v>0.34671902769177576</c:v>
                </c:pt>
                <c:pt idx="10">
                  <c:v>0.3971409029274075</c:v>
                </c:pt>
                <c:pt idx="11">
                  <c:v>0.41211668274976454</c:v>
                </c:pt>
                <c:pt idx="12">
                  <c:v>0.42722468723109125</c:v>
                </c:pt>
                <c:pt idx="13">
                  <c:v>0.41822991474249288</c:v>
                </c:pt>
                <c:pt idx="14">
                  <c:v>0.41011415190578737</c:v>
                </c:pt>
                <c:pt idx="15">
                  <c:v>0.43632276809952253</c:v>
                </c:pt>
                <c:pt idx="16">
                  <c:v>0.40194376879474492</c:v>
                </c:pt>
                <c:pt idx="17">
                  <c:v>0.35945727265087002</c:v>
                </c:pt>
                <c:pt idx="18">
                  <c:v>0.33439674711429185</c:v>
                </c:pt>
                <c:pt idx="19">
                  <c:v>0.29483839156401626</c:v>
                </c:pt>
                <c:pt idx="20">
                  <c:v>0.2730608742202994</c:v>
                </c:pt>
                <c:pt idx="21">
                  <c:v>0.24978145252119577</c:v>
                </c:pt>
                <c:pt idx="22">
                  <c:v>0.21191948572689587</c:v>
                </c:pt>
                <c:pt idx="23">
                  <c:v>0.17905333092209114</c:v>
                </c:pt>
                <c:pt idx="24">
                  <c:v>0.14644449680840427</c:v>
                </c:pt>
                <c:pt idx="25">
                  <c:v>0.10588348079190135</c:v>
                </c:pt>
                <c:pt idx="26">
                  <c:v>6.2895430196500873E-2</c:v>
                </c:pt>
                <c:pt idx="27">
                  <c:v>2.2356912185558867E-2</c:v>
                </c:pt>
                <c:pt idx="28">
                  <c:v>-1.7154624331481447E-2</c:v>
                </c:pt>
                <c:pt idx="29">
                  <c:v>-4.7685498122514991E-2</c:v>
                </c:pt>
                <c:pt idx="30">
                  <c:v>-6.1895145702959196E-2</c:v>
                </c:pt>
                <c:pt idx="31">
                  <c:v>-6.1414851699500908E-2</c:v>
                </c:pt>
                <c:pt idx="32">
                  <c:v>-4.8947443324053971E-2</c:v>
                </c:pt>
                <c:pt idx="33">
                  <c:v>-2.6139287133332273E-2</c:v>
                </c:pt>
                <c:pt idx="34">
                  <c:v>9.8497591853977245E-3</c:v>
                </c:pt>
                <c:pt idx="35">
                  <c:v>5.2462744804496558E-2</c:v>
                </c:pt>
                <c:pt idx="36">
                  <c:v>8.9971118071553668E-2</c:v>
                </c:pt>
                <c:pt idx="37">
                  <c:v>0.12590869116655432</c:v>
                </c:pt>
                <c:pt idx="38">
                  <c:v>0.15438277812375598</c:v>
                </c:pt>
                <c:pt idx="39">
                  <c:v>0.17252757073003672</c:v>
                </c:pt>
                <c:pt idx="40">
                  <c:v>0.18646628833112883</c:v>
                </c:pt>
                <c:pt idx="41">
                  <c:v>0.18193569185428668</c:v>
                </c:pt>
                <c:pt idx="42">
                  <c:v>0.1610213461435403</c:v>
                </c:pt>
                <c:pt idx="43">
                  <c:v>0.12980721502858475</c:v>
                </c:pt>
                <c:pt idx="44">
                  <c:v>9.322792159068044E-2</c:v>
                </c:pt>
                <c:pt idx="45">
                  <c:v>6.4684013586813083E-2</c:v>
                </c:pt>
                <c:pt idx="46">
                  <c:v>4.0049982213668359E-2</c:v>
                </c:pt>
                <c:pt idx="47">
                  <c:v>1.3496077756667228E-2</c:v>
                </c:pt>
                <c:pt idx="48">
                  <c:v>-1.3902169191861501E-2</c:v>
                </c:pt>
                <c:pt idx="49">
                  <c:v>-4.5262869955539645E-2</c:v>
                </c:pt>
                <c:pt idx="50">
                  <c:v>-8.0260588495166041E-2</c:v>
                </c:pt>
                <c:pt idx="51">
                  <c:v>-0.12108789898235081</c:v>
                </c:pt>
                <c:pt idx="52">
                  <c:v>-0.17247974975559041</c:v>
                </c:pt>
                <c:pt idx="53">
                  <c:v>-0.22050105516118601</c:v>
                </c:pt>
                <c:pt idx="54">
                  <c:v>-0.26161103424257459</c:v>
                </c:pt>
                <c:pt idx="55">
                  <c:v>-0.30715351974582095</c:v>
                </c:pt>
                <c:pt idx="56">
                  <c:v>-0.35577117083652743</c:v>
                </c:pt>
                <c:pt idx="57">
                  <c:v>-0.39837450736345503</c:v>
                </c:pt>
                <c:pt idx="58">
                  <c:v>-0.43058820175069484</c:v>
                </c:pt>
                <c:pt idx="59">
                  <c:v>-0.45336681853371597</c:v>
                </c:pt>
                <c:pt idx="60">
                  <c:v>-0.47743398630774869</c:v>
                </c:pt>
                <c:pt idx="61">
                  <c:v>-0.51461063515749572</c:v>
                </c:pt>
                <c:pt idx="62">
                  <c:v>-0.55215226477541501</c:v>
                </c:pt>
                <c:pt idx="63">
                  <c:v>-0.56923143162766188</c:v>
                </c:pt>
                <c:pt idx="64">
                  <c:v>-0.57227384202932041</c:v>
                </c:pt>
                <c:pt idx="65">
                  <c:v>-0.57563805781192201</c:v>
                </c:pt>
                <c:pt idx="66">
                  <c:v>-0.58017703978771662</c:v>
                </c:pt>
                <c:pt idx="67">
                  <c:v>-0.58667804531631074</c:v>
                </c:pt>
                <c:pt idx="68">
                  <c:v>-0.59932297340955099</c:v>
                </c:pt>
                <c:pt idx="69">
                  <c:v>-0.61247158152725856</c:v>
                </c:pt>
                <c:pt idx="70">
                  <c:v>-0.61948879405411938</c:v>
                </c:pt>
                <c:pt idx="71">
                  <c:v>-0.62357079036925767</c:v>
                </c:pt>
                <c:pt idx="72">
                  <c:v>-0.63525287977958822</c:v>
                </c:pt>
                <c:pt idx="73">
                  <c:v>-0.64228974431991825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80000"/>
        <c:axId val="122881920"/>
      </c:scatterChart>
      <c:valAx>
        <c:axId val="122880000"/>
        <c:scaling>
          <c:orientation val="minMax"/>
          <c:max val="1.2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22881920"/>
        <c:crosses val="autoZero"/>
        <c:crossBetween val="midCat"/>
        <c:majorUnit val="0.2"/>
      </c:valAx>
      <c:valAx>
        <c:axId val="122881920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2288000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4807600166127137E-2"/>
          <c:y val="0.92582965971500064"/>
          <c:w val="0.23581532215725329"/>
          <c:h val="6.3616247651645141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DLS'!$L$4</c:f>
              <c:strCache>
                <c:ptCount val="1"/>
                <c:pt idx="0">
                  <c:v>DLS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Data'!$H$22:$H$94</c:f>
              <c:numCache>
                <c:formatCode>0.00</c:formatCode>
                <c:ptCount val="73"/>
                <c:pt idx="0">
                  <c:v>3.0891719745219794</c:v>
                </c:pt>
                <c:pt idx="1">
                  <c:v>3.3262323908302571</c:v>
                </c:pt>
                <c:pt idx="2">
                  <c:v>0.31458827377317716</c:v>
                </c:pt>
                <c:pt idx="3">
                  <c:v>1.3388434137708405</c:v>
                </c:pt>
                <c:pt idx="4">
                  <c:v>2.7508264121049928</c:v>
                </c:pt>
                <c:pt idx="5">
                  <c:v>1.8259166331635908</c:v>
                </c:pt>
                <c:pt idx="6">
                  <c:v>0.96181665437076258</c:v>
                </c:pt>
                <c:pt idx="7">
                  <c:v>2.2565326948964763</c:v>
                </c:pt>
                <c:pt idx="8">
                  <c:v>2.5975264442945072</c:v>
                </c:pt>
                <c:pt idx="9">
                  <c:v>0.39648462004627039</c:v>
                </c:pt>
                <c:pt idx="10">
                  <c:v>1.3642726910415379</c:v>
                </c:pt>
                <c:pt idx="11">
                  <c:v>1.3072916746749501</c:v>
                </c:pt>
                <c:pt idx="12">
                  <c:v>2.1115214300114209</c:v>
                </c:pt>
                <c:pt idx="13">
                  <c:v>2.1448106106203766</c:v>
                </c:pt>
                <c:pt idx="14">
                  <c:v>0.69427985299219852</c:v>
                </c:pt>
                <c:pt idx="15">
                  <c:v>1.7860636504319172</c:v>
                </c:pt>
                <c:pt idx="16">
                  <c:v>1.6748168572342885</c:v>
                </c:pt>
                <c:pt idx="17">
                  <c:v>1.8349866757649704</c:v>
                </c:pt>
                <c:pt idx="18">
                  <c:v>0.58321375631408212</c:v>
                </c:pt>
                <c:pt idx="19">
                  <c:v>1.8726559917663197</c:v>
                </c:pt>
                <c:pt idx="20">
                  <c:v>2.0178458818607621</c:v>
                </c:pt>
                <c:pt idx="21">
                  <c:v>0.68916344338576818</c:v>
                </c:pt>
                <c:pt idx="22">
                  <c:v>0.44770137248641845</c:v>
                </c:pt>
                <c:pt idx="23">
                  <c:v>0.21502257444620818</c:v>
                </c:pt>
                <c:pt idx="24">
                  <c:v>0.53231370041197523</c:v>
                </c:pt>
                <c:pt idx="25">
                  <c:v>7.8901385964318838E-2</c:v>
                </c:pt>
                <c:pt idx="26">
                  <c:v>0.14824900614553962</c:v>
                </c:pt>
                <c:pt idx="27">
                  <c:v>0.26097005049382938</c:v>
                </c:pt>
                <c:pt idx="28">
                  <c:v>0.35017837601117185</c:v>
                </c:pt>
                <c:pt idx="29">
                  <c:v>0.32978630246816237</c:v>
                </c:pt>
                <c:pt idx="30">
                  <c:v>0.32671869341818849</c:v>
                </c:pt>
                <c:pt idx="31">
                  <c:v>0.44134404463709032</c:v>
                </c:pt>
                <c:pt idx="32">
                  <c:v>0.28590138644225216</c:v>
                </c:pt>
                <c:pt idx="33">
                  <c:v>0.34082945678498089</c:v>
                </c:pt>
                <c:pt idx="34">
                  <c:v>9.8378044261469358E-2</c:v>
                </c:pt>
                <c:pt idx="35">
                  <c:v>0.23339833134096097</c:v>
                </c:pt>
                <c:pt idx="36">
                  <c:v>0.46584791584110441</c:v>
                </c:pt>
                <c:pt idx="37">
                  <c:v>0.58903189481737017</c:v>
                </c:pt>
                <c:pt idx="38">
                  <c:v>0.47824124927919709</c:v>
                </c:pt>
                <c:pt idx="39">
                  <c:v>0.29955595865495588</c:v>
                </c:pt>
                <c:pt idx="40">
                  <c:v>0.61092260662504871</c:v>
                </c:pt>
                <c:pt idx="41">
                  <c:v>8.2554673038005622E-2</c:v>
                </c:pt>
                <c:pt idx="42">
                  <c:v>0.38999401183240123</c:v>
                </c:pt>
                <c:pt idx="43">
                  <c:v>0.1657382956216214</c:v>
                </c:pt>
                <c:pt idx="44">
                  <c:v>0.20184280593851145</c:v>
                </c:pt>
                <c:pt idx="45">
                  <c:v>0.41190897637138008</c:v>
                </c:pt>
                <c:pt idx="46">
                  <c:v>0.10385752105491165</c:v>
                </c:pt>
                <c:pt idx="47">
                  <c:v>0.53464811282788427</c:v>
                </c:pt>
                <c:pt idx="48">
                  <c:v>0.19739337082565386</c:v>
                </c:pt>
                <c:pt idx="49">
                  <c:v>0.1024400482737186</c:v>
                </c:pt>
                <c:pt idx="50">
                  <c:v>0.35513913866372132</c:v>
                </c:pt>
                <c:pt idx="51">
                  <c:v>0.2005444711659625</c:v>
                </c:pt>
                <c:pt idx="52">
                  <c:v>0.61229840626427856</c:v>
                </c:pt>
                <c:pt idx="53">
                  <c:v>0.19007284554598669</c:v>
                </c:pt>
                <c:pt idx="54">
                  <c:v>0.17936234556356215</c:v>
                </c:pt>
                <c:pt idx="55">
                  <c:v>4.2411121263342205E-2</c:v>
                </c:pt>
                <c:pt idx="56">
                  <c:v>0.22372178452436325</c:v>
                </c:pt>
                <c:pt idx="57">
                  <c:v>0.2412277327460029</c:v>
                </c:pt>
                <c:pt idx="58">
                  <c:v>0.50820605875698233</c:v>
                </c:pt>
                <c:pt idx="59">
                  <c:v>0.23227869544001689</c:v>
                </c:pt>
                <c:pt idx="60">
                  <c:v>0.38359601869801413</c:v>
                </c:pt>
                <c:pt idx="61">
                  <c:v>0.29778334636698212</c:v>
                </c:pt>
                <c:pt idx="62">
                  <c:v>0.56328296503202835</c:v>
                </c:pt>
                <c:pt idx="63">
                  <c:v>0.11418772602103024</c:v>
                </c:pt>
                <c:pt idx="64">
                  <c:v>0.12363999958504161</c:v>
                </c:pt>
                <c:pt idx="65">
                  <c:v>0.17925528009326017</c:v>
                </c:pt>
                <c:pt idx="66">
                  <c:v>0.31836306360150818</c:v>
                </c:pt>
                <c:pt idx="67">
                  <c:v>0.24471040388040577</c:v>
                </c:pt>
                <c:pt idx="68">
                  <c:v>0.27308764282947867</c:v>
                </c:pt>
                <c:pt idx="69">
                  <c:v>0.27640048295709702</c:v>
                </c:pt>
                <c:pt idx="70">
                  <c:v>0.70040909026312248</c:v>
                </c:pt>
                <c:pt idx="71">
                  <c:v>0.82210031325215271</c:v>
                </c:pt>
                <c:pt idx="72">
                  <c:v>0.99982802671844395</c:v>
                </c:pt>
              </c:numCache>
            </c:numRef>
          </c:xVal>
          <c:yVal>
            <c:numRef>
              <c:f>'Survey Data'!$A$22:$A$94</c:f>
              <c:numCache>
                <c:formatCode>0.0</c:formatCode>
                <c:ptCount val="73"/>
                <c:pt idx="0">
                  <c:v>9.42</c:v>
                </c:pt>
                <c:pt idx="1">
                  <c:v>18.59</c:v>
                </c:pt>
                <c:pt idx="2">
                  <c:v>27.76</c:v>
                </c:pt>
                <c:pt idx="3">
                  <c:v>36.93</c:v>
                </c:pt>
                <c:pt idx="4">
                  <c:v>46.1</c:v>
                </c:pt>
                <c:pt idx="5">
                  <c:v>55.27</c:v>
                </c:pt>
                <c:pt idx="6">
                  <c:v>64.44</c:v>
                </c:pt>
                <c:pt idx="7">
                  <c:v>73.61</c:v>
                </c:pt>
                <c:pt idx="8">
                  <c:v>82.78</c:v>
                </c:pt>
                <c:pt idx="9">
                  <c:v>91.95</c:v>
                </c:pt>
                <c:pt idx="10">
                  <c:v>101.12</c:v>
                </c:pt>
                <c:pt idx="11">
                  <c:v>110.29</c:v>
                </c:pt>
                <c:pt idx="12">
                  <c:v>119.46</c:v>
                </c:pt>
                <c:pt idx="13">
                  <c:v>128.63</c:v>
                </c:pt>
                <c:pt idx="14">
                  <c:v>137.80000000000001</c:v>
                </c:pt>
                <c:pt idx="15">
                  <c:v>146.97</c:v>
                </c:pt>
                <c:pt idx="16">
                  <c:v>156.13999999999999</c:v>
                </c:pt>
                <c:pt idx="17">
                  <c:v>165.31</c:v>
                </c:pt>
                <c:pt idx="18">
                  <c:v>174.48</c:v>
                </c:pt>
                <c:pt idx="19">
                  <c:v>183.65</c:v>
                </c:pt>
                <c:pt idx="20">
                  <c:v>192.82</c:v>
                </c:pt>
                <c:pt idx="21">
                  <c:v>201.99</c:v>
                </c:pt>
                <c:pt idx="22">
                  <c:v>211.16</c:v>
                </c:pt>
                <c:pt idx="23">
                  <c:v>220.33</c:v>
                </c:pt>
                <c:pt idx="24">
                  <c:v>229.5</c:v>
                </c:pt>
                <c:pt idx="25">
                  <c:v>238.67</c:v>
                </c:pt>
                <c:pt idx="26">
                  <c:v>247.84</c:v>
                </c:pt>
                <c:pt idx="27">
                  <c:v>257.01</c:v>
                </c:pt>
                <c:pt idx="28">
                  <c:v>266.18</c:v>
                </c:pt>
                <c:pt idx="29">
                  <c:v>275.35000000000002</c:v>
                </c:pt>
                <c:pt idx="30">
                  <c:v>284.52</c:v>
                </c:pt>
                <c:pt idx="31">
                  <c:v>293.69</c:v>
                </c:pt>
                <c:pt idx="32">
                  <c:v>302.86</c:v>
                </c:pt>
                <c:pt idx="33">
                  <c:v>312.02999999999997</c:v>
                </c:pt>
                <c:pt idx="34">
                  <c:v>321.2</c:v>
                </c:pt>
                <c:pt idx="35">
                  <c:v>330.37</c:v>
                </c:pt>
                <c:pt idx="36">
                  <c:v>339.54</c:v>
                </c:pt>
                <c:pt idx="37">
                  <c:v>348.71</c:v>
                </c:pt>
                <c:pt idx="38">
                  <c:v>357.88</c:v>
                </c:pt>
                <c:pt idx="39">
                  <c:v>367.05</c:v>
                </c:pt>
                <c:pt idx="40">
                  <c:v>376.22</c:v>
                </c:pt>
                <c:pt idx="41">
                  <c:v>385.39</c:v>
                </c:pt>
                <c:pt idx="42">
                  <c:v>394.56</c:v>
                </c:pt>
                <c:pt idx="43">
                  <c:v>403.73</c:v>
                </c:pt>
                <c:pt idx="44">
                  <c:v>412.9</c:v>
                </c:pt>
                <c:pt idx="45">
                  <c:v>422.07</c:v>
                </c:pt>
                <c:pt idx="46">
                  <c:v>431.24</c:v>
                </c:pt>
                <c:pt idx="47">
                  <c:v>440.41</c:v>
                </c:pt>
                <c:pt idx="48">
                  <c:v>449.58</c:v>
                </c:pt>
                <c:pt idx="49">
                  <c:v>458.75</c:v>
                </c:pt>
                <c:pt idx="50">
                  <c:v>467.92</c:v>
                </c:pt>
                <c:pt idx="51">
                  <c:v>477.09</c:v>
                </c:pt>
                <c:pt idx="52">
                  <c:v>486.26</c:v>
                </c:pt>
                <c:pt idx="53">
                  <c:v>495.43</c:v>
                </c:pt>
                <c:pt idx="54">
                  <c:v>504.6</c:v>
                </c:pt>
                <c:pt idx="55">
                  <c:v>513.77</c:v>
                </c:pt>
                <c:pt idx="56">
                  <c:v>522.94000000000005</c:v>
                </c:pt>
                <c:pt idx="57">
                  <c:v>532.11</c:v>
                </c:pt>
                <c:pt idx="58">
                  <c:v>541.28</c:v>
                </c:pt>
                <c:pt idx="59">
                  <c:v>550.45000000000005</c:v>
                </c:pt>
                <c:pt idx="60">
                  <c:v>559.62</c:v>
                </c:pt>
                <c:pt idx="61">
                  <c:v>568.79</c:v>
                </c:pt>
                <c:pt idx="62">
                  <c:v>577.96</c:v>
                </c:pt>
                <c:pt idx="63">
                  <c:v>587.13</c:v>
                </c:pt>
                <c:pt idx="64">
                  <c:v>596.29999999999995</c:v>
                </c:pt>
                <c:pt idx="65">
                  <c:v>605.47</c:v>
                </c:pt>
                <c:pt idx="66">
                  <c:v>614.64</c:v>
                </c:pt>
                <c:pt idx="67">
                  <c:v>623.80999999999995</c:v>
                </c:pt>
                <c:pt idx="68">
                  <c:v>632.98</c:v>
                </c:pt>
                <c:pt idx="69">
                  <c:v>642.15</c:v>
                </c:pt>
                <c:pt idx="70">
                  <c:v>651.32000000000005</c:v>
                </c:pt>
                <c:pt idx="71">
                  <c:v>660.49</c:v>
                </c:pt>
                <c:pt idx="72">
                  <c:v>663.53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15072"/>
        <c:axId val="122917248"/>
      </c:scatterChart>
      <c:valAx>
        <c:axId val="122915072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DLS</a:t>
                </a:r>
                <a:r>
                  <a:rPr lang="en-US" b="0" baseline="0"/>
                  <a:t> (°/30m)</a:t>
                </a:r>
                <a:endParaRPr lang="en-US" b="0"/>
              </a:p>
            </c:rich>
          </c:tx>
          <c:overlay val="0"/>
        </c:title>
        <c:numFmt formatCode="0.00" sourceLinked="1"/>
        <c:majorTickMark val="out"/>
        <c:minorTickMark val="out"/>
        <c:tickLblPos val="nextTo"/>
        <c:crossAx val="122917248"/>
        <c:crosses val="autoZero"/>
        <c:crossBetween val="midCat"/>
        <c:majorUnit val="5"/>
        <c:minorUnit val="1"/>
      </c:valAx>
      <c:valAx>
        <c:axId val="122917248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2291507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16</xdr:row>
          <xdr:rowOff>0</xdr:rowOff>
        </xdr:from>
        <xdr:to>
          <xdr:col>3</xdr:col>
          <xdr:colOff>704850</xdr:colOff>
          <xdr:row>37</xdr:row>
          <xdr:rowOff>133350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  <xdr:twoCellAnchor>
    <xdr:from>
      <xdr:col>4</xdr:col>
      <xdr:colOff>35144</xdr:colOff>
      <xdr:row>16</xdr:row>
      <xdr:rowOff>6569</xdr:rowOff>
    </xdr:from>
    <xdr:to>
      <xdr:col>7</xdr:col>
      <xdr:colOff>1079360</xdr:colOff>
      <xdr:row>54</xdr:row>
      <xdr:rowOff>158968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2" name="Chart 1" title="Vertical Sect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504825</xdr:colOff>
      <xdr:row>0</xdr:row>
      <xdr:rowOff>114300</xdr:rowOff>
    </xdr:from>
    <xdr:ext cx="1569722" cy="295275"/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162425" y="114300"/>
          <a:ext cx="1569722" cy="2952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0:H94" totalsRowShown="0" headerRowDxfId="10" dataDxfId="9" tableBorderDxfId="8">
  <autoFilter ref="A20:H94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" dataDxfId="3" dataCellStyle="Normal 3"/>
    <tableColumn id="6" name="Northing (Latitude) [m]" dataDxfId="2"/>
    <tableColumn id="7" name="Easting (Departure) [m]" dataDxfId="1"/>
    <tableColumn id="8" name="Dogleg Severity [°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C29" sqref="C29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0"/>
      <c r="B1" s="170"/>
      <c r="C1" s="170"/>
      <c r="D1" s="170"/>
      <c r="E1" s="170"/>
      <c r="F1" s="34"/>
      <c r="G1" s="34"/>
      <c r="H1" s="34"/>
    </row>
    <row r="2" spans="1:8" x14ac:dyDescent="0.25">
      <c r="A2" s="40"/>
      <c r="B2" s="39"/>
      <c r="C2" s="39"/>
      <c r="D2" s="39"/>
      <c r="E2" s="39"/>
      <c r="F2" s="39"/>
      <c r="G2" s="39"/>
      <c r="H2" s="39"/>
    </row>
    <row r="3" spans="1:8" s="2" customFormat="1" ht="9" customHeight="1" x14ac:dyDescent="0.25">
      <c r="A3" s="37"/>
      <c r="B3" s="37"/>
      <c r="C3" s="37"/>
      <c r="D3" s="37"/>
      <c r="E3" s="37"/>
      <c r="F3" s="37"/>
      <c r="G3" s="37"/>
      <c r="H3" s="45"/>
    </row>
    <row r="4" spans="1:8" s="1" customFormat="1" x14ac:dyDescent="0.25">
      <c r="A4" s="41"/>
      <c r="B4" s="41"/>
      <c r="C4" s="41"/>
      <c r="D4" s="41"/>
      <c r="E4" s="41"/>
      <c r="F4" s="41"/>
      <c r="G4" s="44"/>
      <c r="H4" s="44"/>
    </row>
    <row r="5" spans="1:8" s="1" customFormat="1" ht="9" customHeight="1" x14ac:dyDescent="0.25">
      <c r="A5" s="37"/>
      <c r="B5" s="45"/>
      <c r="C5" s="37"/>
      <c r="D5" s="37"/>
      <c r="E5" s="37"/>
      <c r="F5" s="37"/>
      <c r="G5" s="37"/>
      <c r="H5" s="45"/>
    </row>
    <row r="6" spans="1:8" s="1" customFormat="1" x14ac:dyDescent="0.25">
      <c r="A6" s="44"/>
      <c r="B6" s="44"/>
      <c r="C6" s="43"/>
      <c r="D6" s="44"/>
      <c r="E6" s="42"/>
      <c r="F6" s="43"/>
      <c r="G6" s="42"/>
      <c r="H6" s="41"/>
    </row>
    <row r="7" spans="1:8" x14ac:dyDescent="0.25">
      <c r="A7" s="40"/>
      <c r="B7" s="39"/>
      <c r="C7" s="39"/>
      <c r="D7" s="39"/>
      <c r="E7" s="39"/>
      <c r="F7" s="39"/>
      <c r="G7" s="39"/>
      <c r="H7" s="39"/>
    </row>
    <row r="8" spans="1:8" s="2" customFormat="1" ht="9" customHeight="1" x14ac:dyDescent="0.25">
      <c r="A8" s="37"/>
      <c r="B8" s="37"/>
      <c r="C8" s="38"/>
      <c r="D8" s="37"/>
      <c r="E8" s="38"/>
      <c r="F8" s="37"/>
      <c r="G8" s="37"/>
      <c r="H8" s="37"/>
    </row>
    <row r="9" spans="1:8" s="3" customFormat="1" ht="9" customHeight="1" x14ac:dyDescent="0.2">
      <c r="A9" s="37"/>
      <c r="B9" s="36"/>
      <c r="C9" s="36"/>
      <c r="D9" s="36"/>
      <c r="E9" s="36"/>
      <c r="F9" s="36"/>
      <c r="G9" s="36"/>
      <c r="H9" s="36"/>
    </row>
    <row r="10" spans="1:8" s="3" customFormat="1" ht="45" customHeight="1" x14ac:dyDescent="0.2">
      <c r="A10" s="171" t="s">
        <v>36</v>
      </c>
      <c r="B10" s="171"/>
      <c r="C10" s="171"/>
      <c r="D10" s="171"/>
      <c r="E10" s="171"/>
      <c r="F10" s="171"/>
      <c r="G10" s="171"/>
      <c r="H10" s="171"/>
    </row>
    <row r="11" spans="1:8" ht="103.5" customHeight="1" x14ac:dyDescent="0.25">
      <c r="A11" s="35"/>
      <c r="B11" s="35"/>
      <c r="C11" s="35"/>
      <c r="D11" s="35"/>
      <c r="E11" s="35"/>
      <c r="F11" s="35"/>
      <c r="G11" s="35"/>
      <c r="H11" s="35"/>
    </row>
    <row r="12" spans="1:8" s="8" customFormat="1" ht="39" customHeight="1" x14ac:dyDescent="0.45">
      <c r="A12" s="34"/>
      <c r="B12" s="34"/>
      <c r="C12" s="34"/>
      <c r="D12" s="62" t="s">
        <v>35</v>
      </c>
      <c r="E12" s="63" t="str">
        <f>'Event Summary'!A4</f>
        <v>Santos Ltd</v>
      </c>
      <c r="F12" s="34"/>
      <c r="G12" s="34"/>
      <c r="H12" s="34"/>
    </row>
    <row r="13" spans="1:8" ht="39" customHeight="1" x14ac:dyDescent="0.45">
      <c r="A13" s="32"/>
      <c r="B13" s="32"/>
      <c r="C13" s="32"/>
      <c r="D13" s="31" t="s">
        <v>34</v>
      </c>
      <c r="E13" s="33" t="str">
        <f>'Event Summary'!C4</f>
        <v>Raslie 9</v>
      </c>
      <c r="F13" s="32"/>
      <c r="G13" s="32"/>
      <c r="H13" s="32"/>
    </row>
    <row r="14" spans="1:8" ht="39" customHeight="1" x14ac:dyDescent="0.45">
      <c r="A14" s="32"/>
      <c r="B14" s="32"/>
      <c r="C14" s="32"/>
      <c r="D14" s="31" t="s">
        <v>33</v>
      </c>
      <c r="E14" s="33" t="str">
        <f>'Event Summary'!E4</f>
        <v>Roma</v>
      </c>
      <c r="F14" s="32"/>
      <c r="G14" s="32"/>
      <c r="H14" s="32"/>
    </row>
    <row r="15" spans="1:8" ht="39" customHeight="1" x14ac:dyDescent="0.45">
      <c r="D15" s="31" t="s">
        <v>48</v>
      </c>
      <c r="E15" s="30" t="str">
        <f>'Event Summary'!E6</f>
        <v>26° 28' 32.1" S.</v>
      </c>
    </row>
    <row r="16" spans="1:8" ht="39" customHeight="1" x14ac:dyDescent="0.45">
      <c r="D16" s="31" t="s">
        <v>49</v>
      </c>
      <c r="E16" s="30" t="str">
        <f>'Event Summary'!G6</f>
        <v>149° 04' 38.5" E.</v>
      </c>
    </row>
    <row r="17" spans="4:7" ht="39" customHeight="1" x14ac:dyDescent="0.45">
      <c r="D17" s="31" t="s">
        <v>32</v>
      </c>
      <c r="E17" s="172">
        <f>'Event Summary'!A13</f>
        <v>41146</v>
      </c>
      <c r="F17" s="172"/>
      <c r="G17" s="172"/>
    </row>
    <row r="18" spans="4:7" ht="39" customHeight="1" x14ac:dyDescent="0.45">
      <c r="D18" s="31" t="s">
        <v>31</v>
      </c>
      <c r="E18" s="30" t="str">
        <f>'Event Summary'!C17</f>
        <v>D. Slater</v>
      </c>
    </row>
    <row r="19" spans="4:7" ht="13.5" customHeight="1" x14ac:dyDescent="0.25"/>
    <row r="20" spans="4:7" ht="13.5" customHeight="1" x14ac:dyDescent="0.25"/>
    <row r="21" spans="4:7" ht="13.5" customHeight="1" x14ac:dyDescent="0.25"/>
    <row r="22" spans="4:7" ht="13.5" customHeight="1" x14ac:dyDescent="0.25"/>
    <row r="23" spans="4:7" ht="13.5" customHeight="1" x14ac:dyDescent="0.25"/>
    <row r="24" spans="4:7" ht="13.5" customHeight="1" x14ac:dyDescent="0.25"/>
    <row r="25" spans="4:7" ht="13.5" customHeight="1" x14ac:dyDescent="0.25"/>
    <row r="26" spans="4:7" ht="13.5" customHeight="1" x14ac:dyDescent="0.25"/>
    <row r="27" spans="4:7" ht="13.5" customHeight="1" x14ac:dyDescent="0.25"/>
    <row r="28" spans="4:7" ht="13.5" customHeight="1" x14ac:dyDescent="0.25"/>
    <row r="29" spans="4:7" ht="13.5" customHeight="1" x14ac:dyDescent="0.25"/>
    <row r="30" spans="4:7" ht="13.5" customHeight="1" x14ac:dyDescent="0.25"/>
    <row r="31" spans="4:7" ht="13.5" customHeight="1" x14ac:dyDescent="0.25"/>
    <row r="32" spans="4:7" ht="13.5" customHeight="1" x14ac:dyDescent="0.25"/>
    <row r="33" spans="6:8" ht="13.5" customHeight="1" x14ac:dyDescent="0.25">
      <c r="F33" s="29"/>
      <c r="G33" s="1"/>
      <c r="H33" s="1"/>
    </row>
    <row r="34" spans="6:8" ht="13.5" customHeight="1" x14ac:dyDescent="0.25">
      <c r="F34" s="1"/>
      <c r="G34" s="28" t="s">
        <v>30</v>
      </c>
      <c r="H34" s="27">
        <f ca="1">TODAY()</f>
        <v>41907</v>
      </c>
    </row>
    <row r="35" spans="6:8" ht="13.5" customHeight="1" x14ac:dyDescent="0.25">
      <c r="F35" s="1"/>
      <c r="G35" s="1"/>
      <c r="H35" s="1"/>
    </row>
    <row r="36" spans="6:8" ht="13.5" customHeight="1" x14ac:dyDescent="0.25"/>
    <row r="37" spans="6:8" ht="13.5" customHeight="1" x14ac:dyDescent="0.25"/>
    <row r="38" spans="6:8" ht="13.5" customHeight="1" x14ac:dyDescent="0.25"/>
    <row r="39" spans="6:8" ht="13.5" customHeight="1" x14ac:dyDescent="0.25"/>
    <row r="40" spans="6:8" ht="13.5" customHeight="1" x14ac:dyDescent="0.25"/>
    <row r="41" spans="6:8" ht="13.5" customHeight="1" x14ac:dyDescent="0.25"/>
    <row r="42" spans="6:8" ht="13.5" customHeight="1" x14ac:dyDescent="0.25"/>
    <row r="43" spans="6:8" ht="13.5" customHeight="1" x14ac:dyDescent="0.25"/>
    <row r="44" spans="6:8" ht="13.5" customHeight="1" x14ac:dyDescent="0.25"/>
    <row r="45" spans="6:8" ht="13.5" customHeight="1" x14ac:dyDescent="0.25"/>
    <row r="46" spans="6:8" ht="13.5" customHeight="1" x14ac:dyDescent="0.25"/>
    <row r="47" spans="6:8" ht="13.5" customHeight="1" x14ac:dyDescent="0.25"/>
    <row r="48" spans="6: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zoomScaleNormal="100" workbookViewId="0">
      <selection activeCell="C30" sqref="C30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3" t="s">
        <v>39</v>
      </c>
      <c r="B1" s="173"/>
      <c r="C1" s="173"/>
      <c r="D1" s="173"/>
      <c r="E1" s="173"/>
    </row>
    <row r="2" spans="1:8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8" s="2" customFormat="1" ht="9" customHeight="1" x14ac:dyDescent="0.25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14</v>
      </c>
      <c r="H3" s="11"/>
    </row>
    <row r="4" spans="1:8" s="1" customFormat="1" x14ac:dyDescent="0.25">
      <c r="A4" s="139" t="s">
        <v>47</v>
      </c>
      <c r="B4" s="137"/>
      <c r="C4" s="139" t="s">
        <v>71</v>
      </c>
      <c r="D4" s="138"/>
      <c r="E4" s="139" t="s">
        <v>72</v>
      </c>
      <c r="F4" s="137"/>
      <c r="G4" s="140" t="s">
        <v>15</v>
      </c>
      <c r="H4" s="143"/>
    </row>
    <row r="5" spans="1:8" s="1" customFormat="1" ht="9" customHeight="1" x14ac:dyDescent="0.25">
      <c r="A5" s="126" t="s">
        <v>16</v>
      </c>
      <c r="B5" s="129"/>
      <c r="C5" s="126" t="s">
        <v>58</v>
      </c>
      <c r="D5" s="127"/>
      <c r="E5" s="126" t="s">
        <v>44</v>
      </c>
      <c r="F5" s="127"/>
      <c r="G5" s="126" t="s">
        <v>45</v>
      </c>
      <c r="H5" s="127"/>
    </row>
    <row r="6" spans="1:8" s="1" customFormat="1" x14ac:dyDescent="0.25">
      <c r="A6" s="140" t="s">
        <v>73</v>
      </c>
      <c r="B6" s="143"/>
      <c r="C6" s="147" t="s">
        <v>60</v>
      </c>
      <c r="D6" s="143"/>
      <c r="E6" s="154" t="s">
        <v>74</v>
      </c>
      <c r="F6" s="150"/>
      <c r="G6" s="154" t="s">
        <v>75</v>
      </c>
      <c r="H6" s="138"/>
    </row>
    <row r="7" spans="1:8" s="1" customFormat="1" ht="9" customHeight="1" x14ac:dyDescent="0.25">
      <c r="A7" s="126" t="s">
        <v>40</v>
      </c>
      <c r="B7" s="129"/>
      <c r="C7" s="126" t="s">
        <v>41</v>
      </c>
      <c r="D7" s="127"/>
      <c r="E7" s="126" t="s">
        <v>42</v>
      </c>
      <c r="F7" s="127"/>
      <c r="G7" s="126" t="s">
        <v>43</v>
      </c>
      <c r="H7" s="127"/>
    </row>
    <row r="8" spans="1:8" s="1" customFormat="1" x14ac:dyDescent="0.25">
      <c r="A8" s="175">
        <v>7069972.4790000003</v>
      </c>
      <c r="B8" s="176"/>
      <c r="C8" s="177">
        <v>707080.74300000002</v>
      </c>
      <c r="D8" s="178"/>
      <c r="E8" s="149" t="s">
        <v>51</v>
      </c>
      <c r="F8" s="150"/>
      <c r="G8" s="149">
        <v>55</v>
      </c>
      <c r="H8" s="138"/>
    </row>
    <row r="9" spans="1:8" x14ac:dyDescent="0.25">
      <c r="A9" s="131" t="s">
        <v>11</v>
      </c>
      <c r="B9" s="132"/>
      <c r="C9" s="132"/>
      <c r="D9" s="132"/>
      <c r="E9" s="132"/>
      <c r="F9" s="132"/>
      <c r="G9" s="142"/>
      <c r="H9" s="133"/>
    </row>
    <row r="10" spans="1:8" s="2" customFormat="1" ht="9" customHeight="1" x14ac:dyDescent="0.25">
      <c r="A10" s="126" t="s">
        <v>24</v>
      </c>
      <c r="B10" s="127"/>
      <c r="C10" s="141" t="s">
        <v>13</v>
      </c>
      <c r="D10" s="127"/>
      <c r="E10" s="141" t="s">
        <v>27</v>
      </c>
      <c r="F10" s="128"/>
      <c r="G10" s="126" t="s">
        <v>19</v>
      </c>
      <c r="H10" s="127"/>
    </row>
    <row r="11" spans="1:8" s="1" customFormat="1" x14ac:dyDescent="0.25">
      <c r="A11" s="134" t="s">
        <v>13</v>
      </c>
      <c r="B11" s="136"/>
      <c r="C11" s="145">
        <v>346.2</v>
      </c>
      <c r="D11" s="136"/>
      <c r="E11" s="134" t="s">
        <v>76</v>
      </c>
      <c r="F11" s="135"/>
      <c r="G11" s="145">
        <v>3.9</v>
      </c>
      <c r="H11" s="136"/>
    </row>
    <row r="12" spans="1:8" s="2" customFormat="1" ht="9" customHeight="1" x14ac:dyDescent="0.25">
      <c r="A12" s="126" t="s">
        <v>10</v>
      </c>
      <c r="B12" s="127"/>
      <c r="C12" s="126" t="s">
        <v>59</v>
      </c>
      <c r="D12" s="127"/>
      <c r="E12" s="126" t="s">
        <v>22</v>
      </c>
      <c r="F12" s="128"/>
      <c r="G12" s="126" t="s">
        <v>23</v>
      </c>
      <c r="H12" s="127"/>
    </row>
    <row r="13" spans="1:8" s="1" customFormat="1" x14ac:dyDescent="0.25">
      <c r="A13" s="146">
        <v>41146</v>
      </c>
      <c r="B13" s="136"/>
      <c r="C13" s="134" t="s">
        <v>77</v>
      </c>
      <c r="D13" s="136"/>
      <c r="E13" s="144">
        <v>0</v>
      </c>
      <c r="F13" s="135"/>
      <c r="G13" s="144">
        <v>663.53</v>
      </c>
      <c r="H13" s="136"/>
    </row>
    <row r="14" spans="1:8" s="78" customFormat="1" ht="9" customHeight="1" x14ac:dyDescent="0.25">
      <c r="A14" s="126" t="s">
        <v>17</v>
      </c>
      <c r="B14" s="127"/>
      <c r="C14" s="126" t="s">
        <v>61</v>
      </c>
      <c r="D14" s="127"/>
      <c r="E14" s="126" t="s">
        <v>53</v>
      </c>
      <c r="F14" s="128"/>
      <c r="G14" s="126" t="s">
        <v>56</v>
      </c>
      <c r="H14" s="127"/>
    </row>
    <row r="15" spans="1:8" s="77" customFormat="1" x14ac:dyDescent="0.25">
      <c r="A15" s="134" t="s">
        <v>52</v>
      </c>
      <c r="B15" s="136"/>
      <c r="C15" s="146" t="s">
        <v>69</v>
      </c>
      <c r="D15" s="136"/>
      <c r="E15" s="165" t="s">
        <v>78</v>
      </c>
      <c r="F15" s="135"/>
      <c r="G15" s="144" t="s">
        <v>55</v>
      </c>
      <c r="H15" s="136"/>
    </row>
    <row r="16" spans="1:8" s="2" customFormat="1" ht="9" customHeight="1" x14ac:dyDescent="0.25">
      <c r="A16" s="155" t="s">
        <v>63</v>
      </c>
      <c r="B16" s="127"/>
      <c r="C16" s="126" t="s">
        <v>46</v>
      </c>
      <c r="D16" s="127"/>
      <c r="E16" s="126" t="s">
        <v>57</v>
      </c>
      <c r="F16" s="128"/>
      <c r="G16" s="126" t="s">
        <v>29</v>
      </c>
      <c r="H16" s="130" t="s">
        <v>28</v>
      </c>
    </row>
    <row r="17" spans="1:8" s="64" customFormat="1" ht="12.75" x14ac:dyDescent="0.25">
      <c r="A17" s="146" t="s">
        <v>79</v>
      </c>
      <c r="B17" s="136"/>
      <c r="C17" s="134" t="s">
        <v>80</v>
      </c>
      <c r="D17" s="136"/>
      <c r="E17" s="134" t="s">
        <v>81</v>
      </c>
      <c r="F17" s="135"/>
      <c r="G17" s="144" t="s">
        <v>82</v>
      </c>
      <c r="H17" s="148">
        <v>4020</v>
      </c>
    </row>
    <row r="18" spans="1:8" s="3" customFormat="1" ht="9" customHeight="1" x14ac:dyDescent="0.2">
      <c r="A18" s="4" t="s">
        <v>20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79"/>
      <c r="B19" s="180"/>
      <c r="C19" s="180"/>
      <c r="D19" s="180"/>
      <c r="E19" s="180"/>
      <c r="F19" s="180"/>
      <c r="G19" s="180"/>
      <c r="H19" s="181"/>
    </row>
    <row r="20" spans="1:8" s="8" customFormat="1" x14ac:dyDescent="0.25">
      <c r="A20" s="46" t="s">
        <v>38</v>
      </c>
      <c r="B20" s="46" t="s">
        <v>37</v>
      </c>
      <c r="C20" s="174" t="s">
        <v>20</v>
      </c>
      <c r="D20" s="174"/>
      <c r="E20" s="174"/>
      <c r="F20" s="174"/>
      <c r="G20" s="174"/>
      <c r="H20" s="174"/>
    </row>
    <row r="21" spans="1:8" ht="13.5" customHeight="1" x14ac:dyDescent="0.25">
      <c r="A21" s="119">
        <v>41876</v>
      </c>
      <c r="B21" s="120">
        <v>0.11458333333333333</v>
      </c>
      <c r="C21" s="115" t="s">
        <v>83</v>
      </c>
      <c r="D21" s="51"/>
      <c r="E21" s="51"/>
      <c r="F21" s="51"/>
      <c r="G21" s="51"/>
      <c r="H21" s="52"/>
    </row>
    <row r="22" spans="1:8" ht="13.5" customHeight="1" x14ac:dyDescent="0.25">
      <c r="A22" s="124"/>
      <c r="B22" s="122">
        <v>0.13541666666666666</v>
      </c>
      <c r="C22" s="116" t="s">
        <v>84</v>
      </c>
      <c r="D22" s="54"/>
      <c r="E22" s="54"/>
      <c r="F22" s="54"/>
      <c r="G22" s="54"/>
      <c r="H22" s="55"/>
    </row>
    <row r="23" spans="1:8" ht="13.5" customHeight="1" x14ac:dyDescent="0.25">
      <c r="A23" s="125"/>
      <c r="B23" s="123">
        <v>0.1423611111111111</v>
      </c>
      <c r="C23" s="118" t="s">
        <v>85</v>
      </c>
      <c r="D23" s="57"/>
      <c r="E23" s="57"/>
      <c r="F23" s="57"/>
      <c r="G23" s="57"/>
      <c r="H23" s="58"/>
    </row>
    <row r="24" spans="1:8" ht="13.5" customHeight="1" x14ac:dyDescent="0.25">
      <c r="A24" s="124"/>
      <c r="B24" s="122">
        <v>0.17708333333333334</v>
      </c>
      <c r="C24" s="116" t="s">
        <v>86</v>
      </c>
      <c r="D24" s="54"/>
      <c r="E24" s="54"/>
      <c r="F24" s="54"/>
      <c r="G24" s="54"/>
      <c r="H24" s="55"/>
    </row>
    <row r="25" spans="1:8" ht="13.5" customHeight="1" x14ac:dyDescent="0.25">
      <c r="A25" s="124"/>
      <c r="B25" s="122">
        <v>0.18888888888888888</v>
      </c>
      <c r="C25" s="116" t="s">
        <v>87</v>
      </c>
      <c r="D25" s="54"/>
      <c r="E25" s="54"/>
      <c r="F25" s="54"/>
      <c r="G25" s="54"/>
      <c r="H25" s="55"/>
    </row>
    <row r="26" spans="1:8" ht="13.5" customHeight="1" x14ac:dyDescent="0.25">
      <c r="A26" s="124"/>
      <c r="B26" s="122">
        <v>0.19444444444444445</v>
      </c>
      <c r="C26" s="116" t="s">
        <v>88</v>
      </c>
      <c r="D26" s="54"/>
      <c r="E26" s="54"/>
      <c r="F26" s="54"/>
      <c r="G26" s="54"/>
      <c r="H26" s="55"/>
    </row>
    <row r="27" spans="1:8" ht="13.5" customHeight="1" x14ac:dyDescent="0.25">
      <c r="A27" s="121"/>
      <c r="B27" s="122">
        <v>0.28125</v>
      </c>
      <c r="C27" s="116" t="s">
        <v>89</v>
      </c>
      <c r="D27" s="54"/>
      <c r="E27" s="54"/>
      <c r="F27" s="54"/>
      <c r="G27" s="54"/>
      <c r="H27" s="55"/>
    </row>
    <row r="28" spans="1:8" ht="13.5" customHeight="1" x14ac:dyDescent="0.25">
      <c r="A28" s="124"/>
      <c r="B28" s="122">
        <v>0.3125</v>
      </c>
      <c r="C28" s="116" t="s">
        <v>90</v>
      </c>
      <c r="D28" s="54"/>
      <c r="E28" s="54"/>
      <c r="F28" s="54"/>
      <c r="G28" s="54"/>
      <c r="H28" s="55"/>
    </row>
    <row r="29" spans="1:8" ht="13.5" customHeight="1" x14ac:dyDescent="0.25">
      <c r="A29" s="121"/>
      <c r="B29" s="122">
        <v>0.33333333333333331</v>
      </c>
      <c r="C29" s="117" t="s">
        <v>91</v>
      </c>
      <c r="E29" s="54"/>
      <c r="F29" s="54"/>
      <c r="G29" s="54"/>
      <c r="H29" s="55"/>
    </row>
    <row r="30" spans="1:8" ht="13.5" customHeight="1" x14ac:dyDescent="0.25">
      <c r="A30" s="124"/>
      <c r="B30" s="122"/>
      <c r="C30" s="116"/>
      <c r="D30" s="54"/>
      <c r="E30" s="54"/>
      <c r="F30" s="54"/>
      <c r="G30" s="54"/>
      <c r="H30" s="55"/>
    </row>
    <row r="31" spans="1:8" ht="13.5" customHeight="1" x14ac:dyDescent="0.25">
      <c r="A31" s="70"/>
      <c r="B31" s="60"/>
      <c r="C31" s="53"/>
      <c r="D31" s="54"/>
      <c r="E31" s="54"/>
      <c r="F31" s="54"/>
      <c r="G31" s="54"/>
      <c r="H31" s="55"/>
    </row>
    <row r="32" spans="1:8" ht="13.5" customHeight="1" x14ac:dyDescent="0.25">
      <c r="A32" s="59"/>
      <c r="B32" s="60"/>
      <c r="C32" s="53"/>
      <c r="D32" s="54"/>
      <c r="E32" s="54"/>
      <c r="F32" s="54"/>
      <c r="G32" s="54"/>
      <c r="H32" s="55"/>
    </row>
    <row r="33" spans="1:8" ht="13.5" customHeight="1" x14ac:dyDescent="0.25">
      <c r="A33" s="59"/>
      <c r="B33" s="60"/>
      <c r="C33" s="53"/>
      <c r="D33" s="54"/>
      <c r="E33" s="54"/>
      <c r="F33" s="54"/>
      <c r="G33" s="54"/>
      <c r="H33" s="55"/>
    </row>
    <row r="34" spans="1:8" ht="13.5" customHeight="1" x14ac:dyDescent="0.25">
      <c r="A34" s="59"/>
      <c r="B34" s="60"/>
      <c r="C34" s="53"/>
      <c r="D34" s="54"/>
      <c r="E34" s="54"/>
      <c r="F34" s="54"/>
      <c r="G34" s="54"/>
      <c r="H34" s="55"/>
    </row>
    <row r="35" spans="1:8" ht="13.5" customHeight="1" x14ac:dyDescent="0.25">
      <c r="A35" s="59"/>
      <c r="B35" s="60"/>
      <c r="C35" s="53"/>
      <c r="D35" s="54"/>
      <c r="E35" s="54"/>
      <c r="F35" s="54"/>
      <c r="G35" s="54"/>
      <c r="H35" s="55"/>
    </row>
    <row r="36" spans="1:8" ht="13.5" customHeight="1" x14ac:dyDescent="0.25">
      <c r="A36" s="59"/>
      <c r="B36" s="60"/>
      <c r="C36" s="53"/>
      <c r="D36" s="54"/>
      <c r="E36" s="54"/>
      <c r="F36" s="54"/>
      <c r="G36" s="54"/>
      <c r="H36" s="55"/>
    </row>
    <row r="37" spans="1:8" ht="13.5" customHeight="1" x14ac:dyDescent="0.25">
      <c r="A37" s="59"/>
      <c r="B37" s="61"/>
      <c r="C37" s="53"/>
      <c r="D37" s="54"/>
      <c r="E37" s="54"/>
      <c r="F37" s="54"/>
      <c r="G37" s="54"/>
      <c r="H37" s="55"/>
    </row>
    <row r="38" spans="1:8" ht="13.5" customHeight="1" x14ac:dyDescent="0.25">
      <c r="A38" s="59"/>
      <c r="B38" s="61"/>
      <c r="C38" s="53"/>
      <c r="D38" s="54"/>
      <c r="E38" s="54"/>
      <c r="F38" s="54"/>
      <c r="G38" s="54"/>
      <c r="H38" s="55"/>
    </row>
    <row r="39" spans="1:8" ht="13.5" customHeight="1" x14ac:dyDescent="0.25">
      <c r="A39" s="59"/>
      <c r="B39" s="61"/>
      <c r="C39" s="53"/>
      <c r="D39" s="54"/>
      <c r="E39" s="54"/>
      <c r="F39" s="54"/>
      <c r="G39" s="54"/>
      <c r="H39" s="55"/>
    </row>
    <row r="40" spans="1:8" ht="13.5" customHeight="1" x14ac:dyDescent="0.25">
      <c r="A40" s="59"/>
      <c r="B40" s="61"/>
      <c r="C40" s="53"/>
      <c r="D40" s="54"/>
      <c r="E40" s="54"/>
      <c r="F40" s="54"/>
      <c r="G40" s="54"/>
      <c r="H40" s="55"/>
    </row>
    <row r="41" spans="1:8" ht="13.5" customHeight="1" x14ac:dyDescent="0.25">
      <c r="A41" s="59"/>
      <c r="B41" s="61"/>
      <c r="C41" s="53"/>
      <c r="D41" s="54"/>
      <c r="E41" s="54"/>
      <c r="F41" s="54"/>
      <c r="G41" s="54"/>
      <c r="H41" s="55"/>
    </row>
    <row r="42" spans="1:8" ht="13.5" customHeight="1" x14ac:dyDescent="0.25">
      <c r="A42" s="59"/>
      <c r="B42" s="61"/>
      <c r="C42" s="53"/>
      <c r="D42" s="54"/>
      <c r="E42" s="54"/>
      <c r="F42" s="54"/>
      <c r="G42" s="54"/>
      <c r="H42" s="55"/>
    </row>
    <row r="43" spans="1:8" ht="13.5" customHeight="1" x14ac:dyDescent="0.25">
      <c r="A43" s="59"/>
      <c r="B43" s="61"/>
      <c r="C43" s="53"/>
      <c r="D43" s="54"/>
      <c r="E43" s="54"/>
      <c r="F43" s="54"/>
      <c r="G43" s="54"/>
      <c r="H43" s="55"/>
    </row>
    <row r="44" spans="1:8" ht="13.5" customHeight="1" x14ac:dyDescent="0.25">
      <c r="A44" s="59"/>
      <c r="B44" s="61"/>
      <c r="C44" s="53"/>
      <c r="D44" s="54"/>
      <c r="E44" s="54"/>
      <c r="F44" s="54"/>
      <c r="G44" s="54"/>
      <c r="H44" s="55"/>
    </row>
    <row r="45" spans="1:8" ht="13.5" customHeight="1" x14ac:dyDescent="0.25">
      <c r="A45" s="59"/>
      <c r="B45" s="61"/>
      <c r="C45" s="53"/>
      <c r="D45" s="54"/>
      <c r="E45" s="54"/>
      <c r="F45" s="54"/>
      <c r="G45" s="54"/>
      <c r="H45" s="55"/>
    </row>
    <row r="46" spans="1:8" ht="13.5" customHeight="1" x14ac:dyDescent="0.25">
      <c r="A46" s="59"/>
      <c r="B46" s="61"/>
      <c r="C46" s="53"/>
      <c r="D46" s="54"/>
      <c r="E46" s="54"/>
      <c r="F46" s="54"/>
      <c r="G46" s="54"/>
      <c r="H46" s="55"/>
    </row>
    <row r="47" spans="1:8" ht="13.5" customHeight="1" x14ac:dyDescent="0.25">
      <c r="A47" s="59"/>
      <c r="B47" s="61"/>
      <c r="C47" s="53"/>
      <c r="D47" s="54"/>
      <c r="E47" s="54"/>
      <c r="F47" s="54"/>
      <c r="G47" s="54"/>
      <c r="H47" s="55"/>
    </row>
    <row r="48" spans="1:8" ht="13.5" customHeight="1" x14ac:dyDescent="0.25">
      <c r="A48" s="59"/>
      <c r="B48" s="61"/>
      <c r="C48" s="53"/>
      <c r="D48" s="54"/>
      <c r="E48" s="54"/>
      <c r="F48" s="54"/>
      <c r="G48" s="54"/>
      <c r="H48" s="55"/>
    </row>
    <row r="49" spans="1:8" ht="13.5" customHeight="1" x14ac:dyDescent="0.25">
      <c r="A49" s="59"/>
      <c r="B49" s="61"/>
      <c r="C49" s="53"/>
      <c r="D49" s="54"/>
      <c r="E49" s="54"/>
      <c r="F49" s="54"/>
      <c r="G49" s="54"/>
      <c r="H49" s="55"/>
    </row>
    <row r="50" spans="1:8" ht="13.5" customHeight="1" x14ac:dyDescent="0.25">
      <c r="A50" s="59"/>
      <c r="B50" s="61"/>
      <c r="C50" s="53"/>
      <c r="D50" s="54"/>
      <c r="E50" s="54"/>
      <c r="F50" s="54"/>
      <c r="G50" s="54"/>
      <c r="H50" s="55"/>
    </row>
    <row r="51" spans="1:8" ht="13.5" customHeight="1" x14ac:dyDescent="0.25">
      <c r="A51" s="59"/>
      <c r="B51" s="61"/>
      <c r="C51" s="53"/>
      <c r="D51" s="54"/>
      <c r="E51" s="54"/>
      <c r="F51" s="54"/>
      <c r="G51" s="54"/>
      <c r="H51" s="55"/>
    </row>
    <row r="52" spans="1:8" ht="13.5" customHeight="1" x14ac:dyDescent="0.25">
      <c r="A52" s="59"/>
      <c r="B52" s="61"/>
      <c r="C52" s="53"/>
      <c r="D52" s="54"/>
      <c r="E52" s="54"/>
      <c r="F52" s="54"/>
      <c r="G52" s="54"/>
      <c r="H52" s="55"/>
    </row>
    <row r="53" spans="1:8" ht="13.5" customHeight="1" x14ac:dyDescent="0.25">
      <c r="A53" s="59"/>
      <c r="B53" s="61"/>
      <c r="C53" s="53"/>
      <c r="D53" s="54"/>
      <c r="E53" s="54"/>
      <c r="F53" s="54"/>
      <c r="G53" s="54"/>
      <c r="H53" s="55"/>
    </row>
    <row r="54" spans="1:8" ht="13.5" customHeight="1" x14ac:dyDescent="0.25">
      <c r="A54" s="59"/>
      <c r="B54" s="61"/>
      <c r="C54" s="53"/>
      <c r="D54" s="54"/>
      <c r="E54" s="54"/>
      <c r="F54" s="54"/>
      <c r="G54" s="54"/>
      <c r="H54" s="55"/>
    </row>
    <row r="55" spans="1:8" ht="13.5" customHeight="1" x14ac:dyDescent="0.25">
      <c r="A55" s="59"/>
      <c r="B55" s="61"/>
      <c r="C55" s="53"/>
      <c r="D55" s="54"/>
      <c r="E55" s="54"/>
      <c r="F55" s="54"/>
      <c r="G55" s="54"/>
      <c r="H55" s="55"/>
    </row>
    <row r="56" spans="1:8" ht="13.5" customHeight="1" x14ac:dyDescent="0.25">
      <c r="A56" s="49"/>
      <c r="B56" s="50"/>
      <c r="C56" s="56"/>
      <c r="D56" s="57"/>
      <c r="E56" s="57"/>
      <c r="F56" s="57"/>
      <c r="G56" s="57"/>
      <c r="H56" s="58"/>
    </row>
    <row r="57" spans="1:8" ht="13.5" customHeight="1" x14ac:dyDescent="0.25">
      <c r="A57" s="47"/>
      <c r="B57" s="48"/>
      <c r="C57" s="53"/>
      <c r="D57" s="54"/>
      <c r="E57" s="54"/>
      <c r="F57" s="54"/>
      <c r="G57" s="54"/>
      <c r="H57" s="55"/>
    </row>
    <row r="58" spans="1:8" ht="13.5" customHeight="1" x14ac:dyDescent="0.25">
      <c r="A58" s="47"/>
      <c r="B58" s="48"/>
      <c r="C58" s="53"/>
      <c r="D58" s="54"/>
      <c r="E58" s="54"/>
      <c r="F58" s="54"/>
      <c r="G58" s="54"/>
      <c r="H58" s="55"/>
    </row>
    <row r="59" spans="1:8" ht="13.5" customHeight="1" x14ac:dyDescent="0.25">
      <c r="A59" s="65"/>
      <c r="B59" s="66"/>
      <c r="C59" s="67"/>
      <c r="D59" s="68"/>
      <c r="E59" s="68"/>
      <c r="F59" s="68"/>
      <c r="G59" s="68"/>
      <c r="H59" s="69"/>
    </row>
    <row r="60" spans="1:8" ht="13.5" customHeight="1" x14ac:dyDescent="0.25"/>
    <row r="61" spans="1:8" ht="13.5" customHeight="1" x14ac:dyDescent="0.25"/>
    <row r="62" spans="1:8" ht="13.5" customHeight="1" x14ac:dyDescent="0.25"/>
    <row r="63" spans="1:8" ht="13.5" customHeight="1" x14ac:dyDescent="0.25"/>
    <row r="64" spans="1:8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</sheetData>
  <mergeCells count="5">
    <mergeCell ref="A1:E1"/>
    <mergeCell ref="C20:H20"/>
    <mergeCell ref="A8:B8"/>
    <mergeCell ref="C8:D8"/>
    <mergeCell ref="A19:H19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tabSelected="1" zoomScaleNormal="100" workbookViewId="0">
      <selection activeCell="L36" sqref="L36"/>
    </sheetView>
  </sheetViews>
  <sheetFormatPr defaultRowHeight="15" x14ac:dyDescent="0.25"/>
  <cols>
    <col min="1" max="2" width="16.42578125" customWidth="1"/>
    <col min="3" max="3" width="16.57031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73" t="s">
        <v>50</v>
      </c>
      <c r="B1" s="173"/>
      <c r="C1" s="173"/>
      <c r="D1" s="173"/>
      <c r="E1" s="173"/>
      <c r="F1" s="173"/>
    </row>
    <row r="2" spans="1:13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0" t="str">
        <f>'Event Summary'!A4</f>
        <v>Santos Ltd</v>
      </c>
      <c r="B4" s="18"/>
      <c r="C4" s="20" t="str">
        <f>'Event Summary'!C4</f>
        <v>Raslie 9</v>
      </c>
      <c r="D4" s="18"/>
      <c r="E4" s="18"/>
      <c r="F4" s="18"/>
      <c r="G4" s="20" t="str">
        <f>'Event Summary'!E4</f>
        <v>Roma</v>
      </c>
      <c r="H4" s="19"/>
      <c r="J4" s="23" t="s">
        <v>21</v>
      </c>
      <c r="K4" s="23"/>
      <c r="L4" s="23" t="s">
        <v>25</v>
      </c>
      <c r="M4" s="24"/>
    </row>
    <row r="5" spans="1:13" s="1" customFormat="1" ht="9" customHeight="1" x14ac:dyDescent="0.25">
      <c r="A5" s="4" t="s">
        <v>14</v>
      </c>
      <c r="B5" s="10"/>
      <c r="C5" s="4" t="s">
        <v>16</v>
      </c>
      <c r="D5" s="9"/>
      <c r="E5" s="10"/>
      <c r="F5" s="11"/>
      <c r="G5" s="9" t="s">
        <v>58</v>
      </c>
      <c r="H5" s="11"/>
    </row>
    <row r="6" spans="1:13" s="1" customFormat="1" x14ac:dyDescent="0.25">
      <c r="A6" s="21" t="str">
        <f>'Event Summary'!G4</f>
        <v>Australia</v>
      </c>
      <c r="B6" s="22"/>
      <c r="C6" s="153" t="str">
        <f>'Event Summary'!A6</f>
        <v>Queensland</v>
      </c>
      <c r="D6" s="18"/>
      <c r="E6" s="18"/>
      <c r="F6" s="19"/>
      <c r="G6" s="25" t="str">
        <f>'Event Summary'!C6</f>
        <v>Well Head</v>
      </c>
      <c r="H6" s="19"/>
    </row>
    <row r="7" spans="1:13" x14ac:dyDescent="0.25">
      <c r="A7" s="12" t="s">
        <v>11</v>
      </c>
      <c r="B7" s="13"/>
      <c r="C7" s="13"/>
      <c r="D7" s="13"/>
      <c r="E7" s="13"/>
      <c r="F7" s="13"/>
      <c r="G7" s="13"/>
      <c r="H7" s="14"/>
    </row>
    <row r="8" spans="1:13" s="2" customFormat="1" ht="9" customHeight="1" x14ac:dyDescent="0.25">
      <c r="A8" s="79" t="s">
        <v>12</v>
      </c>
      <c r="B8" s="83" t="s">
        <v>13</v>
      </c>
      <c r="C8" s="84" t="s">
        <v>27</v>
      </c>
      <c r="D8" s="182" t="s">
        <v>26</v>
      </c>
      <c r="E8" s="182"/>
      <c r="F8" s="183"/>
      <c r="G8" s="83" t="s">
        <v>22</v>
      </c>
      <c r="H8" s="80" t="s">
        <v>23</v>
      </c>
    </row>
    <row r="9" spans="1:13" s="1" customFormat="1" x14ac:dyDescent="0.25">
      <c r="A9" s="74" t="str">
        <f>'Event Summary'!A11</f>
        <v>Ground Level</v>
      </c>
      <c r="B9" s="73">
        <f>'Event Summary'!C11</f>
        <v>346.2</v>
      </c>
      <c r="C9" s="72" t="str">
        <f>'Event Summary'!E11</f>
        <v>OKB</v>
      </c>
      <c r="D9" s="106">
        <f>'Event Summary'!G11</f>
        <v>3.9</v>
      </c>
      <c r="E9" s="107"/>
      <c r="F9" s="108"/>
      <c r="G9" s="72" t="s">
        <v>18</v>
      </c>
      <c r="H9" s="109">
        <f>'Event Summary'!G13</f>
        <v>663.53</v>
      </c>
    </row>
    <row r="10" spans="1:13" s="2" customFormat="1" ht="9" customHeight="1" x14ac:dyDescent="0.25">
      <c r="A10" s="83" t="s">
        <v>10</v>
      </c>
      <c r="B10" s="75" t="s">
        <v>17</v>
      </c>
      <c r="C10" s="83" t="s">
        <v>44</v>
      </c>
      <c r="D10" s="79" t="s">
        <v>45</v>
      </c>
      <c r="E10" s="81"/>
      <c r="F10" s="80"/>
      <c r="G10" s="83" t="s">
        <v>42</v>
      </c>
      <c r="H10" s="80" t="s">
        <v>43</v>
      </c>
    </row>
    <row r="11" spans="1:13" s="114" customFormat="1" ht="12" x14ac:dyDescent="0.25">
      <c r="A11" s="110">
        <f>'Event Summary'!A13</f>
        <v>41146</v>
      </c>
      <c r="B11" s="156" t="str">
        <f>'Event Summary'!A15</f>
        <v>Grid North</v>
      </c>
      <c r="C11" s="111" t="str">
        <f>'Event Summary'!E6</f>
        <v>26° 28' 32.1" S.</v>
      </c>
      <c r="D11" s="74" t="str">
        <f>'Event Summary'!G6</f>
        <v>149° 04' 38.5" E.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3" s="2" customFormat="1" ht="9" customHeight="1" x14ac:dyDescent="0.25">
      <c r="A12" s="75" t="s">
        <v>53</v>
      </c>
      <c r="B12" s="83" t="s">
        <v>56</v>
      </c>
      <c r="C12" s="83" t="s">
        <v>40</v>
      </c>
      <c r="D12" s="79" t="s">
        <v>41</v>
      </c>
      <c r="E12" s="81"/>
      <c r="F12" s="80"/>
      <c r="G12" s="83" t="s">
        <v>61</v>
      </c>
      <c r="H12" s="80" t="s">
        <v>29</v>
      </c>
    </row>
    <row r="13" spans="1:13" s="114" customFormat="1" ht="12" x14ac:dyDescent="0.25">
      <c r="A13" s="112" t="str">
        <f>'Event Summary'!E15</f>
        <v>-0° 55' 35.23"</v>
      </c>
      <c r="B13" s="110" t="str">
        <f>'Event Summary'!G15</f>
        <v>N/A</v>
      </c>
      <c r="C13" s="157">
        <f>'Event Summary'!A8</f>
        <v>7069972.4790000003</v>
      </c>
      <c r="D13" s="187">
        <f>'Event Summary'!C8</f>
        <v>707080.74300000002</v>
      </c>
      <c r="E13" s="188"/>
      <c r="F13" s="189"/>
      <c r="G13" s="112" t="str">
        <f>'Event Summary'!C15</f>
        <v>Min Curvature</v>
      </c>
      <c r="H13" s="113" t="str">
        <f>'Event Summary'!G17</f>
        <v>Tubing</v>
      </c>
    </row>
    <row r="14" spans="1:13" s="3" customFormat="1" ht="9" customHeight="1" x14ac:dyDescent="0.2">
      <c r="A14" s="4" t="s">
        <v>20</v>
      </c>
      <c r="B14" s="6"/>
      <c r="C14" s="6"/>
      <c r="D14" s="6"/>
      <c r="E14" s="6"/>
      <c r="F14" s="6"/>
      <c r="G14" s="6"/>
      <c r="H14" s="7"/>
    </row>
    <row r="15" spans="1:13" ht="25.5" customHeight="1" x14ac:dyDescent="0.25">
      <c r="A15" s="184" t="str">
        <f>IF(ISBLANK('Event Summary'!A19),"",'Event Summary'!A19)</f>
        <v/>
      </c>
      <c r="B15" s="185"/>
      <c r="C15" s="185"/>
      <c r="D15" s="185"/>
      <c r="E15" s="185"/>
      <c r="F15" s="185"/>
      <c r="G15" s="185"/>
      <c r="H15" s="186"/>
    </row>
    <row r="16" spans="1:13" ht="3" customHeight="1" x14ac:dyDescent="0.25"/>
  </sheetData>
  <mergeCells count="4">
    <mergeCell ref="D8:F8"/>
    <mergeCell ref="A15:H15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autoPict="0" r:id="rId5">
            <anchor moveWithCells="1">
              <from>
                <xdr:col>0</xdr:col>
                <xdr:colOff>9525</xdr:colOff>
                <xdr:row>16</xdr:row>
                <xdr:rowOff>0</xdr:rowOff>
              </from>
              <to>
                <xdr:col>3</xdr:col>
                <xdr:colOff>704850</xdr:colOff>
                <xdr:row>37</xdr:row>
                <xdr:rowOff>133350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opLeftCell="A26" zoomScaleNormal="100" workbookViewId="0">
      <selection activeCell="K11" sqref="K11"/>
    </sheetView>
  </sheetViews>
  <sheetFormatPr defaultRowHeight="15" x14ac:dyDescent="0.25"/>
  <cols>
    <col min="1" max="2" width="16.42578125" style="76" customWidth="1"/>
    <col min="3" max="3" width="16.5703125" style="76" customWidth="1"/>
    <col min="4" max="4" width="10.7109375" style="76" customWidth="1"/>
    <col min="5" max="5" width="0.5703125" style="76" customWidth="1"/>
    <col min="6" max="6" width="6" style="76" customWidth="1"/>
    <col min="7" max="8" width="16.28515625" style="76" customWidth="1"/>
    <col min="9" max="16384" width="9.140625" style="76"/>
  </cols>
  <sheetData>
    <row r="1" spans="1:15" ht="38.25" customHeight="1" x14ac:dyDescent="0.25">
      <c r="A1" s="173" t="s">
        <v>67</v>
      </c>
      <c r="B1" s="173"/>
      <c r="C1" s="173"/>
      <c r="D1" s="173"/>
      <c r="E1" s="173"/>
      <c r="F1" s="173"/>
    </row>
    <row r="2" spans="1:15" x14ac:dyDescent="0.25">
      <c r="A2" s="131" t="s">
        <v>0</v>
      </c>
      <c r="B2" s="132"/>
      <c r="C2" s="132"/>
      <c r="D2" s="132"/>
      <c r="E2" s="132"/>
      <c r="F2" s="132"/>
      <c r="G2" s="132"/>
      <c r="H2" s="133"/>
      <c r="I2" s="162"/>
      <c r="J2" s="162"/>
      <c r="K2" s="162"/>
      <c r="L2" s="162"/>
      <c r="M2" s="162"/>
      <c r="N2" s="162"/>
    </row>
    <row r="3" spans="1:15" s="78" customFormat="1" ht="9" customHeight="1" x14ac:dyDescent="0.25">
      <c r="A3" s="126" t="s">
        <v>1</v>
      </c>
      <c r="B3" s="128"/>
      <c r="C3" s="126" t="s">
        <v>3</v>
      </c>
      <c r="D3" s="128"/>
      <c r="E3" s="128"/>
      <c r="F3" s="128"/>
      <c r="G3" s="126" t="s">
        <v>2</v>
      </c>
      <c r="H3" s="127"/>
      <c r="I3" s="161"/>
      <c r="J3" s="161"/>
      <c r="K3" s="161"/>
      <c r="L3" s="161"/>
      <c r="M3" s="161"/>
      <c r="N3" s="161"/>
      <c r="O3" s="161"/>
    </row>
    <row r="4" spans="1:15" s="77" customFormat="1" x14ac:dyDescent="0.2">
      <c r="A4" s="139" t="str">
        <f>'Event Summary'!A4</f>
        <v>Santos Ltd</v>
      </c>
      <c r="B4" s="137"/>
      <c r="C4" s="139" t="str">
        <f>'Event Summary'!C4</f>
        <v>Raslie 9</v>
      </c>
      <c r="D4" s="137"/>
      <c r="E4" s="137"/>
      <c r="F4" s="137"/>
      <c r="G4" s="139" t="str">
        <f>'Event Summary'!E4</f>
        <v>Roma</v>
      </c>
      <c r="H4" s="138"/>
      <c r="I4" s="24"/>
      <c r="J4" s="23" t="s">
        <v>21</v>
      </c>
      <c r="K4" s="23" t="s">
        <v>66</v>
      </c>
      <c r="L4" s="23" t="s">
        <v>68</v>
      </c>
      <c r="M4" s="24"/>
      <c r="N4" s="24"/>
      <c r="O4" s="24"/>
    </row>
    <row r="5" spans="1:15" s="77" customFormat="1" ht="9" customHeight="1" x14ac:dyDescent="0.25">
      <c r="A5" s="126" t="s">
        <v>14</v>
      </c>
      <c r="B5" s="10"/>
      <c r="C5" s="126" t="s">
        <v>16</v>
      </c>
      <c r="D5" s="128"/>
      <c r="E5" s="10"/>
      <c r="F5" s="129"/>
      <c r="G5" s="128" t="s">
        <v>58</v>
      </c>
      <c r="H5" s="129"/>
      <c r="I5" s="24"/>
      <c r="J5" s="24"/>
      <c r="K5" s="24"/>
      <c r="L5" s="24"/>
      <c r="M5" s="24"/>
      <c r="N5" s="24"/>
      <c r="O5" s="24"/>
    </row>
    <row r="6" spans="1:15" s="77" customFormat="1" x14ac:dyDescent="0.25">
      <c r="A6" s="140" t="str">
        <f>'Event Summary'!G4</f>
        <v>Australia</v>
      </c>
      <c r="B6" s="22"/>
      <c r="C6" s="153" t="str">
        <f>'Event Summary'!A6</f>
        <v>Queensland</v>
      </c>
      <c r="D6" s="137"/>
      <c r="E6" s="137"/>
      <c r="F6" s="138"/>
      <c r="G6" s="25" t="str">
        <f>'Event Summary'!C6</f>
        <v>Well Head</v>
      </c>
      <c r="H6" s="138"/>
      <c r="I6" s="24"/>
      <c r="J6" s="24"/>
      <c r="K6" s="24"/>
      <c r="L6" s="24"/>
      <c r="M6" s="24"/>
      <c r="N6" s="24"/>
      <c r="O6" s="24"/>
    </row>
    <row r="7" spans="1:15" x14ac:dyDescent="0.25">
      <c r="A7" s="131" t="s">
        <v>11</v>
      </c>
      <c r="B7" s="132"/>
      <c r="C7" s="132"/>
      <c r="D7" s="132"/>
      <c r="E7" s="132"/>
      <c r="F7" s="132"/>
      <c r="G7" s="132"/>
      <c r="H7" s="133"/>
      <c r="J7" s="164"/>
      <c r="K7" s="164"/>
      <c r="L7" s="164"/>
      <c r="M7" s="164"/>
      <c r="N7" s="164"/>
      <c r="O7" s="162"/>
    </row>
    <row r="8" spans="1:15" s="78" customFormat="1" ht="9" customHeight="1" x14ac:dyDescent="0.25">
      <c r="A8" s="126" t="s">
        <v>12</v>
      </c>
      <c r="B8" s="130" t="s">
        <v>13</v>
      </c>
      <c r="C8" s="84" t="s">
        <v>27</v>
      </c>
      <c r="D8" s="182" t="s">
        <v>26</v>
      </c>
      <c r="E8" s="182"/>
      <c r="F8" s="183"/>
      <c r="G8" s="130" t="s">
        <v>22</v>
      </c>
      <c r="H8" s="127" t="s">
        <v>23</v>
      </c>
    </row>
    <row r="9" spans="1:15" s="77" customFormat="1" x14ac:dyDescent="0.25">
      <c r="A9" s="74" t="str">
        <f>'Event Summary'!A11</f>
        <v>Ground Level</v>
      </c>
      <c r="B9" s="73">
        <f>'Event Summary'!C11</f>
        <v>346.2</v>
      </c>
      <c r="C9" s="72" t="str">
        <f>'Event Summary'!E11</f>
        <v>OKB</v>
      </c>
      <c r="D9" s="106">
        <f>'Event Summary'!G11</f>
        <v>3.9</v>
      </c>
      <c r="E9" s="107"/>
      <c r="F9" s="108"/>
      <c r="G9" s="72" t="s">
        <v>18</v>
      </c>
      <c r="H9" s="109">
        <f>'Event Summary'!G13</f>
        <v>663.53</v>
      </c>
      <c r="J9" s="163"/>
      <c r="K9" s="163"/>
      <c r="L9" s="163"/>
      <c r="M9" s="163"/>
      <c r="N9" s="163"/>
    </row>
    <row r="10" spans="1:15" s="78" customFormat="1" ht="9" customHeight="1" x14ac:dyDescent="0.25">
      <c r="A10" s="130" t="s">
        <v>10</v>
      </c>
      <c r="B10" s="75" t="s">
        <v>17</v>
      </c>
      <c r="C10" s="130" t="s">
        <v>44</v>
      </c>
      <c r="D10" s="126" t="s">
        <v>45</v>
      </c>
      <c r="E10" s="128"/>
      <c r="F10" s="127"/>
      <c r="G10" s="130" t="s">
        <v>42</v>
      </c>
      <c r="H10" s="127" t="s">
        <v>43</v>
      </c>
    </row>
    <row r="11" spans="1:15" s="114" customFormat="1" ht="12" x14ac:dyDescent="0.25">
      <c r="A11" s="110">
        <f>'Event Summary'!A13</f>
        <v>41146</v>
      </c>
      <c r="B11" s="156" t="str">
        <f>'Event Summary'!A15</f>
        <v>Grid North</v>
      </c>
      <c r="C11" s="111" t="str">
        <f>'Event Summary'!E6</f>
        <v>26° 28' 32.1" S.</v>
      </c>
      <c r="D11" s="74" t="str">
        <f>'Event Summary'!G6</f>
        <v>149° 04' 38.5" E.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5" s="78" customFormat="1" ht="9" customHeight="1" x14ac:dyDescent="0.25">
      <c r="A12" s="75" t="s">
        <v>53</v>
      </c>
      <c r="B12" s="130" t="s">
        <v>56</v>
      </c>
      <c r="C12" s="130" t="s">
        <v>40</v>
      </c>
      <c r="D12" s="126" t="s">
        <v>41</v>
      </c>
      <c r="E12" s="128"/>
      <c r="F12" s="127"/>
      <c r="G12" s="130" t="s">
        <v>61</v>
      </c>
      <c r="H12" s="127" t="s">
        <v>29</v>
      </c>
    </row>
    <row r="13" spans="1:15" s="114" customFormat="1" ht="12" x14ac:dyDescent="0.25">
      <c r="A13" s="112" t="str">
        <f>'Event Summary'!E15</f>
        <v>-0° 55' 35.23"</v>
      </c>
      <c r="B13" s="110" t="str">
        <f>'Event Summary'!G15</f>
        <v>N/A</v>
      </c>
      <c r="C13" s="157">
        <f>'Event Summary'!A8</f>
        <v>7069972.4790000003</v>
      </c>
      <c r="D13" s="187">
        <f>'Event Summary'!C8</f>
        <v>707080.74300000002</v>
      </c>
      <c r="E13" s="188"/>
      <c r="F13" s="189"/>
      <c r="G13" s="112" t="str">
        <f>'Event Summary'!C15</f>
        <v>Min Curvature</v>
      </c>
      <c r="H13" s="113" t="str">
        <f>'Event Summary'!G17</f>
        <v>Tubing</v>
      </c>
    </row>
    <row r="14" spans="1:15" s="3" customFormat="1" ht="9" customHeight="1" x14ac:dyDescent="0.2">
      <c r="A14" s="126" t="s">
        <v>20</v>
      </c>
      <c r="B14" s="6"/>
      <c r="C14" s="6"/>
      <c r="D14" s="6"/>
      <c r="E14" s="6"/>
      <c r="F14" s="6"/>
      <c r="G14" s="6"/>
      <c r="H14" s="7"/>
    </row>
    <row r="15" spans="1:15" ht="25.5" customHeight="1" x14ac:dyDescent="0.25">
      <c r="A15" s="179" t="str">
        <f>IF(ISBLANK('Event Summary'!A19),"",'Event Summary'!A19)</f>
        <v/>
      </c>
      <c r="B15" s="180"/>
      <c r="C15" s="180"/>
      <c r="D15" s="180"/>
      <c r="E15" s="180"/>
      <c r="F15" s="180"/>
      <c r="G15" s="180"/>
      <c r="H15" s="181"/>
      <c r="J15" s="164"/>
      <c r="K15" s="164"/>
      <c r="L15" s="164"/>
      <c r="M15" s="164"/>
      <c r="N15" s="164"/>
    </row>
    <row r="16" spans="1:15" ht="3" customHeight="1" x14ac:dyDescent="0.25"/>
  </sheetData>
  <mergeCells count="4">
    <mergeCell ref="A15:H15"/>
    <mergeCell ref="D8:F8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"/>
  <sheetViews>
    <sheetView zoomScaleNormal="100" workbookViewId="0">
      <pane ySplit="20" topLeftCell="A21" activePane="bottomLeft" state="frozenSplit"/>
      <selection activeCell="G25" sqref="G25"/>
      <selection pane="bottomLeft" activeCell="A20" sqref="A20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3" t="s">
        <v>64</v>
      </c>
      <c r="B1" s="173"/>
      <c r="C1" s="173"/>
      <c r="D1" s="173"/>
      <c r="E1" s="173"/>
    </row>
    <row r="2" spans="1:8" s="76" customFormat="1" x14ac:dyDescent="0.25">
      <c r="A2" s="85" t="s">
        <v>0</v>
      </c>
      <c r="B2" s="86"/>
      <c r="C2" s="86"/>
      <c r="D2" s="86"/>
      <c r="E2" s="86"/>
      <c r="F2" s="86"/>
      <c r="G2" s="86"/>
      <c r="H2" s="87"/>
    </row>
    <row r="3" spans="1:8" s="78" customFormat="1" ht="9" customHeight="1" x14ac:dyDescent="0.25">
      <c r="A3" s="79" t="s">
        <v>1</v>
      </c>
      <c r="B3" s="81"/>
      <c r="C3" s="79" t="s">
        <v>3</v>
      </c>
      <c r="D3" s="81"/>
      <c r="E3" s="79" t="s">
        <v>2</v>
      </c>
      <c r="F3" s="81"/>
      <c r="G3" s="79" t="s">
        <v>14</v>
      </c>
      <c r="H3" s="82"/>
    </row>
    <row r="4" spans="1:8" s="77" customFormat="1" x14ac:dyDescent="0.25">
      <c r="A4" s="93" t="str">
        <f>'Event Summary'!A4</f>
        <v>Santos Ltd</v>
      </c>
      <c r="B4" s="91"/>
      <c r="C4" s="93" t="str">
        <f>'Event Summary'!C4</f>
        <v>Raslie 9</v>
      </c>
      <c r="D4" s="92"/>
      <c r="E4" s="93" t="str">
        <f>'Event Summary'!E4</f>
        <v>Roma</v>
      </c>
      <c r="F4" s="91"/>
      <c r="G4" s="94" t="str">
        <f>'Event Summary'!G4</f>
        <v>Australia</v>
      </c>
      <c r="H4" s="97"/>
    </row>
    <row r="5" spans="1:8" s="77" customFormat="1" ht="9" customHeight="1" x14ac:dyDescent="0.25">
      <c r="A5" s="79" t="s">
        <v>16</v>
      </c>
      <c r="B5" s="82"/>
      <c r="C5" s="79" t="s">
        <v>58</v>
      </c>
      <c r="D5" s="80"/>
      <c r="E5" s="79" t="s">
        <v>44</v>
      </c>
      <c r="F5" s="80"/>
      <c r="G5" s="79" t="s">
        <v>45</v>
      </c>
      <c r="H5" s="80"/>
    </row>
    <row r="6" spans="1:8" s="77" customFormat="1" x14ac:dyDescent="0.25">
      <c r="A6" s="153" t="str">
        <f>'Event Summary'!A6</f>
        <v>Queensland</v>
      </c>
      <c r="B6" s="97"/>
      <c r="C6" s="102" t="str">
        <f>'Event Summary'!C6</f>
        <v>Well Head</v>
      </c>
      <c r="D6" s="97"/>
      <c r="E6" s="105" t="str">
        <f>'Event Summary'!E6</f>
        <v>26° 28' 32.1" S.</v>
      </c>
      <c r="F6" s="71"/>
      <c r="G6" s="105" t="str">
        <f>'Event Summary'!G6</f>
        <v>149° 04' 38.5" E.</v>
      </c>
      <c r="H6" s="92"/>
    </row>
    <row r="7" spans="1:8" s="77" customFormat="1" ht="9" customHeight="1" x14ac:dyDescent="0.25">
      <c r="A7" s="79" t="s">
        <v>40</v>
      </c>
      <c r="B7" s="82"/>
      <c r="C7" s="79" t="s">
        <v>41</v>
      </c>
      <c r="D7" s="80"/>
      <c r="E7" s="79" t="s">
        <v>42</v>
      </c>
      <c r="F7" s="80"/>
      <c r="G7" s="79" t="s">
        <v>43</v>
      </c>
      <c r="H7" s="80"/>
    </row>
    <row r="8" spans="1:8" s="77" customFormat="1" x14ac:dyDescent="0.25">
      <c r="A8" s="175">
        <f>'Event Summary'!A8</f>
        <v>7069972.4790000003</v>
      </c>
      <c r="B8" s="176"/>
      <c r="C8" s="190">
        <f>'Event Summary'!C8</f>
        <v>707080.74300000002</v>
      </c>
      <c r="D8" s="191"/>
      <c r="E8" s="105" t="str">
        <f>'Event Summary'!E8</f>
        <v>GDA94/MGA94</v>
      </c>
      <c r="F8" s="71"/>
      <c r="G8" s="105">
        <f>'Event Summary'!G8</f>
        <v>55</v>
      </c>
      <c r="H8" s="92"/>
    </row>
    <row r="9" spans="1:8" s="76" customFormat="1" x14ac:dyDescent="0.25">
      <c r="A9" s="85" t="s">
        <v>11</v>
      </c>
      <c r="B9" s="86"/>
      <c r="C9" s="86"/>
      <c r="D9" s="86"/>
      <c r="E9" s="86"/>
      <c r="F9" s="86"/>
      <c r="G9" s="96"/>
      <c r="H9" s="87"/>
    </row>
    <row r="10" spans="1:8" s="78" customFormat="1" ht="9" customHeight="1" x14ac:dyDescent="0.25">
      <c r="A10" s="79" t="s">
        <v>24</v>
      </c>
      <c r="B10" s="80"/>
      <c r="C10" s="95" t="s">
        <v>13</v>
      </c>
      <c r="D10" s="80"/>
      <c r="E10" s="95" t="s">
        <v>27</v>
      </c>
      <c r="F10" s="81"/>
      <c r="G10" s="79" t="s">
        <v>19</v>
      </c>
      <c r="H10" s="80"/>
    </row>
    <row r="11" spans="1:8" s="77" customFormat="1" x14ac:dyDescent="0.25">
      <c r="A11" s="88" t="str">
        <f>'Event Summary'!A11</f>
        <v>Ground Level</v>
      </c>
      <c r="B11" s="90"/>
      <c r="C11" s="98">
        <f>'Event Summary'!C11</f>
        <v>346.2</v>
      </c>
      <c r="D11" s="90"/>
      <c r="E11" s="88" t="str">
        <f>'Event Summary'!E11</f>
        <v>OKB</v>
      </c>
      <c r="F11" s="89"/>
      <c r="G11" s="100">
        <f>'Event Summary'!G11</f>
        <v>3.9</v>
      </c>
      <c r="H11" s="90"/>
    </row>
    <row r="12" spans="1:8" s="78" customFormat="1" ht="9" customHeight="1" x14ac:dyDescent="0.25">
      <c r="A12" s="79" t="s">
        <v>10</v>
      </c>
      <c r="B12" s="80"/>
      <c r="C12" s="79" t="s">
        <v>59</v>
      </c>
      <c r="D12" s="80"/>
      <c r="E12" s="79" t="s">
        <v>22</v>
      </c>
      <c r="F12" s="81"/>
      <c r="G12" s="79" t="s">
        <v>23</v>
      </c>
      <c r="H12" s="80"/>
    </row>
    <row r="13" spans="1:8" s="104" customFormat="1" ht="15" customHeight="1" x14ac:dyDescent="0.25">
      <c r="A13" s="101">
        <f>'Event Summary'!A13</f>
        <v>41146</v>
      </c>
      <c r="B13" s="90"/>
      <c r="C13" s="88" t="str">
        <f>'Event Summary'!C13</f>
        <v>Drop Gyro</v>
      </c>
      <c r="D13" s="90"/>
      <c r="E13" s="144">
        <f>'Event Summary'!E13</f>
        <v>0</v>
      </c>
      <c r="F13" s="89"/>
      <c r="G13" s="99">
        <f>'Event Summary'!G13</f>
        <v>663.53</v>
      </c>
      <c r="H13" s="90"/>
    </row>
    <row r="14" spans="1:8" s="78" customFormat="1" ht="9" customHeight="1" x14ac:dyDescent="0.25">
      <c r="A14" s="126" t="s">
        <v>17</v>
      </c>
      <c r="B14" s="127"/>
      <c r="C14" s="126" t="s">
        <v>54</v>
      </c>
      <c r="D14" s="127"/>
      <c r="E14" s="126" t="s">
        <v>53</v>
      </c>
      <c r="F14" s="128"/>
      <c r="G14" s="126" t="s">
        <v>56</v>
      </c>
      <c r="H14" s="127"/>
    </row>
    <row r="15" spans="1:8" s="77" customFormat="1" x14ac:dyDescent="0.25">
      <c r="A15" s="134" t="str">
        <f>'Event Summary'!A15</f>
        <v>Grid North</v>
      </c>
      <c r="B15" s="136"/>
      <c r="C15" s="146" t="str">
        <f>'Event Summary'!C15</f>
        <v>Min Curvature</v>
      </c>
      <c r="D15" s="136"/>
      <c r="E15" s="158" t="str">
        <f>'Event Summary'!E15</f>
        <v>-0° 55' 35.23"</v>
      </c>
      <c r="F15" s="135"/>
      <c r="G15" s="144" t="str">
        <f>'Event Summary'!G15</f>
        <v>N/A</v>
      </c>
      <c r="H15" s="136"/>
    </row>
    <row r="16" spans="1:8" s="78" customFormat="1" ht="9" customHeight="1" x14ac:dyDescent="0.25">
      <c r="A16" s="159" t="s">
        <v>63</v>
      </c>
      <c r="B16" s="80"/>
      <c r="C16" s="79" t="s">
        <v>46</v>
      </c>
      <c r="D16" s="80"/>
      <c r="E16" s="79" t="s">
        <v>57</v>
      </c>
      <c r="F16" s="81"/>
      <c r="G16" s="79" t="s">
        <v>29</v>
      </c>
      <c r="H16" s="83" t="s">
        <v>28</v>
      </c>
    </row>
    <row r="17" spans="1:8" s="104" customFormat="1" ht="15" customHeight="1" x14ac:dyDescent="0.25">
      <c r="A17" s="146" t="str">
        <f>'Event Summary'!A17</f>
        <v>C. Denis</v>
      </c>
      <c r="B17" s="90"/>
      <c r="C17" s="88" t="str">
        <f>'Event Summary'!C17</f>
        <v>D. Slater</v>
      </c>
      <c r="D17" s="90"/>
      <c r="E17" s="88" t="str">
        <f>'Event Summary'!E17</f>
        <v>EWE</v>
      </c>
      <c r="F17" s="89"/>
      <c r="G17" s="99" t="str">
        <f>'Event Summary'!G17</f>
        <v>Tubing</v>
      </c>
      <c r="H17" s="103">
        <f>'Event Summary'!H17</f>
        <v>4020</v>
      </c>
    </row>
    <row r="18" spans="1:8" s="3" customFormat="1" ht="9" customHeight="1" x14ac:dyDescent="0.2">
      <c r="A18" s="4" t="s">
        <v>20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5" t="str">
        <f>IF(ISBLANK('Event Summary'!A19),"",'Event Summary'!A19)</f>
        <v/>
      </c>
      <c r="B19" s="16"/>
      <c r="C19" s="16"/>
      <c r="D19" s="16"/>
      <c r="E19" s="16"/>
      <c r="F19" s="16"/>
      <c r="G19" s="16"/>
      <c r="H19" s="17"/>
    </row>
    <row r="20" spans="1:8" s="8" customFormat="1" ht="45" x14ac:dyDescent="0.25">
      <c r="A20" s="26" t="s">
        <v>4</v>
      </c>
      <c r="B20" s="26" t="s">
        <v>5</v>
      </c>
      <c r="C20" s="26" t="s">
        <v>6</v>
      </c>
      <c r="D20" s="26" t="s">
        <v>7</v>
      </c>
      <c r="E20" s="26" t="s">
        <v>65</v>
      </c>
      <c r="F20" s="26" t="s">
        <v>8</v>
      </c>
      <c r="G20" s="26" t="s">
        <v>9</v>
      </c>
      <c r="H20" s="26" t="s">
        <v>62</v>
      </c>
    </row>
    <row r="21" spans="1:8" s="8" customFormat="1" x14ac:dyDescent="0.2">
      <c r="A21" s="151">
        <v>0</v>
      </c>
      <c r="B21" s="160">
        <v>0</v>
      </c>
      <c r="C21" s="160">
        <v>0</v>
      </c>
      <c r="D21" s="160">
        <v>0</v>
      </c>
      <c r="E21" s="152" t="s">
        <v>70</v>
      </c>
      <c r="F21" s="160">
        <v>0</v>
      </c>
      <c r="G21" s="160">
        <v>0</v>
      </c>
      <c r="H21" s="160" t="s">
        <v>70</v>
      </c>
    </row>
    <row r="22" spans="1:8" x14ac:dyDescent="0.25">
      <c r="A22" s="166">
        <v>9.42</v>
      </c>
      <c r="B22" s="167">
        <v>0.97</v>
      </c>
      <c r="C22" s="167">
        <v>7.72</v>
      </c>
      <c r="D22" s="168">
        <v>9.4195500216360291</v>
      </c>
      <c r="E22" s="169">
        <v>7.9014246735586824E-2</v>
      </c>
      <c r="F22" s="167">
        <v>7.9014246735586824E-2</v>
      </c>
      <c r="G22" s="167">
        <v>1.0711232000307465E-2</v>
      </c>
      <c r="H22" s="167">
        <v>3.0891719745219794</v>
      </c>
    </row>
    <row r="23" spans="1:8" x14ac:dyDescent="0.25">
      <c r="A23" s="166">
        <v>18.59</v>
      </c>
      <c r="B23" s="167">
        <v>0.37</v>
      </c>
      <c r="C23" s="167">
        <v>94.2</v>
      </c>
      <c r="D23" s="168">
        <v>18.58903798644976</v>
      </c>
      <c r="E23" s="169">
        <v>0.15376316852793812</v>
      </c>
      <c r="F23" s="167">
        <v>0.15376316852793812</v>
      </c>
      <c r="G23" s="167">
        <v>5.066791327239422E-2</v>
      </c>
      <c r="H23" s="167">
        <v>3.3262323908302571</v>
      </c>
    </row>
    <row r="24" spans="1:8" x14ac:dyDescent="0.25">
      <c r="A24" s="166">
        <v>27.76</v>
      </c>
      <c r="B24" s="167">
        <v>0.42</v>
      </c>
      <c r="C24" s="167">
        <v>82.24</v>
      </c>
      <c r="D24" s="168">
        <v>27.758821351196392</v>
      </c>
      <c r="E24" s="169">
        <v>0.15613278613315504</v>
      </c>
      <c r="F24" s="167">
        <v>0.15613278613315504</v>
      </c>
      <c r="G24" s="167">
        <v>0.1134985664115119</v>
      </c>
      <c r="H24" s="167">
        <v>0.31458827377317716</v>
      </c>
    </row>
    <row r="25" spans="1:8" x14ac:dyDescent="0.25">
      <c r="A25" s="166">
        <v>36.93</v>
      </c>
      <c r="B25" s="167">
        <v>0.2</v>
      </c>
      <c r="C25" s="167">
        <v>155.31</v>
      </c>
      <c r="D25" s="168">
        <v>36.928709216636349</v>
      </c>
      <c r="E25" s="169">
        <v>0.14612931847823465</v>
      </c>
      <c r="F25" s="167">
        <v>0.14612931847823465</v>
      </c>
      <c r="G25" s="167">
        <v>0.15348572946807823</v>
      </c>
      <c r="H25" s="167">
        <v>1.3388434137708405</v>
      </c>
    </row>
    <row r="26" spans="1:8" x14ac:dyDescent="0.25">
      <c r="A26" s="166">
        <v>46.1</v>
      </c>
      <c r="B26" s="167">
        <v>0.73</v>
      </c>
      <c r="C26" s="167">
        <v>37.97</v>
      </c>
      <c r="D26" s="168">
        <v>46.098473717258599</v>
      </c>
      <c r="E26" s="169">
        <v>0.17763921053017082</v>
      </c>
      <c r="F26" s="167">
        <v>0.17763921053017082</v>
      </c>
      <c r="G26" s="167">
        <v>0.19611180978345075</v>
      </c>
      <c r="H26" s="167">
        <v>2.7508264121049928</v>
      </c>
    </row>
    <row r="27" spans="1:8" x14ac:dyDescent="0.25">
      <c r="A27" s="166">
        <v>55.27</v>
      </c>
      <c r="B27" s="167">
        <v>0.25</v>
      </c>
      <c r="C27" s="167">
        <v>359.03</v>
      </c>
      <c r="D27" s="168">
        <v>55.268130441340432</v>
      </c>
      <c r="E27" s="169">
        <v>0.24369347592600404</v>
      </c>
      <c r="F27" s="167">
        <v>0.24369347592600407</v>
      </c>
      <c r="G27" s="167">
        <v>0.23171345831077253</v>
      </c>
      <c r="H27" s="167">
        <v>1.8259166331635908</v>
      </c>
    </row>
    <row r="28" spans="1:8" x14ac:dyDescent="0.25">
      <c r="A28" s="166">
        <v>64.44</v>
      </c>
      <c r="B28" s="167">
        <v>0.06</v>
      </c>
      <c r="C28" s="167">
        <v>131.69999999999999</v>
      </c>
      <c r="D28" s="168">
        <v>64.438104401185328</v>
      </c>
      <c r="E28" s="169">
        <v>0.260502382017892</v>
      </c>
      <c r="F28" s="167">
        <v>0.260502382017892</v>
      </c>
      <c r="G28" s="167">
        <v>0.23495969849066045</v>
      </c>
      <c r="H28" s="167">
        <v>0.96181665437076258</v>
      </c>
    </row>
    <row r="29" spans="1:8" x14ac:dyDescent="0.25">
      <c r="A29" s="166">
        <v>73.61</v>
      </c>
      <c r="B29" s="167">
        <v>0.63</v>
      </c>
      <c r="C29" s="167">
        <v>306.19</v>
      </c>
      <c r="D29" s="168">
        <v>73.60793546338428</v>
      </c>
      <c r="E29" s="169">
        <v>0.28707617757573839</v>
      </c>
      <c r="F29" s="167">
        <v>0.28707617757573839</v>
      </c>
      <c r="G29" s="167">
        <v>0.19785711404421275</v>
      </c>
      <c r="H29" s="167">
        <v>2.2565326948964763</v>
      </c>
    </row>
    <row r="30" spans="1:8" x14ac:dyDescent="0.25">
      <c r="A30" s="166">
        <v>82.78</v>
      </c>
      <c r="B30" s="167">
        <v>0.47</v>
      </c>
      <c r="C30" s="167">
        <v>37.409999999999997</v>
      </c>
      <c r="D30" s="168">
        <v>82.777650774847274</v>
      </c>
      <c r="E30" s="169">
        <v>0.34671902769177576</v>
      </c>
      <c r="F30" s="167">
        <v>0.34671902769177576</v>
      </c>
      <c r="G30" s="167">
        <v>0.18001873808314803</v>
      </c>
      <c r="H30" s="167">
        <v>2.5975264442945072</v>
      </c>
    </row>
    <row r="31" spans="1:8" x14ac:dyDescent="0.25">
      <c r="A31" s="166">
        <v>91.95</v>
      </c>
      <c r="B31" s="167">
        <v>0.36</v>
      </c>
      <c r="C31" s="167">
        <v>44.5</v>
      </c>
      <c r="D31" s="168">
        <v>91.947409428291962</v>
      </c>
      <c r="E31" s="169">
        <v>0.3971409029274075</v>
      </c>
      <c r="F31" s="167">
        <v>0.3971409029274075</v>
      </c>
      <c r="G31" s="167">
        <v>0.22305965332271396</v>
      </c>
      <c r="H31" s="167">
        <v>0.39648462004627039</v>
      </c>
    </row>
    <row r="32" spans="1:8" x14ac:dyDescent="0.25">
      <c r="A32" s="166">
        <v>101.12</v>
      </c>
      <c r="B32" s="167">
        <v>7.0000000000000007E-2</v>
      </c>
      <c r="C32" s="167">
        <v>185.92</v>
      </c>
      <c r="D32" s="168">
        <v>101.11735598235362</v>
      </c>
      <c r="E32" s="169">
        <v>0.41211668274976454</v>
      </c>
      <c r="F32" s="167">
        <v>0.41211668274976454</v>
      </c>
      <c r="G32" s="167">
        <v>0.24267393375143925</v>
      </c>
      <c r="H32" s="167">
        <v>1.3642726910415379</v>
      </c>
    </row>
    <row r="33" spans="1:8" x14ac:dyDescent="0.25">
      <c r="A33" s="166">
        <v>110.29</v>
      </c>
      <c r="B33" s="167">
        <v>0.34</v>
      </c>
      <c r="C33" s="167">
        <v>40.53</v>
      </c>
      <c r="D33" s="168">
        <v>110.2873090022761</v>
      </c>
      <c r="E33" s="169">
        <v>0.42722468723109125</v>
      </c>
      <c r="F33" s="167">
        <v>0.42722468723109125</v>
      </c>
      <c r="G33" s="167">
        <v>0.25977712071005538</v>
      </c>
      <c r="H33" s="167">
        <v>1.3072916746749501</v>
      </c>
    </row>
    <row r="34" spans="1:8" x14ac:dyDescent="0.25">
      <c r="A34" s="166">
        <v>119.46</v>
      </c>
      <c r="B34" s="167">
        <v>0.52</v>
      </c>
      <c r="C34" s="167">
        <v>135.49</v>
      </c>
      <c r="D34" s="168">
        <v>119.45713641305412</v>
      </c>
      <c r="E34" s="169">
        <v>0.41822991474249288</v>
      </c>
      <c r="F34" s="167">
        <v>0.41822991474249288</v>
      </c>
      <c r="G34" s="167">
        <v>0.30662959843810927</v>
      </c>
      <c r="H34" s="167">
        <v>2.1115214300114209</v>
      </c>
    </row>
    <row r="35" spans="1:8" x14ac:dyDescent="0.25">
      <c r="A35" s="166">
        <v>128.63</v>
      </c>
      <c r="B35" s="167">
        <v>0.35</v>
      </c>
      <c r="C35" s="167">
        <v>39.67</v>
      </c>
      <c r="D35" s="168">
        <v>128.62696208689246</v>
      </c>
      <c r="E35" s="169">
        <v>0.41011415190578732</v>
      </c>
      <c r="F35" s="167">
        <v>0.41011415190578737</v>
      </c>
      <c r="G35" s="167">
        <v>0.35368054689220674</v>
      </c>
      <c r="H35" s="167">
        <v>2.1448106106203766</v>
      </c>
    </row>
    <row r="36" spans="1:8" x14ac:dyDescent="0.25">
      <c r="A36" s="166">
        <v>137.80000000000001</v>
      </c>
      <c r="B36" s="167">
        <v>0.25</v>
      </c>
      <c r="C36" s="167">
        <v>76.56</v>
      </c>
      <c r="D36" s="168">
        <v>137.79684337858274</v>
      </c>
      <c r="E36" s="169">
        <v>0.43632276809952253</v>
      </c>
      <c r="F36" s="167">
        <v>0.43632276809952253</v>
      </c>
      <c r="G36" s="167">
        <v>0.39101780300284106</v>
      </c>
      <c r="H36" s="167">
        <v>0.69427985299219852</v>
      </c>
    </row>
    <row r="37" spans="1:8" x14ac:dyDescent="0.25">
      <c r="A37" s="166">
        <v>146.97</v>
      </c>
      <c r="B37" s="167">
        <v>0.55000000000000004</v>
      </c>
      <c r="C37" s="167">
        <v>152.47</v>
      </c>
      <c r="D37" s="168">
        <v>146.96665786631095</v>
      </c>
      <c r="E37" s="169">
        <v>0.40194376879474492</v>
      </c>
      <c r="F37" s="167">
        <v>0.40194376879474492</v>
      </c>
      <c r="G37" s="167">
        <v>0.43081899015499109</v>
      </c>
      <c r="H37" s="167">
        <v>1.7860636504319172</v>
      </c>
    </row>
    <row r="38" spans="1:8" x14ac:dyDescent="0.25">
      <c r="A38" s="166">
        <v>156.13999999999999</v>
      </c>
      <c r="B38" s="167">
        <v>0.51</v>
      </c>
      <c r="C38" s="167">
        <v>94.86</v>
      </c>
      <c r="D38" s="168">
        <v>156.13632598964213</v>
      </c>
      <c r="E38" s="169">
        <v>0.35945727265087002</v>
      </c>
      <c r="F38" s="167">
        <v>0.35945727265087002</v>
      </c>
      <c r="G38" s="167">
        <v>0.4918270280092718</v>
      </c>
      <c r="H38" s="167">
        <v>1.6748168572342885</v>
      </c>
    </row>
    <row r="39" spans="1:8" x14ac:dyDescent="0.25">
      <c r="A39" s="166">
        <v>165.31</v>
      </c>
      <c r="B39" s="167">
        <v>0.27</v>
      </c>
      <c r="C39" s="167">
        <v>181.03</v>
      </c>
      <c r="D39" s="168">
        <v>165.30616667674181</v>
      </c>
      <c r="E39" s="169">
        <v>0.33439674711429179</v>
      </c>
      <c r="F39" s="167">
        <v>0.33439674711429185</v>
      </c>
      <c r="G39" s="167">
        <v>0.53210359579409316</v>
      </c>
      <c r="H39" s="167">
        <v>1.8349866757649704</v>
      </c>
    </row>
    <row r="40" spans="1:8" x14ac:dyDescent="0.25">
      <c r="A40" s="166">
        <v>174.48</v>
      </c>
      <c r="B40" s="167">
        <v>0.28000000000000003</v>
      </c>
      <c r="C40" s="167">
        <v>143.26</v>
      </c>
      <c r="D40" s="168">
        <v>174.47606841637796</v>
      </c>
      <c r="E40" s="169">
        <v>0.29483839156401626</v>
      </c>
      <c r="F40" s="167">
        <v>0.29483839156401626</v>
      </c>
      <c r="G40" s="167">
        <v>0.54511840974581727</v>
      </c>
      <c r="H40" s="167">
        <v>0.58321375631408212</v>
      </c>
    </row>
    <row r="41" spans="1:8" x14ac:dyDescent="0.25">
      <c r="A41" s="166">
        <v>183.65</v>
      </c>
      <c r="B41" s="167">
        <v>0.38</v>
      </c>
      <c r="C41" s="167">
        <v>262.77999999999997</v>
      </c>
      <c r="D41" s="168">
        <v>183.64598909740823</v>
      </c>
      <c r="E41" s="169">
        <v>0.2730608742202994</v>
      </c>
      <c r="F41" s="167">
        <v>0.2730608742202994</v>
      </c>
      <c r="G41" s="167">
        <v>0.52835393042589596</v>
      </c>
      <c r="H41" s="167">
        <v>1.8726559917663197</v>
      </c>
    </row>
    <row r="42" spans="1:8" x14ac:dyDescent="0.25">
      <c r="A42" s="166">
        <v>192.82</v>
      </c>
      <c r="B42" s="167">
        <v>0.32</v>
      </c>
      <c r="C42" s="167">
        <v>139.44999999999999</v>
      </c>
      <c r="D42" s="168">
        <v>192.8159053035246</v>
      </c>
      <c r="E42" s="169">
        <v>0.24978145252119574</v>
      </c>
      <c r="F42" s="167">
        <v>0.24978145252119577</v>
      </c>
      <c r="G42" s="167">
        <v>0.51483388634582883</v>
      </c>
      <c r="H42" s="167">
        <v>2.0178458818607621</v>
      </c>
    </row>
    <row r="43" spans="1:8" x14ac:dyDescent="0.25">
      <c r="A43" s="166">
        <v>201.99</v>
      </c>
      <c r="B43" s="167">
        <v>0.23</v>
      </c>
      <c r="C43" s="167">
        <v>180.55</v>
      </c>
      <c r="D43" s="168">
        <v>201.98580718175762</v>
      </c>
      <c r="E43" s="169">
        <v>0.2119194857268959</v>
      </c>
      <c r="F43" s="167">
        <v>0.21191948572689587</v>
      </c>
      <c r="G43" s="167">
        <v>0.53130485085374957</v>
      </c>
      <c r="H43" s="167">
        <v>0.68916344338576818</v>
      </c>
    </row>
    <row r="44" spans="1:8" x14ac:dyDescent="0.25">
      <c r="A44" s="166">
        <v>211.16</v>
      </c>
      <c r="B44" s="167">
        <v>0.22</v>
      </c>
      <c r="C44" s="167">
        <v>145.22999999999999</v>
      </c>
      <c r="D44" s="168">
        <v>211.15574079972882</v>
      </c>
      <c r="E44" s="169">
        <v>0.17905333092209116</v>
      </c>
      <c r="F44" s="167">
        <v>0.17905333092209114</v>
      </c>
      <c r="G44" s="167">
        <v>0.54116807451200077</v>
      </c>
      <c r="H44" s="167">
        <v>0.44770137248641845</v>
      </c>
    </row>
    <row r="45" spans="1:8" x14ac:dyDescent="0.25">
      <c r="A45" s="166">
        <v>220.33</v>
      </c>
      <c r="B45" s="167">
        <v>0.24</v>
      </c>
      <c r="C45" s="167">
        <v>160.88999999999999</v>
      </c>
      <c r="D45" s="168">
        <v>220.32566778182303</v>
      </c>
      <c r="E45" s="169">
        <v>0.14644449680840418</v>
      </c>
      <c r="F45" s="167">
        <v>0.14644449680840427</v>
      </c>
      <c r="G45" s="167">
        <v>0.55749553703597765</v>
      </c>
      <c r="H45" s="167">
        <v>0.21502257444620818</v>
      </c>
    </row>
    <row r="46" spans="1:8" x14ac:dyDescent="0.25">
      <c r="A46" s="166">
        <v>229.5</v>
      </c>
      <c r="B46" s="167">
        <v>0.28999999999999998</v>
      </c>
      <c r="C46" s="167">
        <v>195.02</v>
      </c>
      <c r="D46" s="168">
        <v>229.49557499056064</v>
      </c>
      <c r="E46" s="169">
        <v>0.10588348079190131</v>
      </c>
      <c r="F46" s="167">
        <v>0.10588348079190135</v>
      </c>
      <c r="G46" s="167">
        <v>0.55776895053033893</v>
      </c>
      <c r="H46" s="167">
        <v>0.53231370041197523</v>
      </c>
    </row>
    <row r="47" spans="1:8" x14ac:dyDescent="0.25">
      <c r="A47" s="166">
        <v>238.67</v>
      </c>
      <c r="B47" s="167">
        <v>0.27</v>
      </c>
      <c r="C47" s="167">
        <v>197.78</v>
      </c>
      <c r="D47" s="168">
        <v>238.66546548751208</v>
      </c>
      <c r="E47" s="169">
        <v>6.2895430196500915E-2</v>
      </c>
      <c r="F47" s="167">
        <v>6.2895430196500873E-2</v>
      </c>
      <c r="G47" s="167">
        <v>0.54515705784050317</v>
      </c>
      <c r="H47" s="167">
        <v>7.8901385964318838E-2</v>
      </c>
    </row>
    <row r="48" spans="1:8" x14ac:dyDescent="0.25">
      <c r="A48" s="166">
        <v>247.84</v>
      </c>
      <c r="B48" s="167">
        <v>0.28000000000000003</v>
      </c>
      <c r="C48" s="167">
        <v>207</v>
      </c>
      <c r="D48" s="168">
        <v>247.83536030755263</v>
      </c>
      <c r="E48" s="169">
        <v>2.235691218555888E-2</v>
      </c>
      <c r="F48" s="167">
        <v>2.2356912185558867E-2</v>
      </c>
      <c r="G48" s="167">
        <v>0.52838700282694029</v>
      </c>
      <c r="H48" s="167">
        <v>0.14824900614553962</v>
      </c>
    </row>
    <row r="49" spans="1:8" x14ac:dyDescent="0.25">
      <c r="A49" s="166">
        <v>257.01</v>
      </c>
      <c r="B49" s="167">
        <v>0.32</v>
      </c>
      <c r="C49" s="167">
        <v>220.24</v>
      </c>
      <c r="D49" s="168">
        <v>257.00523553000335</v>
      </c>
      <c r="E49" s="169">
        <v>-1.7154624331481395E-2</v>
      </c>
      <c r="F49" s="167">
        <v>-1.7154624331481447E-2</v>
      </c>
      <c r="G49" s="167">
        <v>0.50167258056927089</v>
      </c>
      <c r="H49" s="167">
        <v>0.26097005049382938</v>
      </c>
    </row>
    <row r="50" spans="1:8" x14ac:dyDescent="0.25">
      <c r="A50" s="166">
        <v>266.18</v>
      </c>
      <c r="B50" s="167">
        <v>0.25</v>
      </c>
      <c r="C50" s="167">
        <v>236.7</v>
      </c>
      <c r="D50" s="168">
        <v>266.17512304167968</v>
      </c>
      <c r="E50" s="169">
        <v>-4.7685498122514908E-2</v>
      </c>
      <c r="F50" s="167">
        <v>-4.7685498122514991E-2</v>
      </c>
      <c r="G50" s="167">
        <v>0.46840949496259771</v>
      </c>
      <c r="H50" s="167">
        <v>0.35017837601117185</v>
      </c>
    </row>
    <row r="51" spans="1:8" x14ac:dyDescent="0.25">
      <c r="A51" s="166">
        <v>275.35000000000002</v>
      </c>
      <c r="B51" s="167">
        <v>0.24</v>
      </c>
      <c r="C51" s="167">
        <v>260.33</v>
      </c>
      <c r="D51" s="168">
        <v>275.34504153709906</v>
      </c>
      <c r="E51" s="169">
        <v>-6.1895145702959176E-2</v>
      </c>
      <c r="F51" s="167">
        <v>-6.1895145702959196E-2</v>
      </c>
      <c r="G51" s="167">
        <v>0.4327558473990219</v>
      </c>
      <c r="H51" s="167">
        <v>0.32978630246816237</v>
      </c>
    </row>
    <row r="52" spans="1:8" x14ac:dyDescent="0.25">
      <c r="A52" s="166">
        <v>284.52</v>
      </c>
      <c r="B52" s="167">
        <v>0.28999999999999998</v>
      </c>
      <c r="C52" s="167">
        <v>279.19</v>
      </c>
      <c r="D52" s="168">
        <v>284.51494490472538</v>
      </c>
      <c r="E52" s="169">
        <v>-6.1414851699500887E-2</v>
      </c>
      <c r="F52" s="167">
        <v>-6.1414851699500908E-2</v>
      </c>
      <c r="G52" s="167">
        <v>0.39091437677448904</v>
      </c>
      <c r="H52" s="167">
        <v>0.32671869341818849</v>
      </c>
    </row>
    <row r="53" spans="1:8" x14ac:dyDescent="0.25">
      <c r="A53" s="166">
        <v>293.69</v>
      </c>
      <c r="B53" s="167">
        <v>0.42</v>
      </c>
      <c r="C53" s="167">
        <v>285.11</v>
      </c>
      <c r="D53" s="168">
        <v>293.68476722530647</v>
      </c>
      <c r="E53" s="169">
        <v>-4.8947443324053964E-2</v>
      </c>
      <c r="F53" s="167">
        <v>-4.8947443324053971E-2</v>
      </c>
      <c r="G53" s="167">
        <v>0.33555802909777044</v>
      </c>
      <c r="H53" s="167">
        <v>0.44134404463709032</v>
      </c>
    </row>
    <row r="54" spans="1:8" x14ac:dyDescent="0.25">
      <c r="A54" s="166">
        <v>302.86</v>
      </c>
      <c r="B54" s="167">
        <v>0.39</v>
      </c>
      <c r="C54" s="167">
        <v>296.75</v>
      </c>
      <c r="D54" s="168">
        <v>302.85453960078718</v>
      </c>
      <c r="E54" s="169">
        <v>-2.6139287133332269E-2</v>
      </c>
      <c r="F54" s="167">
        <v>-2.6139287133332273E-2</v>
      </c>
      <c r="G54" s="167">
        <v>0.27524163094900422</v>
      </c>
      <c r="H54" s="167">
        <v>0.28590138644225216</v>
      </c>
    </row>
    <row r="55" spans="1:8" x14ac:dyDescent="0.25">
      <c r="A55" s="166">
        <v>312.02999999999997</v>
      </c>
      <c r="B55" s="167">
        <v>0.47</v>
      </c>
      <c r="C55" s="167">
        <v>305.69</v>
      </c>
      <c r="D55" s="168">
        <v>312.02428164933883</v>
      </c>
      <c r="E55" s="169">
        <v>9.8497591853977298E-3</v>
      </c>
      <c r="F55" s="167">
        <v>9.8497591853977245E-3</v>
      </c>
      <c r="G55" s="167">
        <v>0.21682601754150077</v>
      </c>
      <c r="H55" s="167">
        <v>0.34082945678498089</v>
      </c>
    </row>
    <row r="56" spans="1:8" x14ac:dyDescent="0.25">
      <c r="A56" s="166">
        <v>321.2</v>
      </c>
      <c r="B56" s="167">
        <v>0.44</v>
      </c>
      <c r="C56" s="167">
        <v>305.95</v>
      </c>
      <c r="D56" s="168">
        <v>321.19399240131577</v>
      </c>
      <c r="E56" s="169">
        <v>5.2462744804496565E-2</v>
      </c>
      <c r="F56" s="167">
        <v>5.2462744804496558E-2</v>
      </c>
      <c r="G56" s="167">
        <v>0.15777579887603763</v>
      </c>
      <c r="H56" s="167">
        <v>9.8378044261469358E-2</v>
      </c>
    </row>
    <row r="57" spans="1:8" x14ac:dyDescent="0.25">
      <c r="A57" s="166">
        <v>330.37</v>
      </c>
      <c r="B57" s="167">
        <v>0.46</v>
      </c>
      <c r="C57" s="167">
        <v>297.22000000000003</v>
      </c>
      <c r="D57" s="168">
        <v>330.36371062199055</v>
      </c>
      <c r="E57" s="169">
        <v>8.9971118071553668E-2</v>
      </c>
      <c r="F57" s="167">
        <v>8.9971118071553668E-2</v>
      </c>
      <c r="G57" s="167">
        <v>9.6538465415761665E-2</v>
      </c>
      <c r="H57" s="167">
        <v>0.23339833134096097</v>
      </c>
    </row>
    <row r="58" spans="1:8" x14ac:dyDescent="0.25">
      <c r="A58" s="166">
        <v>339.54</v>
      </c>
      <c r="B58" s="167">
        <v>0.36</v>
      </c>
      <c r="C58" s="167">
        <v>311.52999999999997</v>
      </c>
      <c r="D58" s="168">
        <v>339.53347707075221</v>
      </c>
      <c r="E58" s="169">
        <v>0.12590869116655432</v>
      </c>
      <c r="F58" s="167">
        <v>0.12590869116655432</v>
      </c>
      <c r="G58" s="167">
        <v>4.2238510725832859E-2</v>
      </c>
      <c r="H58" s="167">
        <v>0.46584791584110441</v>
      </c>
    </row>
    <row r="59" spans="1:8" x14ac:dyDescent="0.25">
      <c r="A59" s="166">
        <v>348.71</v>
      </c>
      <c r="B59" s="167">
        <v>0.18</v>
      </c>
      <c r="C59" s="167">
        <v>310.60000000000002</v>
      </c>
      <c r="D59" s="168">
        <v>348.70337148663913</v>
      </c>
      <c r="E59" s="169">
        <v>0.15438277812375598</v>
      </c>
      <c r="F59" s="167">
        <v>0.15438277812375598</v>
      </c>
      <c r="G59" s="167">
        <v>9.7357248361035556E-3</v>
      </c>
      <c r="H59" s="167">
        <v>0.58903189481737017</v>
      </c>
    </row>
    <row r="60" spans="1:8" x14ac:dyDescent="0.25">
      <c r="A60" s="166">
        <v>357.88</v>
      </c>
      <c r="B60" s="167">
        <v>0.11</v>
      </c>
      <c r="C60" s="167">
        <v>4.8600000000000003</v>
      </c>
      <c r="D60" s="168">
        <v>357.87334538503222</v>
      </c>
      <c r="E60" s="169">
        <v>0.17252757073003672</v>
      </c>
      <c r="F60" s="167">
        <v>0.17252757073003672</v>
      </c>
      <c r="G60" s="167">
        <v>-4.5519547794208547E-4</v>
      </c>
      <c r="H60" s="167">
        <v>0.47824124927919709</v>
      </c>
    </row>
    <row r="61" spans="1:8" x14ac:dyDescent="0.25">
      <c r="A61" s="166">
        <v>367.05</v>
      </c>
      <c r="B61" s="167">
        <v>0.11</v>
      </c>
      <c r="C61" s="167">
        <v>54.05</v>
      </c>
      <c r="D61" s="168">
        <v>367.04333043693526</v>
      </c>
      <c r="E61" s="169">
        <v>0.18646628833112883</v>
      </c>
      <c r="F61" s="167">
        <v>0.18646628833112883</v>
      </c>
      <c r="G61" s="167">
        <v>7.4165062124604969E-3</v>
      </c>
      <c r="H61" s="167">
        <v>0.29955595865495588</v>
      </c>
    </row>
    <row r="62" spans="1:8" x14ac:dyDescent="0.25">
      <c r="A62" s="166">
        <v>376.22</v>
      </c>
      <c r="B62" s="167">
        <v>0.14000000000000001</v>
      </c>
      <c r="C62" s="167">
        <v>149.96</v>
      </c>
      <c r="D62" s="168">
        <v>376.21331641699635</v>
      </c>
      <c r="E62" s="169">
        <v>0.18193569185428671</v>
      </c>
      <c r="F62" s="167">
        <v>0.18193569185428668</v>
      </c>
      <c r="G62" s="167">
        <v>2.015085353351434E-2</v>
      </c>
      <c r="H62" s="167">
        <v>0.61092260662504871</v>
      </c>
    </row>
    <row r="63" spans="1:8" x14ac:dyDescent="0.25">
      <c r="A63" s="166">
        <v>385.39</v>
      </c>
      <c r="B63" s="167">
        <v>0.15</v>
      </c>
      <c r="C63" s="167">
        <v>159.13</v>
      </c>
      <c r="D63" s="168">
        <v>385.3832871653151</v>
      </c>
      <c r="E63" s="169">
        <v>0.1610213461435403</v>
      </c>
      <c r="F63" s="167">
        <v>0.1610213461435403</v>
      </c>
      <c r="G63" s="167">
        <v>3.0035482774082224E-2</v>
      </c>
      <c r="H63" s="167">
        <v>8.2554673038005622E-2</v>
      </c>
    </row>
    <row r="64" spans="1:8" x14ac:dyDescent="0.25">
      <c r="A64" s="166">
        <v>394.56</v>
      </c>
      <c r="B64" s="167">
        <v>0.25</v>
      </c>
      <c r="C64" s="167">
        <v>178.42</v>
      </c>
      <c r="D64" s="168">
        <v>394.55323111478037</v>
      </c>
      <c r="E64" s="169">
        <v>0.12980721502858478</v>
      </c>
      <c r="F64" s="167">
        <v>0.12980721502858475</v>
      </c>
      <c r="G64" s="167">
        <v>3.4863326139561474E-2</v>
      </c>
      <c r="H64" s="167">
        <v>0.38999401183240123</v>
      </c>
    </row>
    <row r="65" spans="1:8" x14ac:dyDescent="0.25">
      <c r="A65" s="166">
        <v>403.73</v>
      </c>
      <c r="B65" s="167">
        <v>0.21</v>
      </c>
      <c r="C65" s="167">
        <v>170.64</v>
      </c>
      <c r="D65" s="168">
        <v>403.72315726974881</v>
      </c>
      <c r="E65" s="169">
        <v>9.322792159068044E-2</v>
      </c>
      <c r="F65" s="167">
        <v>9.322792159068044E-2</v>
      </c>
      <c r="G65" s="167">
        <v>3.8148035295961794E-2</v>
      </c>
      <c r="H65" s="167">
        <v>0.1657382956216214</v>
      </c>
    </row>
    <row r="66" spans="1:8" x14ac:dyDescent="0.25">
      <c r="A66" s="166">
        <v>412.9</v>
      </c>
      <c r="B66" s="167">
        <v>0.15</v>
      </c>
      <c r="C66" s="167">
        <v>175.28</v>
      </c>
      <c r="D66" s="168">
        <v>412.89311164671278</v>
      </c>
      <c r="E66" s="169">
        <v>6.4684013586813083E-2</v>
      </c>
      <c r="F66" s="167">
        <v>6.4684013586813083E-2</v>
      </c>
      <c r="G66" s="167">
        <v>4.1868855054662923E-2</v>
      </c>
      <c r="H66" s="167">
        <v>0.20184280593851145</v>
      </c>
    </row>
    <row r="67" spans="1:8" x14ac:dyDescent="0.25">
      <c r="A67" s="166">
        <v>422.07</v>
      </c>
      <c r="B67" s="167">
        <v>0.21</v>
      </c>
      <c r="C67" s="167">
        <v>138.94</v>
      </c>
      <c r="D67" s="168">
        <v>422.06306882772793</v>
      </c>
      <c r="E67" s="169">
        <v>4.0049982213668359E-2</v>
      </c>
      <c r="F67" s="167">
        <v>4.0049982213668359E-2</v>
      </c>
      <c r="G67" s="167">
        <v>5.3894842482605489E-2</v>
      </c>
      <c r="H67" s="167">
        <v>0.41190897637138008</v>
      </c>
    </row>
    <row r="68" spans="1:8" x14ac:dyDescent="0.25">
      <c r="A68" s="166">
        <v>431.24</v>
      </c>
      <c r="B68" s="167">
        <v>0.24</v>
      </c>
      <c r="C68" s="167">
        <v>136.29</v>
      </c>
      <c r="D68" s="168">
        <v>431.23299804169864</v>
      </c>
      <c r="E68" s="169">
        <v>1.3496077756667222E-2</v>
      </c>
      <c r="F68" s="167">
        <v>1.3496077756667228E-2</v>
      </c>
      <c r="G68" s="167">
        <v>7.8204299661513071E-2</v>
      </c>
      <c r="H68" s="167">
        <v>0.10385752105491165</v>
      </c>
    </row>
    <row r="69" spans="1:8" x14ac:dyDescent="0.25">
      <c r="A69" s="166">
        <v>440.41</v>
      </c>
      <c r="B69" s="167">
        <v>0.37</v>
      </c>
      <c r="C69" s="167">
        <v>117.16</v>
      </c>
      <c r="D69" s="168">
        <v>440.40286843267751</v>
      </c>
      <c r="E69" s="169">
        <v>-1.3902169191861496E-2</v>
      </c>
      <c r="F69" s="167">
        <v>-1.3902169191861501E-2</v>
      </c>
      <c r="G69" s="167">
        <v>0.1178191908121301</v>
      </c>
      <c r="H69" s="167">
        <v>0.53464811282788427</v>
      </c>
    </row>
    <row r="70" spans="1:8" x14ac:dyDescent="0.25">
      <c r="A70" s="166">
        <v>449.58</v>
      </c>
      <c r="B70" s="167">
        <v>0.42</v>
      </c>
      <c r="C70" s="167">
        <v>122.07</v>
      </c>
      <c r="D70" s="168">
        <v>449.57265049247997</v>
      </c>
      <c r="E70" s="169">
        <v>-4.5262869955539638E-2</v>
      </c>
      <c r="F70" s="167">
        <v>-4.5262869955539645E-2</v>
      </c>
      <c r="G70" s="167">
        <v>0.17264355796386421</v>
      </c>
      <c r="H70" s="167">
        <v>0.19739337082565386</v>
      </c>
    </row>
    <row r="71" spans="1:8" x14ac:dyDescent="0.25">
      <c r="A71" s="166">
        <v>458.75</v>
      </c>
      <c r="B71" s="167">
        <v>0.39</v>
      </c>
      <c r="C71" s="167">
        <v>123.34</v>
      </c>
      <c r="D71" s="168">
        <v>458.7424213184787</v>
      </c>
      <c r="E71" s="169">
        <v>-8.0260588495166027E-2</v>
      </c>
      <c r="F71" s="167">
        <v>-8.0260588495166041E-2</v>
      </c>
      <c r="G71" s="167">
        <v>0.22719688474447841</v>
      </c>
      <c r="H71" s="167">
        <v>0.1024400482737186</v>
      </c>
    </row>
    <row r="72" spans="1:8" x14ac:dyDescent="0.25">
      <c r="A72" s="166">
        <v>467.92</v>
      </c>
      <c r="B72" s="167">
        <v>0.39</v>
      </c>
      <c r="C72" s="167">
        <v>139.34</v>
      </c>
      <c r="D72" s="168">
        <v>467.91221162866185</v>
      </c>
      <c r="E72" s="169">
        <v>-0.12108789898235077</v>
      </c>
      <c r="F72" s="167">
        <v>-0.12108789898235081</v>
      </c>
      <c r="G72" s="167">
        <v>0.27360425581015663</v>
      </c>
      <c r="H72" s="167">
        <v>0.35513913866372132</v>
      </c>
    </row>
    <row r="73" spans="1:8" x14ac:dyDescent="0.25">
      <c r="A73" s="166">
        <v>477.09</v>
      </c>
      <c r="B73" s="167">
        <v>0.41</v>
      </c>
      <c r="C73" s="167">
        <v>147.65</v>
      </c>
      <c r="D73" s="168">
        <v>477.08198889724787</v>
      </c>
      <c r="E73" s="169">
        <v>-0.17247974975559036</v>
      </c>
      <c r="F73" s="167">
        <v>-0.17247974975559041</v>
      </c>
      <c r="G73" s="167">
        <v>0.3114949033974273</v>
      </c>
      <c r="H73" s="167">
        <v>0.2005444711659625</v>
      </c>
    </row>
    <row r="74" spans="1:8" x14ac:dyDescent="0.25">
      <c r="A74" s="166">
        <v>486.26</v>
      </c>
      <c r="B74" s="167">
        <v>0.26</v>
      </c>
      <c r="C74" s="167">
        <v>167.39</v>
      </c>
      <c r="D74" s="168">
        <v>486.25183245392759</v>
      </c>
      <c r="E74" s="169">
        <v>-0.22050105516118587</v>
      </c>
      <c r="F74" s="167">
        <v>-0.22050105516118601</v>
      </c>
      <c r="G74" s="167">
        <v>0.33359307150205775</v>
      </c>
      <c r="H74" s="167">
        <v>0.61229840626427856</v>
      </c>
    </row>
    <row r="75" spans="1:8" x14ac:dyDescent="0.25">
      <c r="A75" s="166">
        <v>495.43</v>
      </c>
      <c r="B75" s="167">
        <v>0.26</v>
      </c>
      <c r="C75" s="167">
        <v>180.22</v>
      </c>
      <c r="D75" s="168">
        <v>495.42173882487134</v>
      </c>
      <c r="E75" s="169">
        <v>-0.26161103424257448</v>
      </c>
      <c r="F75" s="167">
        <v>-0.26161103424257459</v>
      </c>
      <c r="G75" s="167">
        <v>0.33805541456603011</v>
      </c>
      <c r="H75" s="167">
        <v>0.19007284554598669</v>
      </c>
    </row>
    <row r="76" spans="1:8" x14ac:dyDescent="0.25">
      <c r="A76" s="166">
        <v>504.6</v>
      </c>
      <c r="B76" s="167">
        <v>0.31</v>
      </c>
      <c r="C76" s="167">
        <v>175.68</v>
      </c>
      <c r="D76" s="168">
        <v>504.59162520728006</v>
      </c>
      <c r="E76" s="169">
        <v>-0.30715351974582095</v>
      </c>
      <c r="F76" s="167">
        <v>-0.30715351974582095</v>
      </c>
      <c r="G76" s="167">
        <v>0.33984416642374105</v>
      </c>
      <c r="H76" s="167">
        <v>0.17936234556356215</v>
      </c>
    </row>
    <row r="77" spans="1:8" x14ac:dyDescent="0.25">
      <c r="A77" s="166">
        <v>513.77</v>
      </c>
      <c r="B77" s="167">
        <v>0.3</v>
      </c>
      <c r="C77" s="167">
        <v>174.13</v>
      </c>
      <c r="D77" s="168">
        <v>513.76149528648227</v>
      </c>
      <c r="E77" s="169">
        <v>-0.35577117083652732</v>
      </c>
      <c r="F77" s="167">
        <v>-0.35577117083652743</v>
      </c>
      <c r="G77" s="167">
        <v>0.34416803308588007</v>
      </c>
      <c r="H77" s="167">
        <v>4.2411121263342205E-2</v>
      </c>
    </row>
    <row r="78" spans="1:8" x14ac:dyDescent="0.25">
      <c r="A78" s="166">
        <v>522.94000000000005</v>
      </c>
      <c r="B78" s="167">
        <v>0.24</v>
      </c>
      <c r="C78" s="167">
        <v>167.12</v>
      </c>
      <c r="D78" s="168">
        <v>522.93139330093038</v>
      </c>
      <c r="E78" s="169">
        <v>-0.39837450736345503</v>
      </c>
      <c r="F78" s="167">
        <v>-0.39837450736345503</v>
      </c>
      <c r="G78" s="167">
        <v>0.35090436522324742</v>
      </c>
      <c r="H78" s="167">
        <v>0.22372178452436325</v>
      </c>
    </row>
    <row r="79" spans="1:8" x14ac:dyDescent="0.25">
      <c r="A79" s="166">
        <v>532.11</v>
      </c>
      <c r="B79" s="167">
        <v>0.19</v>
      </c>
      <c r="C79" s="167">
        <v>152.54</v>
      </c>
      <c r="D79" s="168">
        <v>532.10132913256439</v>
      </c>
      <c r="E79" s="169">
        <v>-0.43058820175069484</v>
      </c>
      <c r="F79" s="167">
        <v>-0.43058820175069484</v>
      </c>
      <c r="G79" s="167">
        <v>0.36219666952331009</v>
      </c>
      <c r="H79" s="167">
        <v>0.2412277327460029</v>
      </c>
    </row>
    <row r="80" spans="1:8" x14ac:dyDescent="0.25">
      <c r="A80" s="166">
        <v>541.28</v>
      </c>
      <c r="B80" s="167">
        <v>0.13</v>
      </c>
      <c r="C80" s="167">
        <v>206.78</v>
      </c>
      <c r="D80" s="168">
        <v>541.27129773798015</v>
      </c>
      <c r="E80" s="169">
        <v>-0.45336681853371591</v>
      </c>
      <c r="F80" s="167">
        <v>-0.45336681853371597</v>
      </c>
      <c r="G80" s="167">
        <v>0.36452061892427501</v>
      </c>
      <c r="H80" s="167">
        <v>0.50820605875698233</v>
      </c>
    </row>
    <row r="81" spans="1:8" x14ac:dyDescent="0.25">
      <c r="A81" s="166">
        <v>550.45000000000005</v>
      </c>
      <c r="B81" s="167">
        <v>0.2</v>
      </c>
      <c r="C81" s="167">
        <v>202.56</v>
      </c>
      <c r="D81" s="168">
        <v>550.44125917615395</v>
      </c>
      <c r="E81" s="169">
        <v>-0.47743398630774875</v>
      </c>
      <c r="F81" s="167">
        <v>-0.47743398630774869</v>
      </c>
      <c r="G81" s="167">
        <v>0.35369317809708178</v>
      </c>
      <c r="H81" s="167">
        <v>0.23227869544001689</v>
      </c>
    </row>
    <row r="82" spans="1:8" x14ac:dyDescent="0.25">
      <c r="A82" s="166">
        <v>559.62</v>
      </c>
      <c r="B82" s="167">
        <v>0.28000000000000003</v>
      </c>
      <c r="C82" s="167">
        <v>181.69</v>
      </c>
      <c r="D82" s="168">
        <v>559.61117969362226</v>
      </c>
      <c r="E82" s="169">
        <v>-0.51461063515749572</v>
      </c>
      <c r="F82" s="167">
        <v>-0.51461063515749572</v>
      </c>
      <c r="G82" s="167">
        <v>0.34689217933122696</v>
      </c>
      <c r="H82" s="167">
        <v>0.38359601869801413</v>
      </c>
    </row>
    <row r="83" spans="1:8" x14ac:dyDescent="0.25">
      <c r="A83" s="166">
        <v>568.79</v>
      </c>
      <c r="B83" s="167">
        <v>0.19</v>
      </c>
      <c r="C83" s="167">
        <v>185.07</v>
      </c>
      <c r="D83" s="168">
        <v>568.78110166292015</v>
      </c>
      <c r="E83" s="169">
        <v>-0.55215226477541501</v>
      </c>
      <c r="F83" s="167">
        <v>-0.55215226477541501</v>
      </c>
      <c r="G83" s="167">
        <v>0.34488771723983297</v>
      </c>
      <c r="H83" s="167">
        <v>0.29778334636698212</v>
      </c>
    </row>
    <row r="84" spans="1:8" x14ac:dyDescent="0.25">
      <c r="A84" s="166">
        <v>577.96</v>
      </c>
      <c r="B84" s="167">
        <v>7.0000000000000007E-2</v>
      </c>
      <c r="C84" s="167">
        <v>249.8</v>
      </c>
      <c r="D84" s="168">
        <v>577.95107993186093</v>
      </c>
      <c r="E84" s="169">
        <v>-0.56923143162766188</v>
      </c>
      <c r="F84" s="167">
        <v>-0.56923143162766188</v>
      </c>
      <c r="G84" s="167">
        <v>0.33828696346199261</v>
      </c>
      <c r="H84" s="167">
        <v>0.56328296503202835</v>
      </c>
    </row>
    <row r="85" spans="1:8" x14ac:dyDescent="0.25">
      <c r="A85" s="166">
        <v>587.13</v>
      </c>
      <c r="B85" s="167">
        <v>0.1</v>
      </c>
      <c r="C85" s="167">
        <v>262.04000000000002</v>
      </c>
      <c r="D85" s="168">
        <v>587.12106981024624</v>
      </c>
      <c r="E85" s="169">
        <v>-0.5722738420293203</v>
      </c>
      <c r="F85" s="167">
        <v>-0.57227384202932041</v>
      </c>
      <c r="G85" s="167">
        <v>0.32510464170600906</v>
      </c>
      <c r="H85" s="167">
        <v>0.11418772602103024</v>
      </c>
    </row>
    <row r="86" spans="1:8" x14ac:dyDescent="0.25">
      <c r="A86" s="166">
        <v>596.29999999999995</v>
      </c>
      <c r="B86" s="167">
        <v>7.0000000000000007E-2</v>
      </c>
      <c r="C86" s="167">
        <v>246.25</v>
      </c>
      <c r="D86" s="168">
        <v>596.29105973752348</v>
      </c>
      <c r="E86" s="169">
        <v>-0.5756380578119219</v>
      </c>
      <c r="F86" s="167">
        <v>-0.57563805781192201</v>
      </c>
      <c r="G86" s="167">
        <v>0.31205217438060273</v>
      </c>
      <c r="H86" s="167">
        <v>0.12363999958504161</v>
      </c>
    </row>
    <row r="87" spans="1:8" x14ac:dyDescent="0.25">
      <c r="A87" s="166">
        <v>605.47</v>
      </c>
      <c r="B87" s="167">
        <v>0.03</v>
      </c>
      <c r="C87" s="167">
        <v>198.02</v>
      </c>
      <c r="D87" s="168">
        <v>605.46105638602648</v>
      </c>
      <c r="E87" s="169">
        <v>-0.58017703978771662</v>
      </c>
      <c r="F87" s="167">
        <v>-0.58017703978771662</v>
      </c>
      <c r="G87" s="167">
        <v>0.30618228096597777</v>
      </c>
      <c r="H87" s="167">
        <v>0.17925528009326017</v>
      </c>
    </row>
    <row r="88" spans="1:8" x14ac:dyDescent="0.25">
      <c r="A88" s="166">
        <v>614.64</v>
      </c>
      <c r="B88" s="167">
        <v>0.1</v>
      </c>
      <c r="C88" s="167">
        <v>121.81</v>
      </c>
      <c r="D88" s="168">
        <v>614.63105097853997</v>
      </c>
      <c r="E88" s="169">
        <v>-0.58667804531631074</v>
      </c>
      <c r="F88" s="167">
        <v>-0.58667804531631074</v>
      </c>
      <c r="G88" s="167">
        <v>0.31224001447665423</v>
      </c>
      <c r="H88" s="167">
        <v>0.31836306360150818</v>
      </c>
    </row>
    <row r="89" spans="1:8" x14ac:dyDescent="0.25">
      <c r="A89" s="166">
        <v>623.80999999999995</v>
      </c>
      <c r="B89" s="167">
        <v>0.11</v>
      </c>
      <c r="C89" s="167">
        <v>163.19999999999999</v>
      </c>
      <c r="D89" s="168">
        <v>623.80103684772757</v>
      </c>
      <c r="E89" s="169">
        <v>-0.59932297340955099</v>
      </c>
      <c r="F89" s="167">
        <v>-0.59932297340955099</v>
      </c>
      <c r="G89" s="167">
        <v>0.32158462249228642</v>
      </c>
      <c r="H89" s="167">
        <v>0.24471040388040577</v>
      </c>
    </row>
    <row r="90" spans="1:8" x14ac:dyDescent="0.25">
      <c r="A90" s="166">
        <v>632.98</v>
      </c>
      <c r="B90" s="167">
        <v>7.0000000000000007E-2</v>
      </c>
      <c r="C90" s="167">
        <v>212.55</v>
      </c>
      <c r="D90" s="168">
        <v>632.97102659799748</v>
      </c>
      <c r="E90" s="169">
        <v>-0.61247158152725845</v>
      </c>
      <c r="F90" s="167">
        <v>-0.61247158152725856</v>
      </c>
      <c r="G90" s="167">
        <v>0.32111496614207619</v>
      </c>
      <c r="H90" s="167">
        <v>0.27308764282947867</v>
      </c>
    </row>
    <row r="91" spans="1:8" x14ac:dyDescent="0.25">
      <c r="A91" s="166">
        <v>642.15</v>
      </c>
      <c r="B91" s="167">
        <v>0.12</v>
      </c>
      <c r="C91" s="167">
        <v>256.17</v>
      </c>
      <c r="D91" s="168">
        <v>642.14101478168766</v>
      </c>
      <c r="E91" s="169">
        <v>-0.61948879405411938</v>
      </c>
      <c r="F91" s="167">
        <v>-0.61948879405411938</v>
      </c>
      <c r="G91" s="167">
        <v>0.30877668481366233</v>
      </c>
      <c r="H91" s="167">
        <v>0.27640048295709702</v>
      </c>
    </row>
    <row r="92" spans="1:8" x14ac:dyDescent="0.25">
      <c r="A92" s="166">
        <v>651.32000000000005</v>
      </c>
      <c r="B92" s="167">
        <v>0.1</v>
      </c>
      <c r="C92" s="167">
        <v>102.9</v>
      </c>
      <c r="D92" s="168">
        <v>651.31100841176601</v>
      </c>
      <c r="E92" s="169">
        <v>-0.62357079036925755</v>
      </c>
      <c r="F92" s="167">
        <v>-0.62357079036925767</v>
      </c>
      <c r="G92" s="167">
        <v>0.30725264201310321</v>
      </c>
      <c r="H92" s="167">
        <v>0.70040909026312248</v>
      </c>
    </row>
    <row r="93" spans="1:8" x14ac:dyDescent="0.25">
      <c r="A93" s="166">
        <v>660.49</v>
      </c>
      <c r="B93" s="167">
        <v>0.35</v>
      </c>
      <c r="C93" s="167">
        <v>110.69</v>
      </c>
      <c r="D93" s="168">
        <v>660.48093058149652</v>
      </c>
      <c r="E93" s="169">
        <v>-0.63525287977958811</v>
      </c>
      <c r="F93" s="167">
        <v>-0.63525287977958822</v>
      </c>
      <c r="G93" s="167">
        <v>0.34125469889719129</v>
      </c>
      <c r="H93" s="167">
        <v>0.82210031325215271</v>
      </c>
    </row>
    <row r="94" spans="1:8" x14ac:dyDescent="0.25">
      <c r="A94" s="166">
        <v>663.53</v>
      </c>
      <c r="B94" s="167">
        <v>0.45</v>
      </c>
      <c r="C94" s="167">
        <v>108.34</v>
      </c>
      <c r="D94" s="168">
        <v>663.52085613344434</v>
      </c>
      <c r="E94" s="169">
        <v>-0.64228974431991825</v>
      </c>
      <c r="F94" s="167">
        <v>-0.64228974431991825</v>
      </c>
      <c r="G94" s="167">
        <v>0.36127251706970664</v>
      </c>
      <c r="H94" s="167">
        <v>0.99982802671844395</v>
      </c>
    </row>
  </sheetData>
  <mergeCells count="3">
    <mergeCell ref="A1:E1"/>
    <mergeCell ref="A8:B8"/>
    <mergeCell ref="C8:D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NSEW Dev</vt:lpstr>
      <vt:lpstr>VS DLS</vt:lpstr>
      <vt:lpstr>Survey Data</vt:lpstr>
      <vt:lpstr>'NSEW Dev'!Print_Area</vt:lpstr>
      <vt:lpstr>'VS DLS'!Print_Area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Jon Hollingworth</cp:lastModifiedBy>
  <cp:lastPrinted>2014-08-24T21:15:49Z</cp:lastPrinted>
  <dcterms:created xsi:type="dcterms:W3CDTF">2012-03-28T03:24:07Z</dcterms:created>
  <dcterms:modified xsi:type="dcterms:W3CDTF">2014-09-25T05:28:38Z</dcterms:modified>
</cp:coreProperties>
</file>