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Arrow Energy\M350V\Arrow Energy\Moranbah\M350V\Gyro Survey\"/>
    </mc:Choice>
  </mc:AlternateContent>
  <bookViews>
    <workbookView xWindow="0" yWindow="0" windowWidth="23040" windowHeight="9408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5251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<sst xmlns="http://schemas.openxmlformats.org/spreadsheetml/2006/main" count="181" uniqueCount="94">
  <si>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</si>
  <si>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</si>
  <si>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</si>
  <si>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</si>
  <si>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</si>
  <si>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</si>
  <si>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</si>
  <si>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</si>
  <si>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</si>
  <si>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</si>
  <si>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</si>
  <si>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</si>
  <si>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</si>
  <si>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</si>
  <si>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</si>
  <si>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</si>
  <si>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</si>
  <si>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</si>
  <si>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</si>
  <si>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</si>
  <si>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</si>
  <si>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</si>
  <si>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</si>
  <si>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</si>
  <si>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</si>
  <si>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</si>
  <si>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</si>
  <si>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</si>
  <si>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</si>
  <si>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</si>
  <si>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</si>
  <si>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</si>
  <si>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</si>
  <si>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</si>
  <si>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</si>
  <si>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</si>
  <si>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</si>
  <si>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</si>
  <si>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</si>
  <si>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</si>
  <si>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</si>
  <si>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</si>
  <si>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</si>
  <si>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</si>
  <si>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</si>
  <si>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</si>
  <si>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</si>
  <si>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</si>
  <si>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</si>
  <si>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</si>
  <si>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</si>
  <si>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</si>
  <si>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</si>
  <si>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</si>
  <si>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</si>
  <si>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</si>
  <si>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</si>
  <si>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</si>
  <si>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</si>
  <si>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</si>
  <si>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</si>
  <si>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</si>
  <si>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</si>
  <si>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</si>
  <si>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</si>
  <si>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</si>
  <si>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</si>
  <si>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</si>
  <si>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</si>
  <si>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True North</t>
  </si>
  <si>
    <t>Arrow Energy</t>
  </si>
  <si>
    <t>Arrive in Emerald to stay the night.</t>
  </si>
  <si>
    <t>Depart base for Emerald.</t>
  </si>
  <si>
    <t>M350V</t>
  </si>
  <si>
    <t>Moranbah</t>
  </si>
  <si>
    <t>Queensland</t>
  </si>
  <si>
    <r>
      <t>21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58 ' 18.447" S.</t>
    </r>
  </si>
  <si>
    <r>
      <t>148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6' 27.977" E.</t>
    </r>
  </si>
  <si>
    <t>North Seeking Gyro</t>
  </si>
  <si>
    <t>D. Slater</t>
  </si>
  <si>
    <t>Vause</t>
  </si>
  <si>
    <t>Wireline</t>
  </si>
  <si>
    <t>Depart Emerald for M350V.</t>
  </si>
  <si>
    <t>Arrive at M350V and complete rig induction.</t>
  </si>
  <si>
    <t>Surveys performed in 10m intervals.</t>
  </si>
  <si>
    <t>OOH with Gyro and rig down.</t>
  </si>
  <si>
    <t>RIH with Gyro and Perform first survey.</t>
  </si>
  <si>
    <t>Perform last survey and begin to POOH.</t>
  </si>
  <si>
    <t>G. Emsies</t>
  </si>
  <si>
    <t>Have safety meeting and rig up Gyro.</t>
  </si>
  <si>
    <t>Depart for Roma.</t>
  </si>
  <si>
    <t>Depart for camp.</t>
  </si>
  <si>
    <t xml:space="preserve">Arrive in Roma 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</si>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</sst>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0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2" fontId="9" fillId="0" borderId="0" xfId="3" applyNumberFormat="1"/>
    <xf numFmtId="168" fontId="9" fillId="0" borderId="0" xfId="3" applyNumberFormat="1"/>
    <xf numFmtId="2" fontId="14" fillId="0" borderId="0" xfId="3" applyNumberFormat="1" applyFont="1" applyFill="1"/>
    <xf numFmtId="2" fontId="14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Data'!$G$21:$G$41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-0.01</c:v>
                </c:pt>
                <c:pt idx="11">
                  <c:v>-0.04</c:v>
                </c:pt>
                <c:pt idx="12">
                  <c:v>-7.0000000000000007E-2</c:v>
                </c:pt>
                <c:pt idx="13">
                  <c:v>-0.1</c:v>
                </c:pt>
                <c:pt idx="14">
                  <c:v>-0.14000000000000001</c:v>
                </c:pt>
                <c:pt idx="15">
                  <c:v>-0.17</c:v>
                </c:pt>
                <c:pt idx="16">
                  <c:v>-0.2</c:v>
                </c:pt>
                <c:pt idx="17">
                  <c:v>-0.23</c:v>
                </c:pt>
                <c:pt idx="18">
                  <c:v>-0.27</c:v>
                </c:pt>
                <c:pt idx="19">
                  <c:v>-0.32</c:v>
                </c:pt>
                <c:pt idx="20">
                  <c:v>-0.39</c:v>
                </c:pt>
              </c:numCache>
            </c:numRef>
          </c:xVal>
          <c:yVal>
            <c:numRef>
              <c:f>'Survey Data'!$F$21:$F$41</c:f>
              <c:numCache>
                <c:formatCode>0.00</c:formatCode>
                <c:ptCount val="21"/>
                <c:pt idx="0">
                  <c:v>0</c:v>
                </c:pt>
                <c:pt idx="1">
                  <c:v>-0.03</c:v>
                </c:pt>
                <c:pt idx="2">
                  <c:v>-0.05</c:v>
                </c:pt>
                <c:pt idx="3">
                  <c:v>-0.08</c:v>
                </c:pt>
                <c:pt idx="4">
                  <c:v>-0.11</c:v>
                </c:pt>
                <c:pt idx="5">
                  <c:v>-0.14000000000000001</c:v>
                </c:pt>
                <c:pt idx="6">
                  <c:v>-0.16</c:v>
                </c:pt>
                <c:pt idx="7">
                  <c:v>-0.19</c:v>
                </c:pt>
                <c:pt idx="8">
                  <c:v>-0.22</c:v>
                </c:pt>
                <c:pt idx="9">
                  <c:v>-0.26</c:v>
                </c:pt>
                <c:pt idx="10">
                  <c:v>-0.3</c:v>
                </c:pt>
                <c:pt idx="11">
                  <c:v>-0.36</c:v>
                </c:pt>
                <c:pt idx="12">
                  <c:v>-0.41</c:v>
                </c:pt>
                <c:pt idx="13">
                  <c:v>-0.47</c:v>
                </c:pt>
                <c:pt idx="14">
                  <c:v>-0.53</c:v>
                </c:pt>
                <c:pt idx="15">
                  <c:v>-0.61</c:v>
                </c:pt>
                <c:pt idx="16">
                  <c:v>-0.69</c:v>
                </c:pt>
                <c:pt idx="17">
                  <c:v>-0.77</c:v>
                </c:pt>
                <c:pt idx="18">
                  <c:v>-0.87</c:v>
                </c:pt>
                <c:pt idx="19">
                  <c:v>-0.97</c:v>
                </c:pt>
                <c:pt idx="20">
                  <c:v>-1.07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897904"/>
        <c:axId val="454554152"/>
      </c:scatterChart>
      <c:valAx>
        <c:axId val="347897904"/>
        <c:scaling>
          <c:orientation val="minMax"/>
          <c:min val="-1.2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54554152"/>
        <c:crosses val="autoZero"/>
        <c:crossBetween val="midCat"/>
        <c:majorUnit val="0.2"/>
      </c:valAx>
      <c:valAx>
        <c:axId val="45455415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4789790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2231682515719022E-2"/>
          <c:y val="0.9245864206827622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256199634298672"/>
          <c:y val="0.11149448818897637"/>
          <c:w val="0.78382231089596821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Data'!$B$21:$B$41</c:f>
              <c:numCache>
                <c:formatCode>0.00</c:formatCode>
                <c:ptCount val="21"/>
                <c:pt idx="0">
                  <c:v>0</c:v>
                </c:pt>
                <c:pt idx="1">
                  <c:v>0.31</c:v>
                </c:pt>
                <c:pt idx="2">
                  <c:v>0.3</c:v>
                </c:pt>
                <c:pt idx="3">
                  <c:v>0.31</c:v>
                </c:pt>
                <c:pt idx="4">
                  <c:v>0.32</c:v>
                </c:pt>
                <c:pt idx="5">
                  <c:v>0.32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  <c:pt idx="9">
                  <c:v>0.49</c:v>
                </c:pt>
                <c:pt idx="10">
                  <c:v>0.64</c:v>
                </c:pt>
                <c:pt idx="11">
                  <c:v>0.68</c:v>
                </c:pt>
                <c:pt idx="12">
                  <c:v>0.73</c:v>
                </c:pt>
                <c:pt idx="13">
                  <c:v>0.81</c:v>
                </c:pt>
                <c:pt idx="14">
                  <c:v>0.89</c:v>
                </c:pt>
                <c:pt idx="15">
                  <c:v>0.95</c:v>
                </c:pt>
                <c:pt idx="16">
                  <c:v>1</c:v>
                </c:pt>
                <c:pt idx="17">
                  <c:v>1.1100000000000001</c:v>
                </c:pt>
                <c:pt idx="18">
                  <c:v>1.22</c:v>
                </c:pt>
                <c:pt idx="19">
                  <c:v>1.35</c:v>
                </c:pt>
                <c:pt idx="20">
                  <c:v>1.48</c:v>
                </c:pt>
              </c:numCache>
            </c:numRef>
          </c:xVal>
          <c:yVal>
            <c:numRef>
              <c:f>'Survey Data'!$A$21:$A$41</c:f>
              <c:numCache>
                <c:formatCode>0.0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45648"/>
        <c:axId val="350946040"/>
      </c:scatterChart>
      <c:valAx>
        <c:axId val="350945648"/>
        <c:scaling>
          <c:orientation val="minMax"/>
          <c:max val="5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350946040"/>
        <c:crosses val="autoZero"/>
        <c:crossBetween val="midCat"/>
        <c:majorUnit val="5"/>
      </c:valAx>
      <c:valAx>
        <c:axId val="35094604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509456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Data'!$E$21:$E$41</c:f>
              <c:numCache>
                <c:formatCode>0.00</c:formatCode>
                <c:ptCount val="21"/>
                <c:pt idx="0">
                  <c:v>0</c:v>
                </c:pt>
                <c:pt idx="1">
                  <c:v>-0.03</c:v>
                </c:pt>
                <c:pt idx="2">
                  <c:v>-0.05</c:v>
                </c:pt>
                <c:pt idx="3">
                  <c:v>-0.08</c:v>
                </c:pt>
                <c:pt idx="4">
                  <c:v>-0.11</c:v>
                </c:pt>
                <c:pt idx="5">
                  <c:v>-0.14000000000000001</c:v>
                </c:pt>
                <c:pt idx="6">
                  <c:v>-0.16</c:v>
                </c:pt>
                <c:pt idx="7">
                  <c:v>-0.19</c:v>
                </c:pt>
                <c:pt idx="8">
                  <c:v>-0.22</c:v>
                </c:pt>
                <c:pt idx="9">
                  <c:v>-0.26</c:v>
                </c:pt>
                <c:pt idx="10">
                  <c:v>-0.3</c:v>
                </c:pt>
                <c:pt idx="11">
                  <c:v>-0.36</c:v>
                </c:pt>
                <c:pt idx="12">
                  <c:v>-0.41</c:v>
                </c:pt>
                <c:pt idx="13">
                  <c:v>-0.47</c:v>
                </c:pt>
                <c:pt idx="14">
                  <c:v>-0.53</c:v>
                </c:pt>
                <c:pt idx="15">
                  <c:v>-0.61</c:v>
                </c:pt>
                <c:pt idx="16">
                  <c:v>-0.69</c:v>
                </c:pt>
                <c:pt idx="17">
                  <c:v>-0.77</c:v>
                </c:pt>
                <c:pt idx="18">
                  <c:v>-0.87</c:v>
                </c:pt>
                <c:pt idx="19">
                  <c:v>-0.97</c:v>
                </c:pt>
                <c:pt idx="20">
                  <c:v>-1.07</c:v>
                </c:pt>
              </c:numCache>
            </c:numRef>
          </c:xVal>
          <c:yVal>
            <c:numRef>
              <c:f>'Survey Data'!$D$21:$D$41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89.99</c:v>
                </c:pt>
                <c:pt idx="19">
                  <c:v>94.99</c:v>
                </c:pt>
                <c:pt idx="20">
                  <c:v>99.99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47216"/>
        <c:axId val="350947608"/>
      </c:scatterChart>
      <c:valAx>
        <c:axId val="35094721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50947608"/>
        <c:crossesAt val="0"/>
        <c:crossBetween val="midCat"/>
      </c:valAx>
      <c:valAx>
        <c:axId val="350947608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50947216"/>
        <c:crosses val="autoZero"/>
        <c:crossBetween val="midCat"/>
      </c:valAx>
      <c:spPr>
        <a:ln w="6350"/>
      </c:spPr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Data'!$G$21:$G$41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-0.01</c:v>
                </c:pt>
                <c:pt idx="11">
                  <c:v>-0.04</c:v>
                </c:pt>
                <c:pt idx="12">
                  <c:v>-7.0000000000000007E-2</c:v>
                </c:pt>
                <c:pt idx="13">
                  <c:v>-0.1</c:v>
                </c:pt>
                <c:pt idx="14">
                  <c:v>-0.14000000000000001</c:v>
                </c:pt>
                <c:pt idx="15">
                  <c:v>-0.17</c:v>
                </c:pt>
                <c:pt idx="16">
                  <c:v>-0.2</c:v>
                </c:pt>
                <c:pt idx="17">
                  <c:v>-0.23</c:v>
                </c:pt>
                <c:pt idx="18">
                  <c:v>-0.27</c:v>
                </c:pt>
                <c:pt idx="19">
                  <c:v>-0.32</c:v>
                </c:pt>
                <c:pt idx="20">
                  <c:v>-0.39</c:v>
                </c:pt>
              </c:numCache>
            </c:numRef>
          </c:xVal>
          <c:yVal>
            <c:numRef>
              <c:f>'Survey Data'!$F$21:$F$41</c:f>
              <c:numCache>
                <c:formatCode>0.00</c:formatCode>
                <c:ptCount val="21"/>
                <c:pt idx="0">
                  <c:v>0</c:v>
                </c:pt>
                <c:pt idx="1">
                  <c:v>-0.03</c:v>
                </c:pt>
                <c:pt idx="2">
                  <c:v>-0.05</c:v>
                </c:pt>
                <c:pt idx="3">
                  <c:v>-0.08</c:v>
                </c:pt>
                <c:pt idx="4">
                  <c:v>-0.11</c:v>
                </c:pt>
                <c:pt idx="5">
                  <c:v>-0.14000000000000001</c:v>
                </c:pt>
                <c:pt idx="6">
                  <c:v>-0.16</c:v>
                </c:pt>
                <c:pt idx="7">
                  <c:v>-0.19</c:v>
                </c:pt>
                <c:pt idx="8">
                  <c:v>-0.22</c:v>
                </c:pt>
                <c:pt idx="9">
                  <c:v>-0.26</c:v>
                </c:pt>
                <c:pt idx="10">
                  <c:v>-0.3</c:v>
                </c:pt>
                <c:pt idx="11">
                  <c:v>-0.36</c:v>
                </c:pt>
                <c:pt idx="12">
                  <c:v>-0.41</c:v>
                </c:pt>
                <c:pt idx="13">
                  <c:v>-0.47</c:v>
                </c:pt>
                <c:pt idx="14">
                  <c:v>-0.53</c:v>
                </c:pt>
                <c:pt idx="15">
                  <c:v>-0.61</c:v>
                </c:pt>
                <c:pt idx="16">
                  <c:v>-0.69</c:v>
                </c:pt>
                <c:pt idx="17">
                  <c:v>-0.77</c:v>
                </c:pt>
                <c:pt idx="18">
                  <c:v>-0.87</c:v>
                </c:pt>
                <c:pt idx="19">
                  <c:v>-0.97</c:v>
                </c:pt>
                <c:pt idx="20">
                  <c:v>-1.07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48392"/>
        <c:axId val="350948784"/>
      </c:scatterChart>
      <c:valAx>
        <c:axId val="350948392"/>
        <c:scaling>
          <c:orientation val="minMax"/>
          <c:min val="-1.2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50948784"/>
        <c:crosses val="autoZero"/>
        <c:crossBetween val="midCat"/>
        <c:majorUnit val="0.2"/>
      </c:valAx>
      <c:valAx>
        <c:axId val="35094878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5.3635243966641292E-3"/>
              <c:y val="0.19415132312938324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3509483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4756241358971644E-3"/>
          <c:y val="0.92934769059278532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Data'!$H$21:$H$41</c:f>
              <c:numCache>
                <c:formatCode>0.00</c:formatCode>
                <c:ptCount val="21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0.24</c:v>
                </c:pt>
                <c:pt idx="6">
                  <c:v>0.24</c:v>
                </c:pt>
                <c:pt idx="7">
                  <c:v>0.21</c:v>
                </c:pt>
                <c:pt idx="8">
                  <c:v>0.21</c:v>
                </c:pt>
                <c:pt idx="9">
                  <c:v>1.05</c:v>
                </c:pt>
                <c:pt idx="10">
                  <c:v>1.1599999999999999</c:v>
                </c:pt>
                <c:pt idx="11">
                  <c:v>0.43</c:v>
                </c:pt>
                <c:pt idx="12">
                  <c:v>0.44</c:v>
                </c:pt>
                <c:pt idx="13">
                  <c:v>0.66</c:v>
                </c:pt>
                <c:pt idx="14">
                  <c:v>0.69</c:v>
                </c:pt>
                <c:pt idx="15">
                  <c:v>0.39</c:v>
                </c:pt>
                <c:pt idx="16">
                  <c:v>0.41</c:v>
                </c:pt>
                <c:pt idx="17">
                  <c:v>0.74</c:v>
                </c:pt>
                <c:pt idx="18">
                  <c:v>0.76</c:v>
                </c:pt>
                <c:pt idx="19">
                  <c:v>0.92</c:v>
                </c:pt>
                <c:pt idx="20">
                  <c:v>0.94</c:v>
                </c:pt>
              </c:numCache>
            </c:numRef>
          </c:xVal>
          <c:yVal>
            <c:numRef>
              <c:f>'Survey Data'!$A$21:$A$41</c:f>
              <c:numCache>
                <c:formatCode>0.0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64080"/>
        <c:axId val="350964472"/>
      </c:scatterChart>
      <c:valAx>
        <c:axId val="350964080"/>
        <c:scaling>
          <c:orientation val="minMax"/>
          <c:max val="5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350964472"/>
        <c:crosses val="autoZero"/>
        <c:crossBetween val="midCat"/>
        <c:majorUnit val="5"/>
      </c:valAx>
      <c:valAx>
        <c:axId val="35096447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5096408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4</xdr:col>
          <xdr:colOff>15240</xdr:colOff>
          <xdr:row>37</xdr:row>
          <xdr:rowOff>137160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41" totalsRowShown="0" headerRowDxfId="10" dataDxfId="9" tableBorderDxfId="8">
  <autoFilter ref="A20:H41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8"/>
      <c r="B1" s="168"/>
      <c r="C1" s="168"/>
      <c r="D1" s="168"/>
      <c r="E1" s="168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9" t="s">
        <v>37</v>
      </c>
      <c r="B10" s="169"/>
      <c r="C10" s="169"/>
      <c r="D10" s="169"/>
      <c r="E10" s="169"/>
      <c r="F10" s="169"/>
      <c r="G10" s="169"/>
      <c r="H10" s="169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62" t="s">
        <v>36</v>
      </c>
      <c r="E12" s="63" t="str">
        <f>'Event Summary'!A4</f>
        <v>Arrow Energy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35</v>
      </c>
      <c r="E13" s="33" t="str">
        <f>'Event Summary'!C4</f>
        <v>M350V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34</v>
      </c>
      <c r="E14" s="33" t="str">
        <f>'Event Summary'!E4</f>
        <v>Moranbah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21° 58 ' 18.447" S.</v>
      </c>
    </row>
    <row r="16" spans="1:8" ht="39" customHeight="1" x14ac:dyDescent="0.55000000000000004">
      <c r="D16" s="31" t="s">
        <v>49</v>
      </c>
      <c r="E16" s="30" t="str">
        <f>'Event Summary'!G6</f>
        <v>148° 6' 27.977" E.</v>
      </c>
    </row>
    <row r="17" spans="4:7" ht="39" customHeight="1" x14ac:dyDescent="0.55000000000000004">
      <c r="D17" s="31" t="s">
        <v>33</v>
      </c>
      <c r="E17" s="170">
        <f>'Event Summary'!A13</f>
        <v>41893</v>
      </c>
      <c r="F17" s="170"/>
      <c r="G17" s="170"/>
    </row>
    <row r="18" spans="4:7" ht="39" customHeight="1" x14ac:dyDescent="0.55000000000000004">
      <c r="D18" s="31" t="s">
        <v>32</v>
      </c>
      <c r="E18" s="30" t="str">
        <f>'Event Summary'!C17</f>
        <v>D. Slater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31</v>
      </c>
      <c r="H34" s="27">
        <f ca="1">TODAY()</f>
        <v>41913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zoomScaleNormal="100" workbookViewId="0">
      <selection activeCell="E15" sqref="E15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71" t="s">
        <v>40</v>
      </c>
      <c r="B1" s="171"/>
      <c r="C1" s="171"/>
      <c r="D1" s="171"/>
      <c r="E1" s="171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3">
      <c r="A4" s="138" t="s">
        <v>70</v>
      </c>
      <c r="B4" s="136"/>
      <c r="C4" s="138" t="s">
        <v>73</v>
      </c>
      <c r="D4" s="137"/>
      <c r="E4" s="138" t="s">
        <v>74</v>
      </c>
      <c r="F4" s="136"/>
      <c r="G4" s="139" t="s">
        <v>16</v>
      </c>
      <c r="H4" s="142"/>
    </row>
    <row r="5" spans="1:8" s="1" customFormat="1" ht="9" customHeight="1" x14ac:dyDescent="0.3">
      <c r="A5" s="125" t="s">
        <v>17</v>
      </c>
      <c r="B5" s="128"/>
      <c r="C5" s="125" t="s">
        <v>57</v>
      </c>
      <c r="D5" s="126"/>
      <c r="E5" s="125" t="s">
        <v>45</v>
      </c>
      <c r="F5" s="126"/>
      <c r="G5" s="125" t="s">
        <v>46</v>
      </c>
      <c r="H5" s="126"/>
    </row>
    <row r="6" spans="1:8" s="1" customFormat="1" x14ac:dyDescent="0.3">
      <c r="A6" s="139" t="s">
        <v>75</v>
      </c>
      <c r="B6" s="142"/>
      <c r="C6" s="146" t="s">
        <v>59</v>
      </c>
      <c r="D6" s="142"/>
      <c r="E6" s="153" t="s">
        <v>76</v>
      </c>
      <c r="F6" s="149"/>
      <c r="G6" s="153" t="s">
        <v>77</v>
      </c>
      <c r="H6" s="137"/>
    </row>
    <row r="7" spans="1:8" s="1" customFormat="1" ht="9" customHeight="1" x14ac:dyDescent="0.3">
      <c r="A7" s="125" t="s">
        <v>41</v>
      </c>
      <c r="B7" s="128"/>
      <c r="C7" s="125" t="s">
        <v>42</v>
      </c>
      <c r="D7" s="126"/>
      <c r="E7" s="125" t="s">
        <v>43</v>
      </c>
      <c r="F7" s="126"/>
      <c r="G7" s="125" t="s">
        <v>44</v>
      </c>
      <c r="H7" s="126"/>
    </row>
    <row r="8" spans="1:8" s="1" customFormat="1" x14ac:dyDescent="0.3">
      <c r="A8" s="173">
        <v>7569881.6900000004</v>
      </c>
      <c r="B8" s="174"/>
      <c r="C8" s="175">
        <v>614372.88</v>
      </c>
      <c r="D8" s="176"/>
      <c r="E8" s="148" t="s">
        <v>51</v>
      </c>
      <c r="F8" s="149"/>
      <c r="G8" s="148">
        <v>55</v>
      </c>
      <c r="H8" s="137"/>
    </row>
    <row r="9" spans="1:8" x14ac:dyDescent="0.3">
      <c r="A9" s="130" t="s">
        <v>11</v>
      </c>
      <c r="B9" s="131"/>
      <c r="C9" s="131"/>
      <c r="D9" s="131"/>
      <c r="E9" s="131"/>
      <c r="F9" s="131"/>
      <c r="G9" s="141"/>
      <c r="H9" s="132"/>
    </row>
    <row r="10" spans="1:8" s="2" customFormat="1" ht="9" customHeight="1" x14ac:dyDescent="0.3">
      <c r="A10" s="125" t="s">
        <v>25</v>
      </c>
      <c r="B10" s="126"/>
      <c r="C10" s="140" t="s">
        <v>14</v>
      </c>
      <c r="D10" s="126"/>
      <c r="E10" s="140" t="s">
        <v>28</v>
      </c>
      <c r="F10" s="127"/>
      <c r="G10" s="125" t="s">
        <v>20</v>
      </c>
      <c r="H10" s="126"/>
    </row>
    <row r="11" spans="1:8" s="1" customFormat="1" x14ac:dyDescent="0.3">
      <c r="A11" s="133" t="s">
        <v>14</v>
      </c>
      <c r="B11" s="135"/>
      <c r="C11" s="144">
        <v>227</v>
      </c>
      <c r="D11" s="135"/>
      <c r="E11" s="133" t="s">
        <v>93</v>
      </c>
      <c r="F11" s="134"/>
      <c r="G11" s="144">
        <v>4.4000000000000004</v>
      </c>
      <c r="H11" s="135"/>
    </row>
    <row r="12" spans="1:8" s="2" customFormat="1" ht="9" customHeight="1" x14ac:dyDescent="0.3">
      <c r="A12" s="125" t="s">
        <v>10</v>
      </c>
      <c r="B12" s="126"/>
      <c r="C12" s="125" t="s">
        <v>58</v>
      </c>
      <c r="D12" s="126"/>
      <c r="E12" s="125" t="s">
        <v>23</v>
      </c>
      <c r="F12" s="127"/>
      <c r="G12" s="125" t="s">
        <v>24</v>
      </c>
      <c r="H12" s="126"/>
    </row>
    <row r="13" spans="1:8" s="1" customFormat="1" x14ac:dyDescent="0.3">
      <c r="A13" s="145">
        <v>41893</v>
      </c>
      <c r="B13" s="135"/>
      <c r="C13" s="133" t="s">
        <v>78</v>
      </c>
      <c r="D13" s="135"/>
      <c r="E13" s="143">
        <v>0</v>
      </c>
      <c r="F13" s="134"/>
      <c r="G13" s="143">
        <v>100</v>
      </c>
      <c r="H13" s="135"/>
    </row>
    <row r="14" spans="1:8" s="77" customFormat="1" ht="9" customHeight="1" x14ac:dyDescent="0.3">
      <c r="A14" s="125" t="s">
        <v>18</v>
      </c>
      <c r="B14" s="126"/>
      <c r="C14" s="125" t="s">
        <v>60</v>
      </c>
      <c r="D14" s="126"/>
      <c r="E14" s="125" t="s">
        <v>52</v>
      </c>
      <c r="F14" s="127"/>
      <c r="G14" s="125" t="s">
        <v>55</v>
      </c>
      <c r="H14" s="126"/>
    </row>
    <row r="15" spans="1:8" s="76" customFormat="1" x14ac:dyDescent="0.3">
      <c r="A15" s="133" t="s">
        <v>69</v>
      </c>
      <c r="B15" s="135"/>
      <c r="C15" s="145" t="s">
        <v>68</v>
      </c>
      <c r="D15" s="135"/>
      <c r="E15" s="152" t="s">
        <v>54</v>
      </c>
      <c r="F15" s="134"/>
      <c r="G15" s="143" t="s">
        <v>54</v>
      </c>
      <c r="H15" s="135"/>
    </row>
    <row r="16" spans="1:8" s="2" customFormat="1" ht="9" customHeight="1" x14ac:dyDescent="0.3">
      <c r="A16" s="154" t="s">
        <v>62</v>
      </c>
      <c r="B16" s="126"/>
      <c r="C16" s="125" t="s">
        <v>47</v>
      </c>
      <c r="D16" s="126"/>
      <c r="E16" s="125" t="s">
        <v>56</v>
      </c>
      <c r="F16" s="127"/>
      <c r="G16" s="125" t="s">
        <v>30</v>
      </c>
      <c r="H16" s="129" t="s">
        <v>29</v>
      </c>
    </row>
    <row r="17" spans="1:8" s="64" customFormat="1" ht="13.8" x14ac:dyDescent="0.3">
      <c r="A17" s="145" t="s">
        <v>88</v>
      </c>
      <c r="B17" s="135"/>
      <c r="C17" s="133" t="s">
        <v>79</v>
      </c>
      <c r="D17" s="135"/>
      <c r="E17" s="133" t="s">
        <v>80</v>
      </c>
      <c r="F17" s="134"/>
      <c r="G17" s="143" t="s">
        <v>81</v>
      </c>
      <c r="H17" s="147"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77" t="s">
        <v>84</v>
      </c>
      <c r="B19" s="178"/>
      <c r="C19" s="178"/>
      <c r="D19" s="178"/>
      <c r="E19" s="178"/>
      <c r="F19" s="178"/>
      <c r="G19" s="178"/>
      <c r="H19" s="179"/>
    </row>
    <row r="20" spans="1:8" s="8" customFormat="1" x14ac:dyDescent="0.3">
      <c r="A20" s="46" t="s">
        <v>39</v>
      </c>
      <c r="B20" s="46" t="s">
        <v>38</v>
      </c>
      <c r="C20" s="172" t="s">
        <v>21</v>
      </c>
      <c r="D20" s="172"/>
      <c r="E20" s="172"/>
      <c r="F20" s="172"/>
      <c r="G20" s="172"/>
      <c r="H20" s="172"/>
    </row>
    <row r="21" spans="1:8" ht="13.5" customHeight="1" x14ac:dyDescent="0.3">
      <c r="A21" s="118">
        <v>41892</v>
      </c>
      <c r="B21" s="119">
        <v>0.58333333333333337</v>
      </c>
      <c r="C21" s="114" t="s">
        <v>72</v>
      </c>
      <c r="D21" s="51"/>
      <c r="E21" s="51"/>
      <c r="F21" s="51"/>
      <c r="G21" s="51"/>
      <c r="H21" s="52"/>
    </row>
    <row r="22" spans="1:8" ht="13.5" customHeight="1" x14ac:dyDescent="0.3">
      <c r="A22" s="123"/>
      <c r="B22" s="121">
        <v>0.79166666666666663</v>
      </c>
      <c r="C22" s="115" t="s">
        <v>71</v>
      </c>
      <c r="D22" s="54"/>
      <c r="E22" s="54"/>
      <c r="F22" s="54"/>
      <c r="G22" s="54"/>
      <c r="H22" s="55"/>
    </row>
    <row r="23" spans="1:8" ht="13.5" customHeight="1" x14ac:dyDescent="0.3">
      <c r="A23" s="124">
        <v>41893</v>
      </c>
      <c r="B23" s="122">
        <v>0.25</v>
      </c>
      <c r="C23" s="117" t="s">
        <v>82</v>
      </c>
      <c r="D23" s="57"/>
      <c r="E23" s="57"/>
      <c r="F23" s="57"/>
      <c r="G23" s="57"/>
      <c r="H23" s="58"/>
    </row>
    <row r="24" spans="1:8" ht="13.5" customHeight="1" x14ac:dyDescent="0.3">
      <c r="A24" s="123"/>
      <c r="B24" s="121">
        <v>0.41666666666666669</v>
      </c>
      <c r="C24" s="115" t="s">
        <v>83</v>
      </c>
      <c r="D24" s="54"/>
      <c r="E24" s="54"/>
      <c r="F24" s="54"/>
      <c r="G24" s="54"/>
      <c r="H24" s="55"/>
    </row>
    <row r="25" spans="1:8" ht="13.5" customHeight="1" x14ac:dyDescent="0.3">
      <c r="A25" s="123"/>
      <c r="B25" s="121">
        <v>0.85416666666666663</v>
      </c>
      <c r="C25" s="115" t="s">
        <v>89</v>
      </c>
      <c r="D25" s="54"/>
      <c r="E25" s="54"/>
      <c r="F25" s="54"/>
      <c r="G25" s="54"/>
      <c r="H25" s="55"/>
    </row>
    <row r="26" spans="1:8" ht="13.5" customHeight="1" x14ac:dyDescent="0.3">
      <c r="A26" s="123"/>
      <c r="B26" s="121">
        <v>0.87152777777777779</v>
      </c>
      <c r="C26" s="115" t="s">
        <v>86</v>
      </c>
      <c r="D26" s="54"/>
      <c r="E26" s="54"/>
      <c r="F26" s="54"/>
      <c r="G26" s="54"/>
      <c r="H26" s="55"/>
    </row>
    <row r="27" spans="1:8" ht="13.5" customHeight="1" x14ac:dyDescent="0.3">
      <c r="A27" s="120"/>
      <c r="B27" s="121">
        <v>0.88541666666666663</v>
      </c>
      <c r="C27" s="115" t="s">
        <v>87</v>
      </c>
      <c r="D27" s="54"/>
      <c r="E27" s="54"/>
      <c r="F27" s="54"/>
      <c r="G27" s="54"/>
      <c r="H27" s="55"/>
    </row>
    <row r="28" spans="1:8" ht="13.5" customHeight="1" x14ac:dyDescent="0.3">
      <c r="A28" s="123"/>
      <c r="B28" s="121">
        <v>0.88888888888888884</v>
      </c>
      <c r="C28" s="115" t="s">
        <v>85</v>
      </c>
      <c r="D28" s="54"/>
      <c r="E28" s="54"/>
      <c r="F28" s="54"/>
      <c r="G28" s="54"/>
      <c r="H28" s="55"/>
    </row>
    <row r="29" spans="1:8" ht="13.5" customHeight="1" x14ac:dyDescent="0.3">
      <c r="A29" s="123"/>
      <c r="B29" s="121">
        <v>0.90972222222222221</v>
      </c>
      <c r="C29" s="116" t="s">
        <v>91</v>
      </c>
      <c r="E29" s="54"/>
      <c r="F29" s="54"/>
      <c r="G29" s="54"/>
      <c r="H29" s="55"/>
    </row>
    <row r="30" spans="1:8" ht="13.5" customHeight="1" x14ac:dyDescent="0.3">
      <c r="A30" s="123">
        <v>41894</v>
      </c>
      <c r="B30" s="121">
        <v>0.29166666666666669</v>
      </c>
      <c r="C30" s="115" t="s">
        <v>90</v>
      </c>
      <c r="D30" s="54"/>
      <c r="E30" s="54"/>
      <c r="F30" s="54"/>
      <c r="G30" s="54"/>
      <c r="H30" s="55"/>
    </row>
    <row r="31" spans="1:8" ht="13.5" customHeight="1" x14ac:dyDescent="0.3">
      <c r="A31" s="59"/>
      <c r="B31" s="60">
        <v>0.66666666666666663</v>
      </c>
      <c r="C31" s="53" t="s">
        <v>92</v>
      </c>
      <c r="D31" s="54"/>
      <c r="E31" s="54"/>
      <c r="F31" s="54"/>
      <c r="G31" s="54"/>
      <c r="H31" s="55"/>
    </row>
    <row r="32" spans="1:8" ht="13.5" customHeight="1" x14ac:dyDescent="0.3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3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3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3">
      <c r="A35" s="59"/>
      <c r="B35" s="61"/>
      <c r="C35" s="53"/>
      <c r="D35" s="54"/>
      <c r="E35" s="54"/>
      <c r="F35" s="54"/>
      <c r="G35" s="54"/>
      <c r="H35" s="55"/>
    </row>
    <row r="36" spans="1:8" ht="13.5" customHeight="1" x14ac:dyDescent="0.3">
      <c r="A36" s="59"/>
      <c r="B36" s="61"/>
      <c r="C36" s="53"/>
      <c r="D36" s="54"/>
      <c r="E36" s="54"/>
      <c r="F36" s="54"/>
      <c r="G36" s="54"/>
      <c r="H36" s="55"/>
    </row>
    <row r="37" spans="1:8" ht="13.5" customHeight="1" x14ac:dyDescent="0.3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3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3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3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3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3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3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3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3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3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3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3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3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3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3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3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3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3">
      <c r="A54" s="49"/>
      <c r="B54" s="50"/>
      <c r="C54" s="56"/>
      <c r="D54" s="57"/>
      <c r="E54" s="57"/>
      <c r="F54" s="57"/>
      <c r="G54" s="57"/>
      <c r="H54" s="58"/>
    </row>
    <row r="55" spans="1:8" ht="13.5" customHeight="1" x14ac:dyDescent="0.3">
      <c r="A55" s="47"/>
      <c r="B55" s="48"/>
      <c r="C55" s="53"/>
      <c r="D55" s="54"/>
      <c r="E55" s="54"/>
      <c r="F55" s="54"/>
      <c r="G55" s="54"/>
      <c r="H55" s="55"/>
    </row>
    <row r="56" spans="1:8" ht="13.5" customHeight="1" x14ac:dyDescent="0.3">
      <c r="A56" s="47"/>
      <c r="B56" s="48"/>
      <c r="C56" s="53"/>
      <c r="D56" s="54"/>
      <c r="E56" s="54"/>
      <c r="F56" s="54"/>
      <c r="G56" s="54"/>
      <c r="H56" s="55"/>
    </row>
    <row r="57" spans="1:8" ht="13.5" customHeight="1" x14ac:dyDescent="0.3">
      <c r="A57" s="65"/>
      <c r="B57" s="66"/>
      <c r="C57" s="67"/>
      <c r="D57" s="68"/>
      <c r="E57" s="68"/>
      <c r="F57" s="68"/>
      <c r="G57" s="68"/>
      <c r="H57" s="69"/>
    </row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7" zoomScaleNormal="100" workbookViewId="0">
      <selection activeCell="M43" sqref="M43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71" t="s">
        <v>50</v>
      </c>
      <c r="B1" s="171"/>
      <c r="C1" s="171"/>
      <c r="D1" s="171"/>
      <c r="E1" s="171"/>
      <c r="F1" s="171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Arrow Energy</v>
      </c>
      <c r="B4" s="18"/>
      <c r="C4" s="20" t="str">
        <f>'Event Summary'!C4</f>
        <v>M350V</v>
      </c>
      <c r="D4" s="18"/>
      <c r="E4" s="18"/>
      <c r="F4" s="18"/>
      <c r="G4" s="20" t="str">
        <f>'Event Summary'!E4</f>
        <v>Moranbah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3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3">
      <c r="A6" s="21" t="str">
        <f>'Event Summary'!G4</f>
        <v>Australia</v>
      </c>
      <c r="B6" s="22"/>
      <c r="C6" s="151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78" t="s">
        <v>13</v>
      </c>
      <c r="B8" s="82" t="s">
        <v>14</v>
      </c>
      <c r="C8" s="83" t="s">
        <v>28</v>
      </c>
      <c r="D8" s="180" t="s">
        <v>27</v>
      </c>
      <c r="E8" s="180"/>
      <c r="F8" s="181"/>
      <c r="G8" s="82" t="s">
        <v>23</v>
      </c>
      <c r="H8" s="79" t="s">
        <v>24</v>
      </c>
    </row>
    <row r="9" spans="1:13" s="1" customFormat="1" x14ac:dyDescent="0.3">
      <c r="A9" s="73" t="str">
        <f>'Event Summary'!A11</f>
        <v>Ground Level</v>
      </c>
      <c r="B9" s="72">
        <f>'Event Summary'!C11</f>
        <v>227</v>
      </c>
      <c r="C9" s="71" t="str">
        <f>'Event Summary'!E11</f>
        <v>RT</v>
      </c>
      <c r="D9" s="105">
        <f>'Event Summary'!G11</f>
        <v>4.4000000000000004</v>
      </c>
      <c r="E9" s="106"/>
      <c r="F9" s="107"/>
      <c r="G9" s="71" t="s">
        <v>19</v>
      </c>
      <c r="H9" s="108">
        <f>'Event Summary'!G13</f>
        <v>100</v>
      </c>
    </row>
    <row r="10" spans="1:13" s="2" customFormat="1" ht="9" customHeight="1" x14ac:dyDescent="0.3">
      <c r="A10" s="82" t="s">
        <v>10</v>
      </c>
      <c r="B10" s="74" t="s">
        <v>18</v>
      </c>
      <c r="C10" s="82" t="s">
        <v>45</v>
      </c>
      <c r="D10" s="78" t="s">
        <v>46</v>
      </c>
      <c r="E10" s="80"/>
      <c r="F10" s="79"/>
      <c r="G10" s="82" t="s">
        <v>43</v>
      </c>
      <c r="H10" s="79" t="s">
        <v>44</v>
      </c>
    </row>
    <row r="11" spans="1:13" s="113" customFormat="1" ht="12" x14ac:dyDescent="0.3">
      <c r="A11" s="109">
        <f>'Event Summary'!A13</f>
        <v>41893</v>
      </c>
      <c r="B11" s="155" t="str">
        <f>'Event Summary'!A15</f>
        <v>True North</v>
      </c>
      <c r="C11" s="110" t="str">
        <f>'Event Summary'!E6</f>
        <v>21° 58 ' 18.447" S.</v>
      </c>
      <c r="D11" s="73" t="str">
        <f>'Event Summary'!G6</f>
        <v>148° 6' 27.977" E.</v>
      </c>
      <c r="E11" s="106"/>
      <c r="F11" s="107"/>
      <c r="G11" s="111" t="str">
        <f>'Event Summary'!E8</f>
        <v>GDA94/MGA94</v>
      </c>
      <c r="H11" s="112">
        <f>'Event Summary'!G8</f>
        <v>55</v>
      </c>
    </row>
    <row r="12" spans="1:13" s="2" customFormat="1" ht="9" customHeight="1" x14ac:dyDescent="0.3">
      <c r="A12" s="74" t="s">
        <v>52</v>
      </c>
      <c r="B12" s="82" t="s">
        <v>55</v>
      </c>
      <c r="C12" s="82" t="s">
        <v>41</v>
      </c>
      <c r="D12" s="78" t="s">
        <v>42</v>
      </c>
      <c r="E12" s="80"/>
      <c r="F12" s="79"/>
      <c r="G12" s="82" t="s">
        <v>60</v>
      </c>
      <c r="H12" s="79" t="s">
        <v>30</v>
      </c>
    </row>
    <row r="13" spans="1:13" s="113" customFormat="1" ht="12" x14ac:dyDescent="0.3">
      <c r="A13" s="111" t="str">
        <f>'Event Summary'!E15</f>
        <v>N/A</v>
      </c>
      <c r="B13" s="109" t="str">
        <f>'Event Summary'!G15</f>
        <v>N/A</v>
      </c>
      <c r="C13" s="156">
        <f>'Event Summary'!A8</f>
        <v>7569881.6900000004</v>
      </c>
      <c r="D13" s="185">
        <f>'Event Summary'!C8</f>
        <v>614372.88</v>
      </c>
      <c r="E13" s="186"/>
      <c r="F13" s="187"/>
      <c r="G13" s="111" t="str">
        <f>'Event Summary'!C15</f>
        <v>Min Curvature</v>
      </c>
      <c r="H13" s="112" t="str">
        <f>'Event Summary'!G17</f>
        <v>Wireline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82" t="str">
        <f>IF(ISBLANK('Event Summary'!A19),"",'Event Summary'!A19)</f>
        <v>Surveys performed in 10m intervals.</v>
      </c>
      <c r="B15" s="183"/>
      <c r="C15" s="183"/>
      <c r="D15" s="183"/>
      <c r="E15" s="183"/>
      <c r="F15" s="183"/>
      <c r="G15" s="183"/>
      <c r="H15" s="184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4</xdr:col>
                <xdr:colOff>15240</xdr:colOff>
                <xdr:row>37</xdr:row>
                <xdr:rowOff>137160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8" zoomScaleNormal="100" workbookViewId="0">
      <selection activeCell="I25" sqref="I24:I25"/>
    </sheetView>
  </sheetViews>
  <sheetFormatPr defaultColWidth="9.109375" defaultRowHeight="14.4" x14ac:dyDescent="0.3"/>
  <cols>
    <col min="1" max="2" width="16.44140625" style="75" customWidth="1"/>
    <col min="3" max="3" width="16.5546875" style="75" customWidth="1"/>
    <col min="4" max="4" width="10.6640625" style="75" customWidth="1"/>
    <col min="5" max="5" width="0.5546875" style="75" customWidth="1"/>
    <col min="6" max="6" width="6" style="75" customWidth="1"/>
    <col min="7" max="8" width="16.33203125" style="75" customWidth="1"/>
    <col min="9" max="16384" width="9.109375" style="75"/>
  </cols>
  <sheetData>
    <row r="1" spans="1:15" ht="38.25" customHeight="1" x14ac:dyDescent="0.3">
      <c r="A1" s="171" t="s">
        <v>66</v>
      </c>
      <c r="B1" s="171"/>
      <c r="C1" s="171"/>
      <c r="D1" s="171"/>
      <c r="E1" s="171"/>
      <c r="F1" s="171"/>
    </row>
    <row r="2" spans="1:15" x14ac:dyDescent="0.3">
      <c r="A2" s="130" t="s">
        <v>0</v>
      </c>
      <c r="B2" s="131"/>
      <c r="C2" s="131"/>
      <c r="D2" s="131"/>
      <c r="E2" s="131"/>
      <c r="F2" s="131"/>
      <c r="G2" s="131"/>
      <c r="H2" s="132"/>
      <c r="I2" s="161"/>
      <c r="J2" s="161"/>
      <c r="K2" s="161"/>
      <c r="L2" s="161"/>
      <c r="M2" s="161"/>
      <c r="N2" s="161"/>
    </row>
    <row r="3" spans="1:15" s="77" customFormat="1" ht="9" customHeight="1" x14ac:dyDescent="0.3">
      <c r="A3" s="125" t="s">
        <v>1</v>
      </c>
      <c r="B3" s="127"/>
      <c r="C3" s="125" t="s">
        <v>3</v>
      </c>
      <c r="D3" s="127"/>
      <c r="E3" s="127"/>
      <c r="F3" s="127"/>
      <c r="G3" s="125" t="s">
        <v>2</v>
      </c>
      <c r="H3" s="126"/>
      <c r="I3" s="160"/>
      <c r="J3" s="160"/>
      <c r="K3" s="160"/>
      <c r="L3" s="160"/>
      <c r="M3" s="160"/>
      <c r="N3" s="160"/>
      <c r="O3" s="160"/>
    </row>
    <row r="4" spans="1:15" s="76" customFormat="1" x14ac:dyDescent="0.25">
      <c r="A4" s="138" t="str">
        <f>'Event Summary'!A4</f>
        <v>Arrow Energy</v>
      </c>
      <c r="B4" s="136"/>
      <c r="C4" s="138" t="str">
        <f>'Event Summary'!C4</f>
        <v>M350V</v>
      </c>
      <c r="D4" s="136"/>
      <c r="E4" s="136"/>
      <c r="F4" s="136"/>
      <c r="G4" s="138" t="str">
        <f>'Event Summary'!E4</f>
        <v>Moranbah</v>
      </c>
      <c r="H4" s="137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76" customFormat="1" ht="9" customHeight="1" x14ac:dyDescent="0.3">
      <c r="A5" s="125" t="s">
        <v>15</v>
      </c>
      <c r="B5" s="10"/>
      <c r="C5" s="125" t="s">
        <v>17</v>
      </c>
      <c r="D5" s="127"/>
      <c r="E5" s="10"/>
      <c r="F5" s="128"/>
      <c r="G5" s="127" t="s">
        <v>57</v>
      </c>
      <c r="H5" s="128"/>
      <c r="I5" s="24"/>
      <c r="J5" s="24"/>
      <c r="K5" s="24"/>
      <c r="L5" s="24"/>
      <c r="M5" s="24"/>
      <c r="N5" s="24"/>
      <c r="O5" s="24"/>
    </row>
    <row r="6" spans="1:15" s="76" customFormat="1" x14ac:dyDescent="0.3">
      <c r="A6" s="139" t="str">
        <f>'Event Summary'!G4</f>
        <v>Australia</v>
      </c>
      <c r="B6" s="22"/>
      <c r="C6" s="151" t="str">
        <f>'Event Summary'!A6</f>
        <v>Queensland</v>
      </c>
      <c r="D6" s="136"/>
      <c r="E6" s="136"/>
      <c r="F6" s="137"/>
      <c r="G6" s="25" t="str">
        <f>'Event Summary'!C6</f>
        <v>Well Head</v>
      </c>
      <c r="H6" s="137"/>
      <c r="I6" s="24"/>
      <c r="J6" s="24"/>
      <c r="K6" s="24"/>
      <c r="L6" s="24"/>
      <c r="M6" s="24"/>
      <c r="N6" s="24"/>
      <c r="O6" s="24"/>
    </row>
    <row r="7" spans="1:15" x14ac:dyDescent="0.3">
      <c r="A7" s="130" t="s">
        <v>11</v>
      </c>
      <c r="B7" s="131"/>
      <c r="C7" s="131"/>
      <c r="D7" s="131"/>
      <c r="E7" s="131"/>
      <c r="F7" s="131"/>
      <c r="G7" s="131"/>
      <c r="H7" s="132"/>
      <c r="J7" s="163"/>
      <c r="K7" s="163"/>
      <c r="L7" s="163"/>
      <c r="M7" s="163"/>
      <c r="N7" s="163"/>
      <c r="O7" s="161"/>
    </row>
    <row r="8" spans="1:15" s="77" customFormat="1" ht="9" customHeight="1" x14ac:dyDescent="0.3">
      <c r="A8" s="125" t="s">
        <v>13</v>
      </c>
      <c r="B8" s="129" t="s">
        <v>14</v>
      </c>
      <c r="C8" s="83" t="s">
        <v>28</v>
      </c>
      <c r="D8" s="180" t="s">
        <v>27</v>
      </c>
      <c r="E8" s="180"/>
      <c r="F8" s="181"/>
      <c r="G8" s="129" t="s">
        <v>23</v>
      </c>
      <c r="H8" s="126" t="s">
        <v>24</v>
      </c>
    </row>
    <row r="9" spans="1:15" s="76" customFormat="1" x14ac:dyDescent="0.3">
      <c r="A9" s="73" t="str">
        <f>'Event Summary'!A11</f>
        <v>Ground Level</v>
      </c>
      <c r="B9" s="72">
        <f>'Event Summary'!C11</f>
        <v>227</v>
      </c>
      <c r="C9" s="71" t="str">
        <f>'Event Summary'!E11</f>
        <v>RT</v>
      </c>
      <c r="D9" s="105">
        <f>'Event Summary'!G11</f>
        <v>4.4000000000000004</v>
      </c>
      <c r="E9" s="106"/>
      <c r="F9" s="107"/>
      <c r="G9" s="71" t="s">
        <v>19</v>
      </c>
      <c r="H9" s="108">
        <f>'Event Summary'!G13</f>
        <v>100</v>
      </c>
      <c r="J9" s="162"/>
      <c r="K9" s="162"/>
      <c r="L9" s="162"/>
      <c r="M9" s="162"/>
      <c r="N9" s="162"/>
    </row>
    <row r="10" spans="1:15" s="77" customFormat="1" ht="9" customHeight="1" x14ac:dyDescent="0.3">
      <c r="A10" s="129" t="s">
        <v>10</v>
      </c>
      <c r="B10" s="74" t="s">
        <v>18</v>
      </c>
      <c r="C10" s="129" t="s">
        <v>45</v>
      </c>
      <c r="D10" s="125" t="s">
        <v>46</v>
      </c>
      <c r="E10" s="127"/>
      <c r="F10" s="126"/>
      <c r="G10" s="129" t="s">
        <v>43</v>
      </c>
      <c r="H10" s="126" t="s">
        <v>44</v>
      </c>
    </row>
    <row r="11" spans="1:15" s="113" customFormat="1" ht="12" x14ac:dyDescent="0.3">
      <c r="A11" s="109">
        <f>'Event Summary'!A13</f>
        <v>41893</v>
      </c>
      <c r="B11" s="155" t="str">
        <f>'Event Summary'!A15</f>
        <v>True North</v>
      </c>
      <c r="C11" s="110" t="str">
        <f>'Event Summary'!E6</f>
        <v>21° 58 ' 18.447" S.</v>
      </c>
      <c r="D11" s="73" t="str">
        <f>'Event Summary'!G6</f>
        <v>148° 6' 27.977" E.</v>
      </c>
      <c r="E11" s="106"/>
      <c r="F11" s="107"/>
      <c r="G11" s="111" t="str">
        <f>'Event Summary'!E8</f>
        <v>GDA94/MGA94</v>
      </c>
      <c r="H11" s="112">
        <f>'Event Summary'!G8</f>
        <v>55</v>
      </c>
    </row>
    <row r="12" spans="1:15" s="77" customFormat="1" ht="9" customHeight="1" x14ac:dyDescent="0.3">
      <c r="A12" s="74" t="s">
        <v>52</v>
      </c>
      <c r="B12" s="129" t="s">
        <v>55</v>
      </c>
      <c r="C12" s="129" t="s">
        <v>41</v>
      </c>
      <c r="D12" s="125" t="s">
        <v>42</v>
      </c>
      <c r="E12" s="127"/>
      <c r="F12" s="126"/>
      <c r="G12" s="129" t="s">
        <v>60</v>
      </c>
      <c r="H12" s="126" t="s">
        <v>30</v>
      </c>
    </row>
    <row r="13" spans="1:15" s="113" customFormat="1" ht="12" x14ac:dyDescent="0.3">
      <c r="A13" s="111" t="str">
        <f>'Event Summary'!E15</f>
        <v>N/A</v>
      </c>
      <c r="B13" s="109" t="str">
        <f>'Event Summary'!G15</f>
        <v>N/A</v>
      </c>
      <c r="C13" s="156">
        <f>'Event Summary'!A8</f>
        <v>7569881.6900000004</v>
      </c>
      <c r="D13" s="185">
        <f>'Event Summary'!C8</f>
        <v>614372.88</v>
      </c>
      <c r="E13" s="186"/>
      <c r="F13" s="187"/>
      <c r="G13" s="111" t="str">
        <f>'Event Summary'!C15</f>
        <v>Min Curvature</v>
      </c>
      <c r="H13" s="112" t="str">
        <f>'Event Summary'!G17</f>
        <v>Wireline</v>
      </c>
    </row>
    <row r="14" spans="1:15" s="3" customFormat="1" ht="9" customHeight="1" x14ac:dyDescent="0.2">
      <c r="A14" s="125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77" t="str">
        <f>IF(ISBLANK('Event Summary'!A19),"",'Event Summary'!A19)</f>
        <v>Surveys performed in 10m intervals.</v>
      </c>
      <c r="B15" s="178"/>
      <c r="C15" s="178"/>
      <c r="D15" s="178"/>
      <c r="E15" s="178"/>
      <c r="F15" s="178"/>
      <c r="G15" s="178"/>
      <c r="H15" s="179"/>
      <c r="J15" s="163"/>
      <c r="K15" s="163"/>
      <c r="L15" s="163"/>
      <c r="M15" s="163"/>
      <c r="N15" s="163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pane ySplit="20" topLeftCell="A21" activePane="bottomLeft" state="frozenSplit"/>
      <selection activeCell="G25" sqref="G25"/>
      <selection pane="bottomLeft" activeCell="F41" sqref="F21:F41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71" t="s">
        <v>63</v>
      </c>
      <c r="B1" s="171"/>
      <c r="C1" s="171"/>
      <c r="D1" s="171"/>
      <c r="E1" s="171"/>
    </row>
    <row r="2" spans="1:8" s="75" customFormat="1" x14ac:dyDescent="0.3">
      <c r="A2" s="84" t="s">
        <v>0</v>
      </c>
      <c r="B2" s="85"/>
      <c r="C2" s="85"/>
      <c r="D2" s="85"/>
      <c r="E2" s="85"/>
      <c r="F2" s="85"/>
      <c r="G2" s="85"/>
      <c r="H2" s="86"/>
    </row>
    <row r="3" spans="1:8" s="77" customFormat="1" ht="9" customHeight="1" x14ac:dyDescent="0.3">
      <c r="A3" s="78" t="s">
        <v>1</v>
      </c>
      <c r="B3" s="80"/>
      <c r="C3" s="78" t="s">
        <v>3</v>
      </c>
      <c r="D3" s="80"/>
      <c r="E3" s="78" t="s">
        <v>2</v>
      </c>
      <c r="F3" s="80"/>
      <c r="G3" s="78" t="s">
        <v>15</v>
      </c>
      <c r="H3" s="81"/>
    </row>
    <row r="4" spans="1:8" s="76" customFormat="1" x14ac:dyDescent="0.3">
      <c r="A4" s="92" t="str">
        <f>'Event Summary'!A4</f>
        <v>Arrow Energy</v>
      </c>
      <c r="B4" s="90"/>
      <c r="C4" s="92" t="str">
        <f>'Event Summary'!C4</f>
        <v>M350V</v>
      </c>
      <c r="D4" s="91"/>
      <c r="E4" s="92" t="str">
        <f>'Event Summary'!E4</f>
        <v>Moranbah</v>
      </c>
      <c r="F4" s="90"/>
      <c r="G4" s="93" t="str">
        <f>'Event Summary'!G4</f>
        <v>Australia</v>
      </c>
      <c r="H4" s="96"/>
    </row>
    <row r="5" spans="1:8" s="76" customFormat="1" ht="9" customHeight="1" x14ac:dyDescent="0.3">
      <c r="A5" s="78" t="s">
        <v>17</v>
      </c>
      <c r="B5" s="81"/>
      <c r="C5" s="78" t="s">
        <v>12</v>
      </c>
      <c r="D5" s="79"/>
      <c r="E5" s="78" t="s">
        <v>45</v>
      </c>
      <c r="F5" s="79"/>
      <c r="G5" s="78" t="s">
        <v>46</v>
      </c>
      <c r="H5" s="79"/>
    </row>
    <row r="6" spans="1:8" s="76" customFormat="1" x14ac:dyDescent="0.3">
      <c r="A6" s="151" t="str">
        <f>'Event Summary'!A6</f>
        <v>Queensland</v>
      </c>
      <c r="B6" s="96"/>
      <c r="C6" s="101" t="str">
        <f>'Event Summary'!C6</f>
        <v>Well Head</v>
      </c>
      <c r="D6" s="96"/>
      <c r="E6" s="104" t="str">
        <f>'Event Summary'!E6</f>
        <v>21° 58 ' 18.447" S.</v>
      </c>
      <c r="F6" s="70"/>
      <c r="G6" s="104" t="str">
        <f>'Event Summary'!G6</f>
        <v>148° 6' 27.977" E.</v>
      </c>
      <c r="H6" s="91"/>
    </row>
    <row r="7" spans="1:8" s="76" customFormat="1" ht="9" customHeight="1" x14ac:dyDescent="0.3">
      <c r="A7" s="78" t="s">
        <v>41</v>
      </c>
      <c r="B7" s="81"/>
      <c r="C7" s="78" t="s">
        <v>42</v>
      </c>
      <c r="D7" s="79"/>
      <c r="E7" s="78" t="s">
        <v>43</v>
      </c>
      <c r="F7" s="79"/>
      <c r="G7" s="78" t="s">
        <v>44</v>
      </c>
      <c r="H7" s="79"/>
    </row>
    <row r="8" spans="1:8" s="76" customFormat="1" x14ac:dyDescent="0.3">
      <c r="A8" s="173">
        <f>'Event Summary'!A8</f>
        <v>7569881.6900000004</v>
      </c>
      <c r="B8" s="174"/>
      <c r="C8" s="188">
        <f>'Event Summary'!C8</f>
        <v>614372.88</v>
      </c>
      <c r="D8" s="189"/>
      <c r="E8" s="104" t="str">
        <f>'Event Summary'!E8</f>
        <v>GDA94/MGA94</v>
      </c>
      <c r="F8" s="70"/>
      <c r="G8" s="104">
        <f>'Event Summary'!G8</f>
        <v>55</v>
      </c>
      <c r="H8" s="91"/>
    </row>
    <row r="9" spans="1:8" s="75" customFormat="1" x14ac:dyDescent="0.3">
      <c r="A9" s="84" t="s">
        <v>11</v>
      </c>
      <c r="B9" s="85"/>
      <c r="C9" s="85"/>
      <c r="D9" s="85"/>
      <c r="E9" s="85"/>
      <c r="F9" s="85"/>
      <c r="G9" s="95"/>
      <c r="H9" s="86"/>
    </row>
    <row r="10" spans="1:8" s="77" customFormat="1" ht="9" customHeight="1" x14ac:dyDescent="0.3">
      <c r="A10" s="78" t="s">
        <v>25</v>
      </c>
      <c r="B10" s="79"/>
      <c r="C10" s="94" t="s">
        <v>14</v>
      </c>
      <c r="D10" s="79"/>
      <c r="E10" s="94" t="s">
        <v>28</v>
      </c>
      <c r="F10" s="80"/>
      <c r="G10" s="78" t="s">
        <v>20</v>
      </c>
      <c r="H10" s="79"/>
    </row>
    <row r="11" spans="1:8" s="76" customFormat="1" x14ac:dyDescent="0.3">
      <c r="A11" s="87" t="str">
        <f>'Event Summary'!A11</f>
        <v>Ground Level</v>
      </c>
      <c r="B11" s="89"/>
      <c r="C11" s="97">
        <f>'Event Summary'!C11</f>
        <v>227</v>
      </c>
      <c r="D11" s="89"/>
      <c r="E11" s="87" t="str">
        <f>'Event Summary'!E11</f>
        <v>RT</v>
      </c>
      <c r="F11" s="88"/>
      <c r="G11" s="99">
        <f>'Event Summary'!G11</f>
        <v>4.4000000000000004</v>
      </c>
      <c r="H11" s="89"/>
    </row>
    <row r="12" spans="1:8" s="77" customFormat="1" ht="9" customHeight="1" x14ac:dyDescent="0.3">
      <c r="A12" s="78" t="s">
        <v>10</v>
      </c>
      <c r="B12" s="79"/>
      <c r="C12" s="78" t="s">
        <v>58</v>
      </c>
      <c r="D12" s="79"/>
      <c r="E12" s="78" t="s">
        <v>23</v>
      </c>
      <c r="F12" s="80"/>
      <c r="G12" s="78" t="s">
        <v>24</v>
      </c>
      <c r="H12" s="79"/>
    </row>
    <row r="13" spans="1:8" s="103" customFormat="1" ht="15" customHeight="1" x14ac:dyDescent="0.3">
      <c r="A13" s="100">
        <f>'Event Summary'!A13</f>
        <v>41893</v>
      </c>
      <c r="B13" s="89"/>
      <c r="C13" s="87" t="str">
        <f>'Event Summary'!C13</f>
        <v>North Seeking Gyro</v>
      </c>
      <c r="D13" s="89"/>
      <c r="E13" s="143">
        <f>'Event Summary'!E13</f>
        <v>0</v>
      </c>
      <c r="F13" s="88"/>
      <c r="G13" s="98">
        <f>'Event Summary'!G13</f>
        <v>100</v>
      </c>
      <c r="H13" s="89"/>
    </row>
    <row r="14" spans="1:8" s="77" customFormat="1" ht="9" customHeight="1" x14ac:dyDescent="0.3">
      <c r="A14" s="125" t="s">
        <v>18</v>
      </c>
      <c r="B14" s="126"/>
      <c r="C14" s="125" t="s">
        <v>53</v>
      </c>
      <c r="D14" s="126"/>
      <c r="E14" s="125" t="s">
        <v>52</v>
      </c>
      <c r="F14" s="127"/>
      <c r="G14" s="125" t="s">
        <v>55</v>
      </c>
      <c r="H14" s="126"/>
    </row>
    <row r="15" spans="1:8" s="76" customFormat="1" x14ac:dyDescent="0.3">
      <c r="A15" s="133" t="str">
        <f>'Event Summary'!A15</f>
        <v>True North</v>
      </c>
      <c r="B15" s="135"/>
      <c r="C15" s="145" t="str">
        <f>'Event Summary'!C15</f>
        <v>Min Curvature</v>
      </c>
      <c r="D15" s="135"/>
      <c r="E15" s="157" t="str">
        <f>'Event Summary'!E15</f>
        <v>N/A</v>
      </c>
      <c r="F15" s="134"/>
      <c r="G15" s="143" t="str">
        <f>'Event Summary'!G15</f>
        <v>N/A</v>
      </c>
      <c r="H15" s="135"/>
    </row>
    <row r="16" spans="1:8" s="77" customFormat="1" ht="9" customHeight="1" x14ac:dyDescent="0.3">
      <c r="A16" s="158" t="s">
        <v>62</v>
      </c>
      <c r="B16" s="79"/>
      <c r="C16" s="78" t="s">
        <v>47</v>
      </c>
      <c r="D16" s="79"/>
      <c r="E16" s="78" t="s">
        <v>56</v>
      </c>
      <c r="F16" s="80"/>
      <c r="G16" s="78" t="s">
        <v>30</v>
      </c>
      <c r="H16" s="82" t="s">
        <v>29</v>
      </c>
    </row>
    <row r="17" spans="1:8" s="103" customFormat="1" ht="15" customHeight="1" x14ac:dyDescent="0.3">
      <c r="A17" s="145" t="str">
        <f>'Event Summary'!A17</f>
        <v>G. Emsies</v>
      </c>
      <c r="B17" s="89"/>
      <c r="C17" s="87" t="str">
        <f>'Event Summary'!C17</f>
        <v>D. Slater</v>
      </c>
      <c r="D17" s="89"/>
      <c r="E17" s="87" t="str">
        <f>'Event Summary'!E17</f>
        <v>Vause</v>
      </c>
      <c r="F17" s="88"/>
      <c r="G17" s="98" t="str">
        <f>'Event Summary'!G17</f>
        <v>Wireline</v>
      </c>
      <c r="H17" s="102">
        <f>'Event Summary'!H17</f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>Surveys performed in 10m intervals.</v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25">
      <c r="A21" s="165">
        <v>0</v>
      </c>
      <c r="B21" s="164">
        <v>0</v>
      </c>
      <c r="C21" s="164">
        <v>0</v>
      </c>
      <c r="D21" s="164">
        <v>0</v>
      </c>
      <c r="E21" s="164">
        <v>0</v>
      </c>
      <c r="F21" s="164">
        <v>0</v>
      </c>
      <c r="G21" s="164">
        <v>0</v>
      </c>
      <c r="H21" s="164">
        <v>0</v>
      </c>
    </row>
    <row r="22" spans="1:8" x14ac:dyDescent="0.3">
      <c r="A22" s="150">
        <v>5</v>
      </c>
      <c r="B22" s="159">
        <v>0.31</v>
      </c>
      <c r="C22" s="159">
        <v>179.99</v>
      </c>
      <c r="D22" s="166">
        <v>5</v>
      </c>
      <c r="E22" s="167">
        <v>-0.03</v>
      </c>
      <c r="F22" s="159">
        <v>-0.03</v>
      </c>
      <c r="G22" s="159">
        <v>0</v>
      </c>
      <c r="H22" s="159">
        <v>0.12</v>
      </c>
    </row>
    <row r="23" spans="1:8" x14ac:dyDescent="0.3">
      <c r="A23" s="150">
        <v>10</v>
      </c>
      <c r="B23" s="159">
        <v>0.3</v>
      </c>
      <c r="C23" s="159">
        <v>176.78</v>
      </c>
      <c r="D23" s="166">
        <v>10</v>
      </c>
      <c r="E23" s="167">
        <v>-0.05</v>
      </c>
      <c r="F23" s="159">
        <v>-0.05</v>
      </c>
      <c r="G23" s="159">
        <v>0</v>
      </c>
      <c r="H23" s="159">
        <v>0.12</v>
      </c>
    </row>
    <row r="24" spans="1:8" x14ac:dyDescent="0.3">
      <c r="A24" s="150">
        <v>15</v>
      </c>
      <c r="B24" s="159">
        <v>0.31</v>
      </c>
      <c r="C24" s="159">
        <v>179.87</v>
      </c>
      <c r="D24" s="166">
        <v>15</v>
      </c>
      <c r="E24" s="167">
        <v>-0.08</v>
      </c>
      <c r="F24" s="159">
        <v>-0.08</v>
      </c>
      <c r="G24" s="159">
        <v>0</v>
      </c>
      <c r="H24" s="159">
        <v>0.12</v>
      </c>
    </row>
    <row r="25" spans="1:8" x14ac:dyDescent="0.3">
      <c r="A25" s="150">
        <v>20</v>
      </c>
      <c r="B25" s="159">
        <v>0.32</v>
      </c>
      <c r="C25" s="159">
        <v>182.96</v>
      </c>
      <c r="D25" s="166">
        <v>20</v>
      </c>
      <c r="E25" s="167">
        <v>-0.11</v>
      </c>
      <c r="F25" s="159">
        <v>-0.11</v>
      </c>
      <c r="G25" s="159">
        <v>0</v>
      </c>
      <c r="H25" s="159">
        <v>0.12</v>
      </c>
    </row>
    <row r="26" spans="1:8" x14ac:dyDescent="0.3">
      <c r="A26" s="150">
        <v>25</v>
      </c>
      <c r="B26" s="159">
        <v>0.32</v>
      </c>
      <c r="C26" s="159">
        <v>175.97</v>
      </c>
      <c r="D26" s="166">
        <v>25</v>
      </c>
      <c r="E26" s="167">
        <v>-0.14000000000000001</v>
      </c>
      <c r="F26" s="159">
        <v>-0.14000000000000001</v>
      </c>
      <c r="G26" s="159">
        <v>0</v>
      </c>
      <c r="H26" s="159">
        <v>0.24</v>
      </c>
    </row>
    <row r="27" spans="1:8" x14ac:dyDescent="0.3">
      <c r="A27" s="150">
        <v>30</v>
      </c>
      <c r="B27" s="159">
        <v>0.33</v>
      </c>
      <c r="C27" s="159">
        <v>168.98</v>
      </c>
      <c r="D27" s="166">
        <v>30</v>
      </c>
      <c r="E27" s="167">
        <v>-0.16</v>
      </c>
      <c r="F27" s="159">
        <v>-0.16</v>
      </c>
      <c r="G27" s="159">
        <v>0</v>
      </c>
      <c r="H27" s="159">
        <v>0.24</v>
      </c>
    </row>
    <row r="28" spans="1:8" x14ac:dyDescent="0.3">
      <c r="A28" s="150">
        <v>35</v>
      </c>
      <c r="B28" s="159">
        <v>0.33</v>
      </c>
      <c r="C28" s="159">
        <v>174.72</v>
      </c>
      <c r="D28" s="166">
        <v>35</v>
      </c>
      <c r="E28" s="167">
        <v>-0.19</v>
      </c>
      <c r="F28" s="159">
        <v>-0.19</v>
      </c>
      <c r="G28" s="159">
        <v>0.01</v>
      </c>
      <c r="H28" s="159">
        <v>0.21</v>
      </c>
    </row>
    <row r="29" spans="1:8" x14ac:dyDescent="0.3">
      <c r="A29" s="150">
        <v>40</v>
      </c>
      <c r="B29" s="159">
        <v>0.33</v>
      </c>
      <c r="C29" s="159">
        <v>180.45</v>
      </c>
      <c r="D29" s="166">
        <v>40</v>
      </c>
      <c r="E29" s="167">
        <v>-0.22</v>
      </c>
      <c r="F29" s="159">
        <v>-0.22</v>
      </c>
      <c r="G29" s="159">
        <v>0.01</v>
      </c>
      <c r="H29" s="159">
        <v>0.21</v>
      </c>
    </row>
    <row r="30" spans="1:8" x14ac:dyDescent="0.3">
      <c r="A30" s="150">
        <v>45</v>
      </c>
      <c r="B30" s="159">
        <v>0.49</v>
      </c>
      <c r="C30" s="159">
        <v>192.32</v>
      </c>
      <c r="D30" s="166">
        <v>45</v>
      </c>
      <c r="E30" s="167">
        <v>-0.26</v>
      </c>
      <c r="F30" s="159">
        <v>-0.26</v>
      </c>
      <c r="G30" s="159">
        <v>0.01</v>
      </c>
      <c r="H30" s="159">
        <v>1.05</v>
      </c>
    </row>
    <row r="31" spans="1:8" x14ac:dyDescent="0.3">
      <c r="A31" s="150">
        <v>50</v>
      </c>
      <c r="B31" s="159">
        <v>0.64</v>
      </c>
      <c r="C31" s="159">
        <v>204.19</v>
      </c>
      <c r="D31" s="166">
        <v>50</v>
      </c>
      <c r="E31" s="167">
        <v>-0.3</v>
      </c>
      <c r="F31" s="159">
        <v>-0.3</v>
      </c>
      <c r="G31" s="159">
        <v>-0.01</v>
      </c>
      <c r="H31" s="159">
        <v>1.1599999999999999</v>
      </c>
    </row>
    <row r="32" spans="1:8" x14ac:dyDescent="0.3">
      <c r="A32" s="150">
        <v>55</v>
      </c>
      <c r="B32" s="159">
        <v>0.68</v>
      </c>
      <c r="C32" s="159">
        <v>209.1</v>
      </c>
      <c r="D32" s="166">
        <v>55</v>
      </c>
      <c r="E32" s="167">
        <v>-0.36</v>
      </c>
      <c r="F32" s="159">
        <v>-0.36</v>
      </c>
      <c r="G32" s="159">
        <v>-0.04</v>
      </c>
      <c r="H32" s="159">
        <v>0.43</v>
      </c>
    </row>
    <row r="33" spans="1:8" x14ac:dyDescent="0.3">
      <c r="A33" s="150">
        <v>60</v>
      </c>
      <c r="B33" s="159">
        <v>0.73</v>
      </c>
      <c r="C33" s="159">
        <v>214.02</v>
      </c>
      <c r="D33" s="166">
        <v>60</v>
      </c>
      <c r="E33" s="167">
        <v>-0.41</v>
      </c>
      <c r="F33" s="159">
        <v>-0.41</v>
      </c>
      <c r="G33" s="159">
        <v>-7.0000000000000007E-2</v>
      </c>
      <c r="H33" s="159">
        <v>0.44</v>
      </c>
    </row>
    <row r="34" spans="1:8" x14ac:dyDescent="0.3">
      <c r="A34" s="150">
        <v>65</v>
      </c>
      <c r="B34" s="159">
        <v>0.81</v>
      </c>
      <c r="C34" s="159">
        <v>208.71</v>
      </c>
      <c r="D34" s="166">
        <v>65</v>
      </c>
      <c r="E34" s="167">
        <v>-0.47</v>
      </c>
      <c r="F34" s="159">
        <v>-0.47</v>
      </c>
      <c r="G34" s="159">
        <v>-0.1</v>
      </c>
      <c r="H34" s="159">
        <v>0.66</v>
      </c>
    </row>
    <row r="35" spans="1:8" x14ac:dyDescent="0.3">
      <c r="A35" s="150">
        <v>70</v>
      </c>
      <c r="B35" s="159">
        <v>0.89</v>
      </c>
      <c r="C35" s="159">
        <v>203.4</v>
      </c>
      <c r="D35" s="166">
        <v>70</v>
      </c>
      <c r="E35" s="167">
        <v>-0.53</v>
      </c>
      <c r="F35" s="159">
        <v>-0.53</v>
      </c>
      <c r="G35" s="159">
        <v>-0.14000000000000001</v>
      </c>
      <c r="H35" s="159">
        <v>0.69</v>
      </c>
    </row>
    <row r="36" spans="1:8" x14ac:dyDescent="0.3">
      <c r="A36" s="150">
        <v>75</v>
      </c>
      <c r="B36" s="159">
        <v>0.95</v>
      </c>
      <c r="C36" s="159">
        <v>201.11</v>
      </c>
      <c r="D36" s="166">
        <v>75</v>
      </c>
      <c r="E36" s="167">
        <v>-0.61</v>
      </c>
      <c r="F36" s="159">
        <v>-0.61</v>
      </c>
      <c r="G36" s="159">
        <v>-0.17</v>
      </c>
      <c r="H36" s="159">
        <v>0.39</v>
      </c>
    </row>
    <row r="37" spans="1:8" x14ac:dyDescent="0.3">
      <c r="A37" s="150">
        <v>80</v>
      </c>
      <c r="B37" s="159">
        <v>1</v>
      </c>
      <c r="C37" s="159">
        <v>198.83</v>
      </c>
      <c r="D37" s="166">
        <v>80</v>
      </c>
      <c r="E37" s="167">
        <v>-0.69</v>
      </c>
      <c r="F37" s="159">
        <v>-0.69</v>
      </c>
      <c r="G37" s="159">
        <v>-0.2</v>
      </c>
      <c r="H37" s="159">
        <v>0.41</v>
      </c>
    </row>
    <row r="38" spans="1:8" x14ac:dyDescent="0.3">
      <c r="A38" s="150">
        <v>85</v>
      </c>
      <c r="B38" s="159">
        <v>1.1100000000000001</v>
      </c>
      <c r="C38" s="159">
        <v>202.33</v>
      </c>
      <c r="D38" s="166">
        <v>85</v>
      </c>
      <c r="E38" s="167">
        <v>-0.77</v>
      </c>
      <c r="F38" s="159">
        <v>-0.77</v>
      </c>
      <c r="G38" s="159">
        <v>-0.23</v>
      </c>
      <c r="H38" s="159">
        <v>0.74</v>
      </c>
    </row>
    <row r="39" spans="1:8" x14ac:dyDescent="0.3">
      <c r="A39" s="150">
        <v>90</v>
      </c>
      <c r="B39" s="159">
        <v>1.22</v>
      </c>
      <c r="C39" s="159">
        <v>205.83</v>
      </c>
      <c r="D39" s="166">
        <v>89.99</v>
      </c>
      <c r="E39" s="167">
        <v>-0.87</v>
      </c>
      <c r="F39" s="159">
        <v>-0.87</v>
      </c>
      <c r="G39" s="159">
        <v>-0.27</v>
      </c>
      <c r="H39" s="159">
        <v>0.76</v>
      </c>
    </row>
    <row r="40" spans="1:8" x14ac:dyDescent="0.3">
      <c r="A40" s="150">
        <v>95</v>
      </c>
      <c r="B40" s="159">
        <v>1.35</v>
      </c>
      <c r="C40" s="159">
        <v>209.45</v>
      </c>
      <c r="D40" s="166">
        <v>94.99</v>
      </c>
      <c r="E40" s="167">
        <v>-0.97</v>
      </c>
      <c r="F40" s="159">
        <v>-0.97</v>
      </c>
      <c r="G40" s="159">
        <v>-0.32</v>
      </c>
      <c r="H40" s="159">
        <v>0.92</v>
      </c>
    </row>
    <row r="41" spans="1:8" x14ac:dyDescent="0.3">
      <c r="A41" s="150">
        <v>100</v>
      </c>
      <c r="B41" s="159">
        <v>1.48</v>
      </c>
      <c r="C41" s="159">
        <v>213.08</v>
      </c>
      <c r="D41" s="166">
        <v>99.99</v>
      </c>
      <c r="E41" s="167">
        <v>-1.07</v>
      </c>
      <c r="F41" s="159">
        <v>-1.07</v>
      </c>
      <c r="G41" s="159">
        <v>-0.39</v>
      </c>
      <c r="H41" s="159">
        <v>0.94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2014-09-12T06:22:59Z</cp:lastPrinted>
  <dcterms:created xsi:type="dcterms:W3CDTF">2012-03-28T03:24:07Z</dcterms:created>
  <dcterms:modified xsi:type="dcterms:W3CDTF">2014-10-01T01:19:14Z</dcterms:modified>
</cp:coreProperties>
</file>