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Santos Ltd\Mt Hope 5A\Santos\Mount Hope\Mount Hope 5A\Gyro Survey\"/>
    </mc:Choice>
  </mc:AlternateContent>
  <bookViews>
    <workbookView xWindow="0" yWindow="0" windowWidth="15132" windowHeight="8100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<sst xmlns="http://schemas.openxmlformats.org/spreadsheetml/2006/main" count="179" uniqueCount="90">
  <si>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</si>
  <si>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</si>
  <si>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</si>
  <si>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</si>
  <si>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</si>
  <si>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</si>
  <si>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</si>
  <si>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</si>
  <si>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</si>
  <si>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</si>
  <si>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</si>
  <si>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</si>
  <si>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</si>
  <si>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</si>
  <si>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</si>
  <si>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</si>
  <si>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</si>
  <si>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</si>
  <si>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</si>
  <si>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</si>
  <si>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</si>
  <si>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</si>
  <si>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</si>
  <si>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</si>
  <si>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</si>
  <si>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</si>
  <si>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</si>
  <si>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</si>
  <si>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</si>
  <si>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</si>
  <si>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</si>
  <si>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</si>
  <si>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</si>
  <si>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</si>
  <si>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</si>
  <si>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</si>
  <si>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</si>
  <si>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</si>
  <si>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</si>
  <si>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</si>
  <si>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</si>
  <si>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</si>
  <si>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</si>
  <si>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</si>
  <si>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</si>
  <si>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</si>
  <si>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</si>
  <si>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</si>
  <si>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</si>
  <si>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</si>
  <si>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</si>
  <si>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</si>
  <si>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</si>
  <si>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</si>
  <si>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</si>
  <si>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</si>
  <si>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</si>
  <si>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</si>
  <si>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</si>
  <si>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</si>
  <si>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</si>
  <si>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</si>
  <si>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</si>
  <si>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</si>
  <si>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</si>
  <si>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</si>
  <si>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</si>
  <si>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</si>
  <si>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</si>
  <si>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</si>
  <si>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</si>
  <si>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Mount Hope 5A</t>
  </si>
  <si>
    <t>Mount Hope</t>
  </si>
  <si>
    <r>
      <t>26</t>
    </r>
    <r>
      <rPr>
        <sz val="11"/>
        <color theme="1"/>
        <rFont val="Calibri"/>
        <family val="2"/>
      </rPr>
      <t>° 25' 25.14" S.</t>
    </r>
  </si>
  <si>
    <t>Queensland</t>
  </si>
  <si>
    <t>ORT</t>
  </si>
  <si>
    <t>Drop Gyro</t>
  </si>
  <si>
    <r>
      <t>0</t>
    </r>
    <r>
      <rPr>
        <sz val="10"/>
        <color theme="1"/>
        <rFont val="Calibri"/>
        <family val="2"/>
      </rPr>
      <t>° 56' 12.67313"</t>
    </r>
  </si>
  <si>
    <t>Drillpipe</t>
  </si>
  <si>
    <t>EWE</t>
  </si>
  <si>
    <t>D. Slater</t>
  </si>
  <si>
    <t>S. Colli</t>
  </si>
  <si>
    <t>Depart for Roma.</t>
  </si>
  <si>
    <t>Arrive at Mount Hope 5A.</t>
  </si>
  <si>
    <t>Have safety meeting and rig up Gyro.</t>
  </si>
  <si>
    <t>Drop the Gyro down the well.</t>
  </si>
  <si>
    <t>Begin to POOH with the joints.</t>
  </si>
  <si>
    <t>Gyro at surface perform surface calibration.</t>
  </si>
  <si>
    <t>Rig down the Gyro.</t>
  </si>
  <si>
    <r>
      <t>149</t>
    </r>
    <r>
      <rPr>
        <sz val="11"/>
        <color theme="1"/>
        <rFont val="Calibri"/>
        <family val="2"/>
      </rPr>
      <t>° 06' 16.18" 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</si>
</sst>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5" fontId="0" fillId="0" borderId="24" xfId="0" applyNumberFormat="1" applyBorder="1"/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168" fontId="14" fillId="0" borderId="0" xfId="0" applyNumberFormat="1" applyFont="1" applyBorder="1"/>
    <xf numFmtId="2" fontId="14" fillId="0" borderId="0" xfId="0" applyNumberFormat="1" applyFont="1" applyBorder="1"/>
    <xf numFmtId="2" fontId="14" fillId="0" borderId="0" xfId="3" applyNumberFormat="1" applyFont="1" applyFill="1" applyBorder="1"/>
    <xf numFmtId="2" fontId="14" fillId="0" borderId="34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Data'!$G$21:$G$73</c:f>
              <c:numCache>
                <c:formatCode>0.00</c:formatCode>
                <c:ptCount val="53"/>
                <c:pt idx="0">
                  <c:v>0</c:v>
                </c:pt>
                <c:pt idx="1">
                  <c:v>7.9532156337822207E-3</c:v>
                </c:pt>
                <c:pt idx="2">
                  <c:v>3.7792731488836301E-2</c:v>
                </c:pt>
                <c:pt idx="3">
                  <c:v>4.9909276279167331E-2</c:v>
                </c:pt>
                <c:pt idx="4">
                  <c:v>5.1483288806591913E-2</c:v>
                </c:pt>
                <c:pt idx="5">
                  <c:v>5.7982704581870707E-2</c:v>
                </c:pt>
                <c:pt idx="6">
                  <c:v>6.2935136844334577E-2</c:v>
                </c:pt>
                <c:pt idx="7">
                  <c:v>8.6327184414912911E-2</c:v>
                </c:pt>
                <c:pt idx="8">
                  <c:v>0.12936311198833672</c:v>
                </c:pt>
                <c:pt idx="9">
                  <c:v>0.18696762177819251</c:v>
                </c:pt>
                <c:pt idx="10">
                  <c:v>0.27190642612428728</c:v>
                </c:pt>
                <c:pt idx="11">
                  <c:v>0.3632742279817488</c:v>
                </c:pt>
                <c:pt idx="12">
                  <c:v>0.44606679662027832</c:v>
                </c:pt>
                <c:pt idx="13">
                  <c:v>0.53022683425292327</c:v>
                </c:pt>
                <c:pt idx="14">
                  <c:v>0.60924000402152556</c:v>
                </c:pt>
                <c:pt idx="15">
                  <c:v>0.67077701040802451</c:v>
                </c:pt>
                <c:pt idx="16">
                  <c:v>0.71237213536729427</c:v>
                </c:pt>
                <c:pt idx="17">
                  <c:v>0.74228053572213148</c:v>
                </c:pt>
                <c:pt idx="18">
                  <c:v>0.76984264369559441</c:v>
                </c:pt>
                <c:pt idx="19">
                  <c:v>0.7879370400040544</c:v>
                </c:pt>
                <c:pt idx="20">
                  <c:v>0.80129411311372389</c:v>
                </c:pt>
                <c:pt idx="21">
                  <c:v>0.80408719718084631</c:v>
                </c:pt>
                <c:pt idx="22">
                  <c:v>0.78891221458601013</c:v>
                </c:pt>
                <c:pt idx="23">
                  <c:v>0.77107900482307201</c:v>
                </c:pt>
                <c:pt idx="24">
                  <c:v>0.74577049305213916</c:v>
                </c:pt>
                <c:pt idx="25">
                  <c:v>0.70074779526346476</c:v>
                </c:pt>
                <c:pt idx="26">
                  <c:v>0.63789702710806939</c:v>
                </c:pt>
                <c:pt idx="27">
                  <c:v>0.55758302085567435</c:v>
                </c:pt>
                <c:pt idx="28">
                  <c:v>0.46278905061569375</c:v>
                </c:pt>
                <c:pt idx="29">
                  <c:v>0.35833403911068179</c:v>
                </c:pt>
                <c:pt idx="30">
                  <c:v>0.24409098946994434</c:v>
                </c:pt>
                <c:pt idx="31">
                  <c:v>0.12191683046180143</c:v>
                </c:pt>
                <c:pt idx="32">
                  <c:v>-3.3928988534535909E-4</c:v>
                </c:pt>
                <c:pt idx="33">
                  <c:v>-0.12081952694809683</c:v>
                </c:pt>
                <c:pt idx="34">
                  <c:v>-0.25784890193743315</c:v>
                </c:pt>
                <c:pt idx="35">
                  <c:v>-0.42147904607212394</c:v>
                </c:pt>
                <c:pt idx="36">
                  <c:v>-0.59131098336088239</c:v>
                </c:pt>
                <c:pt idx="37">
                  <c:v>-0.76840146510609308</c:v>
                </c:pt>
                <c:pt idx="38">
                  <c:v>-0.98417233416768801</c:v>
                </c:pt>
                <c:pt idx="39">
                  <c:v>-1.2437006180787455</c:v>
                </c:pt>
                <c:pt idx="40">
                  <c:v>-1.5291777335414292</c:v>
                </c:pt>
                <c:pt idx="41">
                  <c:v>-1.8227741902319003</c:v>
                </c:pt>
                <c:pt idx="42">
                  <c:v>-2.0902761397446779</c:v>
                </c:pt>
                <c:pt idx="43">
                  <c:v>-2.3214752498544238</c:v>
                </c:pt>
                <c:pt idx="44">
                  <c:v>-2.5277314686716821</c:v>
                </c:pt>
                <c:pt idx="45">
                  <c:v>-2.7300446785215331</c:v>
                </c:pt>
                <c:pt idx="46">
                  <c:v>-2.9425111468400589</c:v>
                </c:pt>
                <c:pt idx="47">
                  <c:v>-3.1487119497270784</c:v>
                </c:pt>
                <c:pt idx="48">
                  <c:v>-3.3409884811535719</c:v>
                </c:pt>
                <c:pt idx="49">
                  <c:v>-3.5197827007339337</c:v>
                </c:pt>
                <c:pt idx="50">
                  <c:v>-3.666763566542651</c:v>
                </c:pt>
                <c:pt idx="51">
                  <c:v>-3.7909392242017828</c:v>
                </c:pt>
                <c:pt idx="52">
                  <c:v>-3.9237966666408557</c:v>
                </c:pt>
              </c:numCache>
            </c:numRef>
          </c:xVal>
          <c:yVal>
            <c:numRef>
              <c:f>'Survey Data'!$F$21:$F$73</c:f>
              <c:numCache>
                <c:formatCode>0.00</c:formatCode>
                <c:ptCount val="53"/>
                <c:pt idx="0">
                  <c:v>0</c:v>
                </c:pt>
                <c:pt idx="1">
                  <c:v>2.2805478849318647E-3</c:v>
                </c:pt>
                <c:pt idx="2">
                  <c:v>1.1451751848951884E-2</c:v>
                </c:pt>
                <c:pt idx="3">
                  <c:v>5.5797698141803076E-2</c:v>
                </c:pt>
                <c:pt idx="4">
                  <c:v>0.12126136358172895</c:v>
                </c:pt>
                <c:pt idx="5">
                  <c:v>0.1867061080353099</c:v>
                </c:pt>
                <c:pt idx="6">
                  <c:v>0.29459237046069864</c:v>
                </c:pt>
                <c:pt idx="7">
                  <c:v>0.44287333476992219</c:v>
                </c:pt>
                <c:pt idx="8">
                  <c:v>0.6069310414832253</c:v>
                </c:pt>
                <c:pt idx="9">
                  <c:v>0.77490050031908397</c:v>
                </c:pt>
                <c:pt idx="10">
                  <c:v>0.93034967681565828</c:v>
                </c:pt>
                <c:pt idx="11">
                  <c:v>1.0492149604710141</c:v>
                </c:pt>
                <c:pt idx="12">
                  <c:v>1.1415853775656908</c:v>
                </c:pt>
                <c:pt idx="13">
                  <c:v>1.2254523236348465</c:v>
                </c:pt>
                <c:pt idx="14">
                  <c:v>1.2953297387025711</c:v>
                </c:pt>
                <c:pt idx="15">
                  <c:v>1.3517830143948852</c:v>
                </c:pt>
                <c:pt idx="16">
                  <c:v>1.3970502588224283</c:v>
                </c:pt>
                <c:pt idx="17">
                  <c:v>1.4274736904027328</c:v>
                </c:pt>
                <c:pt idx="18">
                  <c:v>1.4433621079924626</c:v>
                </c:pt>
                <c:pt idx="19">
                  <c:v>1.45218322665517</c:v>
                </c:pt>
                <c:pt idx="20">
                  <c:v>1.459212177402579</c:v>
                </c:pt>
                <c:pt idx="21">
                  <c:v>1.4640226508945449</c:v>
                </c:pt>
                <c:pt idx="22">
                  <c:v>1.4690300775540412</c:v>
                </c:pt>
                <c:pt idx="23">
                  <c:v>1.4730888186341395</c:v>
                </c:pt>
                <c:pt idx="24">
                  <c:v>1.4736660938522277</c:v>
                </c:pt>
                <c:pt idx="25">
                  <c:v>1.4795099094391821</c:v>
                </c:pt>
                <c:pt idx="26">
                  <c:v>1.4982712266331679</c:v>
                </c:pt>
                <c:pt idx="27">
                  <c:v>1.5334549741672243</c:v>
                </c:pt>
                <c:pt idx="28">
                  <c:v>1.5756169215802454</c:v>
                </c:pt>
                <c:pt idx="29">
                  <c:v>1.618919152043061</c:v>
                </c:pt>
                <c:pt idx="30">
                  <c:v>1.6625758248225555</c:v>
                </c:pt>
                <c:pt idx="31">
                  <c:v>1.706830443699155</c:v>
                </c:pt>
                <c:pt idx="32">
                  <c:v>1.7508481730388197</c:v>
                </c:pt>
                <c:pt idx="33">
                  <c:v>1.794788404568304</c:v>
                </c:pt>
                <c:pt idx="34">
                  <c:v>1.8559095254448761</c:v>
                </c:pt>
                <c:pt idx="35">
                  <c:v>1.9530112820489827</c:v>
                </c:pt>
                <c:pt idx="36">
                  <c:v>2.0955004738653593</c:v>
                </c:pt>
                <c:pt idx="37">
                  <c:v>2.2944541196302919</c:v>
                </c:pt>
                <c:pt idx="38">
                  <c:v>2.5795155181553517</c:v>
                </c:pt>
                <c:pt idx="39">
                  <c:v>2.9497457022610094</c:v>
                </c:pt>
                <c:pt idx="40">
                  <c:v>3.3757142930334414</c:v>
                </c:pt>
                <c:pt idx="41">
                  <c:v>3.8553225079187756</c:v>
                </c:pt>
                <c:pt idx="42">
                  <c:v>4.3871083294860087</c:v>
                </c:pt>
                <c:pt idx="43">
                  <c:v>4.970918893847597</c:v>
                </c:pt>
                <c:pt idx="44">
                  <c:v>5.6232257533644106</c:v>
                </c:pt>
                <c:pt idx="45">
                  <c:v>6.3474633190718048</c:v>
                </c:pt>
                <c:pt idx="46">
                  <c:v>7.1394916108490944</c:v>
                </c:pt>
                <c:pt idx="47">
                  <c:v>8.0093240554028711</c:v>
                </c:pt>
                <c:pt idx="48">
                  <c:v>8.9382225068803827</c:v>
                </c:pt>
                <c:pt idx="49">
                  <c:v>9.9023236638380965</c:v>
                </c:pt>
                <c:pt idx="50">
                  <c:v>10.958496510154143</c:v>
                </c:pt>
                <c:pt idx="51">
                  <c:v>12.057044979231883</c:v>
                </c:pt>
                <c:pt idx="52">
                  <c:v>13.184141828441849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73744"/>
        <c:axId val="237872568"/>
      </c:scatterChart>
      <c:valAx>
        <c:axId val="23787374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8.8688754325217528E-2"/>
              <c:y val="0.904029844760153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37872568"/>
        <c:crosses val="autoZero"/>
        <c:crossBetween val="midCat"/>
      </c:valAx>
      <c:valAx>
        <c:axId val="237872568"/>
        <c:scaling>
          <c:orientation val="minMax"/>
          <c:max val="16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37873744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0.43204597916329701"/>
          <c:y val="0.89696616653707373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Data'!$B$21:$B$73</c:f>
              <c:numCache>
                <c:formatCode>0.00</c:formatCode>
                <c:ptCount val="53"/>
                <c:pt idx="0">
                  <c:v>0</c:v>
                </c:pt>
                <c:pt idx="1">
                  <c:v>0.19</c:v>
                </c:pt>
                <c:pt idx="2">
                  <c:v>0.18</c:v>
                </c:pt>
                <c:pt idx="3">
                  <c:v>0.47</c:v>
                </c:pt>
                <c:pt idx="4">
                  <c:v>0.31</c:v>
                </c:pt>
                <c:pt idx="5">
                  <c:v>0.47</c:v>
                </c:pt>
                <c:pt idx="6">
                  <c:v>0.81</c:v>
                </c:pt>
                <c:pt idx="7">
                  <c:v>0.98</c:v>
                </c:pt>
                <c:pt idx="8">
                  <c:v>1.03</c:v>
                </c:pt>
                <c:pt idx="9">
                  <c:v>1.08</c:v>
                </c:pt>
                <c:pt idx="10">
                  <c:v>1.03</c:v>
                </c:pt>
                <c:pt idx="11">
                  <c:v>0.75</c:v>
                </c:pt>
                <c:pt idx="12">
                  <c:v>0.72</c:v>
                </c:pt>
                <c:pt idx="13">
                  <c:v>0.69</c:v>
                </c:pt>
                <c:pt idx="14">
                  <c:v>0.56000000000000005</c:v>
                </c:pt>
                <c:pt idx="15">
                  <c:v>0.43</c:v>
                </c:pt>
                <c:pt idx="16">
                  <c:v>0.3</c:v>
                </c:pt>
                <c:pt idx="17">
                  <c:v>0.21</c:v>
                </c:pt>
                <c:pt idx="18">
                  <c:v>0.17</c:v>
                </c:pt>
                <c:pt idx="19">
                  <c:v>7.0000000000000007E-2</c:v>
                </c:pt>
                <c:pt idx="20">
                  <c:v>0.11</c:v>
                </c:pt>
                <c:pt idx="21">
                  <c:v>7.0000000000000007E-2</c:v>
                </c:pt>
                <c:pt idx="22">
                  <c:v>0.12</c:v>
                </c:pt>
                <c:pt idx="23">
                  <c:v>0.1</c:v>
                </c:pt>
                <c:pt idx="24">
                  <c:v>0.2</c:v>
                </c:pt>
                <c:pt idx="25">
                  <c:v>0.34</c:v>
                </c:pt>
                <c:pt idx="26">
                  <c:v>0.44</c:v>
                </c:pt>
                <c:pt idx="27">
                  <c:v>0.6</c:v>
                </c:pt>
                <c:pt idx="28">
                  <c:v>0.63</c:v>
                </c:pt>
                <c:pt idx="29">
                  <c:v>0.71</c:v>
                </c:pt>
                <c:pt idx="30">
                  <c:v>0.74</c:v>
                </c:pt>
                <c:pt idx="31">
                  <c:v>0.8</c:v>
                </c:pt>
                <c:pt idx="32">
                  <c:v>0.74</c:v>
                </c:pt>
                <c:pt idx="33">
                  <c:v>0.78</c:v>
                </c:pt>
                <c:pt idx="34">
                  <c:v>1</c:v>
                </c:pt>
                <c:pt idx="35">
                  <c:v>1.26</c:v>
                </c:pt>
                <c:pt idx="36">
                  <c:v>1.38</c:v>
                </c:pt>
                <c:pt idx="37">
                  <c:v>1.78</c:v>
                </c:pt>
                <c:pt idx="38">
                  <c:v>2.46</c:v>
                </c:pt>
                <c:pt idx="39">
                  <c:v>2.9</c:v>
                </c:pt>
                <c:pt idx="40">
                  <c:v>3.18</c:v>
                </c:pt>
                <c:pt idx="41">
                  <c:v>3.49</c:v>
                </c:pt>
                <c:pt idx="42">
                  <c:v>3.58</c:v>
                </c:pt>
                <c:pt idx="43">
                  <c:v>3.87</c:v>
                </c:pt>
                <c:pt idx="44">
                  <c:v>4.25</c:v>
                </c:pt>
                <c:pt idx="45">
                  <c:v>4.67</c:v>
                </c:pt>
                <c:pt idx="46">
                  <c:v>5.0599999999999996</c:v>
                </c:pt>
                <c:pt idx="47">
                  <c:v>5.55</c:v>
                </c:pt>
                <c:pt idx="48">
                  <c:v>5.71</c:v>
                </c:pt>
                <c:pt idx="49">
                  <c:v>5.93</c:v>
                </c:pt>
                <c:pt idx="50">
                  <c:v>6.74</c:v>
                </c:pt>
                <c:pt idx="51">
                  <c:v>6.39</c:v>
                </c:pt>
                <c:pt idx="52">
                  <c:v>7.09</c:v>
                </c:pt>
              </c:numCache>
            </c:numRef>
          </c:xVal>
          <c:yVal>
            <c:numRef>
              <c:f>'Survey Data'!$A$21:$A$73</c:f>
              <c:numCache>
                <c:formatCode>0.0</c:formatCode>
                <c:ptCount val="53"/>
                <c:pt idx="0">
                  <c:v>0</c:v>
                </c:pt>
                <c:pt idx="1">
                  <c:v>4.99</c:v>
                </c:pt>
                <c:pt idx="2">
                  <c:v>14.66</c:v>
                </c:pt>
                <c:pt idx="3">
                  <c:v>24.33</c:v>
                </c:pt>
                <c:pt idx="4">
                  <c:v>34</c:v>
                </c:pt>
                <c:pt idx="5">
                  <c:v>43.67</c:v>
                </c:pt>
                <c:pt idx="6">
                  <c:v>53.34</c:v>
                </c:pt>
                <c:pt idx="7">
                  <c:v>63.01</c:v>
                </c:pt>
                <c:pt idx="8">
                  <c:v>72.680000000000007</c:v>
                </c:pt>
                <c:pt idx="9">
                  <c:v>82.35</c:v>
                </c:pt>
                <c:pt idx="10">
                  <c:v>92.02</c:v>
                </c:pt>
                <c:pt idx="11">
                  <c:v>101.69</c:v>
                </c:pt>
                <c:pt idx="12">
                  <c:v>111.36</c:v>
                </c:pt>
                <c:pt idx="13">
                  <c:v>121.03</c:v>
                </c:pt>
                <c:pt idx="14">
                  <c:v>130.69999999999999</c:v>
                </c:pt>
                <c:pt idx="15">
                  <c:v>140.37</c:v>
                </c:pt>
                <c:pt idx="16">
                  <c:v>150.04</c:v>
                </c:pt>
                <c:pt idx="17">
                  <c:v>159.71</c:v>
                </c:pt>
                <c:pt idx="18">
                  <c:v>169.38</c:v>
                </c:pt>
                <c:pt idx="19">
                  <c:v>179.05</c:v>
                </c:pt>
                <c:pt idx="20">
                  <c:v>188.72</c:v>
                </c:pt>
                <c:pt idx="21">
                  <c:v>198.39</c:v>
                </c:pt>
                <c:pt idx="22">
                  <c:v>208.06</c:v>
                </c:pt>
                <c:pt idx="23">
                  <c:v>217.73</c:v>
                </c:pt>
                <c:pt idx="24">
                  <c:v>227.4</c:v>
                </c:pt>
                <c:pt idx="25">
                  <c:v>237.07</c:v>
                </c:pt>
                <c:pt idx="26">
                  <c:v>246.74</c:v>
                </c:pt>
                <c:pt idx="27">
                  <c:v>256.41000000000003</c:v>
                </c:pt>
                <c:pt idx="28">
                  <c:v>266.08</c:v>
                </c:pt>
                <c:pt idx="29">
                  <c:v>275.75</c:v>
                </c:pt>
                <c:pt idx="30">
                  <c:v>285.42</c:v>
                </c:pt>
                <c:pt idx="31">
                  <c:v>295.08999999999997</c:v>
                </c:pt>
                <c:pt idx="32">
                  <c:v>304.76</c:v>
                </c:pt>
                <c:pt idx="33">
                  <c:v>314.43</c:v>
                </c:pt>
                <c:pt idx="34">
                  <c:v>324.10000000000002</c:v>
                </c:pt>
                <c:pt idx="35">
                  <c:v>333.77</c:v>
                </c:pt>
                <c:pt idx="36">
                  <c:v>343.44</c:v>
                </c:pt>
                <c:pt idx="37">
                  <c:v>353.11</c:v>
                </c:pt>
                <c:pt idx="38">
                  <c:v>362.78</c:v>
                </c:pt>
                <c:pt idx="39">
                  <c:v>372.45</c:v>
                </c:pt>
                <c:pt idx="40">
                  <c:v>382.12</c:v>
                </c:pt>
                <c:pt idx="41">
                  <c:v>391.79</c:v>
                </c:pt>
                <c:pt idx="42">
                  <c:v>401.46</c:v>
                </c:pt>
                <c:pt idx="43">
                  <c:v>411.13</c:v>
                </c:pt>
                <c:pt idx="44">
                  <c:v>420.8</c:v>
                </c:pt>
                <c:pt idx="45">
                  <c:v>430.47</c:v>
                </c:pt>
                <c:pt idx="46">
                  <c:v>440.14</c:v>
                </c:pt>
                <c:pt idx="47">
                  <c:v>449.81</c:v>
                </c:pt>
                <c:pt idx="48">
                  <c:v>459.48</c:v>
                </c:pt>
                <c:pt idx="49">
                  <c:v>469.15</c:v>
                </c:pt>
                <c:pt idx="50">
                  <c:v>478.82</c:v>
                </c:pt>
                <c:pt idx="51">
                  <c:v>488.49</c:v>
                </c:pt>
                <c:pt idx="52">
                  <c:v>498.16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69824"/>
        <c:axId val="237870216"/>
      </c:scatterChart>
      <c:valAx>
        <c:axId val="23786982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37870216"/>
        <c:crosses val="autoZero"/>
        <c:crossBetween val="midCat"/>
        <c:majorUnit val="5"/>
        <c:minorUnit val="1"/>
      </c:valAx>
      <c:valAx>
        <c:axId val="23787021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7869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Data'!$E$22:$E$73</c:f>
              <c:numCache>
                <c:formatCode>0.00</c:formatCode>
                <c:ptCount val="52"/>
                <c:pt idx="0">
                  <c:v>2.2805478849318647E-3</c:v>
                </c:pt>
                <c:pt idx="1">
                  <c:v>1.1451751848951886E-2</c:v>
                </c:pt>
                <c:pt idx="2">
                  <c:v>5.5797698141803076E-2</c:v>
                </c:pt>
                <c:pt idx="3">
                  <c:v>0.12126136358172894</c:v>
                </c:pt>
                <c:pt idx="4">
                  <c:v>0.1867061080353099</c:v>
                </c:pt>
                <c:pt idx="5">
                  <c:v>0.29459237046069864</c:v>
                </c:pt>
                <c:pt idx="6">
                  <c:v>0.44287333476992219</c:v>
                </c:pt>
                <c:pt idx="7">
                  <c:v>0.6069310414832253</c:v>
                </c:pt>
                <c:pt idx="8">
                  <c:v>0.77490050031908397</c:v>
                </c:pt>
                <c:pt idx="9">
                  <c:v>0.93034967681565828</c:v>
                </c:pt>
                <c:pt idx="10">
                  <c:v>1.0492149604710141</c:v>
                </c:pt>
                <c:pt idx="11">
                  <c:v>1.1415853775656908</c:v>
                </c:pt>
                <c:pt idx="12">
                  <c:v>1.2254523236348465</c:v>
                </c:pt>
                <c:pt idx="13">
                  <c:v>1.2953297387025708</c:v>
                </c:pt>
                <c:pt idx="14">
                  <c:v>1.3517830143948852</c:v>
                </c:pt>
                <c:pt idx="15">
                  <c:v>1.3970502588224283</c:v>
                </c:pt>
                <c:pt idx="16">
                  <c:v>1.4274736904027328</c:v>
                </c:pt>
                <c:pt idx="17">
                  <c:v>1.4433621079924626</c:v>
                </c:pt>
                <c:pt idx="18">
                  <c:v>1.4521832266551702</c:v>
                </c:pt>
                <c:pt idx="19">
                  <c:v>1.459212177402579</c:v>
                </c:pt>
                <c:pt idx="20">
                  <c:v>1.4640226508945449</c:v>
                </c:pt>
                <c:pt idx="21">
                  <c:v>1.4690300775540412</c:v>
                </c:pt>
                <c:pt idx="22">
                  <c:v>1.4730888186341395</c:v>
                </c:pt>
                <c:pt idx="23">
                  <c:v>1.4736660938522277</c:v>
                </c:pt>
                <c:pt idx="24">
                  <c:v>1.4795099094391821</c:v>
                </c:pt>
                <c:pt idx="25">
                  <c:v>1.4982712266331679</c:v>
                </c:pt>
                <c:pt idx="26">
                  <c:v>1.5334549741672243</c:v>
                </c:pt>
                <c:pt idx="27">
                  <c:v>1.5756169215802456</c:v>
                </c:pt>
                <c:pt idx="28">
                  <c:v>1.618919152043061</c:v>
                </c:pt>
                <c:pt idx="29">
                  <c:v>1.6625758248225555</c:v>
                </c:pt>
                <c:pt idx="30">
                  <c:v>1.706830443699155</c:v>
                </c:pt>
                <c:pt idx="31">
                  <c:v>1.7508481730388195</c:v>
                </c:pt>
                <c:pt idx="32">
                  <c:v>1.794788404568304</c:v>
                </c:pt>
                <c:pt idx="33">
                  <c:v>1.8559095254448761</c:v>
                </c:pt>
                <c:pt idx="34">
                  <c:v>1.9530112820489822</c:v>
                </c:pt>
                <c:pt idx="35">
                  <c:v>2.0955004738653589</c:v>
                </c:pt>
                <c:pt idx="36">
                  <c:v>2.2944541196302919</c:v>
                </c:pt>
                <c:pt idx="37">
                  <c:v>2.5795155181553517</c:v>
                </c:pt>
                <c:pt idx="38">
                  <c:v>2.9497457022610085</c:v>
                </c:pt>
                <c:pt idx="39">
                  <c:v>3.3757142930334409</c:v>
                </c:pt>
                <c:pt idx="40">
                  <c:v>3.8553225079187756</c:v>
                </c:pt>
                <c:pt idx="41">
                  <c:v>4.3871083294860078</c:v>
                </c:pt>
                <c:pt idx="42">
                  <c:v>4.9709188938475961</c:v>
                </c:pt>
                <c:pt idx="43">
                  <c:v>5.6232257533644114</c:v>
                </c:pt>
                <c:pt idx="44">
                  <c:v>6.3474633190718048</c:v>
                </c:pt>
                <c:pt idx="45">
                  <c:v>7.1394916108490936</c:v>
                </c:pt>
                <c:pt idx="46">
                  <c:v>8.0093240554028693</c:v>
                </c:pt>
                <c:pt idx="47">
                  <c:v>8.9382225068803809</c:v>
                </c:pt>
                <c:pt idx="48">
                  <c:v>9.9023236638380965</c:v>
                </c:pt>
                <c:pt idx="49">
                  <c:v>10.958496510154141</c:v>
                </c:pt>
                <c:pt idx="50">
                  <c:v>12.057044979231881</c:v>
                </c:pt>
                <c:pt idx="51">
                  <c:v>13.184141828441847</c:v>
                </c:pt>
              </c:numCache>
            </c:numRef>
          </c:xVal>
          <c:yVal>
            <c:numRef>
              <c:f>'Survey Data'!$D$22:$D$73</c:f>
              <c:numCache>
                <c:formatCode>0.00</c:formatCode>
                <c:ptCount val="52"/>
                <c:pt idx="0">
                  <c:v>4.9899908544254643</c:v>
                </c:pt>
                <c:pt idx="1">
                  <c:v>14.659940447467921</c:v>
                </c:pt>
                <c:pt idx="2">
                  <c:v>24.329805419362152</c:v>
                </c:pt>
                <c:pt idx="3">
                  <c:v>33.999579793612085</c:v>
                </c:pt>
                <c:pt idx="4">
                  <c:v>43.669352882502317</c:v>
                </c:pt>
                <c:pt idx="5">
                  <c:v>53.338735526513858</c:v>
                </c:pt>
                <c:pt idx="6">
                  <c:v>63.007561901595835</c:v>
                </c:pt>
                <c:pt idx="7">
                  <c:v>72.676074043401826</c:v>
                </c:pt>
                <c:pt idx="8">
                  <c:v>82.344440293071557</c:v>
                </c:pt>
                <c:pt idx="9">
                  <c:v>92.012811816109021</c:v>
                </c:pt>
                <c:pt idx="10">
                  <c:v>101.68163847648363</c:v>
                </c:pt>
                <c:pt idx="11">
                  <c:v>111.35084272885331</c:v>
                </c:pt>
                <c:pt idx="12">
                  <c:v>121.0201119820059</c:v>
                </c:pt>
                <c:pt idx="13">
                  <c:v>130.68953460345796</c:v>
                </c:pt>
                <c:pt idx="14">
                  <c:v>140.35917184034153</c:v>
                </c:pt>
                <c:pt idx="15">
                  <c:v>150.02897408428007</c:v>
                </c:pt>
                <c:pt idx="16">
                  <c:v>159.69887842602185</c:v>
                </c:pt>
                <c:pt idx="17">
                  <c:v>169.36882561819792</c:v>
                </c:pt>
                <c:pt idx="18">
                  <c:v>179.03880335300579</c:v>
                </c:pt>
                <c:pt idx="19">
                  <c:v>188.70879132692718</c:v>
                </c:pt>
                <c:pt idx="20">
                  <c:v>198.37878608732544</c:v>
                </c:pt>
                <c:pt idx="21">
                  <c:v>208.04877254744295</c:v>
                </c:pt>
                <c:pt idx="22">
                  <c:v>217.71875502755009</c:v>
                </c:pt>
                <c:pt idx="23">
                  <c:v>227.38872066317688</c:v>
                </c:pt>
                <c:pt idx="24">
                  <c:v>237.05861141643427</c:v>
                </c:pt>
                <c:pt idx="25">
                  <c:v>246.72838721460278</c:v>
                </c:pt>
                <c:pt idx="26">
                  <c:v>256.39798629714744</c:v>
                </c:pt>
                <c:pt idx="27">
                  <c:v>266.06742946318667</c:v>
                </c:pt>
                <c:pt idx="28">
                  <c:v>275.73676753911087</c:v>
                </c:pt>
                <c:pt idx="29">
                  <c:v>285.40599376627597</c:v>
                </c:pt>
                <c:pt idx="30">
                  <c:v>295.07512018260286</c:v>
                </c:pt>
                <c:pt idx="31">
                  <c:v>304.74424662916039</c:v>
                </c:pt>
                <c:pt idx="32">
                  <c:v>314.41339592810374</c:v>
                </c:pt>
                <c:pt idx="33">
                  <c:v>324.08222503622744</c:v>
                </c:pt>
                <c:pt idx="34">
                  <c:v>333.75034178523941</c:v>
                </c:pt>
                <c:pt idx="35">
                  <c:v>343.41779030567238</c:v>
                </c:pt>
                <c:pt idx="36">
                  <c:v>353.08409920346685</c:v>
                </c:pt>
                <c:pt idx="37">
                  <c:v>362.74742872620232</c:v>
                </c:pt>
                <c:pt idx="38">
                  <c:v>372.40682888399743</c:v>
                </c:pt>
                <c:pt idx="39">
                  <c:v>382.06321285905568</c:v>
                </c:pt>
                <c:pt idx="40">
                  <c:v>391.71683251448178</c:v>
                </c:pt>
                <c:pt idx="41">
                  <c:v>401.36847203041702</c:v>
                </c:pt>
                <c:pt idx="42">
                  <c:v>411.01804615540004</c:v>
                </c:pt>
                <c:pt idx="43">
                  <c:v>420.66378508682533</c:v>
                </c:pt>
                <c:pt idx="44">
                  <c:v>430.30448159311743</c:v>
                </c:pt>
                <c:pt idx="45">
                  <c:v>439.93962836371679</c:v>
                </c:pt>
                <c:pt idx="46">
                  <c:v>449.56818639353708</c:v>
                </c:pt>
                <c:pt idx="47">
                  <c:v>459.19154176550558</c:v>
                </c:pt>
                <c:pt idx="48">
                  <c:v>468.81169278284904</c:v>
                </c:pt>
                <c:pt idx="49">
                  <c:v>478.42261250132384</c:v>
                </c:pt>
                <c:pt idx="50">
                  <c:v>488.02919149912498</c:v>
                </c:pt>
                <c:pt idx="51">
                  <c:v>497.63230224133667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71392"/>
        <c:axId val="237871784"/>
      </c:scatterChart>
      <c:valAx>
        <c:axId val="23787139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7871784"/>
        <c:crossesAt val="0"/>
        <c:crossBetween val="midCat"/>
      </c:valAx>
      <c:valAx>
        <c:axId val="23787178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787139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Data'!$G$21:$G$73</c:f>
              <c:numCache>
                <c:formatCode>0.00</c:formatCode>
                <c:ptCount val="53"/>
                <c:pt idx="0">
                  <c:v>0</c:v>
                </c:pt>
                <c:pt idx="1">
                  <c:v>7.9532156337822207E-3</c:v>
                </c:pt>
                <c:pt idx="2">
                  <c:v>3.7792731488836301E-2</c:v>
                </c:pt>
                <c:pt idx="3">
                  <c:v>4.9909276279167331E-2</c:v>
                </c:pt>
                <c:pt idx="4">
                  <c:v>5.1483288806591913E-2</c:v>
                </c:pt>
                <c:pt idx="5">
                  <c:v>5.7982704581870707E-2</c:v>
                </c:pt>
                <c:pt idx="6">
                  <c:v>6.2935136844334577E-2</c:v>
                </c:pt>
                <c:pt idx="7">
                  <c:v>8.6327184414912911E-2</c:v>
                </c:pt>
                <c:pt idx="8">
                  <c:v>0.12936311198833672</c:v>
                </c:pt>
                <c:pt idx="9">
                  <c:v>0.18696762177819251</c:v>
                </c:pt>
                <c:pt idx="10">
                  <c:v>0.27190642612428728</c:v>
                </c:pt>
                <c:pt idx="11">
                  <c:v>0.3632742279817488</c:v>
                </c:pt>
                <c:pt idx="12">
                  <c:v>0.44606679662027832</c:v>
                </c:pt>
                <c:pt idx="13">
                  <c:v>0.53022683425292327</c:v>
                </c:pt>
                <c:pt idx="14">
                  <c:v>0.60924000402152556</c:v>
                </c:pt>
                <c:pt idx="15">
                  <c:v>0.67077701040802451</c:v>
                </c:pt>
                <c:pt idx="16">
                  <c:v>0.71237213536729427</c:v>
                </c:pt>
                <c:pt idx="17">
                  <c:v>0.74228053572213148</c:v>
                </c:pt>
                <c:pt idx="18">
                  <c:v>0.76984264369559441</c:v>
                </c:pt>
                <c:pt idx="19">
                  <c:v>0.7879370400040544</c:v>
                </c:pt>
                <c:pt idx="20">
                  <c:v>0.80129411311372389</c:v>
                </c:pt>
                <c:pt idx="21">
                  <c:v>0.80408719718084631</c:v>
                </c:pt>
                <c:pt idx="22">
                  <c:v>0.78891221458601013</c:v>
                </c:pt>
                <c:pt idx="23">
                  <c:v>0.77107900482307201</c:v>
                </c:pt>
                <c:pt idx="24">
                  <c:v>0.74577049305213916</c:v>
                </c:pt>
                <c:pt idx="25">
                  <c:v>0.70074779526346476</c:v>
                </c:pt>
                <c:pt idx="26">
                  <c:v>0.63789702710806939</c:v>
                </c:pt>
                <c:pt idx="27">
                  <c:v>0.55758302085567435</c:v>
                </c:pt>
                <c:pt idx="28">
                  <c:v>0.46278905061569375</c:v>
                </c:pt>
                <c:pt idx="29">
                  <c:v>0.35833403911068179</c:v>
                </c:pt>
                <c:pt idx="30">
                  <c:v>0.24409098946994434</c:v>
                </c:pt>
                <c:pt idx="31">
                  <c:v>0.12191683046180143</c:v>
                </c:pt>
                <c:pt idx="32">
                  <c:v>-3.3928988534535909E-4</c:v>
                </c:pt>
                <c:pt idx="33">
                  <c:v>-0.12081952694809683</c:v>
                </c:pt>
                <c:pt idx="34">
                  <c:v>-0.25784890193743315</c:v>
                </c:pt>
                <c:pt idx="35">
                  <c:v>-0.42147904607212394</c:v>
                </c:pt>
                <c:pt idx="36">
                  <c:v>-0.59131098336088239</c:v>
                </c:pt>
                <c:pt idx="37">
                  <c:v>-0.76840146510609308</c:v>
                </c:pt>
                <c:pt idx="38">
                  <c:v>-0.98417233416768801</c:v>
                </c:pt>
                <c:pt idx="39">
                  <c:v>-1.2437006180787455</c:v>
                </c:pt>
                <c:pt idx="40">
                  <c:v>-1.5291777335414292</c:v>
                </c:pt>
                <c:pt idx="41">
                  <c:v>-1.8227741902319003</c:v>
                </c:pt>
                <c:pt idx="42">
                  <c:v>-2.0902761397446779</c:v>
                </c:pt>
                <c:pt idx="43">
                  <c:v>-2.3214752498544238</c:v>
                </c:pt>
                <c:pt idx="44">
                  <c:v>-2.5277314686716821</c:v>
                </c:pt>
                <c:pt idx="45">
                  <c:v>-2.7300446785215331</c:v>
                </c:pt>
                <c:pt idx="46">
                  <c:v>-2.9425111468400589</c:v>
                </c:pt>
                <c:pt idx="47">
                  <c:v>-3.1487119497270784</c:v>
                </c:pt>
                <c:pt idx="48">
                  <c:v>-3.3409884811535719</c:v>
                </c:pt>
                <c:pt idx="49">
                  <c:v>-3.5197827007339337</c:v>
                </c:pt>
                <c:pt idx="50">
                  <c:v>-3.666763566542651</c:v>
                </c:pt>
                <c:pt idx="51">
                  <c:v>-3.7909392242017828</c:v>
                </c:pt>
                <c:pt idx="52">
                  <c:v>-3.9237966666408557</c:v>
                </c:pt>
              </c:numCache>
            </c:numRef>
          </c:xVal>
          <c:yVal>
            <c:numRef>
              <c:f>'Survey Data'!$F$21:$F$73</c:f>
              <c:numCache>
                <c:formatCode>0.00</c:formatCode>
                <c:ptCount val="53"/>
                <c:pt idx="0">
                  <c:v>0</c:v>
                </c:pt>
                <c:pt idx="1">
                  <c:v>2.2805478849318647E-3</c:v>
                </c:pt>
                <c:pt idx="2">
                  <c:v>1.1451751848951884E-2</c:v>
                </c:pt>
                <c:pt idx="3">
                  <c:v>5.5797698141803076E-2</c:v>
                </c:pt>
                <c:pt idx="4">
                  <c:v>0.12126136358172895</c:v>
                </c:pt>
                <c:pt idx="5">
                  <c:v>0.1867061080353099</c:v>
                </c:pt>
                <c:pt idx="6">
                  <c:v>0.29459237046069864</c:v>
                </c:pt>
                <c:pt idx="7">
                  <c:v>0.44287333476992219</c:v>
                </c:pt>
                <c:pt idx="8">
                  <c:v>0.6069310414832253</c:v>
                </c:pt>
                <c:pt idx="9">
                  <c:v>0.77490050031908397</c:v>
                </c:pt>
                <c:pt idx="10">
                  <c:v>0.93034967681565828</c:v>
                </c:pt>
                <c:pt idx="11">
                  <c:v>1.0492149604710141</c:v>
                </c:pt>
                <c:pt idx="12">
                  <c:v>1.1415853775656908</c:v>
                </c:pt>
                <c:pt idx="13">
                  <c:v>1.2254523236348465</c:v>
                </c:pt>
                <c:pt idx="14">
                  <c:v>1.2953297387025711</c:v>
                </c:pt>
                <c:pt idx="15">
                  <c:v>1.3517830143948852</c:v>
                </c:pt>
                <c:pt idx="16">
                  <c:v>1.3970502588224283</c:v>
                </c:pt>
                <c:pt idx="17">
                  <c:v>1.4274736904027328</c:v>
                </c:pt>
                <c:pt idx="18">
                  <c:v>1.4433621079924626</c:v>
                </c:pt>
                <c:pt idx="19">
                  <c:v>1.45218322665517</c:v>
                </c:pt>
                <c:pt idx="20">
                  <c:v>1.459212177402579</c:v>
                </c:pt>
                <c:pt idx="21">
                  <c:v>1.4640226508945449</c:v>
                </c:pt>
                <c:pt idx="22">
                  <c:v>1.4690300775540412</c:v>
                </c:pt>
                <c:pt idx="23">
                  <c:v>1.4730888186341395</c:v>
                </c:pt>
                <c:pt idx="24">
                  <c:v>1.4736660938522277</c:v>
                </c:pt>
                <c:pt idx="25">
                  <c:v>1.4795099094391821</c:v>
                </c:pt>
                <c:pt idx="26">
                  <c:v>1.4982712266331679</c:v>
                </c:pt>
                <c:pt idx="27">
                  <c:v>1.5334549741672243</c:v>
                </c:pt>
                <c:pt idx="28">
                  <c:v>1.5756169215802454</c:v>
                </c:pt>
                <c:pt idx="29">
                  <c:v>1.618919152043061</c:v>
                </c:pt>
                <c:pt idx="30">
                  <c:v>1.6625758248225555</c:v>
                </c:pt>
                <c:pt idx="31">
                  <c:v>1.706830443699155</c:v>
                </c:pt>
                <c:pt idx="32">
                  <c:v>1.7508481730388197</c:v>
                </c:pt>
                <c:pt idx="33">
                  <c:v>1.794788404568304</c:v>
                </c:pt>
                <c:pt idx="34">
                  <c:v>1.8559095254448761</c:v>
                </c:pt>
                <c:pt idx="35">
                  <c:v>1.9530112820489827</c:v>
                </c:pt>
                <c:pt idx="36">
                  <c:v>2.0955004738653593</c:v>
                </c:pt>
                <c:pt idx="37">
                  <c:v>2.2944541196302919</c:v>
                </c:pt>
                <c:pt idx="38">
                  <c:v>2.5795155181553517</c:v>
                </c:pt>
                <c:pt idx="39">
                  <c:v>2.9497457022610094</c:v>
                </c:pt>
                <c:pt idx="40">
                  <c:v>3.3757142930334414</c:v>
                </c:pt>
                <c:pt idx="41">
                  <c:v>3.8553225079187756</c:v>
                </c:pt>
                <c:pt idx="42">
                  <c:v>4.3871083294860087</c:v>
                </c:pt>
                <c:pt idx="43">
                  <c:v>4.970918893847597</c:v>
                </c:pt>
                <c:pt idx="44">
                  <c:v>5.6232257533644106</c:v>
                </c:pt>
                <c:pt idx="45">
                  <c:v>6.3474633190718048</c:v>
                </c:pt>
                <c:pt idx="46">
                  <c:v>7.1394916108490944</c:v>
                </c:pt>
                <c:pt idx="47">
                  <c:v>8.0093240554028711</c:v>
                </c:pt>
                <c:pt idx="48">
                  <c:v>8.9382225068803827</c:v>
                </c:pt>
                <c:pt idx="49">
                  <c:v>9.9023236638380965</c:v>
                </c:pt>
                <c:pt idx="50">
                  <c:v>10.958496510154143</c:v>
                </c:pt>
                <c:pt idx="51">
                  <c:v>12.057044979231883</c:v>
                </c:pt>
                <c:pt idx="52">
                  <c:v>13.184141828441849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39968"/>
        <c:axId val="237874136"/>
      </c:scatterChart>
      <c:valAx>
        <c:axId val="40483996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37874136"/>
        <c:crosses val="autoZero"/>
        <c:crossBetween val="midCat"/>
      </c:valAx>
      <c:valAx>
        <c:axId val="237874136"/>
        <c:scaling>
          <c:orientation val="minMax"/>
          <c:max val="16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38264204621925E-3"/>
              <c:y val="0.2088113969953774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48399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7591055393096768"/>
          <c:y val="2.0129031736751238E-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Data'!$H$22:$H$73</c:f>
              <c:numCache>
                <c:formatCode>0.00</c:formatCode>
                <c:ptCount val="52"/>
                <c:pt idx="0">
                  <c:v>1.1422845691429475</c:v>
                </c:pt>
                <c:pt idx="1">
                  <c:v>3.8223586119931326E-2</c:v>
                </c:pt>
                <c:pt idx="2">
                  <c:v>1.4210823579890874</c:v>
                </c:pt>
                <c:pt idx="3">
                  <c:v>0.55359362951078217</c:v>
                </c:pt>
                <c:pt idx="4">
                  <c:v>0.50603030202279209</c:v>
                </c:pt>
                <c:pt idx="5">
                  <c:v>1.0565595516704658</c:v>
                </c:pt>
                <c:pt idx="6">
                  <c:v>0.81071498478823112</c:v>
                </c:pt>
                <c:pt idx="7">
                  <c:v>0.15521427758425682</c:v>
                </c:pt>
                <c:pt idx="8">
                  <c:v>0.50156832829057041</c:v>
                </c:pt>
                <c:pt idx="9">
                  <c:v>0.6770307960830011</c:v>
                </c:pt>
                <c:pt idx="10">
                  <c:v>0.93147052745783843</c:v>
                </c:pt>
                <c:pt idx="11">
                  <c:v>9.4931483945722511E-2</c:v>
                </c:pt>
                <c:pt idx="12">
                  <c:v>0.25096646125713984</c:v>
                </c:pt>
                <c:pt idx="13">
                  <c:v>0.40390212793240893</c:v>
                </c:pt>
                <c:pt idx="14">
                  <c:v>0.41233693058453458</c:v>
                </c:pt>
                <c:pt idx="15">
                  <c:v>0.42850919517408781</c:v>
                </c:pt>
                <c:pt idx="16">
                  <c:v>0.34833021254785906</c:v>
                </c:pt>
                <c:pt idx="17">
                  <c:v>0.19302507525384702</c:v>
                </c:pt>
                <c:pt idx="18">
                  <c:v>0.32085177790192487</c:v>
                </c:pt>
                <c:pt idx="19">
                  <c:v>0.13902370446694529</c:v>
                </c:pt>
                <c:pt idx="20">
                  <c:v>0.53424806689094573</c:v>
                </c:pt>
                <c:pt idx="21">
                  <c:v>0.16242871668522746</c:v>
                </c:pt>
                <c:pt idx="22">
                  <c:v>0.13262026329194482</c:v>
                </c:pt>
                <c:pt idx="23">
                  <c:v>0.31033423473383598</c:v>
                </c:pt>
                <c:pt idx="24">
                  <c:v>0.45752860024964875</c:v>
                </c:pt>
                <c:pt idx="25">
                  <c:v>0.37024174979091495</c:v>
                </c:pt>
                <c:pt idx="26">
                  <c:v>0.51474837406296192</c:v>
                </c:pt>
                <c:pt idx="27">
                  <c:v>0.14703883208264829</c:v>
                </c:pt>
                <c:pt idx="28">
                  <c:v>0.24859177880443553</c:v>
                </c:pt>
                <c:pt idx="29">
                  <c:v>0.16590762992483551</c:v>
                </c:pt>
                <c:pt idx="30">
                  <c:v>0.19469573093333925</c:v>
                </c:pt>
                <c:pt idx="31">
                  <c:v>0.19771660501774815</c:v>
                </c:pt>
                <c:pt idx="32">
                  <c:v>0.15073096530643681</c:v>
                </c:pt>
                <c:pt idx="33">
                  <c:v>0.72836113148804915</c:v>
                </c:pt>
                <c:pt idx="34">
                  <c:v>0.93358266292987635</c:v>
                </c:pt>
                <c:pt idx="35">
                  <c:v>0.88473757900418326</c:v>
                </c:pt>
                <c:pt idx="36">
                  <c:v>1.3184357517439811</c:v>
                </c:pt>
                <c:pt idx="37">
                  <c:v>2.1551314188797446</c:v>
                </c:pt>
                <c:pt idx="38">
                  <c:v>1.3705665222139571</c:v>
                </c:pt>
                <c:pt idx="39">
                  <c:v>0.90524795195966834</c:v>
                </c:pt>
                <c:pt idx="40">
                  <c:v>1.1113928885538213</c:v>
                </c:pt>
                <c:pt idx="41">
                  <c:v>1.275449205201217</c:v>
                </c:pt>
                <c:pt idx="42">
                  <c:v>1.1592043734875916</c:v>
                </c:pt>
                <c:pt idx="43">
                  <c:v>1.5263878899809613</c:v>
                </c:pt>
                <c:pt idx="44">
                  <c:v>1.3052788862251823</c:v>
                </c:pt>
                <c:pt idx="45">
                  <c:v>1.2669845523531815</c:v>
                </c:pt>
                <c:pt idx="46">
                  <c:v>1.6147015546511172</c:v>
                </c:pt>
                <c:pt idx="47">
                  <c:v>0.66415643373337507</c:v>
                </c:pt>
                <c:pt idx="48">
                  <c:v>0.74256538440578534</c:v>
                </c:pt>
                <c:pt idx="49">
                  <c:v>2.8603072225151993</c:v>
                </c:pt>
                <c:pt idx="50">
                  <c:v>1.1240840621174424</c:v>
                </c:pt>
                <c:pt idx="51">
                  <c:v>2.1740502625176759</c:v>
                </c:pt>
              </c:numCache>
            </c:numRef>
          </c:xVal>
          <c:yVal>
            <c:numRef>
              <c:f>'Survey Data'!$A$22:$A$73</c:f>
              <c:numCache>
                <c:formatCode>0.0</c:formatCode>
                <c:ptCount val="52"/>
                <c:pt idx="0">
                  <c:v>4.99</c:v>
                </c:pt>
                <c:pt idx="1">
                  <c:v>14.66</c:v>
                </c:pt>
                <c:pt idx="2">
                  <c:v>24.33</c:v>
                </c:pt>
                <c:pt idx="3">
                  <c:v>34</c:v>
                </c:pt>
                <c:pt idx="4">
                  <c:v>43.67</c:v>
                </c:pt>
                <c:pt idx="5">
                  <c:v>53.34</c:v>
                </c:pt>
                <c:pt idx="6">
                  <c:v>63.01</c:v>
                </c:pt>
                <c:pt idx="7">
                  <c:v>72.680000000000007</c:v>
                </c:pt>
                <c:pt idx="8">
                  <c:v>82.35</c:v>
                </c:pt>
                <c:pt idx="9">
                  <c:v>92.02</c:v>
                </c:pt>
                <c:pt idx="10">
                  <c:v>101.69</c:v>
                </c:pt>
                <c:pt idx="11">
                  <c:v>111.36</c:v>
                </c:pt>
                <c:pt idx="12">
                  <c:v>121.03</c:v>
                </c:pt>
                <c:pt idx="13">
                  <c:v>130.69999999999999</c:v>
                </c:pt>
                <c:pt idx="14">
                  <c:v>140.37</c:v>
                </c:pt>
                <c:pt idx="15">
                  <c:v>150.04</c:v>
                </c:pt>
                <c:pt idx="16">
                  <c:v>159.71</c:v>
                </c:pt>
                <c:pt idx="17">
                  <c:v>169.38</c:v>
                </c:pt>
                <c:pt idx="18">
                  <c:v>179.05</c:v>
                </c:pt>
                <c:pt idx="19">
                  <c:v>188.72</c:v>
                </c:pt>
                <c:pt idx="20">
                  <c:v>198.39</c:v>
                </c:pt>
                <c:pt idx="21">
                  <c:v>208.06</c:v>
                </c:pt>
                <c:pt idx="22">
                  <c:v>217.73</c:v>
                </c:pt>
                <c:pt idx="23">
                  <c:v>227.4</c:v>
                </c:pt>
                <c:pt idx="24">
                  <c:v>237.07</c:v>
                </c:pt>
                <c:pt idx="25">
                  <c:v>246.74</c:v>
                </c:pt>
                <c:pt idx="26">
                  <c:v>256.41000000000003</c:v>
                </c:pt>
                <c:pt idx="27">
                  <c:v>266.08</c:v>
                </c:pt>
                <c:pt idx="28">
                  <c:v>275.75</c:v>
                </c:pt>
                <c:pt idx="29">
                  <c:v>285.42</c:v>
                </c:pt>
                <c:pt idx="30">
                  <c:v>295.08999999999997</c:v>
                </c:pt>
                <c:pt idx="31">
                  <c:v>304.76</c:v>
                </c:pt>
                <c:pt idx="32">
                  <c:v>314.43</c:v>
                </c:pt>
                <c:pt idx="33">
                  <c:v>324.10000000000002</c:v>
                </c:pt>
                <c:pt idx="34">
                  <c:v>333.77</c:v>
                </c:pt>
                <c:pt idx="35">
                  <c:v>343.44</c:v>
                </c:pt>
                <c:pt idx="36">
                  <c:v>353.11</c:v>
                </c:pt>
                <c:pt idx="37">
                  <c:v>362.78</c:v>
                </c:pt>
                <c:pt idx="38">
                  <c:v>372.45</c:v>
                </c:pt>
                <c:pt idx="39">
                  <c:v>382.12</c:v>
                </c:pt>
                <c:pt idx="40">
                  <c:v>391.79</c:v>
                </c:pt>
                <c:pt idx="41">
                  <c:v>401.46</c:v>
                </c:pt>
                <c:pt idx="42">
                  <c:v>411.13</c:v>
                </c:pt>
                <c:pt idx="43">
                  <c:v>420.8</c:v>
                </c:pt>
                <c:pt idx="44">
                  <c:v>430.47</c:v>
                </c:pt>
                <c:pt idx="45">
                  <c:v>440.14</c:v>
                </c:pt>
                <c:pt idx="46">
                  <c:v>449.81</c:v>
                </c:pt>
                <c:pt idx="47">
                  <c:v>459.48</c:v>
                </c:pt>
                <c:pt idx="48">
                  <c:v>469.15</c:v>
                </c:pt>
                <c:pt idx="49">
                  <c:v>478.82</c:v>
                </c:pt>
                <c:pt idx="50">
                  <c:v>488.49</c:v>
                </c:pt>
                <c:pt idx="51">
                  <c:v>498.16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61456"/>
        <c:axId val="247463024"/>
      </c:scatterChart>
      <c:valAx>
        <c:axId val="247461456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47463024"/>
        <c:crosses val="autoZero"/>
        <c:crossBetween val="midCat"/>
        <c:majorUnit val="5"/>
        <c:minorUnit val="1"/>
      </c:valAx>
      <c:valAx>
        <c:axId val="24746302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474614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73" totalsRowShown="0" headerRowDxfId="10" dataDxfId="9" tableBorderDxfId="8">
  <autoFilter ref="A20:H7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E16" sqref="E1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5"/>
      <c r="B1" s="175"/>
      <c r="C1" s="175"/>
      <c r="D1" s="175"/>
      <c r="E1" s="175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6" t="s">
        <v>36</v>
      </c>
      <c r="B10" s="176"/>
      <c r="C10" s="176"/>
      <c r="D10" s="176"/>
      <c r="E10" s="176"/>
      <c r="F10" s="176"/>
      <c r="G10" s="176"/>
      <c r="H10" s="176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Mount Hope 5A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>Mount Hope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25' 25.14" S.</v>
      </c>
    </row>
    <row r="16" spans="1:8" ht="39" customHeight="1" x14ac:dyDescent="0.55000000000000004">
      <c r="D16" s="31" t="s">
        <v>49</v>
      </c>
      <c r="E16" s="30" t="str">
        <f>'Event Summary'!G6</f>
        <v>149° 06' 16.18" E.</v>
      </c>
    </row>
    <row r="17" spans="4:7" ht="39" customHeight="1" x14ac:dyDescent="0.55000000000000004">
      <c r="D17" s="31" t="s">
        <v>32</v>
      </c>
      <c r="E17" s="177">
        <f>'Event Summary'!A13</f>
        <v>41978</v>
      </c>
      <c r="F17" s="177"/>
      <c r="G17" s="177"/>
    </row>
    <row r="18" spans="4:7" ht="39" customHeight="1" x14ac:dyDescent="0.55000000000000004">
      <c r="D18" s="31" t="s">
        <v>31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30</v>
      </c>
      <c r="H34" s="27">
        <f ca="1">TODAY()</f>
        <v>41989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view="pageLayout" topLeftCell="B2" zoomScaleNormal="100" workbookViewId="0">
      <selection activeCell="F24" sqref="F24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8" t="s">
        <v>39</v>
      </c>
      <c r="B1" s="178"/>
      <c r="C1" s="178"/>
      <c r="D1" s="178"/>
      <c r="E1" s="178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3">
      <c r="A4" s="138" t="s">
        <v>47</v>
      </c>
      <c r="B4" s="136"/>
      <c r="C4" s="138" t="s">
        <v>71</v>
      </c>
      <c r="D4" s="137"/>
      <c r="E4" s="138" t="s">
        <v>72</v>
      </c>
      <c r="F4" s="136"/>
      <c r="G4" s="139" t="s">
        <v>15</v>
      </c>
      <c r="H4" s="142"/>
    </row>
    <row r="5" spans="1:8" s="1" customFormat="1" ht="9" customHeight="1" x14ac:dyDescent="0.3">
      <c r="A5" s="125" t="s">
        <v>16</v>
      </c>
      <c r="B5" s="128"/>
      <c r="C5" s="125" t="s">
        <v>58</v>
      </c>
      <c r="D5" s="126"/>
      <c r="E5" s="125" t="s">
        <v>44</v>
      </c>
      <c r="F5" s="126"/>
      <c r="G5" s="125" t="s">
        <v>45</v>
      </c>
      <c r="H5" s="126"/>
    </row>
    <row r="6" spans="1:8" s="1" customFormat="1" x14ac:dyDescent="0.3">
      <c r="A6" s="139" t="s">
        <v>74</v>
      </c>
      <c r="B6" s="142"/>
      <c r="C6" s="146" t="s">
        <v>60</v>
      </c>
      <c r="D6" s="142"/>
      <c r="E6" s="154" t="s">
        <v>73</v>
      </c>
      <c r="F6" s="149"/>
      <c r="G6" s="154" t="s">
        <v>89</v>
      </c>
      <c r="H6" s="137"/>
    </row>
    <row r="7" spans="1:8" s="1" customFormat="1" ht="9" customHeight="1" x14ac:dyDescent="0.3">
      <c r="A7" s="125" t="s">
        <v>40</v>
      </c>
      <c r="B7" s="128"/>
      <c r="C7" s="125" t="s">
        <v>41</v>
      </c>
      <c r="D7" s="126"/>
      <c r="E7" s="125" t="s">
        <v>42</v>
      </c>
      <c r="F7" s="126"/>
      <c r="G7" s="125" t="s">
        <v>43</v>
      </c>
      <c r="H7" s="126"/>
    </row>
    <row r="8" spans="1:8" s="1" customFormat="1" x14ac:dyDescent="0.3">
      <c r="A8" s="180">
        <v>7075682.4000000004</v>
      </c>
      <c r="B8" s="181"/>
      <c r="C8" s="182">
        <v>709880.4</v>
      </c>
      <c r="D8" s="183"/>
      <c r="E8" s="148" t="s">
        <v>51</v>
      </c>
      <c r="F8" s="149"/>
      <c r="G8" s="148">
        <v>55</v>
      </c>
      <c r="H8" s="137"/>
    </row>
    <row r="9" spans="1:8" x14ac:dyDescent="0.3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3">
      <c r="A10" s="125" t="s">
        <v>24</v>
      </c>
      <c r="B10" s="126"/>
      <c r="C10" s="140" t="s">
        <v>13</v>
      </c>
      <c r="D10" s="126"/>
      <c r="E10" s="140" t="s">
        <v>27</v>
      </c>
      <c r="F10" s="127"/>
      <c r="G10" s="125" t="s">
        <v>19</v>
      </c>
      <c r="H10" s="126"/>
    </row>
    <row r="11" spans="1:8" s="1" customFormat="1" x14ac:dyDescent="0.3">
      <c r="A11" s="133" t="s">
        <v>13</v>
      </c>
      <c r="B11" s="135"/>
      <c r="C11" s="144">
        <v>357.88</v>
      </c>
      <c r="D11" s="135"/>
      <c r="E11" s="133" t="s">
        <v>75</v>
      </c>
      <c r="F11" s="134"/>
      <c r="G11" s="144">
        <v>3.9</v>
      </c>
      <c r="H11" s="135"/>
    </row>
    <row r="12" spans="1:8" s="2" customFormat="1" ht="9" customHeight="1" x14ac:dyDescent="0.3">
      <c r="A12" s="125" t="s">
        <v>10</v>
      </c>
      <c r="B12" s="126"/>
      <c r="C12" s="125" t="s">
        <v>59</v>
      </c>
      <c r="D12" s="126"/>
      <c r="E12" s="125" t="s">
        <v>22</v>
      </c>
      <c r="F12" s="127"/>
      <c r="G12" s="125" t="s">
        <v>23</v>
      </c>
      <c r="H12" s="126"/>
    </row>
    <row r="13" spans="1:8" s="1" customFormat="1" x14ac:dyDescent="0.3">
      <c r="A13" s="145">
        <v>41978</v>
      </c>
      <c r="B13" s="135"/>
      <c r="C13" s="133" t="s">
        <v>76</v>
      </c>
      <c r="D13" s="135"/>
      <c r="E13" s="143">
        <v>0</v>
      </c>
      <c r="F13" s="134"/>
      <c r="G13" s="143">
        <v>502</v>
      </c>
      <c r="H13" s="135"/>
    </row>
    <row r="14" spans="1:8" s="77" customFormat="1" ht="9" customHeight="1" x14ac:dyDescent="0.3">
      <c r="A14" s="125" t="s">
        <v>17</v>
      </c>
      <c r="B14" s="126"/>
      <c r="C14" s="125" t="s">
        <v>61</v>
      </c>
      <c r="D14" s="126"/>
      <c r="E14" s="125" t="s">
        <v>53</v>
      </c>
      <c r="F14" s="127"/>
      <c r="G14" s="125" t="s">
        <v>56</v>
      </c>
      <c r="H14" s="126"/>
    </row>
    <row r="15" spans="1:8" s="76" customFormat="1" x14ac:dyDescent="0.3">
      <c r="A15" s="133" t="s">
        <v>52</v>
      </c>
      <c r="B15" s="135"/>
      <c r="C15" s="145" t="s">
        <v>69</v>
      </c>
      <c r="D15" s="135"/>
      <c r="E15" s="153" t="s">
        <v>77</v>
      </c>
      <c r="F15" s="134"/>
      <c r="G15" s="143" t="s">
        <v>55</v>
      </c>
      <c r="H15" s="135"/>
    </row>
    <row r="16" spans="1:8" s="2" customFormat="1" ht="9" customHeight="1" x14ac:dyDescent="0.3">
      <c r="A16" s="155" t="s">
        <v>63</v>
      </c>
      <c r="B16" s="126"/>
      <c r="C16" s="125" t="s">
        <v>46</v>
      </c>
      <c r="D16" s="126"/>
      <c r="E16" s="125" t="s">
        <v>57</v>
      </c>
      <c r="F16" s="127"/>
      <c r="G16" s="125" t="s">
        <v>29</v>
      </c>
      <c r="H16" s="129" t="s">
        <v>28</v>
      </c>
    </row>
    <row r="17" spans="1:8" s="64" customFormat="1" ht="13.8" x14ac:dyDescent="0.3">
      <c r="A17" s="145" t="s">
        <v>81</v>
      </c>
      <c r="B17" s="135"/>
      <c r="C17" s="133" t="s">
        <v>80</v>
      </c>
      <c r="D17" s="135"/>
      <c r="E17" s="133" t="s">
        <v>79</v>
      </c>
      <c r="F17" s="134"/>
      <c r="G17" s="143" t="s">
        <v>78</v>
      </c>
      <c r="H17" s="147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84"/>
      <c r="B19" s="185"/>
      <c r="C19" s="185"/>
      <c r="D19" s="185"/>
      <c r="E19" s="185"/>
      <c r="F19" s="185"/>
      <c r="G19" s="185"/>
      <c r="H19" s="186"/>
    </row>
    <row r="20" spans="1:8" s="8" customFormat="1" x14ac:dyDescent="0.3">
      <c r="A20" s="46" t="s">
        <v>38</v>
      </c>
      <c r="B20" s="46" t="s">
        <v>37</v>
      </c>
      <c r="C20" s="179" t="s">
        <v>20</v>
      </c>
      <c r="D20" s="179"/>
      <c r="E20" s="179"/>
      <c r="F20" s="179"/>
      <c r="G20" s="179"/>
      <c r="H20" s="179"/>
    </row>
    <row r="21" spans="1:8" ht="13.5" customHeight="1" x14ac:dyDescent="0.3">
      <c r="A21" s="118">
        <v>41978</v>
      </c>
      <c r="B21" s="119">
        <v>0.41666666666666669</v>
      </c>
      <c r="C21" s="114" t="s">
        <v>82</v>
      </c>
      <c r="D21" s="51"/>
      <c r="E21" s="51"/>
      <c r="F21" s="51"/>
      <c r="G21" s="51"/>
      <c r="H21" s="52"/>
    </row>
    <row r="22" spans="1:8" ht="13.5" customHeight="1" x14ac:dyDescent="0.3">
      <c r="A22" s="123"/>
      <c r="B22" s="121">
        <v>0.45833333333333331</v>
      </c>
      <c r="C22" s="115" t="s">
        <v>83</v>
      </c>
      <c r="D22" s="54"/>
      <c r="E22" s="54"/>
      <c r="F22" s="54"/>
      <c r="G22" s="54"/>
      <c r="H22" s="55"/>
    </row>
    <row r="23" spans="1:8" ht="13.5" customHeight="1" x14ac:dyDescent="0.3">
      <c r="A23" s="124"/>
      <c r="B23" s="122">
        <v>0.5625</v>
      </c>
      <c r="C23" s="117" t="s">
        <v>84</v>
      </c>
      <c r="D23" s="57"/>
      <c r="E23" s="57"/>
      <c r="F23" s="57"/>
      <c r="G23" s="57"/>
      <c r="H23" s="58"/>
    </row>
    <row r="24" spans="1:8" ht="13.5" customHeight="1" x14ac:dyDescent="0.3">
      <c r="A24" s="123"/>
      <c r="B24" s="121">
        <v>0.58680555555555558</v>
      </c>
      <c r="C24" s="115" t="s">
        <v>85</v>
      </c>
      <c r="D24" s="54"/>
      <c r="E24" s="54"/>
      <c r="F24" s="54"/>
      <c r="G24" s="54"/>
      <c r="H24" s="55"/>
    </row>
    <row r="25" spans="1:8" ht="13.5" customHeight="1" x14ac:dyDescent="0.3">
      <c r="A25" s="123"/>
      <c r="B25" s="121">
        <v>0.625</v>
      </c>
      <c r="C25" s="115" t="s">
        <v>86</v>
      </c>
      <c r="D25" s="54"/>
      <c r="E25" s="54"/>
      <c r="F25" s="54"/>
      <c r="G25" s="54"/>
      <c r="H25" s="166"/>
    </row>
    <row r="26" spans="1:8" ht="13.5" customHeight="1" x14ac:dyDescent="0.3">
      <c r="A26" s="123"/>
      <c r="B26" s="121">
        <v>0.71527777777777779</v>
      </c>
      <c r="C26" s="115" t="s">
        <v>87</v>
      </c>
      <c r="D26" s="54"/>
      <c r="E26" s="54"/>
      <c r="F26" s="54"/>
      <c r="G26" s="54"/>
      <c r="H26" s="55"/>
    </row>
    <row r="27" spans="1:8" ht="13.5" customHeight="1" x14ac:dyDescent="0.3">
      <c r="A27" s="120"/>
      <c r="B27" s="121">
        <v>0.72916666666666663</v>
      </c>
      <c r="C27" s="115" t="s">
        <v>88</v>
      </c>
      <c r="D27" s="54"/>
      <c r="E27" s="54"/>
      <c r="F27" s="54"/>
      <c r="G27" s="54"/>
      <c r="H27" s="55"/>
    </row>
    <row r="28" spans="1:8" ht="13.5" customHeight="1" x14ac:dyDescent="0.3">
      <c r="A28" s="123"/>
      <c r="B28" s="121">
        <v>0.75694444444444453</v>
      </c>
      <c r="C28" s="115" t="s">
        <v>82</v>
      </c>
      <c r="D28" s="54"/>
      <c r="E28" s="54"/>
      <c r="F28" s="54"/>
      <c r="G28" s="54"/>
      <c r="H28" s="55"/>
    </row>
    <row r="29" spans="1:8" ht="13.5" customHeight="1" x14ac:dyDescent="0.3">
      <c r="A29" s="120"/>
      <c r="B29" s="121"/>
      <c r="C29" s="116"/>
      <c r="E29" s="54"/>
      <c r="F29" s="54"/>
      <c r="G29" s="54"/>
      <c r="H29" s="55"/>
    </row>
    <row r="30" spans="1:8" ht="13.5" customHeight="1" x14ac:dyDescent="0.3">
      <c r="A30" s="123"/>
      <c r="B30" s="121"/>
      <c r="C30" s="115"/>
      <c r="D30" s="54"/>
      <c r="E30" s="54"/>
      <c r="F30" s="54"/>
      <c r="G30" s="54"/>
      <c r="H30" s="55"/>
    </row>
    <row r="31" spans="1:8" ht="13.5" customHeight="1" x14ac:dyDescent="0.3">
      <c r="A31" s="59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1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1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49"/>
      <c r="B52" s="50"/>
      <c r="C52" s="56"/>
      <c r="D52" s="57"/>
      <c r="E52" s="57"/>
      <c r="F52" s="57"/>
      <c r="G52" s="57"/>
      <c r="H52" s="58"/>
    </row>
    <row r="53" spans="1:8" ht="13.5" customHeight="1" x14ac:dyDescent="0.3">
      <c r="A53" s="47"/>
      <c r="B53" s="48"/>
      <c r="C53" s="53"/>
      <c r="D53" s="54"/>
      <c r="E53" s="54"/>
      <c r="F53" s="54"/>
      <c r="G53" s="54"/>
      <c r="H53" s="55"/>
    </row>
    <row r="54" spans="1:8" ht="13.5" customHeight="1" x14ac:dyDescent="0.3">
      <c r="A54" s="47"/>
      <c r="B54" s="48"/>
      <c r="C54" s="53"/>
      <c r="D54" s="54"/>
      <c r="E54" s="54"/>
      <c r="F54" s="54"/>
      <c r="G54" s="54"/>
      <c r="H54" s="55"/>
    </row>
    <row r="55" spans="1:8" ht="13.5" customHeight="1" x14ac:dyDescent="0.3">
      <c r="A55" s="65"/>
      <c r="B55" s="66"/>
      <c r="C55" s="67"/>
      <c r="D55" s="68"/>
      <c r="E55" s="68"/>
      <c r="F55" s="68"/>
      <c r="G55" s="68"/>
      <c r="H55" s="69"/>
    </row>
    <row r="56" spans="1:8" ht="13.5" customHeight="1" x14ac:dyDescent="0.3"/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11" zoomScaleNormal="100" workbookViewId="0">
      <selection activeCell="J50" sqref="J50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78" t="s">
        <v>50</v>
      </c>
      <c r="B1" s="178"/>
      <c r="C1" s="178"/>
      <c r="D1" s="178"/>
      <c r="E1" s="178"/>
      <c r="F1" s="178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Santos Ltd</v>
      </c>
      <c r="B4" s="18"/>
      <c r="C4" s="20" t="str">
        <f>'Event Summary'!C4</f>
        <v>Mount Hope 5A</v>
      </c>
      <c r="D4" s="18"/>
      <c r="E4" s="18"/>
      <c r="F4" s="18"/>
      <c r="G4" s="20" t="str">
        <f>'Event Summary'!E4</f>
        <v>Mount Hope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3">
      <c r="A6" s="21" t="str">
        <f>'Event Summary'!G4</f>
        <v>Australia</v>
      </c>
      <c r="B6" s="22"/>
      <c r="C6" s="152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8" t="s">
        <v>12</v>
      </c>
      <c r="B8" s="82" t="s">
        <v>13</v>
      </c>
      <c r="C8" s="83" t="s">
        <v>27</v>
      </c>
      <c r="D8" s="187" t="s">
        <v>26</v>
      </c>
      <c r="E8" s="187"/>
      <c r="F8" s="188"/>
      <c r="G8" s="82" t="s">
        <v>22</v>
      </c>
      <c r="H8" s="79" t="s">
        <v>23</v>
      </c>
    </row>
    <row r="9" spans="1:13" s="1" customFormat="1" x14ac:dyDescent="0.3">
      <c r="A9" s="73" t="str">
        <f>'Event Summary'!A11</f>
        <v>Ground Level</v>
      </c>
      <c r="B9" s="72">
        <f>'Event Summary'!C11</f>
        <v>357.88</v>
      </c>
      <c r="C9" s="71" t="str">
        <f>'Event Summary'!E11</f>
        <v>ORT</v>
      </c>
      <c r="D9" s="105">
        <f>'Event Summary'!G11</f>
        <v>3.9</v>
      </c>
      <c r="E9" s="106"/>
      <c r="F9" s="107"/>
      <c r="G9" s="71" t="s">
        <v>18</v>
      </c>
      <c r="H9" s="108">
        <f>'Event Summary'!G13</f>
        <v>502</v>
      </c>
    </row>
    <row r="10" spans="1:13" s="2" customFormat="1" ht="9" customHeight="1" x14ac:dyDescent="0.3">
      <c r="A10" s="82" t="s">
        <v>10</v>
      </c>
      <c r="B10" s="74" t="s">
        <v>17</v>
      </c>
      <c r="C10" s="82" t="s">
        <v>44</v>
      </c>
      <c r="D10" s="78" t="s">
        <v>45</v>
      </c>
      <c r="E10" s="80"/>
      <c r="F10" s="79"/>
      <c r="G10" s="82" t="s">
        <v>42</v>
      </c>
      <c r="H10" s="79" t="s">
        <v>43</v>
      </c>
    </row>
    <row r="11" spans="1:13" s="113" customFormat="1" ht="12" x14ac:dyDescent="0.3">
      <c r="A11" s="109">
        <f>'Event Summary'!A13</f>
        <v>41978</v>
      </c>
      <c r="B11" s="156" t="str">
        <f>'Event Summary'!A15</f>
        <v>Grid North</v>
      </c>
      <c r="C11" s="110" t="str">
        <f>'Event Summary'!E6</f>
        <v>26° 25' 25.14" S.</v>
      </c>
      <c r="D11" s="73" t="str">
        <f>'Event Summary'!G6</f>
        <v>149° 06' 16.18"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3" s="2" customFormat="1" ht="9" customHeight="1" x14ac:dyDescent="0.3">
      <c r="A12" s="74" t="s">
        <v>53</v>
      </c>
      <c r="B12" s="82" t="s">
        <v>56</v>
      </c>
      <c r="C12" s="82" t="s">
        <v>40</v>
      </c>
      <c r="D12" s="78" t="s">
        <v>41</v>
      </c>
      <c r="E12" s="80"/>
      <c r="F12" s="79"/>
      <c r="G12" s="82" t="s">
        <v>61</v>
      </c>
      <c r="H12" s="79" t="s">
        <v>29</v>
      </c>
    </row>
    <row r="13" spans="1:13" s="113" customFormat="1" ht="12" x14ac:dyDescent="0.3">
      <c r="A13" s="111" t="str">
        <f>'Event Summary'!E15</f>
        <v>0° 56' 12.67313"</v>
      </c>
      <c r="B13" s="109" t="str">
        <f>'Event Summary'!G15</f>
        <v>N/A</v>
      </c>
      <c r="C13" s="165">
        <f>'Event Summary'!A8</f>
        <v>7075682.4000000004</v>
      </c>
      <c r="D13" s="192">
        <f>'Event Summary'!C8</f>
        <v>709880.4</v>
      </c>
      <c r="E13" s="193"/>
      <c r="F13" s="194"/>
      <c r="G13" s="111" t="str">
        <f>'Event Summary'!C15</f>
        <v>Min Curvature</v>
      </c>
      <c r="H13" s="112" t="str">
        <f>'Event Summary'!G17</f>
        <v>Drillpipe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9" t="str">
        <f>IF(ISBLANK('Event Summary'!A19),"",'Event Summary'!A19)</f>
        <v/>
      </c>
      <c r="B15" s="190"/>
      <c r="C15" s="190"/>
      <c r="D15" s="190"/>
      <c r="E15" s="190"/>
      <c r="F15" s="190"/>
      <c r="G15" s="190"/>
      <c r="H15" s="191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4" zoomScaleNormal="100" workbookViewId="0">
      <selection activeCell="K48" sqref="K48"/>
    </sheetView>
  </sheetViews>
  <sheetFormatPr defaultColWidth="9.109375" defaultRowHeight="14.4" x14ac:dyDescent="0.3"/>
  <cols>
    <col min="1" max="2" width="16.44140625" style="75" customWidth="1"/>
    <col min="3" max="3" width="16.5546875" style="75" customWidth="1"/>
    <col min="4" max="4" width="10.6640625" style="75" customWidth="1"/>
    <col min="5" max="5" width="0.5546875" style="75" customWidth="1"/>
    <col min="6" max="6" width="6" style="75" customWidth="1"/>
    <col min="7" max="8" width="16.33203125" style="75" customWidth="1"/>
    <col min="9" max="16384" width="9.109375" style="75"/>
  </cols>
  <sheetData>
    <row r="1" spans="1:15" ht="38.25" customHeight="1" x14ac:dyDescent="0.3">
      <c r="A1" s="178" t="s">
        <v>67</v>
      </c>
      <c r="B1" s="178"/>
      <c r="C1" s="178"/>
      <c r="D1" s="178"/>
      <c r="E1" s="178"/>
      <c r="F1" s="178"/>
    </row>
    <row r="2" spans="1:15" x14ac:dyDescent="0.3">
      <c r="A2" s="130" t="s">
        <v>0</v>
      </c>
      <c r="B2" s="131"/>
      <c r="C2" s="131"/>
      <c r="D2" s="131"/>
      <c r="E2" s="131"/>
      <c r="F2" s="131"/>
      <c r="G2" s="131"/>
      <c r="H2" s="132"/>
      <c r="I2" s="162"/>
      <c r="J2" s="162"/>
      <c r="K2" s="162"/>
      <c r="L2" s="162"/>
      <c r="M2" s="162"/>
      <c r="N2" s="162"/>
    </row>
    <row r="3" spans="1:15" s="77" customFormat="1" ht="9" customHeight="1" x14ac:dyDescent="0.3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61"/>
      <c r="J3" s="161"/>
      <c r="K3" s="161"/>
      <c r="L3" s="161"/>
      <c r="M3" s="161"/>
      <c r="N3" s="161"/>
      <c r="O3" s="161"/>
    </row>
    <row r="4" spans="1:15" s="76" customFormat="1" x14ac:dyDescent="0.25">
      <c r="A4" s="138" t="str">
        <f>'Event Summary'!A4</f>
        <v>Santos Ltd</v>
      </c>
      <c r="B4" s="136"/>
      <c r="C4" s="138" t="str">
        <f>'Event Summary'!C4</f>
        <v>Mount Hope 5A</v>
      </c>
      <c r="D4" s="136"/>
      <c r="E4" s="136"/>
      <c r="F4" s="136"/>
      <c r="G4" s="138" t="str">
        <f>'Event Summary'!E4</f>
        <v>Mount Hope</v>
      </c>
      <c r="H4" s="137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6" customFormat="1" ht="9" customHeight="1" x14ac:dyDescent="0.3">
      <c r="A5" s="125" t="s">
        <v>14</v>
      </c>
      <c r="B5" s="10"/>
      <c r="C5" s="125" t="s">
        <v>16</v>
      </c>
      <c r="D5" s="127"/>
      <c r="E5" s="10"/>
      <c r="F5" s="128"/>
      <c r="G5" s="127" t="s">
        <v>58</v>
      </c>
      <c r="H5" s="128"/>
      <c r="I5" s="24"/>
      <c r="J5" s="24"/>
      <c r="K5" s="24"/>
      <c r="L5" s="24"/>
      <c r="M5" s="24"/>
      <c r="N5" s="24"/>
      <c r="O5" s="24"/>
    </row>
    <row r="6" spans="1:15" s="76" customFormat="1" x14ac:dyDescent="0.3">
      <c r="A6" s="139" t="str">
        <f>'Event Summary'!G4</f>
        <v>Australia</v>
      </c>
      <c r="B6" s="22"/>
      <c r="C6" s="152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3">
      <c r="A7" s="130" t="s">
        <v>11</v>
      </c>
      <c r="B7" s="131"/>
      <c r="C7" s="131"/>
      <c r="D7" s="131"/>
      <c r="E7" s="131"/>
      <c r="F7" s="131"/>
      <c r="G7" s="131"/>
      <c r="H7" s="132"/>
      <c r="J7" s="164"/>
      <c r="K7" s="164"/>
      <c r="L7" s="164"/>
      <c r="M7" s="164"/>
      <c r="N7" s="164"/>
      <c r="O7" s="162"/>
    </row>
    <row r="8" spans="1:15" s="77" customFormat="1" ht="9" customHeight="1" x14ac:dyDescent="0.3">
      <c r="A8" s="125" t="s">
        <v>12</v>
      </c>
      <c r="B8" s="129" t="s">
        <v>13</v>
      </c>
      <c r="C8" s="83" t="s">
        <v>27</v>
      </c>
      <c r="D8" s="187" t="s">
        <v>26</v>
      </c>
      <c r="E8" s="187"/>
      <c r="F8" s="188"/>
      <c r="G8" s="129" t="s">
        <v>22</v>
      </c>
      <c r="H8" s="126" t="s">
        <v>23</v>
      </c>
    </row>
    <row r="9" spans="1:15" s="76" customFormat="1" x14ac:dyDescent="0.3">
      <c r="A9" s="73" t="str">
        <f>'Event Summary'!A11</f>
        <v>Ground Level</v>
      </c>
      <c r="B9" s="72">
        <f>'Event Summary'!C11</f>
        <v>357.88</v>
      </c>
      <c r="C9" s="71" t="str">
        <f>'Event Summary'!E11</f>
        <v>ORT</v>
      </c>
      <c r="D9" s="105">
        <f>'Event Summary'!G11</f>
        <v>3.9</v>
      </c>
      <c r="E9" s="106"/>
      <c r="F9" s="107"/>
      <c r="G9" s="71" t="s">
        <v>18</v>
      </c>
      <c r="H9" s="108">
        <f>'Event Summary'!G13</f>
        <v>502</v>
      </c>
      <c r="J9" s="163"/>
      <c r="K9" s="163"/>
      <c r="L9" s="163"/>
      <c r="M9" s="163"/>
      <c r="N9" s="163"/>
    </row>
    <row r="10" spans="1:15" s="77" customFormat="1" ht="9" customHeight="1" x14ac:dyDescent="0.3">
      <c r="A10" s="129" t="s">
        <v>10</v>
      </c>
      <c r="B10" s="74" t="s">
        <v>17</v>
      </c>
      <c r="C10" s="129" t="s">
        <v>44</v>
      </c>
      <c r="D10" s="125" t="s">
        <v>45</v>
      </c>
      <c r="E10" s="127"/>
      <c r="F10" s="126"/>
      <c r="G10" s="129" t="s">
        <v>42</v>
      </c>
      <c r="H10" s="126" t="s">
        <v>43</v>
      </c>
    </row>
    <row r="11" spans="1:15" s="113" customFormat="1" ht="12" x14ac:dyDescent="0.3">
      <c r="A11" s="109">
        <f>'Event Summary'!A13</f>
        <v>41978</v>
      </c>
      <c r="B11" s="156" t="str">
        <f>'Event Summary'!A15</f>
        <v>Grid North</v>
      </c>
      <c r="C11" s="110" t="str">
        <f>'Event Summary'!E6</f>
        <v>26° 25' 25.14" S.</v>
      </c>
      <c r="D11" s="73" t="str">
        <f>'Event Summary'!G6</f>
        <v>149° 06' 16.18"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5" s="77" customFormat="1" ht="9" customHeight="1" x14ac:dyDescent="0.3">
      <c r="A12" s="74" t="s">
        <v>53</v>
      </c>
      <c r="B12" s="129" t="s">
        <v>56</v>
      </c>
      <c r="C12" s="129" t="s">
        <v>40</v>
      </c>
      <c r="D12" s="125" t="s">
        <v>41</v>
      </c>
      <c r="E12" s="127"/>
      <c r="F12" s="126"/>
      <c r="G12" s="129" t="s">
        <v>61</v>
      </c>
      <c r="H12" s="126" t="s">
        <v>29</v>
      </c>
    </row>
    <row r="13" spans="1:15" s="113" customFormat="1" ht="12" x14ac:dyDescent="0.3">
      <c r="A13" s="111" t="str">
        <f>'Event Summary'!E15</f>
        <v>0° 56' 12.67313"</v>
      </c>
      <c r="B13" s="109" t="str">
        <f>'Event Summary'!G15</f>
        <v>N/A</v>
      </c>
      <c r="C13" s="157">
        <f>'Event Summary'!A8</f>
        <v>7075682.4000000004</v>
      </c>
      <c r="D13" s="192">
        <f>'Event Summary'!C8</f>
        <v>709880.4</v>
      </c>
      <c r="E13" s="193"/>
      <c r="F13" s="194"/>
      <c r="G13" s="111" t="str">
        <f>'Event Summary'!C15</f>
        <v>Min Curvature</v>
      </c>
      <c r="H13" s="112" t="str">
        <f>'Event Summary'!G17</f>
        <v>Drillpipe</v>
      </c>
    </row>
    <row r="14" spans="1:15" s="3" customFormat="1" ht="9" customHeight="1" x14ac:dyDescent="0.2">
      <c r="A14" s="125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84" t="str">
        <f>IF(ISBLANK('Event Summary'!A19),"",'Event Summary'!A19)</f>
        <v/>
      </c>
      <c r="B15" s="185"/>
      <c r="C15" s="185"/>
      <c r="D15" s="185"/>
      <c r="E15" s="185"/>
      <c r="F15" s="185"/>
      <c r="G15" s="185"/>
      <c r="H15" s="186"/>
      <c r="J15" s="164"/>
      <c r="K15" s="164"/>
      <c r="L15" s="164"/>
      <c r="M15" s="164"/>
      <c r="N15" s="164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Normal="100" workbookViewId="0">
      <pane ySplit="20" topLeftCell="A71" activePane="bottomLeft" state="frozenSplit"/>
      <selection activeCell="G25" sqref="G25"/>
      <selection pane="bottomLeft" activeCell="B74" sqref="B74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8" t="s">
        <v>64</v>
      </c>
      <c r="B1" s="178"/>
      <c r="C1" s="178"/>
      <c r="D1" s="178"/>
      <c r="E1" s="178"/>
    </row>
    <row r="2" spans="1:8" s="75" customFormat="1" x14ac:dyDescent="0.3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3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14</v>
      </c>
      <c r="H3" s="81"/>
    </row>
    <row r="4" spans="1:8" s="76" customFormat="1" x14ac:dyDescent="0.3">
      <c r="A4" s="92" t="str">
        <f>'Event Summary'!A4</f>
        <v>Santos Ltd</v>
      </c>
      <c r="B4" s="90"/>
      <c r="C4" s="92" t="str">
        <f>'Event Summary'!C4</f>
        <v>Mount Hope 5A</v>
      </c>
      <c r="D4" s="91"/>
      <c r="E4" s="92" t="str">
        <f>'Event Summary'!E4</f>
        <v>Mount Hope</v>
      </c>
      <c r="F4" s="90"/>
      <c r="G4" s="93" t="str">
        <f>'Event Summary'!G4</f>
        <v>Australia</v>
      </c>
      <c r="H4" s="96"/>
    </row>
    <row r="5" spans="1:8" s="76" customFormat="1" ht="9" customHeight="1" x14ac:dyDescent="0.3">
      <c r="A5" s="78" t="s">
        <v>16</v>
      </c>
      <c r="B5" s="81"/>
      <c r="C5" s="78" t="s">
        <v>58</v>
      </c>
      <c r="D5" s="79"/>
      <c r="E5" s="78" t="s">
        <v>44</v>
      </c>
      <c r="F5" s="79"/>
      <c r="G5" s="78" t="s">
        <v>45</v>
      </c>
      <c r="H5" s="79"/>
    </row>
    <row r="6" spans="1:8" s="76" customFormat="1" x14ac:dyDescent="0.3">
      <c r="A6" s="152" t="str">
        <f>'Event Summary'!A6</f>
        <v>Queensland</v>
      </c>
      <c r="B6" s="96"/>
      <c r="C6" s="101" t="str">
        <f>'Event Summary'!C6</f>
        <v>Well Head</v>
      </c>
      <c r="D6" s="96"/>
      <c r="E6" s="104" t="str">
        <f>'Event Summary'!E6</f>
        <v>26° 25' 25.14" S.</v>
      </c>
      <c r="F6" s="70"/>
      <c r="G6" s="104" t="str">
        <f>'Event Summary'!G6</f>
        <v>149° 06' 16.18" E.</v>
      </c>
      <c r="H6" s="91"/>
    </row>
    <row r="7" spans="1:8" s="76" customFormat="1" ht="9" customHeight="1" x14ac:dyDescent="0.3">
      <c r="A7" s="78" t="s">
        <v>40</v>
      </c>
      <c r="B7" s="81"/>
      <c r="C7" s="78" t="s">
        <v>41</v>
      </c>
      <c r="D7" s="79"/>
      <c r="E7" s="78" t="s">
        <v>42</v>
      </c>
      <c r="F7" s="79"/>
      <c r="G7" s="78" t="s">
        <v>43</v>
      </c>
      <c r="H7" s="79"/>
    </row>
    <row r="8" spans="1:8" s="76" customFormat="1" x14ac:dyDescent="0.3">
      <c r="A8" s="180">
        <f>'Event Summary'!A8</f>
        <v>7075682.4000000004</v>
      </c>
      <c r="B8" s="181"/>
      <c r="C8" s="195">
        <f>'Event Summary'!C8</f>
        <v>709880.4</v>
      </c>
      <c r="D8" s="196"/>
      <c r="E8" s="104" t="str">
        <f>'Event Summary'!E8</f>
        <v>GDA94/MGA94</v>
      </c>
      <c r="F8" s="70"/>
      <c r="G8" s="104">
        <f>'Event Summary'!G8</f>
        <v>55</v>
      </c>
      <c r="H8" s="91"/>
    </row>
    <row r="9" spans="1:8" s="75" customFormat="1" x14ac:dyDescent="0.3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3">
      <c r="A10" s="78" t="s">
        <v>24</v>
      </c>
      <c r="B10" s="79"/>
      <c r="C10" s="94" t="s">
        <v>13</v>
      </c>
      <c r="D10" s="79"/>
      <c r="E10" s="94" t="s">
        <v>27</v>
      </c>
      <c r="F10" s="80"/>
      <c r="G10" s="78" t="s">
        <v>19</v>
      </c>
      <c r="H10" s="79"/>
    </row>
    <row r="11" spans="1:8" s="76" customFormat="1" x14ac:dyDescent="0.3">
      <c r="A11" s="87" t="str">
        <f>'Event Summary'!A11</f>
        <v>Ground Level</v>
      </c>
      <c r="B11" s="89"/>
      <c r="C11" s="97">
        <f>'Event Summary'!C11</f>
        <v>357.88</v>
      </c>
      <c r="D11" s="89"/>
      <c r="E11" s="87" t="str">
        <f>'Event Summary'!E11</f>
        <v>ORT</v>
      </c>
      <c r="F11" s="88"/>
      <c r="G11" s="99">
        <f>'Event Summary'!G11</f>
        <v>3.9</v>
      </c>
      <c r="H11" s="89"/>
    </row>
    <row r="12" spans="1:8" s="77" customFormat="1" ht="9" customHeight="1" x14ac:dyDescent="0.3">
      <c r="A12" s="78" t="s">
        <v>10</v>
      </c>
      <c r="B12" s="79"/>
      <c r="C12" s="78" t="s">
        <v>59</v>
      </c>
      <c r="D12" s="79"/>
      <c r="E12" s="78" t="s">
        <v>22</v>
      </c>
      <c r="F12" s="80"/>
      <c r="G12" s="78" t="s">
        <v>23</v>
      </c>
      <c r="H12" s="79"/>
    </row>
    <row r="13" spans="1:8" s="103" customFormat="1" ht="15" customHeight="1" x14ac:dyDescent="0.3">
      <c r="A13" s="100">
        <f>'Event Summary'!A13</f>
        <v>41978</v>
      </c>
      <c r="B13" s="89"/>
      <c r="C13" s="87" t="str">
        <f>'Event Summary'!C13</f>
        <v>Drop Gyro</v>
      </c>
      <c r="D13" s="89"/>
      <c r="E13" s="143">
        <f>'Event Summary'!E13</f>
        <v>0</v>
      </c>
      <c r="F13" s="88"/>
      <c r="G13" s="98">
        <f>'Event Summary'!G13</f>
        <v>502</v>
      </c>
      <c r="H13" s="89"/>
    </row>
    <row r="14" spans="1:8" s="77" customFormat="1" ht="9" customHeight="1" x14ac:dyDescent="0.3">
      <c r="A14" s="125" t="s">
        <v>17</v>
      </c>
      <c r="B14" s="126"/>
      <c r="C14" s="125" t="s">
        <v>54</v>
      </c>
      <c r="D14" s="126"/>
      <c r="E14" s="125" t="s">
        <v>53</v>
      </c>
      <c r="F14" s="127"/>
      <c r="G14" s="125" t="s">
        <v>56</v>
      </c>
      <c r="H14" s="126"/>
    </row>
    <row r="15" spans="1:8" s="76" customFormat="1" x14ac:dyDescent="0.3">
      <c r="A15" s="133" t="str">
        <f>'Event Summary'!A15</f>
        <v>Grid North</v>
      </c>
      <c r="B15" s="135"/>
      <c r="C15" s="145" t="str">
        <f>'Event Summary'!C15</f>
        <v>Min Curvature</v>
      </c>
      <c r="D15" s="135"/>
      <c r="E15" s="158" t="str">
        <f>'Event Summary'!E15</f>
        <v>0° 56' 12.67313"</v>
      </c>
      <c r="F15" s="134"/>
      <c r="G15" s="143" t="str">
        <f>'Event Summary'!G15</f>
        <v>N/A</v>
      </c>
      <c r="H15" s="135"/>
    </row>
    <row r="16" spans="1:8" s="77" customFormat="1" ht="9" customHeight="1" x14ac:dyDescent="0.3">
      <c r="A16" s="159" t="s">
        <v>63</v>
      </c>
      <c r="B16" s="79"/>
      <c r="C16" s="78" t="s">
        <v>46</v>
      </c>
      <c r="D16" s="79"/>
      <c r="E16" s="78" t="s">
        <v>57</v>
      </c>
      <c r="F16" s="80"/>
      <c r="G16" s="78" t="s">
        <v>29</v>
      </c>
      <c r="H16" s="82" t="s">
        <v>28</v>
      </c>
    </row>
    <row r="17" spans="1:8" s="103" customFormat="1" ht="15" customHeight="1" x14ac:dyDescent="0.3">
      <c r="A17" s="145" t="str">
        <f>'Event Summary'!A17</f>
        <v>S. Colli</v>
      </c>
      <c r="B17" s="89"/>
      <c r="C17" s="87" t="str">
        <f>'Event Summary'!C17</f>
        <v>D. Slater</v>
      </c>
      <c r="D17" s="89"/>
      <c r="E17" s="87" t="str">
        <f>'Event Summary'!E17</f>
        <v>EWE</v>
      </c>
      <c r="F17" s="88"/>
      <c r="G17" s="98" t="str">
        <f>'Event Summary'!G17</f>
        <v>Drillpipe</v>
      </c>
      <c r="H17" s="102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3">
      <c r="A21" s="150">
        <v>0</v>
      </c>
      <c r="B21" s="160">
        <v>0</v>
      </c>
      <c r="C21" s="160">
        <v>0</v>
      </c>
      <c r="D21" s="160">
        <v>0</v>
      </c>
      <c r="E21" s="151" t="s">
        <v>70</v>
      </c>
      <c r="F21" s="160">
        <v>0</v>
      </c>
      <c r="G21" s="160">
        <v>0</v>
      </c>
      <c r="H21" s="160" t="s">
        <v>70</v>
      </c>
    </row>
    <row r="22" spans="1:8" x14ac:dyDescent="0.3">
      <c r="A22" s="167">
        <v>4.99</v>
      </c>
      <c r="B22" s="168">
        <v>0.19</v>
      </c>
      <c r="C22" s="168">
        <v>74</v>
      </c>
      <c r="D22" s="169">
        <v>4.9899908544254643</v>
      </c>
      <c r="E22" s="170">
        <v>2.2805478849318647E-3</v>
      </c>
      <c r="F22" s="168">
        <v>2.2805478849318647E-3</v>
      </c>
      <c r="G22" s="168">
        <v>7.9532156337822207E-3</v>
      </c>
      <c r="H22" s="168">
        <v>1.1422845691429475</v>
      </c>
    </row>
    <row r="23" spans="1:8" x14ac:dyDescent="0.3">
      <c r="A23" s="167">
        <v>14.66</v>
      </c>
      <c r="B23" s="168">
        <v>0.18</v>
      </c>
      <c r="C23" s="168">
        <v>71.77</v>
      </c>
      <c r="D23" s="169">
        <v>14.659940447467921</v>
      </c>
      <c r="E23" s="170">
        <v>1.1451751848951886E-2</v>
      </c>
      <c r="F23" s="168">
        <v>1.1451751848951884E-2</v>
      </c>
      <c r="G23" s="168">
        <v>3.7792731488836301E-2</v>
      </c>
      <c r="H23" s="168">
        <v>3.8223586119931326E-2</v>
      </c>
    </row>
    <row r="24" spans="1:8" x14ac:dyDescent="0.3">
      <c r="A24" s="167">
        <v>24.33</v>
      </c>
      <c r="B24" s="168">
        <v>0.47</v>
      </c>
      <c r="C24" s="168">
        <v>356.66</v>
      </c>
      <c r="D24" s="169">
        <v>24.329805419362152</v>
      </c>
      <c r="E24" s="170">
        <v>5.5797698141803076E-2</v>
      </c>
      <c r="F24" s="168">
        <v>5.5797698141803076E-2</v>
      </c>
      <c r="G24" s="168">
        <v>4.9909276279167331E-2</v>
      </c>
      <c r="H24" s="168">
        <v>1.4210823579890874</v>
      </c>
    </row>
    <row r="25" spans="1:8" x14ac:dyDescent="0.3">
      <c r="A25" s="167">
        <v>34</v>
      </c>
      <c r="B25" s="168">
        <v>0.31</v>
      </c>
      <c r="C25" s="168">
        <v>8.5399999999999991</v>
      </c>
      <c r="D25" s="169">
        <v>33.999579793612085</v>
      </c>
      <c r="E25" s="170">
        <v>0.12126136358172894</v>
      </c>
      <c r="F25" s="168">
        <v>0.12126136358172895</v>
      </c>
      <c r="G25" s="168">
        <v>5.1483288806591913E-2</v>
      </c>
      <c r="H25" s="168">
        <v>0.55359362951078217</v>
      </c>
    </row>
    <row r="26" spans="1:8" x14ac:dyDescent="0.3">
      <c r="A26" s="167">
        <v>43.67</v>
      </c>
      <c r="B26" s="168">
        <v>0.47</v>
      </c>
      <c r="C26" s="168">
        <v>3.78</v>
      </c>
      <c r="D26" s="169">
        <v>43.669352882502317</v>
      </c>
      <c r="E26" s="170">
        <v>0.1867061080353099</v>
      </c>
      <c r="F26" s="168">
        <v>0.1867061080353099</v>
      </c>
      <c r="G26" s="168">
        <v>5.7982704581870707E-2</v>
      </c>
      <c r="H26" s="168">
        <v>0.50603030202279209</v>
      </c>
    </row>
    <row r="27" spans="1:8" x14ac:dyDescent="0.3">
      <c r="A27" s="167">
        <v>53.34</v>
      </c>
      <c r="B27" s="168">
        <v>0.81</v>
      </c>
      <c r="C27" s="168">
        <v>1.96</v>
      </c>
      <c r="D27" s="169">
        <v>53.338735526513858</v>
      </c>
      <c r="E27" s="170">
        <v>0.29459237046069864</v>
      </c>
      <c r="F27" s="168">
        <v>0.29459237046069864</v>
      </c>
      <c r="G27" s="168">
        <v>6.2935136844334577E-2</v>
      </c>
      <c r="H27" s="168">
        <v>1.0565595516704658</v>
      </c>
    </row>
    <row r="28" spans="1:8" x14ac:dyDescent="0.3">
      <c r="A28" s="167">
        <v>63.01</v>
      </c>
      <c r="B28" s="168">
        <v>0.98</v>
      </c>
      <c r="C28" s="168">
        <v>14.75</v>
      </c>
      <c r="D28" s="169">
        <v>63.007561901595835</v>
      </c>
      <c r="E28" s="170">
        <v>0.44287333476992219</v>
      </c>
      <c r="F28" s="168">
        <v>0.44287333476992219</v>
      </c>
      <c r="G28" s="168">
        <v>8.6327184414912911E-2</v>
      </c>
      <c r="H28" s="168">
        <v>0.81071498478823112</v>
      </c>
    </row>
    <row r="29" spans="1:8" x14ac:dyDescent="0.3">
      <c r="A29" s="167">
        <v>72.680000000000007</v>
      </c>
      <c r="B29" s="168">
        <v>1.03</v>
      </c>
      <c r="C29" s="168">
        <v>14.65</v>
      </c>
      <c r="D29" s="169">
        <v>72.676074043401826</v>
      </c>
      <c r="E29" s="170">
        <v>0.6069310414832253</v>
      </c>
      <c r="F29" s="168">
        <v>0.6069310414832253</v>
      </c>
      <c r="G29" s="168">
        <v>0.12936311198833672</v>
      </c>
      <c r="H29" s="168">
        <v>0.15521427758425682</v>
      </c>
    </row>
    <row r="30" spans="1:8" x14ac:dyDescent="0.3">
      <c r="A30" s="167">
        <v>82.35</v>
      </c>
      <c r="B30" s="168">
        <v>1.08</v>
      </c>
      <c r="C30" s="168">
        <v>23.01</v>
      </c>
      <c r="D30" s="169">
        <v>82.344440293071557</v>
      </c>
      <c r="E30" s="170">
        <v>0.77490050031908397</v>
      </c>
      <c r="F30" s="168">
        <v>0.77490050031908397</v>
      </c>
      <c r="G30" s="168">
        <v>0.18696762177819251</v>
      </c>
      <c r="H30" s="168">
        <v>0.50156832829057041</v>
      </c>
    </row>
    <row r="31" spans="1:8" x14ac:dyDescent="0.3">
      <c r="A31" s="167">
        <v>92.02</v>
      </c>
      <c r="B31" s="168">
        <v>1.03</v>
      </c>
      <c r="C31" s="168">
        <v>34.57</v>
      </c>
      <c r="D31" s="169">
        <v>92.012811816109021</v>
      </c>
      <c r="E31" s="170">
        <v>0.93034967681565828</v>
      </c>
      <c r="F31" s="168">
        <v>0.93034967681565828</v>
      </c>
      <c r="G31" s="168">
        <v>0.27190642612428728</v>
      </c>
      <c r="H31" s="168">
        <v>0.6770307960830011</v>
      </c>
    </row>
    <row r="32" spans="1:8" x14ac:dyDescent="0.3">
      <c r="A32" s="167">
        <v>101.69</v>
      </c>
      <c r="B32" s="168">
        <v>0.75</v>
      </c>
      <c r="C32" s="168">
        <v>41.64</v>
      </c>
      <c r="D32" s="169">
        <v>101.68163847648363</v>
      </c>
      <c r="E32" s="170">
        <v>1.0492149604710141</v>
      </c>
      <c r="F32" s="168">
        <v>1.0492149604710141</v>
      </c>
      <c r="G32" s="168">
        <v>0.3632742279817488</v>
      </c>
      <c r="H32" s="168">
        <v>0.93147052745783843</v>
      </c>
    </row>
    <row r="33" spans="1:8" x14ac:dyDescent="0.3">
      <c r="A33" s="167">
        <v>111.36</v>
      </c>
      <c r="B33" s="168">
        <v>0.72</v>
      </c>
      <c r="C33" s="168">
        <v>42.11</v>
      </c>
      <c r="D33" s="169">
        <v>111.35084272885331</v>
      </c>
      <c r="E33" s="170">
        <v>1.1415853775656908</v>
      </c>
      <c r="F33" s="168">
        <v>1.1415853775656908</v>
      </c>
      <c r="G33" s="168">
        <v>0.44606679662027832</v>
      </c>
      <c r="H33" s="168">
        <v>9.4931483945722511E-2</v>
      </c>
    </row>
    <row r="34" spans="1:8" x14ac:dyDescent="0.3">
      <c r="A34" s="167">
        <v>121.03</v>
      </c>
      <c r="B34" s="168">
        <v>0.69</v>
      </c>
      <c r="C34" s="168">
        <v>48.22</v>
      </c>
      <c r="D34" s="169">
        <v>121.0201119820059</v>
      </c>
      <c r="E34" s="170">
        <v>1.2254523236348465</v>
      </c>
      <c r="F34" s="168">
        <v>1.2254523236348465</v>
      </c>
      <c r="G34" s="168">
        <v>0.53022683425292327</v>
      </c>
      <c r="H34" s="168">
        <v>0.25096646125713984</v>
      </c>
    </row>
    <row r="35" spans="1:8" x14ac:dyDescent="0.3">
      <c r="A35" s="167">
        <v>130.69999999999999</v>
      </c>
      <c r="B35" s="168">
        <v>0.56000000000000005</v>
      </c>
      <c r="C35" s="168">
        <v>48.87</v>
      </c>
      <c r="D35" s="169">
        <v>130.68953460345796</v>
      </c>
      <c r="E35" s="170">
        <v>1.2953297387025708</v>
      </c>
      <c r="F35" s="168">
        <v>1.2953297387025711</v>
      </c>
      <c r="G35" s="168">
        <v>0.60924000402152556</v>
      </c>
      <c r="H35" s="168">
        <v>0.40390212793240893</v>
      </c>
    </row>
    <row r="36" spans="1:8" x14ac:dyDescent="0.3">
      <c r="A36" s="167">
        <v>140.37</v>
      </c>
      <c r="B36" s="168">
        <v>0.43</v>
      </c>
      <c r="C36" s="168">
        <v>45.64</v>
      </c>
      <c r="D36" s="169">
        <v>140.35917184034153</v>
      </c>
      <c r="E36" s="170">
        <v>1.3517830143948852</v>
      </c>
      <c r="F36" s="168">
        <v>1.3517830143948852</v>
      </c>
      <c r="G36" s="168">
        <v>0.67077701040802451</v>
      </c>
      <c r="H36" s="168">
        <v>0.41233693058453458</v>
      </c>
    </row>
    <row r="37" spans="1:8" x14ac:dyDescent="0.3">
      <c r="A37" s="167">
        <v>150.04</v>
      </c>
      <c r="B37" s="168">
        <v>0.3</v>
      </c>
      <c r="C37" s="168">
        <v>38.19</v>
      </c>
      <c r="D37" s="169">
        <v>150.02897408428007</v>
      </c>
      <c r="E37" s="170">
        <v>1.3970502588224283</v>
      </c>
      <c r="F37" s="168">
        <v>1.3970502588224283</v>
      </c>
      <c r="G37" s="168">
        <v>0.71237213536729427</v>
      </c>
      <c r="H37" s="168">
        <v>0.42850919517408781</v>
      </c>
    </row>
    <row r="38" spans="1:8" x14ac:dyDescent="0.3">
      <c r="A38" s="167">
        <v>159.71</v>
      </c>
      <c r="B38" s="168">
        <v>0.21</v>
      </c>
      <c r="C38" s="168">
        <v>53.56</v>
      </c>
      <c r="D38" s="169">
        <v>159.69887842602185</v>
      </c>
      <c r="E38" s="170">
        <v>1.4274736904027328</v>
      </c>
      <c r="F38" s="168">
        <v>1.4274736904027328</v>
      </c>
      <c r="G38" s="168">
        <v>0.74228053572213148</v>
      </c>
      <c r="H38" s="168">
        <v>0.34833021254785906</v>
      </c>
    </row>
    <row r="39" spans="1:8" x14ac:dyDescent="0.3">
      <c r="A39" s="167">
        <v>169.38</v>
      </c>
      <c r="B39" s="168">
        <v>0.17</v>
      </c>
      <c r="C39" s="168">
        <v>68.05</v>
      </c>
      <c r="D39" s="169">
        <v>169.36882561819792</v>
      </c>
      <c r="E39" s="170">
        <v>1.4433621079924626</v>
      </c>
      <c r="F39" s="168">
        <v>1.4433621079924626</v>
      </c>
      <c r="G39" s="168">
        <v>0.76984264369559441</v>
      </c>
      <c r="H39" s="168">
        <v>0.19302507525384702</v>
      </c>
    </row>
    <row r="40" spans="1:8" x14ac:dyDescent="0.3">
      <c r="A40" s="167">
        <v>179.05</v>
      </c>
      <c r="B40" s="168">
        <v>7.0000000000000007E-2</v>
      </c>
      <c r="C40" s="168">
        <v>54.16</v>
      </c>
      <c r="D40" s="169">
        <v>179.03880335300579</v>
      </c>
      <c r="E40" s="170">
        <v>1.4521832266551702</v>
      </c>
      <c r="F40" s="168">
        <v>1.45218322665517</v>
      </c>
      <c r="G40" s="168">
        <v>0.7879370400040544</v>
      </c>
      <c r="H40" s="168">
        <v>0.32085177790192487</v>
      </c>
    </row>
    <row r="41" spans="1:8" x14ac:dyDescent="0.3">
      <c r="A41" s="167">
        <v>188.72</v>
      </c>
      <c r="B41" s="168">
        <v>0.11</v>
      </c>
      <c r="C41" s="168">
        <v>67.38</v>
      </c>
      <c r="D41" s="169">
        <v>188.70879132692718</v>
      </c>
      <c r="E41" s="170">
        <v>1.459212177402579</v>
      </c>
      <c r="F41" s="168">
        <v>1.459212177402579</v>
      </c>
      <c r="G41" s="168">
        <v>0.80129411311372389</v>
      </c>
      <c r="H41" s="168">
        <v>0.13902370446694529</v>
      </c>
    </row>
    <row r="42" spans="1:8" x14ac:dyDescent="0.3">
      <c r="A42" s="167">
        <v>198.39</v>
      </c>
      <c r="B42" s="168">
        <v>7.0000000000000007E-2</v>
      </c>
      <c r="C42" s="168">
        <v>282.12</v>
      </c>
      <c r="D42" s="169">
        <v>198.37878608732544</v>
      </c>
      <c r="E42" s="170">
        <v>1.4640226508945449</v>
      </c>
      <c r="F42" s="168">
        <v>1.4640226508945449</v>
      </c>
      <c r="G42" s="168">
        <v>0.80408719718084631</v>
      </c>
      <c r="H42" s="168">
        <v>0.53424806689094573</v>
      </c>
    </row>
    <row r="43" spans="1:8" x14ac:dyDescent="0.3">
      <c r="A43" s="167">
        <v>208.06</v>
      </c>
      <c r="B43" s="168">
        <v>0.12</v>
      </c>
      <c r="C43" s="168">
        <v>291.83999999999997</v>
      </c>
      <c r="D43" s="169">
        <v>208.04877254744295</v>
      </c>
      <c r="E43" s="170">
        <v>1.4690300775540412</v>
      </c>
      <c r="F43" s="168">
        <v>1.4690300775540412</v>
      </c>
      <c r="G43" s="168">
        <v>0.78891221458601013</v>
      </c>
      <c r="H43" s="168">
        <v>0.16242871668522746</v>
      </c>
    </row>
    <row r="44" spans="1:8" x14ac:dyDescent="0.3">
      <c r="A44" s="167">
        <v>217.73</v>
      </c>
      <c r="B44" s="168">
        <v>0.1</v>
      </c>
      <c r="C44" s="168">
        <v>271.98</v>
      </c>
      <c r="D44" s="169">
        <v>217.71875502755009</v>
      </c>
      <c r="E44" s="170">
        <v>1.4730888186341395</v>
      </c>
      <c r="F44" s="168">
        <v>1.4730888186341395</v>
      </c>
      <c r="G44" s="168">
        <v>0.77107900482307201</v>
      </c>
      <c r="H44" s="168">
        <v>0.13262026329194482</v>
      </c>
    </row>
    <row r="45" spans="1:8" x14ac:dyDescent="0.3">
      <c r="A45" s="167">
        <v>227.4</v>
      </c>
      <c r="B45" s="168">
        <v>0.2</v>
      </c>
      <c r="C45" s="168">
        <v>270.97000000000003</v>
      </c>
      <c r="D45" s="169">
        <v>227.38872066317688</v>
      </c>
      <c r="E45" s="170">
        <v>1.4736660938522277</v>
      </c>
      <c r="F45" s="168">
        <v>1.4736660938522277</v>
      </c>
      <c r="G45" s="168">
        <v>0.74577049305213916</v>
      </c>
      <c r="H45" s="168">
        <v>0.31033423473383598</v>
      </c>
    </row>
    <row r="46" spans="1:8" x14ac:dyDescent="0.3">
      <c r="A46" s="167">
        <v>237.07</v>
      </c>
      <c r="B46" s="168">
        <v>0.34</v>
      </c>
      <c r="C46" s="168">
        <v>281.17</v>
      </c>
      <c r="D46" s="169">
        <v>237.05861141643427</v>
      </c>
      <c r="E46" s="170">
        <v>1.4795099094391821</v>
      </c>
      <c r="F46" s="168">
        <v>1.4795099094391821</v>
      </c>
      <c r="G46" s="168">
        <v>0.70074779526346476</v>
      </c>
      <c r="H46" s="168">
        <v>0.45752860024964875</v>
      </c>
    </row>
    <row r="47" spans="1:8" x14ac:dyDescent="0.3">
      <c r="A47" s="167">
        <v>246.74</v>
      </c>
      <c r="B47" s="168">
        <v>0.44</v>
      </c>
      <c r="C47" s="168">
        <v>290.83</v>
      </c>
      <c r="D47" s="169">
        <v>246.72838721460278</v>
      </c>
      <c r="E47" s="170">
        <v>1.4982712266331679</v>
      </c>
      <c r="F47" s="168">
        <v>1.4982712266331679</v>
      </c>
      <c r="G47" s="168">
        <v>0.63789702710806939</v>
      </c>
      <c r="H47" s="168">
        <v>0.37024174979091495</v>
      </c>
    </row>
    <row r="48" spans="1:8" x14ac:dyDescent="0.3">
      <c r="A48" s="167">
        <v>256.41000000000003</v>
      </c>
      <c r="B48" s="168">
        <v>0.6</v>
      </c>
      <c r="C48" s="168">
        <v>295.73</v>
      </c>
      <c r="D48" s="169">
        <v>256.39798629714744</v>
      </c>
      <c r="E48" s="170">
        <v>1.5334549741672243</v>
      </c>
      <c r="F48" s="168">
        <v>1.5334549741672243</v>
      </c>
      <c r="G48" s="168">
        <v>0.55758302085567435</v>
      </c>
      <c r="H48" s="168">
        <v>0.51474837406296192</v>
      </c>
    </row>
    <row r="49" spans="1:8" x14ac:dyDescent="0.3">
      <c r="A49" s="167">
        <v>266.08</v>
      </c>
      <c r="B49" s="168">
        <v>0.63</v>
      </c>
      <c r="C49" s="168">
        <v>292.31</v>
      </c>
      <c r="D49" s="169">
        <v>266.06742946318667</v>
      </c>
      <c r="E49" s="170">
        <v>1.5756169215802456</v>
      </c>
      <c r="F49" s="168">
        <v>1.5756169215802454</v>
      </c>
      <c r="G49" s="168">
        <v>0.46278905061569375</v>
      </c>
      <c r="H49" s="168">
        <v>0.14703883208264829</v>
      </c>
    </row>
    <row r="50" spans="1:8" x14ac:dyDescent="0.3">
      <c r="A50" s="167">
        <v>275.75</v>
      </c>
      <c r="B50" s="168">
        <v>0.71</v>
      </c>
      <c r="C50" s="168">
        <v>292.7</v>
      </c>
      <c r="D50" s="169">
        <v>275.73676753911087</v>
      </c>
      <c r="E50" s="170">
        <v>1.618919152043061</v>
      </c>
      <c r="F50" s="168">
        <v>1.618919152043061</v>
      </c>
      <c r="G50" s="168">
        <v>0.35833403911068179</v>
      </c>
      <c r="H50" s="168">
        <v>0.24859177880443553</v>
      </c>
    </row>
    <row r="51" spans="1:8" x14ac:dyDescent="0.3">
      <c r="A51" s="167">
        <v>285.42</v>
      </c>
      <c r="B51" s="168">
        <v>0.74</v>
      </c>
      <c r="C51" s="168">
        <v>289.2</v>
      </c>
      <c r="D51" s="169">
        <v>285.40599376627597</v>
      </c>
      <c r="E51" s="170">
        <v>1.6625758248225555</v>
      </c>
      <c r="F51" s="168">
        <v>1.6625758248225555</v>
      </c>
      <c r="G51" s="168">
        <v>0.24409098946994434</v>
      </c>
      <c r="H51" s="168">
        <v>0.16590762992483551</v>
      </c>
    </row>
    <row r="52" spans="1:8" x14ac:dyDescent="0.3">
      <c r="A52" s="167">
        <v>295.08999999999997</v>
      </c>
      <c r="B52" s="168">
        <v>0.8</v>
      </c>
      <c r="C52" s="168">
        <v>290.57</v>
      </c>
      <c r="D52" s="169">
        <v>295.07512018260286</v>
      </c>
      <c r="E52" s="170">
        <v>1.706830443699155</v>
      </c>
      <c r="F52" s="168">
        <v>1.706830443699155</v>
      </c>
      <c r="G52" s="168">
        <v>0.12191683046180143</v>
      </c>
      <c r="H52" s="168">
        <v>0.19469573093333925</v>
      </c>
    </row>
    <row r="53" spans="1:8" x14ac:dyDescent="0.3">
      <c r="A53" s="167">
        <v>304.76</v>
      </c>
      <c r="B53" s="168">
        <v>0.74</v>
      </c>
      <c r="C53" s="168">
        <v>288.97000000000003</v>
      </c>
      <c r="D53" s="169">
        <v>304.74424662916039</v>
      </c>
      <c r="E53" s="170">
        <v>1.7508481730388195</v>
      </c>
      <c r="F53" s="168">
        <v>1.7508481730388197</v>
      </c>
      <c r="G53" s="168">
        <v>-3.3928988534535909E-4</v>
      </c>
      <c r="H53" s="168">
        <v>0.19771660501774815</v>
      </c>
    </row>
    <row r="54" spans="1:8" x14ac:dyDescent="0.3">
      <c r="A54" s="167">
        <v>314.43</v>
      </c>
      <c r="B54" s="168">
        <v>0.78</v>
      </c>
      <c r="C54" s="168">
        <v>291.05</v>
      </c>
      <c r="D54" s="169">
        <v>314.41339592810374</v>
      </c>
      <c r="E54" s="170">
        <v>1.794788404568304</v>
      </c>
      <c r="F54" s="168">
        <v>1.794788404568304</v>
      </c>
      <c r="G54" s="168">
        <v>-0.12081952694809683</v>
      </c>
      <c r="H54" s="168">
        <v>0.15073096530643681</v>
      </c>
    </row>
    <row r="55" spans="1:8" x14ac:dyDescent="0.3">
      <c r="A55" s="167">
        <v>324.10000000000002</v>
      </c>
      <c r="B55" s="168">
        <v>1</v>
      </c>
      <c r="C55" s="168">
        <v>296.37</v>
      </c>
      <c r="D55" s="169">
        <v>324.08222503622744</v>
      </c>
      <c r="E55" s="170">
        <v>1.8559095254448761</v>
      </c>
      <c r="F55" s="168">
        <v>1.8559095254448761</v>
      </c>
      <c r="G55" s="168">
        <v>-0.25784890193743315</v>
      </c>
      <c r="H55" s="168">
        <v>0.72836113148804915</v>
      </c>
    </row>
    <row r="56" spans="1:8" x14ac:dyDescent="0.3">
      <c r="A56" s="167">
        <v>333.77</v>
      </c>
      <c r="B56" s="168">
        <v>1.26</v>
      </c>
      <c r="C56" s="168">
        <v>304.11</v>
      </c>
      <c r="D56" s="169">
        <v>333.75034178523941</v>
      </c>
      <c r="E56" s="170">
        <v>1.9530112820489822</v>
      </c>
      <c r="F56" s="168">
        <v>1.9530112820489827</v>
      </c>
      <c r="G56" s="168">
        <v>-0.42147904607212394</v>
      </c>
      <c r="H56" s="168">
        <v>0.93358266292987635</v>
      </c>
    </row>
    <row r="57" spans="1:8" x14ac:dyDescent="0.3">
      <c r="A57" s="167">
        <v>343.44</v>
      </c>
      <c r="B57" s="168">
        <v>1.38</v>
      </c>
      <c r="C57" s="168">
        <v>315.37</v>
      </c>
      <c r="D57" s="169">
        <v>343.41779030567238</v>
      </c>
      <c r="E57" s="170">
        <v>2.0955004738653589</v>
      </c>
      <c r="F57" s="168">
        <v>2.0955004738653593</v>
      </c>
      <c r="G57" s="168">
        <v>-0.59131098336088239</v>
      </c>
      <c r="H57" s="168">
        <v>0.88473757900418326</v>
      </c>
    </row>
    <row r="58" spans="1:8" x14ac:dyDescent="0.3">
      <c r="A58" s="167">
        <v>353.11</v>
      </c>
      <c r="B58" s="168">
        <v>1.78</v>
      </c>
      <c r="C58" s="168">
        <v>320.62</v>
      </c>
      <c r="D58" s="169">
        <v>353.08409920346685</v>
      </c>
      <c r="E58" s="170">
        <v>2.2944541196302919</v>
      </c>
      <c r="F58" s="168">
        <v>2.2944541196302919</v>
      </c>
      <c r="G58" s="168">
        <v>-0.76840146510609308</v>
      </c>
      <c r="H58" s="168">
        <v>1.3184357517439811</v>
      </c>
    </row>
    <row r="59" spans="1:8" x14ac:dyDescent="0.3">
      <c r="A59" s="167">
        <v>362.78</v>
      </c>
      <c r="B59" s="168">
        <v>2.46</v>
      </c>
      <c r="C59" s="168">
        <v>324.51</v>
      </c>
      <c r="D59" s="169">
        <v>362.74742872620232</v>
      </c>
      <c r="E59" s="170">
        <v>2.5795155181553517</v>
      </c>
      <c r="F59" s="168">
        <v>2.5795155181553517</v>
      </c>
      <c r="G59" s="168">
        <v>-0.98417233416768801</v>
      </c>
      <c r="H59" s="168">
        <v>2.1551314188797446</v>
      </c>
    </row>
    <row r="60" spans="1:8" x14ac:dyDescent="0.3">
      <c r="A60" s="167">
        <v>372.45</v>
      </c>
      <c r="B60" s="168">
        <v>2.9</v>
      </c>
      <c r="C60" s="168">
        <v>325.36</v>
      </c>
      <c r="D60" s="169">
        <v>372.40682888399743</v>
      </c>
      <c r="E60" s="170">
        <v>2.9497457022610085</v>
      </c>
      <c r="F60" s="168">
        <v>2.9497457022610094</v>
      </c>
      <c r="G60" s="168">
        <v>-1.2437006180787455</v>
      </c>
      <c r="H60" s="168">
        <v>1.3705665222139571</v>
      </c>
    </row>
    <row r="61" spans="1:8" x14ac:dyDescent="0.3">
      <c r="A61" s="167">
        <v>382.12</v>
      </c>
      <c r="B61" s="168">
        <v>3.18</v>
      </c>
      <c r="C61" s="168">
        <v>326.91000000000003</v>
      </c>
      <c r="D61" s="169">
        <v>382.06321285905568</v>
      </c>
      <c r="E61" s="170">
        <v>3.3757142930334409</v>
      </c>
      <c r="F61" s="168">
        <v>3.3757142930334414</v>
      </c>
      <c r="G61" s="168">
        <v>-1.5291777335414292</v>
      </c>
      <c r="H61" s="168">
        <v>0.90524795195966834</v>
      </c>
    </row>
    <row r="62" spans="1:8" x14ac:dyDescent="0.3">
      <c r="A62" s="167">
        <v>391.79</v>
      </c>
      <c r="B62" s="168">
        <v>3.49</v>
      </c>
      <c r="C62" s="168">
        <v>330</v>
      </c>
      <c r="D62" s="169">
        <v>391.71683251448178</v>
      </c>
      <c r="E62" s="170">
        <v>3.8553225079187756</v>
      </c>
      <c r="F62" s="168">
        <v>3.8553225079187756</v>
      </c>
      <c r="G62" s="168">
        <v>-1.8227741902319003</v>
      </c>
      <c r="H62" s="168">
        <v>1.1113928885538213</v>
      </c>
    </row>
    <row r="63" spans="1:8" x14ac:dyDescent="0.3">
      <c r="A63" s="167">
        <v>401.46</v>
      </c>
      <c r="B63" s="168">
        <v>3.58</v>
      </c>
      <c r="C63" s="168">
        <v>336.51</v>
      </c>
      <c r="D63" s="169">
        <v>401.36847203041702</v>
      </c>
      <c r="E63" s="170">
        <v>4.3871083294860078</v>
      </c>
      <c r="F63" s="168">
        <v>4.3871083294860087</v>
      </c>
      <c r="G63" s="168">
        <v>-2.0902761397446779</v>
      </c>
      <c r="H63" s="168">
        <v>1.275449205201217</v>
      </c>
    </row>
    <row r="64" spans="1:8" x14ac:dyDescent="0.3">
      <c r="A64" s="167">
        <v>411.13</v>
      </c>
      <c r="B64" s="168">
        <v>3.87</v>
      </c>
      <c r="C64" s="168">
        <v>340.14</v>
      </c>
      <c r="D64" s="169">
        <v>411.01804615540004</v>
      </c>
      <c r="E64" s="170">
        <v>4.9709188938475961</v>
      </c>
      <c r="F64" s="168">
        <v>4.970918893847597</v>
      </c>
      <c r="G64" s="168">
        <v>-2.3214752498544238</v>
      </c>
      <c r="H64" s="168">
        <v>1.1592043734875916</v>
      </c>
    </row>
    <row r="65" spans="1:8" x14ac:dyDescent="0.3">
      <c r="A65" s="167">
        <v>420.8</v>
      </c>
      <c r="B65" s="168">
        <v>4.25</v>
      </c>
      <c r="C65" s="168">
        <v>344.56</v>
      </c>
      <c r="D65" s="169">
        <v>420.66378508682533</v>
      </c>
      <c r="E65" s="170">
        <v>5.6232257533644114</v>
      </c>
      <c r="F65" s="168">
        <v>5.6232257533644106</v>
      </c>
      <c r="G65" s="168">
        <v>-2.5277314686716821</v>
      </c>
      <c r="H65" s="168">
        <v>1.5263878899809613</v>
      </c>
    </row>
    <row r="66" spans="1:8" x14ac:dyDescent="0.3">
      <c r="A66" s="167">
        <v>430.47</v>
      </c>
      <c r="B66" s="168">
        <v>4.67</v>
      </c>
      <c r="C66" s="168">
        <v>344.24</v>
      </c>
      <c r="D66" s="169">
        <v>430.30448159311743</v>
      </c>
      <c r="E66" s="170">
        <v>6.3474633190718048</v>
      </c>
      <c r="F66" s="168">
        <v>6.3474633190718048</v>
      </c>
      <c r="G66" s="168">
        <v>-2.7300446785215331</v>
      </c>
      <c r="H66" s="168">
        <v>1.3052788862251823</v>
      </c>
    </row>
    <row r="67" spans="1:8" x14ac:dyDescent="0.3">
      <c r="A67" s="167">
        <v>440.14</v>
      </c>
      <c r="B67" s="168">
        <v>5.0599999999999996</v>
      </c>
      <c r="C67" s="168">
        <v>345.67</v>
      </c>
      <c r="D67" s="169">
        <v>439.93962836371679</v>
      </c>
      <c r="E67" s="170">
        <v>7.1394916108490936</v>
      </c>
      <c r="F67" s="168">
        <v>7.1394916108490944</v>
      </c>
      <c r="G67" s="168">
        <v>-2.9425111468400589</v>
      </c>
      <c r="H67" s="168">
        <v>1.2669845523531815</v>
      </c>
    </row>
    <row r="68" spans="1:8" x14ac:dyDescent="0.3">
      <c r="A68" s="167">
        <v>449.81</v>
      </c>
      <c r="B68" s="168">
        <v>5.55</v>
      </c>
      <c r="C68" s="168">
        <v>347.57</v>
      </c>
      <c r="D68" s="169">
        <v>449.56818639353708</v>
      </c>
      <c r="E68" s="170">
        <v>8.0093240554028693</v>
      </c>
      <c r="F68" s="168">
        <v>8.0093240554028711</v>
      </c>
      <c r="G68" s="168">
        <v>-3.1487119497270784</v>
      </c>
      <c r="H68" s="168">
        <v>1.6147015546511172</v>
      </c>
    </row>
    <row r="69" spans="1:8" x14ac:dyDescent="0.3">
      <c r="A69" s="167">
        <v>459.48</v>
      </c>
      <c r="B69" s="168">
        <v>5.71</v>
      </c>
      <c r="C69" s="168">
        <v>349.02</v>
      </c>
      <c r="D69" s="169">
        <v>459.19154176550558</v>
      </c>
      <c r="E69" s="170">
        <v>8.9382225068803809</v>
      </c>
      <c r="F69" s="168">
        <v>8.9382225068803827</v>
      </c>
      <c r="G69" s="168">
        <v>-3.3409884811535719</v>
      </c>
      <c r="H69" s="168">
        <v>0.66415643373337507</v>
      </c>
    </row>
    <row r="70" spans="1:8" x14ac:dyDescent="0.3">
      <c r="A70" s="167">
        <v>469.15</v>
      </c>
      <c r="B70" s="168">
        <v>5.93</v>
      </c>
      <c r="C70" s="168">
        <v>349.95</v>
      </c>
      <c r="D70" s="169">
        <v>468.81169278284904</v>
      </c>
      <c r="E70" s="170">
        <v>9.9023236638380965</v>
      </c>
      <c r="F70" s="168">
        <v>9.9023236638380965</v>
      </c>
      <c r="G70" s="168">
        <v>-3.5197827007339337</v>
      </c>
      <c r="H70" s="168">
        <v>0.74256538440578534</v>
      </c>
    </row>
    <row r="71" spans="1:8" x14ac:dyDescent="0.3">
      <c r="A71" s="167">
        <v>478.82</v>
      </c>
      <c r="B71" s="168">
        <v>6.74</v>
      </c>
      <c r="C71" s="168">
        <v>353.95</v>
      </c>
      <c r="D71" s="169">
        <v>478.42261250132384</v>
      </c>
      <c r="E71" s="170">
        <v>10.958496510154141</v>
      </c>
      <c r="F71" s="168">
        <v>10.958496510154143</v>
      </c>
      <c r="G71" s="168">
        <v>-3.666763566542651</v>
      </c>
      <c r="H71" s="168">
        <v>2.8603072225151993</v>
      </c>
    </row>
    <row r="72" spans="1:8" x14ac:dyDescent="0.3">
      <c r="A72" s="167">
        <v>488.49</v>
      </c>
      <c r="B72" s="168">
        <v>6.39</v>
      </c>
      <c r="C72" s="168">
        <v>353.13</v>
      </c>
      <c r="D72" s="169">
        <v>488.02919149912498</v>
      </c>
      <c r="E72" s="170">
        <v>12.057044979231881</v>
      </c>
      <c r="F72" s="168">
        <v>12.057044979231883</v>
      </c>
      <c r="G72" s="168">
        <v>-3.7909392242017828</v>
      </c>
      <c r="H72" s="168">
        <v>1.1240840621174424</v>
      </c>
    </row>
    <row r="73" spans="1:8" x14ac:dyDescent="0.3">
      <c r="A73" s="171">
        <v>498.16</v>
      </c>
      <c r="B73" s="172">
        <v>7.09</v>
      </c>
      <c r="C73" s="172">
        <v>353.41</v>
      </c>
      <c r="D73" s="173">
        <v>497.63230224133667</v>
      </c>
      <c r="E73" s="174">
        <v>13.184141828441847</v>
      </c>
      <c r="F73" s="172">
        <v>13.184141828441849</v>
      </c>
      <c r="G73" s="172">
        <v>-3.9237966666408557</v>
      </c>
      <c r="H73" s="172">
        <v>2.1740502625176759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2014-12-05T08:08:17Z</cp:lastPrinted>
  <dcterms:created xsi:type="dcterms:W3CDTF">2012-03-28T03:24:07Z</dcterms:created>
  <dcterms:modified xsi:type="dcterms:W3CDTF">2014-12-16T02:04:37Z</dcterms:modified>
</cp:coreProperties>
</file>